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835"/>
  </bookViews>
  <sheets>
    <sheet name="ГПЗ 2016" sheetId="4" r:id="rId1"/>
    <sheet name="инструкция" sheetId="6" r:id="rId2"/>
  </sheets>
  <externalReferences>
    <externalReference r:id="rId3"/>
  </externalReferences>
  <definedNames>
    <definedName name="_xlnm._FilterDatabase" localSheetId="0" hidden="1">'ГПЗ 2016'!$A$25:$BY$2800</definedName>
    <definedName name="_xlnm.Print_Area" localSheetId="0">'ГПЗ 2016'!$A$17:$X$26</definedName>
  </definedNames>
  <calcPr calcId="152511"/>
  <fileRecoveryPr autoRecover="0"/>
</workbook>
</file>

<file path=xl/calcChain.xml><?xml version="1.0" encoding="utf-8"?>
<calcChain xmlns="http://schemas.openxmlformats.org/spreadsheetml/2006/main">
  <c r="T1917" i="4" l="1"/>
  <c r="U1917" i="4" s="1"/>
  <c r="T1916" i="4"/>
  <c r="U1916" i="4" s="1"/>
  <c r="T1915" i="4"/>
  <c r="U1915" i="4" s="1"/>
  <c r="T1914" i="4"/>
  <c r="U1914" i="4" s="1"/>
  <c r="T1913" i="4"/>
  <c r="U1913" i="4" s="1"/>
  <c r="T1912" i="4"/>
  <c r="U1912" i="4" s="1"/>
  <c r="T1911" i="4"/>
  <c r="U1911" i="4" s="1"/>
  <c r="T1910" i="4"/>
  <c r="U1910" i="4" s="1"/>
  <c r="T1909" i="4"/>
  <c r="U1909" i="4" s="1"/>
  <c r="T1908" i="4"/>
  <c r="U1908" i="4" s="1"/>
  <c r="T1907" i="4"/>
  <c r="U1907" i="4" s="1"/>
  <c r="T1906" i="4"/>
  <c r="U1906" i="4" s="1"/>
  <c r="T1905" i="4"/>
  <c r="U1905" i="4" s="1"/>
  <c r="T1904" i="4"/>
  <c r="U1904" i="4" s="1"/>
  <c r="T1903" i="4"/>
  <c r="U1903" i="4" s="1"/>
  <c r="T1902" i="4"/>
  <c r="U1902" i="4" s="1"/>
  <c r="T1901" i="4"/>
  <c r="U1901" i="4" s="1"/>
  <c r="T1900" i="4"/>
  <c r="U1900" i="4" s="1"/>
  <c r="T1899" i="4"/>
  <c r="U1899" i="4" s="1"/>
  <c r="T1898" i="4"/>
  <c r="U1898" i="4" s="1"/>
  <c r="T1897" i="4"/>
  <c r="U1897" i="4" s="1"/>
  <c r="T1896" i="4"/>
  <c r="U1896" i="4" s="1"/>
  <c r="T1895" i="4"/>
  <c r="U1895" i="4" s="1"/>
  <c r="T1894" i="4"/>
  <c r="U1894" i="4" s="1"/>
  <c r="T1893" i="4"/>
  <c r="U1893" i="4" s="1"/>
  <c r="T1892" i="4"/>
  <c r="U1892" i="4" s="1"/>
  <c r="T1891" i="4"/>
  <c r="U1891" i="4" s="1"/>
  <c r="T1890" i="4"/>
  <c r="U1890" i="4" s="1"/>
  <c r="T1889" i="4"/>
  <c r="U1889" i="4" s="1"/>
  <c r="T1888" i="4"/>
  <c r="U1888" i="4" s="1"/>
  <c r="T1887" i="4"/>
  <c r="U1887" i="4" s="1"/>
  <c r="T1886" i="4"/>
  <c r="U1886" i="4" s="1"/>
  <c r="T1885" i="4"/>
  <c r="U1885" i="4" s="1"/>
  <c r="T1884" i="4"/>
  <c r="U1884" i="4" s="1"/>
  <c r="T1883" i="4"/>
  <c r="U1883" i="4" s="1"/>
  <c r="T1882" i="4"/>
  <c r="U1882" i="4" s="1"/>
  <c r="T1881" i="4"/>
  <c r="U1881" i="4" s="1"/>
  <c r="T1880" i="4"/>
  <c r="U1880" i="4" s="1"/>
  <c r="T1879" i="4"/>
  <c r="U1879" i="4" s="1"/>
  <c r="T1878" i="4"/>
  <c r="U1878" i="4" s="1"/>
  <c r="T1877" i="4"/>
  <c r="U1877" i="4" s="1"/>
  <c r="T1876" i="4"/>
  <c r="U1876" i="4" s="1"/>
  <c r="T1875" i="4"/>
  <c r="U1875" i="4" s="1"/>
  <c r="T1874" i="4"/>
  <c r="U1874" i="4" s="1"/>
  <c r="T1873" i="4"/>
  <c r="U1873" i="4" s="1"/>
  <c r="T1872" i="4"/>
  <c r="U1872" i="4" s="1"/>
  <c r="T1871" i="4"/>
  <c r="U1871" i="4" s="1"/>
  <c r="T1870" i="4"/>
  <c r="U1870" i="4" s="1"/>
  <c r="T1869" i="4"/>
  <c r="U1869" i="4" s="1"/>
  <c r="T1868" i="4"/>
  <c r="U1868" i="4" s="1"/>
  <c r="T1867" i="4"/>
  <c r="U1867" i="4" s="1"/>
  <c r="T1866" i="4"/>
  <c r="U1866" i="4" s="1"/>
  <c r="T1865" i="4"/>
  <c r="U1865" i="4" s="1"/>
  <c r="T1864" i="4"/>
  <c r="U1864" i="4" s="1"/>
  <c r="T1863" i="4"/>
  <c r="U1863" i="4" s="1"/>
  <c r="T1862" i="4"/>
  <c r="U1862" i="4" s="1"/>
  <c r="T1861" i="4"/>
  <c r="U1861" i="4" s="1"/>
  <c r="T1860" i="4"/>
  <c r="U1860" i="4" s="1"/>
  <c r="T1859" i="4"/>
  <c r="U1859" i="4" s="1"/>
  <c r="T1858" i="4"/>
  <c r="U1858" i="4" s="1"/>
  <c r="T1857" i="4"/>
  <c r="U1857" i="4" s="1"/>
  <c r="T1856" i="4"/>
  <c r="U1856" i="4" s="1"/>
  <c r="T1855" i="4"/>
  <c r="U1855" i="4" s="1"/>
  <c r="T1854" i="4"/>
  <c r="U1854" i="4" s="1"/>
  <c r="T1853" i="4"/>
  <c r="U1853" i="4" s="1"/>
  <c r="T1852" i="4"/>
  <c r="U1852" i="4" s="1"/>
  <c r="T1851" i="4"/>
  <c r="U1851" i="4" s="1"/>
  <c r="T1850" i="4"/>
  <c r="U1850" i="4" s="1"/>
  <c r="T1849" i="4"/>
  <c r="U1849" i="4" s="1"/>
  <c r="T1848" i="4"/>
  <c r="U1848" i="4" s="1"/>
  <c r="T1847" i="4"/>
  <c r="U1847" i="4" s="1"/>
  <c r="T1846" i="4"/>
  <c r="U1846" i="4" s="1"/>
  <c r="T1845" i="4"/>
  <c r="U1845" i="4" s="1"/>
  <c r="T1844" i="4"/>
  <c r="U1844" i="4" s="1"/>
  <c r="T1843" i="4"/>
  <c r="U1843" i="4" s="1"/>
  <c r="T1842" i="4"/>
  <c r="U1842" i="4" s="1"/>
  <c r="T1841" i="4"/>
  <c r="U1841" i="4" s="1"/>
  <c r="T1840" i="4"/>
  <c r="U1840" i="4" s="1"/>
  <c r="T1839" i="4"/>
  <c r="U1839" i="4" s="1"/>
  <c r="T1838" i="4"/>
  <c r="U1838" i="4" s="1"/>
  <c r="T1837" i="4"/>
  <c r="U1837" i="4" s="1"/>
  <c r="T1836" i="4"/>
  <c r="U1836" i="4" s="1"/>
  <c r="T1835" i="4"/>
  <c r="U1835" i="4" s="1"/>
  <c r="T1834" i="4"/>
  <c r="U1834" i="4" s="1"/>
  <c r="T1833" i="4"/>
  <c r="U1833" i="4" s="1"/>
  <c r="T1832" i="4"/>
  <c r="U1832" i="4" s="1"/>
  <c r="T1831" i="4"/>
  <c r="U1831" i="4" s="1"/>
  <c r="T1830" i="4"/>
  <c r="U1830" i="4" s="1"/>
  <c r="T1829" i="4"/>
  <c r="U1829" i="4" s="1"/>
  <c r="T1828" i="4"/>
  <c r="U1828" i="4" s="1"/>
  <c r="T1827" i="4"/>
  <c r="U1827" i="4" s="1"/>
  <c r="T1826" i="4"/>
  <c r="U1826" i="4" s="1"/>
  <c r="T1825" i="4"/>
  <c r="U1825" i="4" s="1"/>
  <c r="T1824" i="4"/>
  <c r="U1824" i="4" s="1"/>
  <c r="T1823" i="4"/>
  <c r="U1823" i="4" s="1"/>
  <c r="T1822" i="4"/>
  <c r="U1822" i="4" s="1"/>
  <c r="T1821" i="4"/>
  <c r="U1821" i="4" s="1"/>
  <c r="T1820" i="4"/>
  <c r="U1820" i="4" s="1"/>
  <c r="T1819" i="4"/>
  <c r="U1819" i="4" s="1"/>
  <c r="T1818" i="4"/>
  <c r="U1818" i="4" s="1"/>
  <c r="T1817" i="4"/>
  <c r="U1817" i="4" s="1"/>
  <c r="T1816" i="4"/>
  <c r="U1816" i="4" s="1"/>
  <c r="T1815" i="4"/>
  <c r="U1815" i="4" s="1"/>
  <c r="T1814" i="4"/>
  <c r="U1814" i="4" s="1"/>
  <c r="T1813" i="4"/>
  <c r="U1813" i="4" s="1"/>
  <c r="T1812" i="4"/>
  <c r="U1812" i="4" s="1"/>
  <c r="T1811" i="4"/>
  <c r="U1811" i="4" s="1"/>
  <c r="T1810" i="4"/>
  <c r="U1810" i="4" s="1"/>
  <c r="T1809" i="4"/>
  <c r="U1809" i="4" s="1"/>
  <c r="T1808" i="4"/>
  <c r="U1808" i="4" s="1"/>
  <c r="T1807" i="4"/>
  <c r="U1807" i="4" s="1"/>
  <c r="T1806" i="4"/>
  <c r="U1806" i="4" s="1"/>
  <c r="T1805" i="4"/>
  <c r="U1805" i="4" s="1"/>
  <c r="T1804" i="4"/>
  <c r="U1804" i="4" s="1"/>
  <c r="T1803" i="4"/>
  <c r="U1803" i="4" s="1"/>
  <c r="T1802" i="4"/>
  <c r="U1802" i="4" s="1"/>
  <c r="T1801" i="4"/>
  <c r="U1801" i="4" s="1"/>
  <c r="T1800" i="4"/>
  <c r="U1800" i="4" s="1"/>
  <c r="T1799" i="4"/>
  <c r="U1799" i="4" s="1"/>
  <c r="T1798" i="4"/>
  <c r="U1798" i="4" s="1"/>
  <c r="T1797" i="4"/>
  <c r="U1797" i="4" s="1"/>
  <c r="T1796" i="4"/>
  <c r="U1796" i="4" s="1"/>
  <c r="T1795" i="4"/>
  <c r="U1795" i="4" s="1"/>
  <c r="T1794" i="4"/>
  <c r="U1794" i="4" s="1"/>
  <c r="T1793" i="4"/>
  <c r="U1793" i="4" s="1"/>
  <c r="T1792" i="4"/>
  <c r="U1792" i="4" s="1"/>
  <c r="T1791" i="4"/>
  <c r="U1791" i="4" s="1"/>
  <c r="T1790" i="4"/>
  <c r="U1790" i="4" s="1"/>
  <c r="T1789" i="4"/>
  <c r="U1789" i="4" s="1"/>
  <c r="T1788" i="4"/>
  <c r="U1788" i="4" s="1"/>
  <c r="T1787" i="4"/>
  <c r="U1787" i="4" s="1"/>
  <c r="T1786" i="4"/>
  <c r="U1786" i="4" s="1"/>
  <c r="T1785" i="4"/>
  <c r="U1785" i="4" s="1"/>
  <c r="T1784" i="4"/>
  <c r="U1784" i="4" s="1"/>
  <c r="T1783" i="4"/>
  <c r="U1783" i="4" s="1"/>
  <c r="T1782" i="4"/>
  <c r="U1782" i="4" s="1"/>
  <c r="T1781" i="4"/>
  <c r="U1781" i="4" s="1"/>
  <c r="T1780" i="4"/>
  <c r="U1780" i="4" s="1"/>
  <c r="T1779" i="4"/>
  <c r="U1779" i="4" s="1"/>
  <c r="T1778" i="4"/>
  <c r="U1778" i="4" s="1"/>
  <c r="T1777" i="4"/>
  <c r="U1777" i="4" s="1"/>
  <c r="T1776" i="4"/>
  <c r="U1776" i="4" s="1"/>
  <c r="T1775" i="4"/>
  <c r="U1775" i="4" s="1"/>
  <c r="T1774" i="4"/>
  <c r="U1774" i="4" s="1"/>
  <c r="T1773" i="4"/>
  <c r="U1773" i="4" s="1"/>
  <c r="T1772" i="4"/>
  <c r="U1772" i="4" s="1"/>
  <c r="T1771" i="4"/>
  <c r="U1771" i="4" s="1"/>
  <c r="T1770" i="4"/>
  <c r="U1770" i="4" s="1"/>
  <c r="T1769" i="4"/>
  <c r="U1769" i="4" s="1"/>
  <c r="T1768" i="4"/>
  <c r="U1768" i="4" s="1"/>
  <c r="T1767" i="4"/>
  <c r="U1767" i="4" s="1"/>
  <c r="T1766" i="4"/>
  <c r="U1766" i="4" s="1"/>
  <c r="T1765" i="4"/>
  <c r="U1765" i="4" s="1"/>
  <c r="T1764" i="4"/>
  <c r="U1764" i="4" s="1"/>
  <c r="T1763" i="4"/>
  <c r="U1763" i="4" s="1"/>
  <c r="T1762" i="4"/>
  <c r="U1762" i="4" s="1"/>
  <c r="T1761" i="4"/>
  <c r="U1761" i="4" s="1"/>
  <c r="T1760" i="4"/>
  <c r="U1760" i="4" s="1"/>
  <c r="T1759" i="4"/>
  <c r="U1759" i="4" s="1"/>
  <c r="T1758" i="4"/>
  <c r="U1758" i="4" s="1"/>
  <c r="T1757" i="4"/>
  <c r="U1757" i="4" s="1"/>
  <c r="T1756" i="4"/>
  <c r="U1756" i="4" s="1"/>
  <c r="T1755" i="4"/>
  <c r="U1755" i="4" s="1"/>
  <c r="T1754" i="4"/>
  <c r="U1754" i="4" s="1"/>
  <c r="T1753" i="4"/>
  <c r="U1753" i="4" s="1"/>
  <c r="T1752" i="4"/>
  <c r="U1752" i="4" s="1"/>
  <c r="T1751" i="4"/>
  <c r="U1751" i="4" s="1"/>
  <c r="T1750" i="4"/>
  <c r="U1750" i="4" s="1"/>
  <c r="T1749" i="4"/>
  <c r="U1749" i="4" s="1"/>
  <c r="T1748" i="4"/>
  <c r="U1748" i="4" s="1"/>
  <c r="T1747" i="4"/>
  <c r="U1747" i="4" s="1"/>
  <c r="T1746" i="4"/>
  <c r="U1746" i="4" s="1"/>
  <c r="T1745" i="4"/>
  <c r="U1745" i="4" s="1"/>
  <c r="T1744" i="4"/>
  <c r="U1744" i="4" s="1"/>
  <c r="T1743" i="4"/>
  <c r="U1743" i="4" s="1"/>
  <c r="T1742" i="4"/>
  <c r="U1742" i="4" s="1"/>
  <c r="T1741" i="4"/>
  <c r="U1741" i="4" s="1"/>
  <c r="T1740" i="4"/>
  <c r="U1740" i="4" s="1"/>
  <c r="T1739" i="4"/>
  <c r="U1739" i="4" s="1"/>
  <c r="T1738" i="4"/>
  <c r="U1738" i="4" s="1"/>
  <c r="T1737" i="4"/>
  <c r="U1737" i="4" s="1"/>
  <c r="T1736" i="4"/>
  <c r="U1736" i="4" s="1"/>
  <c r="T1735" i="4"/>
  <c r="U1735" i="4" s="1"/>
  <c r="T1734" i="4"/>
  <c r="U1734" i="4" s="1"/>
  <c r="T1733" i="4"/>
  <c r="U1733" i="4" s="1"/>
  <c r="T1732" i="4"/>
  <c r="U1732" i="4" s="1"/>
  <c r="T1731" i="4"/>
  <c r="U1731" i="4" s="1"/>
  <c r="T1730" i="4"/>
  <c r="U1730" i="4" s="1"/>
  <c r="T1729" i="4"/>
  <c r="U1729" i="4" s="1"/>
  <c r="T1728" i="4"/>
  <c r="U1728" i="4" s="1"/>
  <c r="T1727" i="4"/>
  <c r="U1727" i="4" s="1"/>
  <c r="T1726" i="4"/>
  <c r="U1726" i="4" s="1"/>
  <c r="T1725" i="4"/>
  <c r="U1725" i="4" s="1"/>
  <c r="T1724" i="4"/>
  <c r="U1724" i="4" s="1"/>
  <c r="T1723" i="4"/>
  <c r="U1723" i="4" s="1"/>
  <c r="T1722" i="4"/>
  <c r="U1722" i="4" s="1"/>
  <c r="T1721" i="4"/>
  <c r="U1721" i="4" s="1"/>
  <c r="T1720" i="4"/>
  <c r="U1720" i="4" s="1"/>
  <c r="T1719" i="4"/>
  <c r="U1719" i="4" s="1"/>
  <c r="T1718" i="4"/>
  <c r="U1718" i="4" s="1"/>
  <c r="T1717" i="4"/>
  <c r="U1717" i="4" s="1"/>
  <c r="T1716" i="4"/>
  <c r="U1716" i="4" s="1"/>
  <c r="T1715" i="4"/>
  <c r="U1715" i="4" s="1"/>
  <c r="T1714" i="4"/>
  <c r="U1714" i="4" s="1"/>
  <c r="T1713" i="4"/>
  <c r="U1713" i="4" s="1"/>
  <c r="T1712" i="4"/>
  <c r="U1712" i="4" s="1"/>
  <c r="T1711" i="4"/>
  <c r="U1711" i="4" s="1"/>
  <c r="T1710" i="4"/>
  <c r="U1710" i="4" s="1"/>
  <c r="T1709" i="4"/>
  <c r="U1709" i="4" s="1"/>
  <c r="T1708" i="4"/>
  <c r="U1708" i="4" s="1"/>
  <c r="T1707" i="4"/>
  <c r="U1707" i="4" s="1"/>
  <c r="T1706" i="4"/>
  <c r="U1706" i="4" s="1"/>
  <c r="T1705" i="4"/>
  <c r="U1705" i="4" s="1"/>
  <c r="T1704" i="4"/>
  <c r="U1704" i="4" s="1"/>
  <c r="T1703" i="4"/>
  <c r="U1703" i="4" s="1"/>
  <c r="T1702" i="4"/>
  <c r="U1702" i="4" s="1"/>
  <c r="T1701" i="4"/>
  <c r="U1701" i="4" s="1"/>
  <c r="T1700" i="4"/>
  <c r="U1700" i="4" s="1"/>
  <c r="T1699" i="4"/>
  <c r="U1699" i="4" s="1"/>
  <c r="T1698" i="4"/>
  <c r="U1698" i="4" s="1"/>
  <c r="T1697" i="4"/>
  <c r="U1697" i="4" s="1"/>
  <c r="T1696" i="4"/>
  <c r="U1696" i="4" s="1"/>
  <c r="T1695" i="4"/>
  <c r="U1695" i="4" s="1"/>
  <c r="T1694" i="4"/>
  <c r="U1694" i="4" s="1"/>
  <c r="T1693" i="4"/>
  <c r="U1693" i="4" s="1"/>
  <c r="T1692" i="4"/>
  <c r="U1692" i="4" s="1"/>
  <c r="T1691" i="4"/>
  <c r="U1691" i="4" s="1"/>
  <c r="T1690" i="4"/>
  <c r="U1690" i="4" s="1"/>
  <c r="T1689" i="4"/>
  <c r="U1689" i="4" s="1"/>
  <c r="T1688" i="4"/>
  <c r="U1688" i="4" s="1"/>
  <c r="T1687" i="4"/>
  <c r="U1687" i="4" s="1"/>
  <c r="T1686" i="4"/>
  <c r="U1686" i="4" s="1"/>
  <c r="T1685" i="4"/>
  <c r="U1685" i="4" s="1"/>
  <c r="T1684" i="4"/>
  <c r="U1684" i="4" s="1"/>
  <c r="T1683" i="4"/>
  <c r="U1683" i="4" s="1"/>
  <c r="T1682" i="4"/>
  <c r="U1682" i="4" s="1"/>
  <c r="T1681" i="4"/>
  <c r="U1681" i="4" s="1"/>
  <c r="T1680" i="4"/>
  <c r="U1680" i="4" s="1"/>
  <c r="T1679" i="4"/>
  <c r="U1679" i="4" s="1"/>
  <c r="T1678" i="4"/>
  <c r="U1678" i="4" s="1"/>
  <c r="T1677" i="4"/>
  <c r="U1677" i="4" s="1"/>
  <c r="T1676" i="4"/>
  <c r="U1676" i="4" s="1"/>
  <c r="T1675" i="4"/>
  <c r="U1675" i="4" s="1"/>
  <c r="T1674" i="4"/>
  <c r="U1674" i="4" s="1"/>
  <c r="T1673" i="4"/>
  <c r="U1673" i="4" s="1"/>
  <c r="T1672" i="4"/>
  <c r="U1672" i="4" s="1"/>
  <c r="T1671" i="4"/>
  <c r="U1671" i="4" s="1"/>
  <c r="T1670" i="4"/>
  <c r="U1670" i="4" s="1"/>
  <c r="T1669" i="4"/>
  <c r="U1669" i="4" s="1"/>
  <c r="T1668" i="4"/>
  <c r="U1668" i="4" s="1"/>
  <c r="T1667" i="4"/>
  <c r="U1667" i="4" s="1"/>
  <c r="T1666" i="4"/>
  <c r="U1666" i="4" s="1"/>
  <c r="T1665" i="4"/>
  <c r="U1665" i="4" s="1"/>
  <c r="T1664" i="4"/>
  <c r="U1664" i="4" s="1"/>
  <c r="D1664" i="4"/>
  <c r="T1663" i="4"/>
  <c r="U1663" i="4" s="1"/>
  <c r="T1662" i="4"/>
  <c r="U1662" i="4" s="1"/>
  <c r="T1661" i="4"/>
  <c r="U1661" i="4" s="1"/>
  <c r="T1660" i="4"/>
  <c r="U1660" i="4" s="1"/>
  <c r="T1659" i="4"/>
  <c r="U1659" i="4" s="1"/>
  <c r="T1658" i="4"/>
  <c r="U1658" i="4" s="1"/>
  <c r="T1657" i="4"/>
  <c r="U1657" i="4" s="1"/>
  <c r="T1656" i="4"/>
  <c r="U1656" i="4" s="1"/>
  <c r="T1655" i="4"/>
  <c r="U1655" i="4" s="1"/>
  <c r="T1654" i="4"/>
  <c r="U1654" i="4" s="1"/>
  <c r="T1653" i="4"/>
  <c r="U1653" i="4" s="1"/>
  <c r="T1652" i="4"/>
  <c r="U1652" i="4" s="1"/>
  <c r="T1651" i="4"/>
  <c r="U1651" i="4" s="1"/>
  <c r="T1650" i="4"/>
  <c r="U1650" i="4" s="1"/>
  <c r="T1649" i="4"/>
  <c r="U1649" i="4" s="1"/>
  <c r="T1648" i="4"/>
  <c r="U1648" i="4" s="1"/>
  <c r="T1647" i="4"/>
  <c r="U1647" i="4" s="1"/>
  <c r="T1646" i="4"/>
  <c r="U1646" i="4" s="1"/>
  <c r="T1645" i="4"/>
  <c r="U1645" i="4" s="1"/>
  <c r="T1644" i="4"/>
  <c r="U1644" i="4" s="1"/>
  <c r="T1643" i="4"/>
  <c r="U1643" i="4" s="1"/>
  <c r="T1642" i="4"/>
  <c r="U1642" i="4" s="1"/>
  <c r="T1641" i="4"/>
  <c r="U1641" i="4" s="1"/>
  <c r="T1640" i="4"/>
  <c r="U1640" i="4" s="1"/>
  <c r="T1639" i="4"/>
  <c r="U1639" i="4" s="1"/>
  <c r="T1638" i="4"/>
  <c r="U1638" i="4" s="1"/>
  <c r="T1637" i="4"/>
  <c r="U1637" i="4" s="1"/>
  <c r="T1636" i="4"/>
  <c r="U1636" i="4" s="1"/>
  <c r="T1635" i="4"/>
  <c r="U1635" i="4" s="1"/>
  <c r="T1634" i="4"/>
  <c r="U1634" i="4" s="1"/>
  <c r="T1633" i="4"/>
  <c r="U1633" i="4" s="1"/>
  <c r="T1632" i="4"/>
  <c r="U1632" i="4" s="1"/>
  <c r="T1631" i="4"/>
  <c r="U1631" i="4" s="1"/>
  <c r="T1630" i="4"/>
  <c r="U1630" i="4" s="1"/>
  <c r="T1629" i="4"/>
  <c r="U1629" i="4" s="1"/>
  <c r="T1628" i="4"/>
  <c r="U1628" i="4" s="1"/>
  <c r="T1627" i="4"/>
  <c r="U1627" i="4" s="1"/>
  <c r="T1626" i="4"/>
  <c r="U1626" i="4" s="1"/>
  <c r="T1625" i="4"/>
  <c r="U1625" i="4" s="1"/>
  <c r="T1624" i="4"/>
  <c r="U1624" i="4" s="1"/>
  <c r="T1623" i="4"/>
  <c r="U1623" i="4" s="1"/>
  <c r="T1622" i="4"/>
  <c r="U1622" i="4" s="1"/>
  <c r="T1621" i="4"/>
  <c r="U1621" i="4" s="1"/>
  <c r="T1620" i="4"/>
  <c r="U1620" i="4" s="1"/>
  <c r="T1619" i="4"/>
  <c r="U1619" i="4" s="1"/>
  <c r="T1618" i="4"/>
  <c r="U1618" i="4" s="1"/>
  <c r="T1617" i="4"/>
  <c r="U1617" i="4" s="1"/>
  <c r="T1616" i="4"/>
  <c r="U1616" i="4" s="1"/>
  <c r="T1615" i="4"/>
  <c r="U1615" i="4" s="1"/>
  <c r="T1614" i="4"/>
  <c r="U1614" i="4" s="1"/>
  <c r="T1613" i="4"/>
  <c r="U1613" i="4" s="1"/>
  <c r="T1612" i="4"/>
  <c r="U1612" i="4" s="1"/>
  <c r="T1611" i="4"/>
  <c r="U1611" i="4" s="1"/>
  <c r="T1610" i="4"/>
  <c r="U1610" i="4" s="1"/>
  <c r="T1609" i="4"/>
  <c r="U1609" i="4" s="1"/>
  <c r="T1608" i="4"/>
  <c r="U1608" i="4" s="1"/>
  <c r="T1607" i="4"/>
  <c r="U1607" i="4" s="1"/>
  <c r="T1606" i="4"/>
  <c r="U1606" i="4" s="1"/>
  <c r="T1605" i="4"/>
  <c r="U1605" i="4" s="1"/>
  <c r="T1604" i="4"/>
  <c r="U1604" i="4" s="1"/>
  <c r="T1603" i="4"/>
  <c r="U1603" i="4" s="1"/>
  <c r="T1602" i="4"/>
  <c r="U1602" i="4" s="1"/>
  <c r="T1601" i="4"/>
  <c r="U1601" i="4" s="1"/>
  <c r="T1600" i="4"/>
  <c r="U1600" i="4" s="1"/>
  <c r="T1599" i="4"/>
  <c r="U1599" i="4" s="1"/>
  <c r="T1598" i="4"/>
  <c r="U1598" i="4" s="1"/>
  <c r="T1597" i="4"/>
  <c r="U1597" i="4" s="1"/>
  <c r="T1596" i="4"/>
  <c r="U1596" i="4" s="1"/>
  <c r="T1595" i="4"/>
  <c r="U1595" i="4" s="1"/>
  <c r="T1594" i="4"/>
  <c r="U1594" i="4" s="1"/>
  <c r="T1593" i="4"/>
  <c r="U1593" i="4" s="1"/>
  <c r="T1592" i="4"/>
  <c r="U1592" i="4" s="1"/>
  <c r="T1591" i="4"/>
  <c r="U1591" i="4" s="1"/>
  <c r="T1590" i="4"/>
  <c r="U1590" i="4" s="1"/>
  <c r="T1589" i="4"/>
  <c r="U1589" i="4" s="1"/>
  <c r="T1588" i="4"/>
  <c r="U1588" i="4" s="1"/>
  <c r="T1587" i="4"/>
  <c r="U1587" i="4" s="1"/>
  <c r="T1586" i="4"/>
  <c r="U1586" i="4" s="1"/>
  <c r="T1585" i="4"/>
  <c r="U1585" i="4" s="1"/>
  <c r="T1584" i="4"/>
  <c r="U1584" i="4" s="1"/>
  <c r="T1583" i="4"/>
  <c r="U1583" i="4" s="1"/>
  <c r="T1582" i="4"/>
  <c r="U1582" i="4" s="1"/>
  <c r="T1581" i="4"/>
  <c r="U1581" i="4" s="1"/>
  <c r="T1580" i="4"/>
  <c r="U1580" i="4" s="1"/>
  <c r="T1579" i="4"/>
  <c r="U1579" i="4" s="1"/>
  <c r="T1578" i="4"/>
  <c r="U1578" i="4" s="1"/>
  <c r="T1577" i="4"/>
  <c r="U1577" i="4" s="1"/>
  <c r="T1576" i="4"/>
  <c r="U1576" i="4" s="1"/>
  <c r="T1575" i="4"/>
  <c r="U1575" i="4" s="1"/>
  <c r="T1574" i="4"/>
  <c r="U1574" i="4" s="1"/>
  <c r="T1573" i="4"/>
  <c r="U1573" i="4" s="1"/>
  <c r="U1507" i="4"/>
  <c r="U1489" i="4"/>
  <c r="U1476" i="4"/>
  <c r="U1434" i="4"/>
  <c r="U1430" i="4"/>
  <c r="U1262" i="4"/>
  <c r="U1260" i="4"/>
  <c r="U1258" i="4"/>
  <c r="U1256" i="4"/>
  <c r="U1254" i="4"/>
  <c r="U740" i="4"/>
  <c r="U721" i="4"/>
  <c r="U458" i="4"/>
  <c r="U455" i="4"/>
  <c r="U452" i="4"/>
  <c r="U449" i="4" l="1"/>
  <c r="U446" i="4"/>
  <c r="U443" i="4"/>
  <c r="U374" i="4"/>
  <c r="U369" i="4"/>
  <c r="U363" i="4"/>
  <c r="U1520" i="4"/>
  <c r="U1518" i="4"/>
  <c r="U1340" i="4"/>
  <c r="U1276" i="4"/>
  <c r="U1269" i="4"/>
  <c r="U1265" i="4"/>
  <c r="U1047" i="4"/>
  <c r="U1045" i="4"/>
  <c r="U1005" i="4"/>
  <c r="U723" i="4"/>
  <c r="U718" i="4"/>
  <c r="U703" i="4"/>
  <c r="U669" i="4"/>
  <c r="U667" i="4"/>
  <c r="U665" i="4"/>
  <c r="U663" i="4"/>
  <c r="U661" i="4"/>
  <c r="U509" i="4"/>
  <c r="U471" i="4"/>
  <c r="U464" i="4"/>
  <c r="U461" i="4"/>
  <c r="U440" i="4"/>
  <c r="U429" i="4"/>
  <c r="U425" i="4"/>
  <c r="U418" i="4"/>
  <c r="U415" i="4" l="1"/>
  <c r="U412" i="4"/>
  <c r="U406" i="4"/>
  <c r="U395" i="4"/>
  <c r="U389" i="4"/>
  <c r="U384" i="4"/>
  <c r="U377" i="4"/>
  <c r="U366" i="4"/>
  <c r="U360" i="4"/>
  <c r="U357" i="4"/>
  <c r="U353" i="4"/>
  <c r="U349" i="4"/>
  <c r="U344" i="4"/>
  <c r="U342" i="4"/>
  <c r="U339" i="4"/>
  <c r="U337" i="4"/>
  <c r="U325" i="4"/>
  <c r="U121" i="4"/>
  <c r="U110" i="4"/>
  <c r="T111" i="4"/>
  <c r="U111" i="4" s="1"/>
  <c r="T96" i="4"/>
  <c r="U96" i="4" s="1"/>
  <c r="T58" i="4"/>
  <c r="U58" i="4" s="1"/>
  <c r="T55" i="4"/>
  <c r="U55" i="4" s="1"/>
  <c r="T2800" i="4" l="1"/>
  <c r="U2799" i="4"/>
  <c r="U2798" i="4"/>
  <c r="U2797" i="4"/>
  <c r="U2026" i="4"/>
  <c r="U2023" i="4"/>
  <c r="U2020" i="4"/>
  <c r="U2016" i="4"/>
  <c r="U2012" i="4"/>
  <c r="U2010" i="4"/>
  <c r="U2011" i="4"/>
  <c r="U2013" i="4"/>
  <c r="U2014" i="4"/>
  <c r="U2015" i="4"/>
  <c r="U2017" i="4"/>
  <c r="U2018" i="4"/>
  <c r="U2019" i="4"/>
  <c r="U2021" i="4"/>
  <c r="U2022" i="4"/>
  <c r="U2024" i="4"/>
  <c r="U2025" i="4"/>
  <c r="U2027" i="4"/>
  <c r="U2028" i="4"/>
  <c r="U2029" i="4"/>
  <c r="U2030" i="4"/>
  <c r="U2031" i="4"/>
  <c r="U2032" i="4"/>
  <c r="U2033" i="4"/>
  <c r="U2034" i="4"/>
  <c r="U2035" i="4"/>
  <c r="U2036" i="4"/>
  <c r="U2037" i="4"/>
  <c r="U2038" i="4"/>
  <c r="U2039" i="4"/>
  <c r="U2040" i="4"/>
  <c r="U2008" i="4"/>
  <c r="U2007" i="4"/>
  <c r="U2133" i="4"/>
  <c r="U2196" i="4" l="1"/>
  <c r="U2311" i="4"/>
  <c r="U2308" i="4"/>
  <c r="U2305" i="4"/>
  <c r="U2302" i="4"/>
  <c r="U2299" i="4"/>
  <c r="U2296" i="4"/>
  <c r="U2293" i="4"/>
  <c r="T2360" i="4" l="1"/>
  <c r="U2661" i="4"/>
  <c r="U2778" i="4"/>
  <c r="U2658" i="4"/>
  <c r="U2757" i="4"/>
  <c r="U2401" i="4"/>
  <c r="U2398" i="4"/>
  <c r="U2395" i="4"/>
  <c r="U2392" i="4"/>
  <c r="U2389" i="4"/>
  <c r="U2774" i="4"/>
  <c r="U2772" i="4"/>
  <c r="U2796" i="4"/>
  <c r="U2795" i="4"/>
  <c r="U2794" i="4"/>
  <c r="U2793" i="4"/>
  <c r="U2792" i="4"/>
  <c r="U2791" i="4"/>
  <c r="U2790" i="4"/>
  <c r="U2789" i="4"/>
  <c r="U2788" i="4"/>
  <c r="U2787" i="4"/>
  <c r="U2467" i="4" l="1"/>
  <c r="U2718" i="4"/>
  <c r="U2176" i="4"/>
  <c r="U2168" i="4"/>
  <c r="U2359" i="4"/>
  <c r="U2358" i="4" l="1"/>
  <c r="U2357" i="4"/>
  <c r="U2356" i="4"/>
  <c r="U2355" i="4"/>
  <c r="U2354" i="4"/>
  <c r="U2353" i="4"/>
  <c r="U2352" i="4"/>
  <c r="U2351" i="4" l="1"/>
  <c r="U2350" i="4"/>
  <c r="U2349" i="4"/>
  <c r="U2348" i="4"/>
  <c r="U2347" i="4"/>
  <c r="U2346" i="4"/>
  <c r="U2345" i="4"/>
  <c r="U2344" i="4"/>
  <c r="U2343" i="4"/>
  <c r="U2342" i="4"/>
  <c r="U2341" i="4"/>
  <c r="U2340" i="4"/>
  <c r="U2339" i="4"/>
  <c r="U2338" i="4"/>
  <c r="U1984" i="4" l="1"/>
  <c r="U1982" i="4"/>
  <c r="U2337" i="4"/>
  <c r="U2336" i="4"/>
  <c r="U2335" i="4"/>
  <c r="U2334" i="4"/>
  <c r="U2333" i="4" l="1"/>
  <c r="U2332" i="4" l="1"/>
  <c r="U1977" i="4" l="1"/>
  <c r="U2786" i="4" l="1"/>
  <c r="U2785" i="4"/>
  <c r="U2784" i="4"/>
  <c r="U2783" i="4"/>
  <c r="U2331" i="4"/>
  <c r="U2330" i="4"/>
  <c r="U2181" i="4"/>
  <c r="U2178" i="4"/>
  <c r="U2782" i="4" l="1"/>
  <c r="U2781" i="4"/>
  <c r="U2780" i="4"/>
  <c r="U2779" i="4"/>
  <c r="U2713" i="4"/>
  <c r="U2711" i="4"/>
  <c r="U2709" i="4"/>
  <c r="U2705" i="4"/>
  <c r="U2703" i="4"/>
  <c r="U2701" i="4"/>
  <c r="U2699" i="4"/>
  <c r="U2383" i="4"/>
  <c r="U2531" i="4"/>
  <c r="U2725" i="4"/>
  <c r="U2420" i="4"/>
  <c r="U2776" i="4"/>
  <c r="U2770" i="4"/>
  <c r="U2631" i="4"/>
  <c r="U2624" i="4"/>
  <c r="U2621" i="4"/>
  <c r="U2444" i="4"/>
  <c r="U2679" i="4"/>
  <c r="U2505" i="4"/>
  <c r="U2503" i="4"/>
  <c r="U2329" i="4"/>
  <c r="U2328" i="4"/>
  <c r="U2327" i="4"/>
  <c r="U2326" i="4"/>
  <c r="U2325" i="4"/>
  <c r="U2324" i="4"/>
  <c r="U2323" i="4"/>
  <c r="U2318" i="4"/>
  <c r="U2317" i="4"/>
  <c r="U2316" i="4"/>
  <c r="U2315" i="4"/>
  <c r="U2232" i="4"/>
  <c r="U2230" i="4"/>
  <c r="U2205" i="4"/>
  <c r="U2203" i="4"/>
  <c r="U2201" i="4"/>
  <c r="U2199" i="4"/>
  <c r="U1994" i="4"/>
  <c r="U2255" i="4"/>
  <c r="U2253" i="4"/>
  <c r="U2251" i="4"/>
  <c r="U2249" i="4"/>
  <c r="U2247" i="4"/>
  <c r="U2245" i="4"/>
  <c r="U2243" i="4"/>
  <c r="U2241" i="4"/>
  <c r="U2257" i="4"/>
  <c r="U2086" i="4"/>
  <c r="U2084" i="4"/>
  <c r="U2082" i="4"/>
  <c r="U2080" i="4"/>
  <c r="U2078" i="4"/>
  <c r="U2310" i="4"/>
  <c r="U2307" i="4"/>
  <c r="U2304" i="4"/>
  <c r="U2301" i="4"/>
  <c r="U2298" i="4"/>
  <c r="U2295" i="4"/>
  <c r="U2292" i="4"/>
  <c r="U2163" i="4"/>
  <c r="U2161" i="4"/>
  <c r="U2159" i="4"/>
  <c r="U2157" i="4"/>
  <c r="U2155" i="4"/>
  <c r="U2153" i="4"/>
  <c r="U2151" i="4"/>
  <c r="U2149" i="4"/>
  <c r="U2147" i="4" l="1"/>
  <c r="U2144" i="4"/>
  <c r="U2142" i="4"/>
  <c r="U2140" i="4"/>
  <c r="U2137" i="4"/>
  <c r="U2135" i="4"/>
  <c r="T1572" i="4"/>
  <c r="U1572" i="4" s="1"/>
  <c r="T1571" i="4"/>
  <c r="U1571" i="4" s="1"/>
  <c r="T1570" i="4"/>
  <c r="U1570" i="4" s="1"/>
  <c r="T1569" i="4"/>
  <c r="U1569" i="4" s="1"/>
  <c r="T1568" i="4"/>
  <c r="U1568" i="4" s="1"/>
  <c r="T1567" i="4"/>
  <c r="U1567" i="4" s="1"/>
  <c r="T1566" i="4"/>
  <c r="U1566" i="4" s="1"/>
  <c r="T1565" i="4"/>
  <c r="U1565" i="4" s="1"/>
  <c r="T1564" i="4"/>
  <c r="U1564" i="4" s="1"/>
  <c r="T1563" i="4"/>
  <c r="U1563" i="4" s="1"/>
  <c r="T1562" i="4"/>
  <c r="U1562" i="4" s="1"/>
  <c r="T1561" i="4"/>
  <c r="U1561" i="4" s="1"/>
  <c r="T1560" i="4"/>
  <c r="U1560" i="4" s="1"/>
  <c r="T1559" i="4"/>
  <c r="U1559" i="4" s="1"/>
  <c r="T1558" i="4"/>
  <c r="U1558" i="4" s="1"/>
  <c r="T1557" i="4"/>
  <c r="U1557" i="4" s="1"/>
  <c r="T1556" i="4"/>
  <c r="U1556" i="4" s="1"/>
  <c r="T1555" i="4"/>
  <c r="U1555" i="4" s="1"/>
  <c r="U1553" i="4"/>
  <c r="U1551" i="4"/>
  <c r="U1549" i="4"/>
  <c r="U1548" i="4"/>
  <c r="U1546" i="4"/>
  <c r="T1545" i="4"/>
  <c r="U1545" i="4" s="1"/>
  <c r="T1544" i="4"/>
  <c r="U1544" i="4" s="1"/>
  <c r="T1543" i="4"/>
  <c r="U1543" i="4" s="1"/>
  <c r="T1542" i="4"/>
  <c r="U1542" i="4" s="1"/>
  <c r="T1541" i="4"/>
  <c r="U1541" i="4" s="1"/>
  <c r="T1540" i="4"/>
  <c r="U1540" i="4" s="1"/>
  <c r="T1539" i="4"/>
  <c r="U1539" i="4" s="1"/>
  <c r="T1538" i="4"/>
  <c r="U1538" i="4" s="1"/>
  <c r="T1537" i="4"/>
  <c r="U1537" i="4" s="1"/>
  <c r="T1536" i="4"/>
  <c r="U1536" i="4" s="1"/>
  <c r="T1535" i="4"/>
  <c r="U1535" i="4" s="1"/>
  <c r="T1534" i="4"/>
  <c r="U1534" i="4" s="1"/>
  <c r="T1533" i="4"/>
  <c r="U1533" i="4" s="1"/>
  <c r="T1532" i="4"/>
  <c r="U1532" i="4" s="1"/>
  <c r="T1531" i="4"/>
  <c r="U1531" i="4" s="1"/>
  <c r="T1530" i="4"/>
  <c r="U1530" i="4" s="1"/>
  <c r="T1529" i="4"/>
  <c r="U1529" i="4" s="1"/>
  <c r="T1528" i="4"/>
  <c r="U1528" i="4" s="1"/>
  <c r="T1527" i="4"/>
  <c r="U1527" i="4" s="1"/>
  <c r="T1526" i="4"/>
  <c r="U1526" i="4" s="1"/>
  <c r="T1525" i="4"/>
  <c r="U1525" i="4" s="1"/>
  <c r="T1524" i="4"/>
  <c r="U1524" i="4" s="1"/>
  <c r="T1523" i="4"/>
  <c r="U1523" i="4" s="1"/>
  <c r="T1522" i="4"/>
  <c r="U1522" i="4" s="1"/>
  <c r="T1521" i="4"/>
  <c r="U1521" i="4" s="1"/>
  <c r="T1519" i="4"/>
  <c r="U1519" i="4" s="1"/>
  <c r="T1517" i="4"/>
  <c r="U1517" i="4" s="1"/>
  <c r="T1516" i="4"/>
  <c r="U1516" i="4" s="1"/>
  <c r="T1515" i="4"/>
  <c r="U1515" i="4" s="1"/>
  <c r="T1514" i="4"/>
  <c r="U1514" i="4" s="1"/>
  <c r="T1513" i="4"/>
  <c r="U1513" i="4" s="1"/>
  <c r="T1512" i="4"/>
  <c r="U1512" i="4" s="1"/>
  <c r="T1511" i="4"/>
  <c r="U1511" i="4" s="1"/>
  <c r="T1510" i="4"/>
  <c r="U1510" i="4" s="1"/>
  <c r="T1509" i="4"/>
  <c r="U1509" i="4" s="1"/>
  <c r="T1508" i="4"/>
  <c r="U1508" i="4" s="1"/>
  <c r="T1506" i="4"/>
  <c r="U1506" i="4" s="1"/>
  <c r="T1505" i="4"/>
  <c r="U1505" i="4" s="1"/>
  <c r="T1504" i="4"/>
  <c r="U1504" i="4" s="1"/>
  <c r="T1503" i="4"/>
  <c r="U1503" i="4" s="1"/>
  <c r="T1502" i="4"/>
  <c r="U1502" i="4" s="1"/>
  <c r="T1501" i="4"/>
  <c r="U1501" i="4" s="1"/>
  <c r="T1500" i="4"/>
  <c r="U1500" i="4" s="1"/>
  <c r="T1499" i="4"/>
  <c r="U1499" i="4" s="1"/>
  <c r="T1498" i="4"/>
  <c r="U1498" i="4" s="1"/>
  <c r="T1497" i="4"/>
  <c r="U1497" i="4" s="1"/>
  <c r="T1496" i="4"/>
  <c r="U1496" i="4" s="1"/>
  <c r="T1495" i="4"/>
  <c r="U1495" i="4" s="1"/>
  <c r="T1494" i="4"/>
  <c r="U1494" i="4" s="1"/>
  <c r="T1493" i="4"/>
  <c r="U1493" i="4" s="1"/>
  <c r="T1492" i="4"/>
  <c r="U1492" i="4" s="1"/>
  <c r="T1491" i="4"/>
  <c r="U1491" i="4" s="1"/>
  <c r="T1490" i="4"/>
  <c r="U1490" i="4" s="1"/>
  <c r="T1488" i="4"/>
  <c r="U1488" i="4" s="1"/>
  <c r="T1487" i="4"/>
  <c r="U1487" i="4" s="1"/>
  <c r="T1486" i="4"/>
  <c r="U1486" i="4" s="1"/>
  <c r="T1485" i="4"/>
  <c r="U1485" i="4" s="1"/>
  <c r="T1484" i="4"/>
  <c r="U1484" i="4" s="1"/>
  <c r="T1483" i="4"/>
  <c r="U1483" i="4" s="1"/>
  <c r="T1482" i="4"/>
  <c r="U1482" i="4" s="1"/>
  <c r="T1481" i="4"/>
  <c r="U1481" i="4" s="1"/>
  <c r="T1480" i="4"/>
  <c r="U1480" i="4" s="1"/>
  <c r="T1479" i="4"/>
  <c r="U1479" i="4" s="1"/>
  <c r="T1478" i="4"/>
  <c r="U1478" i="4" s="1"/>
  <c r="T1477" i="4"/>
  <c r="U1477" i="4" s="1"/>
  <c r="T1475" i="4"/>
  <c r="U1475" i="4" s="1"/>
  <c r="T1474" i="4"/>
  <c r="U1474" i="4" s="1"/>
  <c r="T1473" i="4"/>
  <c r="U1473" i="4" s="1"/>
  <c r="T1472" i="4"/>
  <c r="U1472" i="4" s="1"/>
  <c r="T1471" i="4"/>
  <c r="U1471" i="4" s="1"/>
  <c r="T1470" i="4"/>
  <c r="U1470" i="4" s="1"/>
  <c r="T1469" i="4"/>
  <c r="U1469" i="4" s="1"/>
  <c r="T1468" i="4"/>
  <c r="U1468" i="4" s="1"/>
  <c r="T1467" i="4"/>
  <c r="U1467" i="4" s="1"/>
  <c r="T1466" i="4"/>
  <c r="U1466" i="4" s="1"/>
  <c r="T1465" i="4"/>
  <c r="U1465" i="4" s="1"/>
  <c r="T1464" i="4"/>
  <c r="U1464" i="4" s="1"/>
  <c r="T1463" i="4"/>
  <c r="U1463" i="4" s="1"/>
  <c r="T1462" i="4"/>
  <c r="U1462" i="4" s="1"/>
  <c r="T1461" i="4"/>
  <c r="U1461" i="4" s="1"/>
  <c r="T1460" i="4"/>
  <c r="U1460" i="4" s="1"/>
  <c r="T1459" i="4"/>
  <c r="U1459" i="4" s="1"/>
  <c r="T1458" i="4"/>
  <c r="U1458" i="4" s="1"/>
  <c r="T1457" i="4"/>
  <c r="U1457" i="4" s="1"/>
  <c r="T1456" i="4"/>
  <c r="U1456" i="4" s="1"/>
  <c r="T1455" i="4"/>
  <c r="U1455" i="4" s="1"/>
  <c r="T1454" i="4"/>
  <c r="U1454" i="4" s="1"/>
  <c r="T1453" i="4"/>
  <c r="U1453" i="4" s="1"/>
  <c r="T1452" i="4"/>
  <c r="U1452" i="4" s="1"/>
  <c r="T1451" i="4"/>
  <c r="U1451" i="4" s="1"/>
  <c r="T1450" i="4"/>
  <c r="U1450" i="4" s="1"/>
  <c r="T1449" i="4"/>
  <c r="U1449" i="4" s="1"/>
  <c r="T1448" i="4"/>
  <c r="U1448" i="4" s="1"/>
  <c r="T1447" i="4"/>
  <c r="U1447" i="4" s="1"/>
  <c r="T1446" i="4"/>
  <c r="U1446" i="4" s="1"/>
  <c r="T1445" i="4"/>
  <c r="U1445" i="4" s="1"/>
  <c r="T1444" i="4"/>
  <c r="U1444" i="4" s="1"/>
  <c r="T1443" i="4"/>
  <c r="U1443" i="4" s="1"/>
  <c r="T1442" i="4"/>
  <c r="U1442" i="4" s="1"/>
  <c r="T1441" i="4"/>
  <c r="U1441" i="4" s="1"/>
  <c r="T1440" i="4"/>
  <c r="U1440" i="4" s="1"/>
  <c r="T1439" i="4"/>
  <c r="U1439" i="4" s="1"/>
  <c r="T1438" i="4"/>
  <c r="U1438" i="4" s="1"/>
  <c r="T1437" i="4"/>
  <c r="U1437" i="4" s="1"/>
  <c r="T1436" i="4"/>
  <c r="U1436" i="4" s="1"/>
  <c r="T1435" i="4"/>
  <c r="U1435" i="4" s="1"/>
  <c r="T1433" i="4"/>
  <c r="U1433" i="4" s="1"/>
  <c r="T1432" i="4"/>
  <c r="U1432" i="4" s="1"/>
  <c r="T1431" i="4"/>
  <c r="U1431" i="4" s="1"/>
  <c r="T1429" i="4"/>
  <c r="U1429" i="4" s="1"/>
  <c r="T1428" i="4"/>
  <c r="U1428" i="4" s="1"/>
  <c r="T1427" i="4"/>
  <c r="U1427" i="4" s="1"/>
  <c r="T1426" i="4"/>
  <c r="U1426" i="4" s="1"/>
  <c r="T1425" i="4"/>
  <c r="U1425" i="4" s="1"/>
  <c r="T1424" i="4"/>
  <c r="U1424" i="4" s="1"/>
  <c r="T1423" i="4"/>
  <c r="U1423" i="4" s="1"/>
  <c r="T1422" i="4"/>
  <c r="U1422" i="4" s="1"/>
  <c r="T1421" i="4"/>
  <c r="U1421" i="4" s="1"/>
  <c r="T1420" i="4"/>
  <c r="U1420" i="4" s="1"/>
  <c r="T1419" i="4"/>
  <c r="U1419" i="4" s="1"/>
  <c r="T1418" i="4"/>
  <c r="U1418" i="4" s="1"/>
  <c r="T1417" i="4"/>
  <c r="U1417" i="4" s="1"/>
  <c r="T1416" i="4"/>
  <c r="U1416" i="4" s="1"/>
  <c r="T1415" i="4"/>
  <c r="U1415" i="4" s="1"/>
  <c r="T1414" i="4"/>
  <c r="U1414" i="4" s="1"/>
  <c r="T1413" i="4"/>
  <c r="U1413" i="4" s="1"/>
  <c r="T1412" i="4"/>
  <c r="U1412" i="4" s="1"/>
  <c r="T1411" i="4"/>
  <c r="U1411" i="4" s="1"/>
  <c r="T1410" i="4"/>
  <c r="U1410" i="4" s="1"/>
  <c r="T1409" i="4"/>
  <c r="U1409" i="4" s="1"/>
  <c r="T1408" i="4"/>
  <c r="U1408" i="4" s="1"/>
  <c r="T1407" i="4"/>
  <c r="U1407" i="4" s="1"/>
  <c r="T1406" i="4"/>
  <c r="U1406" i="4" s="1"/>
  <c r="T1405" i="4"/>
  <c r="U1405" i="4" s="1"/>
  <c r="T1404" i="4"/>
  <c r="U1404" i="4" s="1"/>
  <c r="T1403" i="4"/>
  <c r="U1403" i="4" s="1"/>
  <c r="T1402" i="4"/>
  <c r="U1402" i="4" s="1"/>
  <c r="T1401" i="4"/>
  <c r="U1401" i="4" s="1"/>
  <c r="T1400" i="4"/>
  <c r="U1400" i="4" s="1"/>
  <c r="T1399" i="4"/>
  <c r="U1399" i="4" s="1"/>
  <c r="T1398" i="4"/>
  <c r="U1398" i="4" s="1"/>
  <c r="T1397" i="4"/>
  <c r="U1397" i="4" s="1"/>
  <c r="T1396" i="4"/>
  <c r="U1396" i="4" s="1"/>
  <c r="T1395" i="4"/>
  <c r="U1395" i="4" s="1"/>
  <c r="T1394" i="4"/>
  <c r="U1394" i="4" s="1"/>
  <c r="T1393" i="4"/>
  <c r="U1393" i="4" s="1"/>
  <c r="T1392" i="4"/>
  <c r="U1392" i="4" s="1"/>
  <c r="T1391" i="4"/>
  <c r="U1391" i="4" s="1"/>
  <c r="T1390" i="4"/>
  <c r="U1390" i="4" s="1"/>
  <c r="T1389" i="4"/>
  <c r="U1389" i="4" s="1"/>
  <c r="T1388" i="4"/>
  <c r="U1388" i="4" s="1"/>
  <c r="T1387" i="4"/>
  <c r="U1387" i="4" s="1"/>
  <c r="T1386" i="4"/>
  <c r="U1386" i="4" s="1"/>
  <c r="T1385" i="4"/>
  <c r="U1385" i="4" s="1"/>
  <c r="T1384" i="4"/>
  <c r="U1384" i="4" s="1"/>
  <c r="T1383" i="4"/>
  <c r="U1383" i="4" s="1"/>
  <c r="T1382" i="4"/>
  <c r="U1382" i="4" s="1"/>
  <c r="T1381" i="4"/>
  <c r="U1381" i="4" s="1"/>
  <c r="T1380" i="4"/>
  <c r="U1380" i="4" s="1"/>
  <c r="T1379" i="4"/>
  <c r="U1379" i="4" s="1"/>
  <c r="T1378" i="4"/>
  <c r="U1378" i="4" s="1"/>
  <c r="T1377" i="4"/>
  <c r="U1377" i="4" s="1"/>
  <c r="T1376" i="4"/>
  <c r="U1376" i="4" s="1"/>
  <c r="T1375" i="4"/>
  <c r="U1375" i="4" s="1"/>
  <c r="T1374" i="4"/>
  <c r="U1374" i="4" s="1"/>
  <c r="T1373" i="4"/>
  <c r="U1373" i="4" s="1"/>
  <c r="T1372" i="4"/>
  <c r="U1372" i="4" s="1"/>
  <c r="T1371" i="4"/>
  <c r="U1371" i="4" s="1"/>
  <c r="T1370" i="4"/>
  <c r="U1370" i="4" s="1"/>
  <c r="T1369" i="4"/>
  <c r="U1369" i="4" s="1"/>
  <c r="T1368" i="4"/>
  <c r="U1368" i="4" s="1"/>
  <c r="T1367" i="4"/>
  <c r="U1367" i="4" s="1"/>
  <c r="T1366" i="4"/>
  <c r="U1366" i="4" s="1"/>
  <c r="T1365" i="4"/>
  <c r="U1365" i="4" s="1"/>
  <c r="T1364" i="4"/>
  <c r="U1364" i="4" s="1"/>
  <c r="T1363" i="4"/>
  <c r="U1363" i="4" s="1"/>
  <c r="T1362" i="4"/>
  <c r="U1362" i="4" s="1"/>
  <c r="T1361" i="4"/>
  <c r="U1361" i="4" s="1"/>
  <c r="T1360" i="4"/>
  <c r="U1360" i="4" s="1"/>
  <c r="T1359" i="4"/>
  <c r="U1359" i="4" s="1"/>
  <c r="T1358" i="4"/>
  <c r="U1358" i="4" s="1"/>
  <c r="T1357" i="4"/>
  <c r="U1357" i="4" s="1"/>
  <c r="T1356" i="4"/>
  <c r="U1356" i="4" s="1"/>
  <c r="T1355" i="4"/>
  <c r="U1355" i="4" s="1"/>
  <c r="T1354" i="4"/>
  <c r="U1354" i="4" s="1"/>
  <c r="T1353" i="4"/>
  <c r="U1353" i="4" s="1"/>
  <c r="T1352" i="4"/>
  <c r="U1352" i="4" s="1"/>
  <c r="T1351" i="4"/>
  <c r="U1351" i="4" s="1"/>
  <c r="T1350" i="4"/>
  <c r="U1350" i="4" s="1"/>
  <c r="T1349" i="4"/>
  <c r="U1349" i="4" s="1"/>
  <c r="T1348" i="4"/>
  <c r="U1348" i="4" s="1"/>
  <c r="T1347" i="4"/>
  <c r="U1347" i="4" s="1"/>
  <c r="T1346" i="4"/>
  <c r="U1346" i="4" s="1"/>
  <c r="T1345" i="4"/>
  <c r="U1345" i="4" s="1"/>
  <c r="T1344" i="4"/>
  <c r="U1344" i="4" s="1"/>
  <c r="T1343" i="4"/>
  <c r="U1343" i="4" s="1"/>
  <c r="T1342" i="4"/>
  <c r="U1342" i="4" s="1"/>
  <c r="T1341" i="4"/>
  <c r="U1341" i="4" s="1"/>
  <c r="T1339" i="4"/>
  <c r="U1339" i="4" s="1"/>
  <c r="T1338" i="4"/>
  <c r="U1338" i="4" s="1"/>
  <c r="T1337" i="4"/>
  <c r="U1337" i="4" s="1"/>
  <c r="T1336" i="4"/>
  <c r="U1336" i="4" s="1"/>
  <c r="T1335" i="4"/>
  <c r="U1335" i="4" s="1"/>
  <c r="T1334" i="4"/>
  <c r="U1334" i="4" s="1"/>
  <c r="T1333" i="4"/>
  <c r="U1333" i="4" s="1"/>
  <c r="T1332" i="4"/>
  <c r="U1332" i="4" s="1"/>
  <c r="T1331" i="4"/>
  <c r="U1331" i="4" s="1"/>
  <c r="T1330" i="4"/>
  <c r="U1330" i="4" s="1"/>
  <c r="T1329" i="4"/>
  <c r="U1329" i="4" s="1"/>
  <c r="T1328" i="4"/>
  <c r="U1328" i="4" s="1"/>
  <c r="T1327" i="4"/>
  <c r="U1327" i="4" s="1"/>
  <c r="T1326" i="4"/>
  <c r="U1326" i="4" s="1"/>
  <c r="T1325" i="4"/>
  <c r="U1325" i="4" s="1"/>
  <c r="T1324" i="4"/>
  <c r="U1324" i="4" s="1"/>
  <c r="T1323" i="4"/>
  <c r="U1323" i="4" s="1"/>
  <c r="T1322" i="4"/>
  <c r="U1322" i="4" s="1"/>
  <c r="T1321" i="4"/>
  <c r="U1321" i="4" s="1"/>
  <c r="T1320" i="4"/>
  <c r="U1320" i="4" s="1"/>
  <c r="T1319" i="4"/>
  <c r="U1319" i="4" s="1"/>
  <c r="T1318" i="4"/>
  <c r="U1318" i="4" s="1"/>
  <c r="T1317" i="4"/>
  <c r="U1317" i="4" s="1"/>
  <c r="T1316" i="4"/>
  <c r="U1316" i="4" s="1"/>
  <c r="T1315" i="4"/>
  <c r="U1315" i="4" s="1"/>
  <c r="T1314" i="4"/>
  <c r="U1314" i="4" s="1"/>
  <c r="T1313" i="4"/>
  <c r="U1313" i="4" s="1"/>
  <c r="T1277" i="4"/>
  <c r="U1277" i="4" s="1"/>
  <c r="T1266" i="4"/>
  <c r="U1266" i="4" s="1"/>
  <c r="T743" i="4"/>
  <c r="U743" i="4" s="1"/>
  <c r="T741" i="4"/>
  <c r="U741" i="4" s="1"/>
  <c r="T738" i="4"/>
  <c r="U738" i="4" s="1"/>
  <c r="T733" i="4"/>
  <c r="U733" i="4" s="1"/>
  <c r="T729" i="4"/>
  <c r="U729" i="4" s="1"/>
  <c r="T716" i="4"/>
  <c r="U716" i="4" s="1"/>
  <c r="T714" i="4"/>
  <c r="U714" i="4" s="1"/>
  <c r="T712" i="4"/>
  <c r="U712" i="4" s="1"/>
  <c r="T708" i="4"/>
  <c r="U708" i="4" s="1"/>
  <c r="T704" i="4"/>
  <c r="U704" i="4" s="1"/>
  <c r="T699" i="4"/>
  <c r="U699" i="4" s="1"/>
  <c r="T697" i="4"/>
  <c r="U697" i="4" s="1"/>
  <c r="T692" i="4"/>
  <c r="U692" i="4" s="1"/>
  <c r="T690" i="4"/>
  <c r="U690" i="4" s="1"/>
  <c r="T688" i="4"/>
  <c r="U688" i="4" s="1"/>
  <c r="T686" i="4" l="1"/>
  <c r="U686" i="4" s="1"/>
  <c r="T684" i="4"/>
  <c r="U684" i="4" s="1"/>
  <c r="T682" i="4"/>
  <c r="U682" i="4" s="1"/>
  <c r="T680" i="4"/>
  <c r="U680" i="4" s="1"/>
  <c r="T672" i="4"/>
  <c r="U672" i="4" s="1"/>
  <c r="T660" i="4"/>
  <c r="U660" i="4" s="1"/>
  <c r="T658" i="4"/>
  <c r="U658" i="4" s="1"/>
  <c r="T656" i="4"/>
  <c r="U656" i="4" s="1"/>
  <c r="T654" i="4"/>
  <c r="U654" i="4" s="1"/>
  <c r="T652" i="4"/>
  <c r="U652" i="4" s="1"/>
  <c r="T650" i="4"/>
  <c r="U650" i="4" s="1"/>
  <c r="T643" i="4"/>
  <c r="U643" i="4" s="1"/>
  <c r="T641" i="4"/>
  <c r="U641" i="4" s="1"/>
  <c r="T639" i="4"/>
  <c r="U639" i="4" s="1"/>
  <c r="T637" i="4"/>
  <c r="U637" i="4" s="1"/>
  <c r="U635" i="4"/>
  <c r="T620" i="4"/>
  <c r="U620" i="4" s="1"/>
  <c r="T618" i="4"/>
  <c r="U618" i="4" s="1"/>
  <c r="T616" i="4"/>
  <c r="U616" i="4" s="1"/>
  <c r="T614" i="4"/>
  <c r="U614" i="4" s="1"/>
  <c r="T612" i="4"/>
  <c r="U612" i="4" s="1"/>
  <c r="T610" i="4"/>
  <c r="U610" i="4" s="1"/>
  <c r="T608" i="4"/>
  <c r="U608" i="4" s="1"/>
  <c r="T606" i="4"/>
  <c r="U606" i="4" s="1"/>
  <c r="T336" i="4"/>
  <c r="U336" i="4" s="1"/>
  <c r="T334" i="4"/>
  <c r="U334" i="4" s="1"/>
  <c r="T38" i="4"/>
  <c r="U38" i="4" s="1"/>
  <c r="T35" i="4"/>
  <c r="U35" i="4" s="1"/>
  <c r="T32" i="4"/>
  <c r="U32" i="4" s="1"/>
  <c r="U1993" i="4" l="1"/>
  <c r="U1988" i="4"/>
  <c r="U1980" i="4" l="1"/>
  <c r="U2314" i="4" l="1"/>
  <c r="U541" i="4" l="1"/>
  <c r="U2696" i="4"/>
  <c r="U2677" i="4"/>
  <c r="U2674" i="4"/>
  <c r="U2669" i="4"/>
  <c r="U2666" i="4"/>
  <c r="U2664" i="4"/>
  <c r="U2735" i="4"/>
  <c r="U2733" i="4"/>
  <c r="U2501" i="4"/>
  <c r="U2716" i="4"/>
  <c r="U2651" i="4"/>
  <c r="U2649" i="4"/>
  <c r="U2777" i="4"/>
  <c r="R2777" i="4"/>
  <c r="U2775" i="4"/>
  <c r="U2518" i="4"/>
  <c r="U2443" i="4"/>
  <c r="U2290" i="4"/>
  <c r="U2180" i="4"/>
  <c r="U2004" i="4"/>
  <c r="U2006" i="4"/>
  <c r="U2313" i="4"/>
  <c r="U2312" i="4"/>
  <c r="U2229" i="4" l="1"/>
  <c r="U2221" i="4"/>
  <c r="U2218" i="4"/>
  <c r="U2212" i="4"/>
  <c r="U2209" i="4"/>
  <c r="U2050" i="4"/>
  <c r="U2046" i="4"/>
  <c r="U2118" i="4"/>
  <c r="U2116" i="4"/>
  <c r="T1312" i="4"/>
  <c r="U1312" i="4" s="1"/>
  <c r="T1311" i="4"/>
  <c r="U1311" i="4" s="1"/>
  <c r="T1310" i="4"/>
  <c r="U1310" i="4" s="1"/>
  <c r="T1309" i="4"/>
  <c r="U1309" i="4" s="1"/>
  <c r="T1308" i="4"/>
  <c r="U1308" i="4" s="1"/>
  <c r="T1307" i="4"/>
  <c r="U1307" i="4" s="1"/>
  <c r="T1306" i="4"/>
  <c r="U1306" i="4" s="1"/>
  <c r="T1305" i="4"/>
  <c r="U1305" i="4" s="1"/>
  <c r="T1304" i="4"/>
  <c r="U1304" i="4" s="1"/>
  <c r="T1303" i="4"/>
  <c r="U1303" i="4" s="1"/>
  <c r="T1302" i="4"/>
  <c r="U1302" i="4" s="1"/>
  <c r="T1301" i="4"/>
  <c r="U1301" i="4" s="1"/>
  <c r="T1300" i="4"/>
  <c r="U1300" i="4" s="1"/>
  <c r="T1299" i="4"/>
  <c r="U1299" i="4" s="1"/>
  <c r="T1298" i="4"/>
  <c r="U1298" i="4" s="1"/>
  <c r="T1297" i="4"/>
  <c r="U1297" i="4" s="1"/>
  <c r="T1296" i="4"/>
  <c r="U1296" i="4" s="1"/>
  <c r="T1295" i="4"/>
  <c r="U1295" i="4" s="1"/>
  <c r="T1294" i="4"/>
  <c r="U1294" i="4" s="1"/>
  <c r="T1293" i="4"/>
  <c r="U1293" i="4" s="1"/>
  <c r="T1292" i="4"/>
  <c r="U1292" i="4" s="1"/>
  <c r="T1291" i="4"/>
  <c r="U1291" i="4" s="1"/>
  <c r="T1290" i="4"/>
  <c r="U1290" i="4" s="1"/>
  <c r="T1289" i="4"/>
  <c r="U1289" i="4" s="1"/>
  <c r="T1288" i="4"/>
  <c r="U1288" i="4" s="1"/>
  <c r="T1287" i="4"/>
  <c r="U1287" i="4" s="1"/>
  <c r="T1286" i="4"/>
  <c r="U1286" i="4" s="1"/>
  <c r="T1285" i="4"/>
  <c r="U1285" i="4" s="1"/>
  <c r="T1284" i="4"/>
  <c r="U1284" i="4" s="1"/>
  <c r="T1283" i="4"/>
  <c r="U1283" i="4" s="1"/>
  <c r="T1282" i="4"/>
  <c r="U1282" i="4" s="1"/>
  <c r="T1281" i="4"/>
  <c r="U1281" i="4" s="1"/>
  <c r="T1280" i="4"/>
  <c r="U1280" i="4" s="1"/>
  <c r="U2773" i="4" l="1"/>
  <c r="U2771" i="4"/>
  <c r="U2769" i="4"/>
  <c r="U2768" i="4"/>
  <c r="U2767" i="4"/>
  <c r="U2766" i="4"/>
  <c r="U2765" i="4"/>
  <c r="U2764" i="4"/>
  <c r="U2763" i="4"/>
  <c r="U2762" i="4"/>
  <c r="U2761" i="4"/>
  <c r="U2760" i="4"/>
  <c r="U2759" i="4"/>
  <c r="U2758" i="4"/>
  <c r="U2755" i="4"/>
  <c r="U2695" i="4"/>
  <c r="U2689" i="4"/>
  <c r="U2687" i="4"/>
  <c r="U2685" i="4"/>
  <c r="U2683" i="4"/>
  <c r="U2645" i="4"/>
  <c r="U2643" i="4"/>
  <c r="U2641" i="4"/>
  <c r="U2639" i="4"/>
  <c r="U2635" i="4"/>
  <c r="U2633" i="4"/>
  <c r="U2630" i="4"/>
  <c r="U2628" i="4"/>
  <c r="U2626" i="4"/>
  <c r="U2623" i="4"/>
  <c r="U2620" i="4"/>
  <c r="U2618" i="4"/>
  <c r="U2616" i="4"/>
  <c r="U2614" i="4"/>
  <c r="U2612" i="4"/>
  <c r="U2610" i="4"/>
  <c r="U2608" i="4"/>
  <c r="U2606" i="4"/>
  <c r="U2604" i="4"/>
  <c r="U2602" i="4"/>
  <c r="U2600" i="4"/>
  <c r="U2598" i="4"/>
  <c r="U2596" i="4"/>
  <c r="U2594" i="4"/>
  <c r="U2592" i="4"/>
  <c r="U2590" i="4"/>
  <c r="U2588" i="4"/>
  <c r="U2586" i="4"/>
  <c r="U2584" i="4"/>
  <c r="U2582" i="4"/>
  <c r="U2580" i="4"/>
  <c r="U2578" i="4"/>
  <c r="U2576" i="4"/>
  <c r="U2559" i="4"/>
  <c r="U2524" i="4"/>
  <c r="U2522" i="4"/>
  <c r="U2520" i="4"/>
  <c r="U2517" i="4"/>
  <c r="U2515" i="4"/>
  <c r="U2460" i="4"/>
  <c r="U2458" i="4"/>
  <c r="U2456" i="4"/>
  <c r="U2454" i="4"/>
  <c r="U2452" i="4"/>
  <c r="U2450" i="4"/>
  <c r="U2448" i="4"/>
  <c r="U2437" i="4"/>
  <c r="U2416" i="4"/>
  <c r="U2412" i="4"/>
  <c r="U2410" i="4"/>
  <c r="U2408" i="4"/>
  <c r="U2406" i="4"/>
  <c r="U2404" i="4"/>
  <c r="U2309" i="4" l="1"/>
  <c r="U2306" i="4"/>
  <c r="U2303" i="4"/>
  <c r="U2300" i="4"/>
  <c r="U2297" i="4"/>
  <c r="U2294" i="4"/>
  <c r="U2291" i="4"/>
  <c r="U2194" i="4"/>
  <c r="U2107" i="4"/>
  <c r="U2105" i="4"/>
  <c r="U2103" i="4"/>
  <c r="U2101" i="4"/>
  <c r="U2099" i="4"/>
  <c r="U2097" i="4"/>
  <c r="U2095" i="4"/>
  <c r="U2076" i="4"/>
  <c r="U2074" i="4"/>
  <c r="U2072" i="4"/>
  <c r="U2070" i="4"/>
  <c r="U2068" i="4"/>
  <c r="U2053" i="4"/>
  <c r="U2044" i="4"/>
  <c r="U1986" i="4"/>
  <c r="U1942" i="4"/>
  <c r="U1940" i="4"/>
  <c r="U1938" i="4"/>
  <c r="U1936" i="4"/>
  <c r="U1934" i="4"/>
  <c r="T1279" i="4"/>
  <c r="U1279" i="4" s="1"/>
  <c r="T1278" i="4"/>
  <c r="U1278" i="4" s="1"/>
  <c r="U1275" i="4"/>
  <c r="T1274" i="4"/>
  <c r="U1274" i="4" s="1"/>
  <c r="T1273" i="4"/>
  <c r="U1273" i="4" s="1"/>
  <c r="T1272" i="4"/>
  <c r="U1272" i="4" s="1"/>
  <c r="T1271" i="4"/>
  <c r="U1271" i="4" s="1"/>
  <c r="T1270" i="4"/>
  <c r="U1270" i="4" s="1"/>
  <c r="T1268" i="4"/>
  <c r="U1268" i="4" s="1"/>
  <c r="T1267" i="4"/>
  <c r="U1267" i="4" s="1"/>
  <c r="U1264" i="4"/>
  <c r="T1263" i="4"/>
  <c r="U1263" i="4" s="1"/>
  <c r="T1261" i="4"/>
  <c r="U1261" i="4" s="1"/>
  <c r="T1259" i="4"/>
  <c r="U1259" i="4" s="1"/>
  <c r="T1257" i="4"/>
  <c r="U1257" i="4" s="1"/>
  <c r="T1255" i="4"/>
  <c r="U1255" i="4" s="1"/>
  <c r="U1253" i="4"/>
  <c r="U1252" i="4"/>
  <c r="U1251" i="4"/>
  <c r="U1250" i="4"/>
  <c r="U1249" i="4"/>
  <c r="U1248" i="4"/>
  <c r="T1247" i="4"/>
  <c r="U1247" i="4" s="1"/>
  <c r="T1246" i="4"/>
  <c r="U1246" i="4" s="1"/>
  <c r="T1245" i="4"/>
  <c r="U1245" i="4" s="1"/>
  <c r="T1244" i="4"/>
  <c r="U1244" i="4" s="1"/>
  <c r="T1243" i="4"/>
  <c r="U1243" i="4" s="1"/>
  <c r="T1242" i="4"/>
  <c r="U1242" i="4" s="1"/>
  <c r="T1241" i="4"/>
  <c r="U1241" i="4" s="1"/>
  <c r="T1240" i="4"/>
  <c r="U1240" i="4" s="1"/>
  <c r="T1239" i="4"/>
  <c r="U1239" i="4" s="1"/>
  <c r="T1238" i="4"/>
  <c r="U1238" i="4" s="1"/>
  <c r="T1237" i="4"/>
  <c r="U1237" i="4" s="1"/>
  <c r="T1236" i="4"/>
  <c r="U1236" i="4" s="1"/>
  <c r="T1235" i="4"/>
  <c r="U1235" i="4" s="1"/>
  <c r="T1234" i="4"/>
  <c r="U1234" i="4" s="1"/>
  <c r="T1233" i="4"/>
  <c r="U1233" i="4" s="1"/>
  <c r="T1232" i="4"/>
  <c r="U1232" i="4" s="1"/>
  <c r="T1231" i="4"/>
  <c r="U1231" i="4" s="1"/>
  <c r="T1230" i="4"/>
  <c r="U1230" i="4" s="1"/>
  <c r="T1229" i="4"/>
  <c r="U1229" i="4" s="1"/>
  <c r="T1228" i="4"/>
  <c r="U1228" i="4" s="1"/>
  <c r="T1227" i="4"/>
  <c r="U1227" i="4" s="1"/>
  <c r="T1226" i="4"/>
  <c r="U1226" i="4" s="1"/>
  <c r="T1225" i="4"/>
  <c r="U1225" i="4" s="1"/>
  <c r="T1224" i="4"/>
  <c r="U1224" i="4" s="1"/>
  <c r="T1223" i="4"/>
  <c r="U1223" i="4" s="1"/>
  <c r="T1222" i="4"/>
  <c r="U1222" i="4" s="1"/>
  <c r="T1221" i="4"/>
  <c r="U1221" i="4" s="1"/>
  <c r="T1220" i="4"/>
  <c r="U1220" i="4" s="1"/>
  <c r="T1219" i="4"/>
  <c r="U1219" i="4" s="1"/>
  <c r="T1218" i="4"/>
  <c r="U1218" i="4" s="1"/>
  <c r="T1217" i="4"/>
  <c r="U1217" i="4" s="1"/>
  <c r="T1216" i="4"/>
  <c r="U1216" i="4" s="1"/>
  <c r="T1215" i="4"/>
  <c r="U1215" i="4" s="1"/>
  <c r="T1214" i="4"/>
  <c r="U1214" i="4" s="1"/>
  <c r="T1213" i="4"/>
  <c r="U1213" i="4" s="1"/>
  <c r="T1212" i="4"/>
  <c r="U1212" i="4" s="1"/>
  <c r="T1211" i="4"/>
  <c r="U1211" i="4" s="1"/>
  <c r="T1210" i="4"/>
  <c r="U1210" i="4" s="1"/>
  <c r="T1209" i="4"/>
  <c r="U1209" i="4" s="1"/>
  <c r="T1208" i="4"/>
  <c r="U1208" i="4" s="1"/>
  <c r="T1207" i="4"/>
  <c r="U1207" i="4" s="1"/>
  <c r="T1206" i="4"/>
  <c r="U1206" i="4" s="1"/>
  <c r="T1205" i="4"/>
  <c r="U1205" i="4" s="1"/>
  <c r="T1204" i="4"/>
  <c r="U1204" i="4" s="1"/>
  <c r="T1203" i="4"/>
  <c r="U1203" i="4" s="1"/>
  <c r="T1202" i="4"/>
  <c r="U1202" i="4" s="1"/>
  <c r="T1201" i="4"/>
  <c r="U1201" i="4" s="1"/>
  <c r="T1200" i="4"/>
  <c r="U1200" i="4" s="1"/>
  <c r="T1199" i="4"/>
  <c r="U1199" i="4" s="1"/>
  <c r="T1198" i="4"/>
  <c r="U1198" i="4" s="1"/>
  <c r="T1197" i="4"/>
  <c r="U1197" i="4" s="1"/>
  <c r="T1196" i="4"/>
  <c r="U1196" i="4" s="1"/>
  <c r="T1195" i="4"/>
  <c r="U1195" i="4" s="1"/>
  <c r="T1194" i="4"/>
  <c r="U1194" i="4" s="1"/>
  <c r="T1193" i="4"/>
  <c r="U1193" i="4" s="1"/>
  <c r="T1192" i="4"/>
  <c r="U1192" i="4" s="1"/>
  <c r="T1191" i="4"/>
  <c r="U1191" i="4" s="1"/>
  <c r="T1190" i="4"/>
  <c r="U1190" i="4" s="1"/>
  <c r="T1189" i="4"/>
  <c r="U1189" i="4" s="1"/>
  <c r="T1188" i="4"/>
  <c r="U1188" i="4" s="1"/>
  <c r="T1187" i="4"/>
  <c r="U1187" i="4" s="1"/>
  <c r="T1186" i="4"/>
  <c r="U1186" i="4" s="1"/>
  <c r="T1185" i="4"/>
  <c r="U1185" i="4" s="1"/>
  <c r="T1184" i="4"/>
  <c r="U1184" i="4" s="1"/>
  <c r="U1183" i="4"/>
  <c r="U1182" i="4"/>
  <c r="T1181" i="4"/>
  <c r="U1181" i="4" s="1"/>
  <c r="T1180" i="4"/>
  <c r="U1180" i="4" s="1"/>
  <c r="T1179" i="4"/>
  <c r="U1179" i="4" s="1"/>
  <c r="T1178" i="4"/>
  <c r="U1178" i="4" s="1"/>
  <c r="T1177" i="4"/>
  <c r="U1177" i="4" s="1"/>
  <c r="T1176" i="4"/>
  <c r="U1176" i="4" s="1"/>
  <c r="T1175" i="4"/>
  <c r="U1175" i="4" s="1"/>
  <c r="T1174" i="4"/>
  <c r="U1174" i="4" s="1"/>
  <c r="T1173" i="4"/>
  <c r="U1173" i="4" s="1"/>
  <c r="T1172" i="4"/>
  <c r="U1172" i="4" s="1"/>
  <c r="U1171" i="4"/>
  <c r="T1170" i="4"/>
  <c r="U1170" i="4" s="1"/>
  <c r="T1169" i="4"/>
  <c r="U1169" i="4" s="1"/>
  <c r="T1168" i="4"/>
  <c r="U1168" i="4" s="1"/>
  <c r="U1167" i="4"/>
  <c r="T1166" i="4"/>
  <c r="U1166" i="4" s="1"/>
  <c r="T1165" i="4"/>
  <c r="U1165" i="4" s="1"/>
  <c r="T1164" i="4"/>
  <c r="U1164" i="4" s="1"/>
  <c r="T1163" i="4"/>
  <c r="U1163" i="4" s="1"/>
  <c r="T1162" i="4"/>
  <c r="U1162" i="4" s="1"/>
  <c r="T1161" i="4"/>
  <c r="U1161" i="4" s="1"/>
  <c r="T1160" i="4"/>
  <c r="U1160" i="4" s="1"/>
  <c r="T1159" i="4"/>
  <c r="U1159" i="4" s="1"/>
  <c r="T1158" i="4"/>
  <c r="U1158" i="4" s="1"/>
  <c r="T1157" i="4"/>
  <c r="U1157" i="4" s="1"/>
  <c r="T1156" i="4"/>
  <c r="U1156" i="4" s="1"/>
  <c r="T1155" i="4"/>
  <c r="U1155" i="4" s="1"/>
  <c r="T1154" i="4"/>
  <c r="U1154" i="4" s="1"/>
  <c r="T1153" i="4"/>
  <c r="U1153" i="4" s="1"/>
  <c r="U1152" i="4"/>
  <c r="U1151" i="4"/>
  <c r="U1150" i="4"/>
  <c r="T1149" i="4"/>
  <c r="U1149" i="4" s="1"/>
  <c r="T1148" i="4"/>
  <c r="U1148" i="4" s="1"/>
  <c r="U1147" i="4"/>
  <c r="U1146" i="4"/>
  <c r="U1145" i="4"/>
  <c r="U1144" i="4"/>
  <c r="T1143" i="4"/>
  <c r="U1143" i="4" s="1"/>
  <c r="T1142" i="4"/>
  <c r="U1142" i="4" s="1"/>
  <c r="U1141" i="4"/>
  <c r="U1140" i="4"/>
  <c r="U1139" i="4"/>
  <c r="U1138" i="4"/>
  <c r="U1137" i="4"/>
  <c r="T1136" i="4"/>
  <c r="U1136" i="4" s="1"/>
  <c r="U1135" i="4"/>
  <c r="T1134" i="4"/>
  <c r="U1134" i="4" s="1"/>
  <c r="T1133" i="4"/>
  <c r="U1133" i="4" s="1"/>
  <c r="T1132" i="4"/>
  <c r="U1132" i="4" s="1"/>
  <c r="T1131" i="4"/>
  <c r="U1131" i="4" s="1"/>
  <c r="T1130" i="4"/>
  <c r="U1130" i="4" s="1"/>
  <c r="T1129" i="4"/>
  <c r="U1129" i="4" s="1"/>
  <c r="U1128" i="4"/>
  <c r="T1127" i="4"/>
  <c r="U1127" i="4" s="1"/>
  <c r="U1126" i="4"/>
  <c r="T1125" i="4"/>
  <c r="U1125" i="4" s="1"/>
  <c r="U1124" i="4"/>
  <c r="U1123" i="4"/>
  <c r="T1122" i="4"/>
  <c r="U1122" i="4" s="1"/>
  <c r="T1121" i="4"/>
  <c r="U1121" i="4" s="1"/>
  <c r="U1120" i="4"/>
  <c r="U1119" i="4"/>
  <c r="T1118" i="4"/>
  <c r="U1118" i="4" s="1"/>
  <c r="U1117" i="4"/>
  <c r="T1116" i="4"/>
  <c r="U1116" i="4" s="1"/>
  <c r="U1115" i="4"/>
  <c r="T1114" i="4"/>
  <c r="U1114" i="4" s="1"/>
  <c r="T1113" i="4"/>
  <c r="U1113" i="4" s="1"/>
  <c r="T1112" i="4"/>
  <c r="U1112" i="4" s="1"/>
  <c r="T1111" i="4"/>
  <c r="U1111" i="4" s="1"/>
  <c r="T1110" i="4"/>
  <c r="U1110" i="4" s="1"/>
  <c r="U1109" i="4"/>
  <c r="T1108" i="4"/>
  <c r="U1108" i="4" s="1"/>
  <c r="T1107" i="4"/>
  <c r="U1107" i="4" s="1"/>
  <c r="T1106" i="4"/>
  <c r="U1106" i="4" s="1"/>
  <c r="T1105" i="4"/>
  <c r="U1105" i="4" s="1"/>
  <c r="T1104" i="4"/>
  <c r="U1104" i="4" s="1"/>
  <c r="T1103" i="4"/>
  <c r="U1103" i="4" s="1"/>
  <c r="T1102" i="4"/>
  <c r="U1102" i="4" s="1"/>
  <c r="T1101" i="4"/>
  <c r="U1101" i="4" s="1"/>
  <c r="T1100" i="4"/>
  <c r="U1100" i="4" s="1"/>
  <c r="T1099" i="4"/>
  <c r="U1099" i="4" s="1"/>
  <c r="T1098" i="4"/>
  <c r="U1098" i="4" s="1"/>
  <c r="T1097" i="4"/>
  <c r="U1097" i="4" s="1"/>
  <c r="U1096" i="4"/>
  <c r="U1095" i="4"/>
  <c r="T1094" i="4"/>
  <c r="U1094" i="4" s="1"/>
  <c r="T1093" i="4"/>
  <c r="U1093" i="4" s="1"/>
  <c r="T1092" i="4"/>
  <c r="U1092" i="4" s="1"/>
  <c r="U1091" i="4"/>
  <c r="U1090" i="4"/>
  <c r="T1089" i="4"/>
  <c r="U1089" i="4" s="1"/>
  <c r="T1088" i="4"/>
  <c r="U1088" i="4" s="1"/>
  <c r="U1087" i="4"/>
  <c r="T1086" i="4"/>
  <c r="U1086" i="4" s="1"/>
  <c r="T1085" i="4"/>
  <c r="U1085" i="4" s="1"/>
  <c r="T1084" i="4"/>
  <c r="U1084" i="4" s="1"/>
  <c r="U1083" i="4"/>
  <c r="U1082" i="4"/>
  <c r="T1081" i="4"/>
  <c r="U1081" i="4" s="1"/>
  <c r="T1080" i="4"/>
  <c r="U1080" i="4" s="1"/>
  <c r="U1079" i="4"/>
  <c r="U1078" i="4"/>
  <c r="T1077" i="4"/>
  <c r="U1077" i="4" s="1"/>
  <c r="T1076" i="4"/>
  <c r="U1076" i="4" s="1"/>
  <c r="T1075" i="4"/>
  <c r="U1075" i="4" s="1"/>
  <c r="U1074" i="4"/>
  <c r="U1073" i="4"/>
  <c r="U1072" i="4"/>
  <c r="U1071" i="4"/>
  <c r="U1070" i="4"/>
  <c r="T1069" i="4"/>
  <c r="U1069" i="4" s="1"/>
  <c r="T1068" i="4"/>
  <c r="U1068" i="4" s="1"/>
  <c r="T1067" i="4"/>
  <c r="U1067" i="4" s="1"/>
  <c r="T1066" i="4"/>
  <c r="U1066" i="4" s="1"/>
  <c r="T1065" i="4"/>
  <c r="U1065" i="4" s="1"/>
  <c r="T1064" i="4"/>
  <c r="U1064" i="4" s="1"/>
  <c r="T1063" i="4"/>
  <c r="U1063" i="4" s="1"/>
  <c r="T1062" i="4"/>
  <c r="U1062" i="4" s="1"/>
  <c r="U1061" i="4"/>
  <c r="U1060" i="4"/>
  <c r="U1059" i="4"/>
  <c r="T1058" i="4"/>
  <c r="U1058" i="4" s="1"/>
  <c r="U1057" i="4"/>
  <c r="U1056" i="4"/>
  <c r="T1055" i="4"/>
  <c r="U1055" i="4" s="1"/>
  <c r="U1054" i="4"/>
  <c r="U1053" i="4"/>
  <c r="U1052" i="4"/>
  <c r="U1051" i="4"/>
  <c r="T1050" i="4"/>
  <c r="U1050" i="4" s="1"/>
  <c r="U1049" i="4"/>
  <c r="T1048" i="4"/>
  <c r="U1048" i="4" s="1"/>
  <c r="T1046" i="4"/>
  <c r="U1046" i="4" s="1"/>
  <c r="T1044" i="4"/>
  <c r="U1044" i="4" s="1"/>
  <c r="U1043" i="4"/>
  <c r="U1042" i="4"/>
  <c r="U1041" i="4"/>
  <c r="U1040" i="4"/>
  <c r="U1039" i="4"/>
  <c r="T1038" i="4"/>
  <c r="U1038" i="4" s="1"/>
  <c r="U1037" i="4"/>
  <c r="T1036" i="4"/>
  <c r="U1036" i="4" s="1"/>
  <c r="U1035" i="4"/>
  <c r="U1034" i="4"/>
  <c r="T1033" i="4"/>
  <c r="U1033" i="4" s="1"/>
  <c r="T1032" i="4"/>
  <c r="U1032" i="4" s="1"/>
  <c r="T1031" i="4"/>
  <c r="U1031" i="4" s="1"/>
  <c r="T1030" i="4"/>
  <c r="U1030" i="4" s="1"/>
  <c r="T1029" i="4"/>
  <c r="U1029" i="4" s="1"/>
  <c r="T1028" i="4"/>
  <c r="U1028" i="4" s="1"/>
  <c r="T1027" i="4"/>
  <c r="U1027" i="4" s="1"/>
  <c r="T1026" i="4"/>
  <c r="U1026" i="4" s="1"/>
  <c r="T1025" i="4"/>
  <c r="U1025" i="4" s="1"/>
  <c r="T1024" i="4"/>
  <c r="U1024" i="4" s="1"/>
  <c r="T1023" i="4"/>
  <c r="U1023" i="4" s="1"/>
  <c r="T1022" i="4"/>
  <c r="U1022" i="4" s="1"/>
  <c r="T1021" i="4"/>
  <c r="U1021" i="4" s="1"/>
  <c r="T1020" i="4"/>
  <c r="U1020" i="4" s="1"/>
  <c r="T1019" i="4"/>
  <c r="U1019" i="4" s="1"/>
  <c r="T1018" i="4"/>
  <c r="U1018" i="4" s="1"/>
  <c r="T1017" i="4"/>
  <c r="U1017" i="4" s="1"/>
  <c r="U1016" i="4"/>
  <c r="U1015" i="4"/>
  <c r="U1014" i="4"/>
  <c r="T1013" i="4"/>
  <c r="U1013" i="4" s="1"/>
  <c r="T1012" i="4"/>
  <c r="U1012" i="4" s="1"/>
  <c r="T1011" i="4"/>
  <c r="U1011" i="4" s="1"/>
  <c r="T1010" i="4"/>
  <c r="U1010" i="4" s="1"/>
  <c r="U1009" i="4"/>
  <c r="T1008" i="4"/>
  <c r="U1008" i="4" s="1"/>
  <c r="T1007" i="4"/>
  <c r="U1007" i="4" s="1"/>
  <c r="T1006" i="4"/>
  <c r="U1006" i="4" s="1"/>
  <c r="T1004" i="4"/>
  <c r="U1004" i="4" s="1"/>
  <c r="T1003" i="4"/>
  <c r="U1003" i="4" s="1"/>
  <c r="T1002" i="4"/>
  <c r="U1002" i="4" s="1"/>
  <c r="T1001" i="4"/>
  <c r="U1001" i="4" s="1"/>
  <c r="T1000" i="4"/>
  <c r="U1000" i="4" s="1"/>
  <c r="T999" i="4"/>
  <c r="U999" i="4" s="1"/>
  <c r="T998" i="4"/>
  <c r="U998" i="4" s="1"/>
  <c r="T997" i="4"/>
  <c r="U997" i="4" s="1"/>
  <c r="T996" i="4"/>
  <c r="U996" i="4" s="1"/>
  <c r="T995" i="4"/>
  <c r="U995" i="4" s="1"/>
  <c r="T993" i="4"/>
  <c r="U993" i="4" s="1"/>
  <c r="T991" i="4"/>
  <c r="U991" i="4" s="1"/>
  <c r="T989" i="4"/>
  <c r="U989" i="4" s="1"/>
  <c r="T972" i="4"/>
  <c r="U972" i="4" s="1"/>
  <c r="T968" i="4"/>
  <c r="U968" i="4" s="1"/>
  <c r="T966" i="4"/>
  <c r="U966" i="4" s="1"/>
  <c r="T964" i="4"/>
  <c r="U964" i="4" s="1"/>
  <c r="T958" i="4"/>
  <c r="U958" i="4" s="1"/>
  <c r="T956" i="4"/>
  <c r="U956" i="4" s="1"/>
  <c r="T953" i="4"/>
  <c r="U953" i="4" s="1"/>
  <c r="T951" i="4"/>
  <c r="U951" i="4" s="1"/>
  <c r="T949" i="4"/>
  <c r="U949" i="4" s="1"/>
  <c r="T946" i="4"/>
  <c r="U946" i="4" s="1"/>
  <c r="T944" i="4"/>
  <c r="U944" i="4" s="1"/>
  <c r="T942" i="4"/>
  <c r="U942" i="4" s="1"/>
  <c r="T940" i="4"/>
  <c r="U940" i="4" s="1"/>
  <c r="T938" i="4"/>
  <c r="U938" i="4" s="1"/>
  <c r="T936" i="4"/>
  <c r="U936" i="4" s="1"/>
  <c r="T934" i="4"/>
  <c r="U934" i="4" s="1"/>
  <c r="T932" i="4"/>
  <c r="U932" i="4" s="1"/>
  <c r="T930" i="4"/>
  <c r="U930" i="4" s="1"/>
  <c r="T928" i="4"/>
  <c r="U928" i="4" s="1"/>
  <c r="T926" i="4"/>
  <c r="U926" i="4" s="1"/>
  <c r="T924" i="4"/>
  <c r="U924" i="4" s="1"/>
  <c r="T922" i="4"/>
  <c r="U922" i="4" s="1"/>
  <c r="T920" i="4"/>
  <c r="U920" i="4" s="1"/>
  <c r="T918" i="4"/>
  <c r="U918" i="4" s="1"/>
  <c r="T916" i="4"/>
  <c r="U916" i="4" s="1"/>
  <c r="T914" i="4"/>
  <c r="U914" i="4" s="1"/>
  <c r="T912" i="4"/>
  <c r="U912" i="4" s="1"/>
  <c r="T910" i="4"/>
  <c r="U910" i="4" s="1"/>
  <c r="T908" i="4"/>
  <c r="U908" i="4" s="1"/>
  <c r="T906" i="4"/>
  <c r="U906" i="4" s="1"/>
  <c r="T903" i="4"/>
  <c r="U903" i="4" s="1"/>
  <c r="T901" i="4"/>
  <c r="U901" i="4" s="1"/>
  <c r="T899" i="4"/>
  <c r="U899" i="4" s="1"/>
  <c r="T897" i="4"/>
  <c r="U897" i="4" s="1"/>
  <c r="T895" i="4"/>
  <c r="U895" i="4" s="1"/>
  <c r="T893" i="4"/>
  <c r="U893" i="4" s="1"/>
  <c r="T891" i="4"/>
  <c r="U891" i="4" s="1"/>
  <c r="T889" i="4"/>
  <c r="U889" i="4" s="1"/>
  <c r="T887" i="4"/>
  <c r="U887" i="4" s="1"/>
  <c r="T884" i="4"/>
  <c r="U884" i="4" s="1"/>
  <c r="T882" i="4"/>
  <c r="U882" i="4" s="1"/>
  <c r="T880" i="4"/>
  <c r="U880" i="4" s="1"/>
  <c r="T878" i="4"/>
  <c r="U878" i="4" s="1"/>
  <c r="T876" i="4"/>
  <c r="U876" i="4" s="1"/>
  <c r="T874" i="4"/>
  <c r="U874" i="4" s="1"/>
  <c r="T872" i="4"/>
  <c r="U872" i="4" s="1"/>
  <c r="T870" i="4"/>
  <c r="U870" i="4" s="1"/>
  <c r="T868" i="4"/>
  <c r="U868" i="4" s="1"/>
  <c r="T866" i="4"/>
  <c r="U866" i="4" s="1"/>
  <c r="T864" i="4"/>
  <c r="U864" i="4" s="1"/>
  <c r="T862" i="4"/>
  <c r="U862" i="4" s="1"/>
  <c r="T860" i="4"/>
  <c r="U860" i="4" s="1"/>
  <c r="T858" i="4"/>
  <c r="U858" i="4" s="1"/>
  <c r="T856" i="4"/>
  <c r="U856" i="4" s="1"/>
  <c r="T853" i="4"/>
  <c r="U853" i="4" s="1"/>
  <c r="T851" i="4"/>
  <c r="U851" i="4" s="1"/>
  <c r="T849" i="4"/>
  <c r="U849" i="4" s="1"/>
  <c r="T847" i="4"/>
  <c r="U847" i="4" s="1"/>
  <c r="T845" i="4"/>
  <c r="U845" i="4" s="1"/>
  <c r="T843" i="4"/>
  <c r="U843" i="4" s="1"/>
  <c r="T841" i="4"/>
  <c r="U841" i="4" s="1"/>
  <c r="T839" i="4"/>
  <c r="U839" i="4" s="1"/>
  <c r="T837" i="4"/>
  <c r="U837" i="4" s="1"/>
  <c r="T835" i="4"/>
  <c r="U835" i="4" s="1"/>
  <c r="T833" i="4"/>
  <c r="U833" i="4" s="1"/>
  <c r="T831" i="4"/>
  <c r="U831" i="4" s="1"/>
  <c r="T829" i="4"/>
  <c r="U829" i="4" s="1"/>
  <c r="T827" i="4"/>
  <c r="U827" i="4" s="1"/>
  <c r="T825" i="4"/>
  <c r="U825" i="4" s="1"/>
  <c r="T823" i="4"/>
  <c r="U823" i="4" s="1"/>
  <c r="T821" i="4"/>
  <c r="U821" i="4" s="1"/>
  <c r="T819" i="4"/>
  <c r="U819" i="4" s="1"/>
  <c r="T817" i="4"/>
  <c r="U817" i="4" s="1"/>
  <c r="T815" i="4"/>
  <c r="U815" i="4" s="1"/>
  <c r="T812" i="4"/>
  <c r="U812" i="4" s="1"/>
  <c r="T810" i="4"/>
  <c r="U810" i="4" s="1"/>
  <c r="T808" i="4"/>
  <c r="U808" i="4" s="1"/>
  <c r="T806" i="4"/>
  <c r="U806" i="4" s="1"/>
  <c r="T804" i="4"/>
  <c r="U804" i="4" s="1"/>
  <c r="T802" i="4"/>
  <c r="U802" i="4" s="1"/>
  <c r="T800" i="4"/>
  <c r="U800" i="4" s="1"/>
  <c r="T798" i="4"/>
  <c r="U798" i="4" s="1"/>
  <c r="T796" i="4"/>
  <c r="U796" i="4" s="1"/>
  <c r="T794" i="4"/>
  <c r="U794" i="4" s="1"/>
  <c r="T792" i="4"/>
  <c r="U792" i="4" s="1"/>
  <c r="T790" i="4"/>
  <c r="U790" i="4" s="1"/>
  <c r="T788" i="4"/>
  <c r="U788" i="4" s="1"/>
  <c r="T786" i="4"/>
  <c r="U786" i="4" s="1"/>
  <c r="T784" i="4"/>
  <c r="U784" i="4" s="1"/>
  <c r="T782" i="4"/>
  <c r="U782" i="4" s="1"/>
  <c r="T780" i="4"/>
  <c r="U780" i="4" s="1"/>
  <c r="T778" i="4"/>
  <c r="U778" i="4" s="1"/>
  <c r="T776" i="4"/>
  <c r="U776" i="4" s="1"/>
  <c r="T774" i="4"/>
  <c r="U774" i="4" s="1"/>
  <c r="T772" i="4"/>
  <c r="U772" i="4" s="1"/>
  <c r="T770" i="4"/>
  <c r="U770" i="4" s="1"/>
  <c r="T768" i="4"/>
  <c r="U768" i="4" s="1"/>
  <c r="T766" i="4"/>
  <c r="U766" i="4" s="1"/>
  <c r="T764" i="4"/>
  <c r="U764" i="4" s="1"/>
  <c r="T762" i="4"/>
  <c r="U762" i="4" s="1"/>
  <c r="T760" i="4"/>
  <c r="U760" i="4" s="1"/>
  <c r="T758" i="4"/>
  <c r="U758" i="4" s="1"/>
  <c r="T756" i="4"/>
  <c r="U756" i="4" s="1"/>
  <c r="T754" i="4"/>
  <c r="U754" i="4" s="1"/>
  <c r="T752" i="4"/>
  <c r="U752" i="4" s="1"/>
  <c r="T749" i="4"/>
  <c r="U749" i="4" s="1"/>
  <c r="T747" i="4"/>
  <c r="U747" i="4" s="1"/>
  <c r="T745" i="4"/>
  <c r="U745" i="4" s="1"/>
  <c r="T735" i="4"/>
  <c r="U735" i="4" s="1"/>
  <c r="T731" i="4"/>
  <c r="U731" i="4" s="1"/>
  <c r="T726" i="4"/>
  <c r="U726" i="4" s="1"/>
  <c r="T710" i="4"/>
  <c r="U710" i="4" s="1"/>
  <c r="T706" i="4"/>
  <c r="U706" i="4" s="1"/>
  <c r="U702" i="4"/>
  <c r="T695" i="4"/>
  <c r="U695" i="4" s="1"/>
  <c r="T677" i="4"/>
  <c r="U677" i="4" s="1"/>
  <c r="U674" i="4"/>
  <c r="U647" i="4"/>
  <c r="U630" i="4"/>
  <c r="T625" i="4"/>
  <c r="U625" i="4" s="1"/>
  <c r="T622" i="4"/>
  <c r="U622" i="4" s="1"/>
  <c r="T604" i="4"/>
  <c r="U604" i="4" s="1"/>
  <c r="T602" i="4"/>
  <c r="U602" i="4" s="1"/>
  <c r="T600" i="4"/>
  <c r="U600" i="4" s="1"/>
  <c r="T598" i="4"/>
  <c r="U598" i="4" s="1"/>
  <c r="T596" i="4"/>
  <c r="U596" i="4" s="1"/>
  <c r="T594" i="4"/>
  <c r="U594" i="4" s="1"/>
  <c r="T592" i="4"/>
  <c r="U592" i="4" s="1"/>
  <c r="T590" i="4"/>
  <c r="U590" i="4" s="1"/>
  <c r="T588" i="4"/>
  <c r="U588" i="4" s="1"/>
  <c r="T586" i="4"/>
  <c r="U586" i="4" s="1"/>
  <c r="T584" i="4"/>
  <c r="U584" i="4" s="1"/>
  <c r="T582" i="4"/>
  <c r="U582" i="4" s="1"/>
  <c r="T580" i="4"/>
  <c r="U580" i="4" s="1"/>
  <c r="T578" i="4"/>
  <c r="U578" i="4" s="1"/>
  <c r="T576" i="4"/>
  <c r="U576" i="4" s="1"/>
  <c r="T574" i="4"/>
  <c r="U574" i="4" s="1"/>
  <c r="T572" i="4"/>
  <c r="U572" i="4" s="1"/>
  <c r="T570" i="4"/>
  <c r="U570" i="4" s="1"/>
  <c r="T568" i="4"/>
  <c r="U568" i="4" s="1"/>
  <c r="T565" i="4"/>
  <c r="U565" i="4" s="1"/>
  <c r="T563" i="4"/>
  <c r="U563" i="4" s="1"/>
  <c r="T560" i="4"/>
  <c r="U560" i="4" s="1"/>
  <c r="T558" i="4"/>
  <c r="U558" i="4" s="1"/>
  <c r="T556" i="4"/>
  <c r="U556" i="4" s="1"/>
  <c r="T554" i="4"/>
  <c r="U554" i="4" s="1"/>
  <c r="T552" i="4"/>
  <c r="U552" i="4" s="1"/>
  <c r="T550" i="4"/>
  <c r="U550" i="4" s="1"/>
  <c r="T548" i="4"/>
  <c r="U548" i="4" s="1"/>
  <c r="T546" i="4"/>
  <c r="U546" i="4" s="1"/>
  <c r="T544" i="4"/>
  <c r="U544" i="4" s="1"/>
  <c r="T542" i="4"/>
  <c r="U542" i="4" s="1"/>
  <c r="T540" i="4"/>
  <c r="U540" i="4" s="1"/>
  <c r="T538" i="4"/>
  <c r="U538" i="4" s="1"/>
  <c r="T536" i="4"/>
  <c r="U536" i="4" s="1"/>
  <c r="T533" i="4"/>
  <c r="U533" i="4" s="1"/>
  <c r="T531" i="4"/>
  <c r="U531" i="4" s="1"/>
  <c r="T526" i="4"/>
  <c r="U526" i="4" s="1"/>
  <c r="T524" i="4"/>
  <c r="U524" i="4" s="1"/>
  <c r="T522" i="4"/>
  <c r="U522" i="4" s="1"/>
  <c r="T508" i="4"/>
  <c r="U508" i="4" s="1"/>
  <c r="T505" i="4"/>
  <c r="U505" i="4" s="1"/>
  <c r="T502" i="4"/>
  <c r="U502" i="4" s="1"/>
  <c r="T481" i="4"/>
  <c r="U481" i="4" s="1"/>
  <c r="T438" i="4"/>
  <c r="U438" i="4" s="1"/>
  <c r="T433" i="4"/>
  <c r="U433" i="4" s="1"/>
  <c r="T430" i="4"/>
  <c r="U430" i="4" s="1"/>
  <c r="T413" i="4"/>
  <c r="U413" i="4" s="1"/>
  <c r="T407" i="4"/>
  <c r="U407" i="4" s="1"/>
  <c r="T358" i="4"/>
  <c r="U358" i="4" s="1"/>
  <c r="T354" i="4"/>
  <c r="U354" i="4" s="1"/>
  <c r="T350" i="4"/>
  <c r="U350" i="4" s="1"/>
  <c r="T329" i="4"/>
  <c r="U329" i="4" s="1"/>
  <c r="U316" i="4"/>
  <c r="T302" i="4"/>
  <c r="U302" i="4" s="1"/>
  <c r="T299" i="4"/>
  <c r="U299" i="4" s="1"/>
  <c r="T296" i="4"/>
  <c r="U296" i="4" s="1"/>
  <c r="T182" i="4"/>
  <c r="U182" i="4" s="1"/>
  <c r="T179" i="4"/>
  <c r="U179" i="4" s="1"/>
  <c r="T167" i="4"/>
  <c r="U167" i="4" s="1"/>
  <c r="T165" i="4"/>
  <c r="U165" i="4" s="1"/>
  <c r="T158" i="4"/>
  <c r="U158" i="4" s="1"/>
  <c r="T144" i="4"/>
  <c r="U144" i="4" s="1"/>
  <c r="T122" i="4"/>
  <c r="U122" i="4" s="1"/>
  <c r="T52" i="4"/>
  <c r="U52" i="4" s="1"/>
  <c r="U297" i="4" l="1"/>
  <c r="T994" i="4" l="1"/>
  <c r="U994" i="4" s="1"/>
  <c r="U2756" i="4" l="1"/>
  <c r="U2754" i="4"/>
  <c r="U2753" i="4"/>
  <c r="U2752" i="4"/>
  <c r="U2751" i="4"/>
  <c r="U2715" i="4"/>
  <c r="U2723" i="4"/>
  <c r="U2694" i="4"/>
  <c r="U2668" i="4"/>
  <c r="U2647" i="4"/>
  <c r="U2488" i="4"/>
  <c r="U2483" i="4"/>
  <c r="U2400" i="4"/>
  <c r="U2397" i="4"/>
  <c r="U2394" i="4"/>
  <c r="U2391" i="4"/>
  <c r="U2388" i="4"/>
  <c r="U2289" i="4"/>
  <c r="U2288" i="4"/>
  <c r="U2287" i="4"/>
  <c r="U2193" i="4"/>
  <c r="U2120" i="4"/>
  <c r="U2065" i="4"/>
  <c r="U2062" i="4"/>
  <c r="U2048" i="4"/>
  <c r="U2042" i="4"/>
  <c r="U2003" i="4"/>
  <c r="U1931" i="4"/>
  <c r="U1929" i="4"/>
  <c r="U992" i="4"/>
  <c r="U990" i="4"/>
  <c r="U988" i="4"/>
  <c r="T987" i="4"/>
  <c r="U987" i="4" s="1"/>
  <c r="T986" i="4"/>
  <c r="U986" i="4" s="1"/>
  <c r="T985" i="4"/>
  <c r="U985" i="4" s="1"/>
  <c r="T984" i="4"/>
  <c r="U984" i="4" s="1"/>
  <c r="T983" i="4"/>
  <c r="U983" i="4" s="1"/>
  <c r="T982" i="4"/>
  <c r="U982" i="4" s="1"/>
  <c r="T981" i="4"/>
  <c r="U981" i="4" s="1"/>
  <c r="T980" i="4"/>
  <c r="U980" i="4" s="1"/>
  <c r="T979" i="4"/>
  <c r="U979" i="4" s="1"/>
  <c r="T978" i="4"/>
  <c r="U978" i="4" s="1"/>
  <c r="T977" i="4"/>
  <c r="U977" i="4" s="1"/>
  <c r="T976" i="4"/>
  <c r="U976" i="4" s="1"/>
  <c r="T975" i="4"/>
  <c r="U975" i="4" s="1"/>
  <c r="T974" i="4"/>
  <c r="U974" i="4" s="1"/>
  <c r="T973" i="4"/>
  <c r="U973" i="4" s="1"/>
  <c r="U971" i="4"/>
  <c r="U970" i="4"/>
  <c r="U969" i="4"/>
  <c r="U967" i="4"/>
  <c r="U965" i="4"/>
  <c r="U963" i="4"/>
  <c r="U962" i="4"/>
  <c r="U961" i="4"/>
  <c r="U960" i="4"/>
  <c r="U959" i="4"/>
  <c r="U957" i="4"/>
  <c r="U955" i="4"/>
  <c r="U954" i="4"/>
  <c r="U952" i="4"/>
  <c r="U950" i="4"/>
  <c r="U948" i="4"/>
  <c r="U947" i="4"/>
  <c r="U945" i="4"/>
  <c r="U943" i="4"/>
  <c r="U941" i="4"/>
  <c r="U939" i="4"/>
  <c r="U937" i="4"/>
  <c r="U935" i="4"/>
  <c r="U933" i="4"/>
  <c r="U931" i="4"/>
  <c r="U929" i="4"/>
  <c r="U927" i="4"/>
  <c r="U925" i="4"/>
  <c r="U923" i="4"/>
  <c r="U921" i="4"/>
  <c r="U919" i="4"/>
  <c r="U917" i="4"/>
  <c r="U915" i="4"/>
  <c r="U913" i="4"/>
  <c r="U911" i="4"/>
  <c r="U909" i="4"/>
  <c r="U907" i="4"/>
  <c r="U905" i="4"/>
  <c r="U904" i="4"/>
  <c r="U902" i="4"/>
  <c r="U900" i="4"/>
  <c r="U898" i="4"/>
  <c r="U896" i="4"/>
  <c r="U894" i="4"/>
  <c r="U892" i="4"/>
  <c r="U890" i="4"/>
  <c r="U888" i="4"/>
  <c r="U886" i="4"/>
  <c r="U885" i="4"/>
  <c r="U883" i="4"/>
  <c r="U881" i="4"/>
  <c r="U879" i="4"/>
  <c r="U877" i="4"/>
  <c r="U875" i="4"/>
  <c r="U873" i="4"/>
  <c r="U871" i="4"/>
  <c r="U869" i="4"/>
  <c r="U867" i="4"/>
  <c r="U865" i="4"/>
  <c r="U863" i="4"/>
  <c r="U861" i="4"/>
  <c r="U859" i="4"/>
  <c r="U857" i="4"/>
  <c r="U855" i="4"/>
  <c r="U854" i="4"/>
  <c r="U852" i="4"/>
  <c r="U850" i="4"/>
  <c r="U848" i="4"/>
  <c r="U846" i="4"/>
  <c r="U844" i="4"/>
  <c r="U842" i="4"/>
  <c r="U840" i="4"/>
  <c r="U838" i="4"/>
  <c r="U836" i="4"/>
  <c r="U834" i="4"/>
  <c r="U832" i="4"/>
  <c r="U830" i="4"/>
  <c r="U828" i="4"/>
  <c r="U826" i="4"/>
  <c r="U824" i="4"/>
  <c r="U822" i="4"/>
  <c r="U820" i="4"/>
  <c r="U818" i="4"/>
  <c r="U816" i="4"/>
  <c r="U814" i="4"/>
  <c r="U813" i="4"/>
  <c r="U811" i="4"/>
  <c r="U809" i="4"/>
  <c r="U807" i="4"/>
  <c r="U805" i="4"/>
  <c r="U803" i="4"/>
  <c r="U801" i="4"/>
  <c r="U799" i="4"/>
  <c r="U797" i="4"/>
  <c r="U795" i="4"/>
  <c r="U793" i="4"/>
  <c r="U791" i="4"/>
  <c r="U789" i="4"/>
  <c r="U787" i="4"/>
  <c r="U785" i="4"/>
  <c r="U783" i="4"/>
  <c r="U781" i="4"/>
  <c r="U779" i="4"/>
  <c r="U777" i="4"/>
  <c r="U775" i="4"/>
  <c r="U773" i="4"/>
  <c r="U771" i="4"/>
  <c r="U769" i="4"/>
  <c r="U767" i="4"/>
  <c r="U765" i="4"/>
  <c r="U763" i="4"/>
  <c r="U761" i="4"/>
  <c r="U759" i="4"/>
  <c r="U757" i="4"/>
  <c r="U755" i="4"/>
  <c r="U753" i="4"/>
  <c r="U751" i="4"/>
  <c r="T750" i="4"/>
  <c r="U750" i="4" s="1"/>
  <c r="U748" i="4"/>
  <c r="U746" i="4"/>
  <c r="T722" i="4"/>
  <c r="U722" i="4" s="1"/>
  <c r="U701" i="4"/>
  <c r="U632" i="4"/>
  <c r="U629" i="4"/>
  <c r="U627" i="4"/>
  <c r="U624" i="4"/>
  <c r="U535" i="4"/>
  <c r="T529" i="4"/>
  <c r="U529" i="4" s="1"/>
  <c r="T520" i="4"/>
  <c r="U520" i="4" s="1"/>
  <c r="T518" i="4"/>
  <c r="U518" i="4" s="1"/>
  <c r="T516" i="4"/>
  <c r="U516" i="4" s="1"/>
  <c r="T514" i="4"/>
  <c r="U514" i="4" s="1"/>
  <c r="U507" i="4"/>
  <c r="U504" i="4"/>
  <c r="T497" i="4"/>
  <c r="U497" i="4" s="1"/>
  <c r="T495" i="4"/>
  <c r="U495" i="4" s="1"/>
  <c r="T492" i="4"/>
  <c r="U492" i="4" s="1"/>
  <c r="T490" i="4"/>
  <c r="U490" i="4" s="1"/>
  <c r="T488" i="4"/>
  <c r="U488" i="4" s="1"/>
  <c r="U480" i="4"/>
  <c r="U437" i="4"/>
  <c r="T435" i="4"/>
  <c r="U435" i="4" s="1"/>
  <c r="U432" i="4"/>
  <c r="U428" i="4"/>
  <c r="T426" i="4"/>
  <c r="U426" i="4" s="1"/>
  <c r="U423" i="4"/>
  <c r="T421" i="4"/>
  <c r="U421" i="4" s="1"/>
  <c r="T419" i="4"/>
  <c r="U419" i="4" s="1"/>
  <c r="T416" i="4"/>
  <c r="U416" i="4" s="1"/>
  <c r="U411" i="4"/>
  <c r="U399" i="4"/>
  <c r="U392" i="4"/>
  <c r="T390" i="4"/>
  <c r="U390" i="4" s="1"/>
  <c r="U328" i="4"/>
  <c r="U322" i="4"/>
  <c r="U320" i="4"/>
  <c r="U318" i="4"/>
  <c r="U315" i="4"/>
  <c r="U312" i="4"/>
  <c r="U310" i="4"/>
  <c r="U301" i="4"/>
  <c r="U298" i="4"/>
  <c r="U295" i="4"/>
  <c r="T293" i="4"/>
  <c r="U293" i="4" s="1"/>
  <c r="T291" i="4"/>
  <c r="U291" i="4" s="1"/>
  <c r="T246" i="4"/>
  <c r="U246" i="4" s="1"/>
  <c r="T244" i="4"/>
  <c r="U244" i="4" s="1"/>
  <c r="T242" i="4"/>
  <c r="U242" i="4" s="1"/>
  <c r="T240" i="4"/>
  <c r="U240" i="4" s="1"/>
  <c r="T238" i="4"/>
  <c r="U238" i="4" s="1"/>
  <c r="T233" i="4"/>
  <c r="U233" i="4" s="1"/>
  <c r="T231" i="4"/>
  <c r="U231" i="4" s="1"/>
  <c r="T228" i="4"/>
  <c r="U228" i="4" s="1"/>
  <c r="T226" i="4"/>
  <c r="U226" i="4" s="1"/>
  <c r="T224" i="4"/>
  <c r="U224" i="4" s="1"/>
  <c r="T222" i="4"/>
  <c r="U222" i="4" s="1"/>
  <c r="T220" i="4"/>
  <c r="U220" i="4" s="1"/>
  <c r="T218" i="4"/>
  <c r="U218" i="4" s="1"/>
  <c r="T216" i="4"/>
  <c r="U216" i="4" s="1"/>
  <c r="T214" i="4"/>
  <c r="U214" i="4" s="1"/>
  <c r="T212" i="4"/>
  <c r="U212" i="4" s="1"/>
  <c r="T210" i="4"/>
  <c r="U210" i="4" s="1"/>
  <c r="T208" i="4"/>
  <c r="U208" i="4" s="1"/>
  <c r="T206" i="4"/>
  <c r="U206" i="4" s="1"/>
  <c r="T204" i="4"/>
  <c r="U204" i="4" s="1"/>
  <c r="T202" i="4"/>
  <c r="U202" i="4" s="1"/>
  <c r="T200" i="4"/>
  <c r="U200" i="4" s="1"/>
  <c r="T198" i="4"/>
  <c r="U198" i="4" s="1"/>
  <c r="T196" i="4"/>
  <c r="U196" i="4" s="1"/>
  <c r="T194" i="4"/>
  <c r="U194" i="4" s="1"/>
  <c r="T192" i="4"/>
  <c r="U192" i="4" s="1"/>
  <c r="T190" i="4"/>
  <c r="U190" i="4" s="1"/>
  <c r="T188" i="4"/>
  <c r="U188" i="4" s="1"/>
  <c r="T186" i="4"/>
  <c r="U186" i="4" s="1"/>
  <c r="T184" i="4"/>
  <c r="U184" i="4" s="1"/>
  <c r="U181" i="4"/>
  <c r="U178" i="4"/>
  <c r="T176" i="4"/>
  <c r="U176" i="4" s="1"/>
  <c r="T173" i="4"/>
  <c r="U173" i="4" s="1"/>
  <c r="T170" i="4"/>
  <c r="U170" i="4" s="1"/>
  <c r="T162" i="4"/>
  <c r="U162" i="4" s="1"/>
  <c r="T160" i="4"/>
  <c r="U160" i="4" s="1"/>
  <c r="U157" i="4"/>
  <c r="T154" i="4"/>
  <c r="U154" i="4" s="1"/>
  <c r="U152" i="4"/>
  <c r="T150" i="4"/>
  <c r="U150" i="4" s="1"/>
  <c r="T148" i="4"/>
  <c r="U148" i="4" s="1"/>
  <c r="T146" i="4"/>
  <c r="U146" i="4" s="1"/>
  <c r="U143" i="4"/>
  <c r="T141" i="4"/>
  <c r="U141" i="4" s="1"/>
  <c r="T139" i="4"/>
  <c r="U139" i="4" s="1"/>
  <c r="T137" i="4"/>
  <c r="U137" i="4" s="1"/>
  <c r="T135" i="4"/>
  <c r="U135" i="4" s="1"/>
  <c r="T133" i="4"/>
  <c r="U133" i="4" s="1"/>
  <c r="T131" i="4"/>
  <c r="U131" i="4" s="1"/>
  <c r="T129" i="4"/>
  <c r="U129" i="4" s="1"/>
  <c r="U126" i="4"/>
  <c r="U124" i="4"/>
  <c r="U117" i="4"/>
  <c r="U113" i="4"/>
  <c r="T95" i="4"/>
  <c r="U95" i="4" s="1"/>
  <c r="T93" i="4"/>
  <c r="U93" i="4" s="1"/>
  <c r="T91" i="4"/>
  <c r="U91" i="4" s="1"/>
  <c r="T88" i="4"/>
  <c r="U88" i="4" s="1"/>
  <c r="U85" i="4"/>
  <c r="T82" i="4"/>
  <c r="U82" i="4" s="1"/>
  <c r="T79" i="4"/>
  <c r="U79" i="4" s="1"/>
  <c r="T76" i="4"/>
  <c r="U76" i="4" s="1"/>
  <c r="T73" i="4"/>
  <c r="U73" i="4" s="1"/>
  <c r="T70" i="4"/>
  <c r="U70" i="4" s="1"/>
  <c r="T67" i="4"/>
  <c r="U67" i="4" s="1"/>
  <c r="T64" i="4"/>
  <c r="U64" i="4" s="1"/>
  <c r="T61" i="4"/>
  <c r="U61" i="4" s="1"/>
  <c r="U57" i="4"/>
  <c r="T50" i="4"/>
  <c r="U50" i="4" s="1"/>
  <c r="T48" i="4"/>
  <c r="U48" i="4" s="1"/>
  <c r="T46" i="4"/>
  <c r="U46" i="4" s="1"/>
  <c r="T44" i="4"/>
  <c r="U44" i="4" s="1"/>
  <c r="T42" i="4"/>
  <c r="U42" i="4" s="1"/>
  <c r="T40" i="4"/>
  <c r="U40" i="4" s="1"/>
  <c r="T229" i="4" l="1"/>
  <c r="U229" i="4" s="1"/>
  <c r="U2063" i="4" l="1"/>
  <c r="U2060" i="4"/>
  <c r="U2059" i="4"/>
  <c r="U2734" i="4" l="1"/>
  <c r="U2732" i="4"/>
  <c r="U2730" i="4"/>
  <c r="U2729" i="4"/>
  <c r="U2728" i="4"/>
  <c r="U2727" i="4"/>
  <c r="U2726" i="4"/>
  <c r="U2724" i="4"/>
  <c r="U2722" i="4"/>
  <c r="U2721" i="4"/>
  <c r="U2719" i="4"/>
  <c r="U2714" i="4"/>
  <c r="U2712" i="4"/>
  <c r="U2710" i="4"/>
  <c r="U2708" i="4"/>
  <c r="U2706" i="4"/>
  <c r="U2704" i="4"/>
  <c r="U2702" i="4"/>
  <c r="U2700" i="4"/>
  <c r="U2698" i="4"/>
  <c r="U2286" i="4"/>
  <c r="U2285" i="4"/>
  <c r="U2284" i="4"/>
  <c r="U2283" i="4"/>
  <c r="U2282" i="4"/>
  <c r="U2281" i="4"/>
  <c r="U2280" i="4"/>
  <c r="U2279" i="4"/>
  <c r="U2278" i="4"/>
  <c r="U2277" i="4"/>
  <c r="U2276" i="4"/>
  <c r="U2275" i="4"/>
  <c r="U2274" i="4"/>
  <c r="U2273" i="4"/>
  <c r="U2272" i="4"/>
  <c r="U2271" i="4"/>
  <c r="U2270" i="4"/>
  <c r="U2269" i="4"/>
  <c r="U2268" i="4"/>
  <c r="U2267" i="4"/>
  <c r="U2266" i="4"/>
  <c r="U2265" i="4"/>
  <c r="U2264" i="4"/>
  <c r="U2263" i="4"/>
  <c r="U2262" i="4"/>
  <c r="U2261" i="4"/>
  <c r="U2260" i="4"/>
  <c r="U2259" i="4"/>
  <c r="U2256" i="4" l="1"/>
  <c r="T662" i="4" l="1"/>
  <c r="U662" i="4" s="1"/>
  <c r="U569" i="4"/>
  <c r="T527" i="4" l="1"/>
  <c r="T561" i="4"/>
  <c r="T566" i="4"/>
  <c r="U571" i="4"/>
  <c r="U573" i="4"/>
  <c r="U575" i="4"/>
  <c r="U577" i="4"/>
  <c r="U579" i="4"/>
  <c r="U581" i="4"/>
  <c r="U583" i="4"/>
  <c r="U585" i="4"/>
  <c r="U587" i="4"/>
  <c r="U589" i="4"/>
  <c r="U591" i="4"/>
  <c r="U593" i="4"/>
  <c r="U595" i="4"/>
  <c r="U597" i="4"/>
  <c r="U599" i="4"/>
  <c r="U601" i="4"/>
  <c r="U603" i="4"/>
  <c r="U605" i="4"/>
  <c r="U607" i="4"/>
  <c r="U609" i="4"/>
  <c r="U611" i="4"/>
  <c r="U613" i="4"/>
  <c r="U615" i="4"/>
  <c r="U617" i="4"/>
  <c r="U619" i="4"/>
  <c r="U621" i="4"/>
  <c r="U623" i="4"/>
  <c r="U626" i="4"/>
  <c r="U628" i="4"/>
  <c r="U631" i="4"/>
  <c r="U633" i="4"/>
  <c r="U634" i="4"/>
  <c r="U636" i="4"/>
  <c r="U638" i="4"/>
  <c r="U640" i="4"/>
  <c r="U642" i="4"/>
  <c r="U644" i="4"/>
  <c r="U645" i="4"/>
  <c r="U646" i="4"/>
  <c r="U648" i="4"/>
  <c r="U649" i="4"/>
  <c r="U651" i="4"/>
  <c r="U653" i="4"/>
  <c r="U655" i="4"/>
  <c r="U657" i="4"/>
  <c r="U659" i="4"/>
  <c r="T664" i="4"/>
  <c r="U664" i="4" s="1"/>
  <c r="T666" i="4"/>
  <c r="U666" i="4" s="1"/>
  <c r="T668" i="4"/>
  <c r="U668" i="4" s="1"/>
  <c r="T670" i="4"/>
  <c r="U670" i="4" s="1"/>
  <c r="U671" i="4"/>
  <c r="U673" i="4"/>
  <c r="U675" i="4"/>
  <c r="U676" i="4"/>
  <c r="U678" i="4"/>
  <c r="U679" i="4"/>
  <c r="U681" i="4"/>
  <c r="U683" i="4"/>
  <c r="U685" i="4"/>
  <c r="U687" i="4"/>
  <c r="U689" i="4"/>
  <c r="U691" i="4"/>
  <c r="U693" i="4"/>
  <c r="U694" i="4"/>
  <c r="U696" i="4"/>
  <c r="U698" i="4"/>
  <c r="U700" i="4"/>
  <c r="U705" i="4"/>
  <c r="U707" i="4"/>
  <c r="U709" i="4"/>
  <c r="U711" i="4"/>
  <c r="U713" i="4"/>
  <c r="U715" i="4"/>
  <c r="U717" i="4"/>
  <c r="T719" i="4"/>
  <c r="U719" i="4" s="1"/>
  <c r="U720" i="4"/>
  <c r="T724" i="4"/>
  <c r="U724" i="4" s="1"/>
  <c r="U725" i="4"/>
  <c r="U727" i="4"/>
  <c r="U728" i="4"/>
  <c r="U730" i="4"/>
  <c r="U732" i="4"/>
  <c r="U734" i="4"/>
  <c r="U736" i="4"/>
  <c r="U737" i="4"/>
  <c r="U739" i="4"/>
  <c r="U742" i="4"/>
  <c r="U744" i="4"/>
  <c r="T512" i="4"/>
  <c r="U2745" i="4" l="1"/>
  <c r="U30" i="4" l="1"/>
  <c r="U33" i="4"/>
  <c r="U36" i="4"/>
  <c r="U59" i="4"/>
  <c r="U62" i="4"/>
  <c r="U65" i="4"/>
  <c r="U68" i="4"/>
  <c r="U71" i="4"/>
  <c r="U74" i="4"/>
  <c r="U77" i="4"/>
  <c r="U80" i="4"/>
  <c r="U83" i="4"/>
  <c r="U86" i="4"/>
  <c r="U89" i="4"/>
  <c r="U98" i="4"/>
  <c r="U100" i="4"/>
  <c r="U104" i="4"/>
  <c r="U119" i="4"/>
  <c r="U163" i="4"/>
  <c r="U168" i="4"/>
  <c r="U171" i="4"/>
  <c r="U347" i="4"/>
  <c r="U351" i="4"/>
  <c r="U355" i="4"/>
  <c r="U359" i="4"/>
  <c r="U362" i="4"/>
  <c r="U365" i="4"/>
  <c r="U368" i="4"/>
  <c r="U371" i="4"/>
  <c r="U373" i="4"/>
  <c r="U376" i="4"/>
  <c r="U379" i="4"/>
  <c r="U381" i="4"/>
  <c r="U383" i="4"/>
  <c r="U386" i="4"/>
  <c r="U400" i="4"/>
  <c r="U439" i="4"/>
  <c r="U442" i="4"/>
  <c r="U445" i="4"/>
  <c r="U448" i="4"/>
  <c r="U451" i="4"/>
  <c r="U454" i="4"/>
  <c r="U457" i="4"/>
  <c r="U460" i="4"/>
  <c r="U463" i="4"/>
  <c r="U470" i="4"/>
  <c r="U475" i="4"/>
  <c r="U512" i="4"/>
  <c r="U513" i="4"/>
  <c r="U515" i="4"/>
  <c r="U517" i="4"/>
  <c r="U519" i="4"/>
  <c r="U521" i="4"/>
  <c r="U523" i="4"/>
  <c r="U525" i="4"/>
  <c r="U527" i="4"/>
  <c r="U528" i="4"/>
  <c r="U530" i="4"/>
  <c r="U532" i="4"/>
  <c r="U534" i="4"/>
  <c r="U537" i="4"/>
  <c r="U539" i="4"/>
  <c r="U543" i="4"/>
  <c r="U545" i="4"/>
  <c r="U547" i="4"/>
  <c r="U549" i="4"/>
  <c r="U551" i="4"/>
  <c r="U553" i="4"/>
  <c r="U555" i="4"/>
  <c r="U557" i="4"/>
  <c r="U559" i="4"/>
  <c r="U561" i="4"/>
  <c r="U562" i="4"/>
  <c r="U564" i="4"/>
  <c r="U566" i="4"/>
  <c r="U567" i="4"/>
  <c r="T511" i="4"/>
  <c r="U511" i="4" s="1"/>
  <c r="T510" i="4"/>
  <c r="U510" i="4" s="1"/>
  <c r="U506" i="4"/>
  <c r="U503" i="4"/>
  <c r="U501" i="4"/>
  <c r="T500" i="4"/>
  <c r="U500" i="4" s="1"/>
  <c r="T499" i="4"/>
  <c r="U499" i="4" s="1"/>
  <c r="T498" i="4"/>
  <c r="U498" i="4" s="1"/>
  <c r="U496" i="4"/>
  <c r="U494" i="4"/>
  <c r="T493" i="4"/>
  <c r="U493" i="4" s="1"/>
  <c r="U491" i="4"/>
  <c r="U489" i="4"/>
  <c r="U487" i="4"/>
  <c r="T486" i="4"/>
  <c r="U486" i="4" s="1"/>
  <c r="T485" i="4"/>
  <c r="U485" i="4" s="1"/>
  <c r="T484" i="4"/>
  <c r="U484" i="4" s="1"/>
  <c r="T483" i="4"/>
  <c r="U483" i="4" s="1"/>
  <c r="T482" i="4"/>
  <c r="U482" i="4" s="1"/>
  <c r="U479" i="4"/>
  <c r="T478" i="4"/>
  <c r="U478" i="4" s="1"/>
  <c r="T477" i="4"/>
  <c r="U477" i="4" s="1"/>
  <c r="T476" i="4"/>
  <c r="U476" i="4" s="1"/>
  <c r="T474" i="4"/>
  <c r="U474" i="4" s="1"/>
  <c r="U473" i="4"/>
  <c r="T472" i="4"/>
  <c r="U472" i="4" s="1"/>
  <c r="U469" i="4"/>
  <c r="T468" i="4"/>
  <c r="U468" i="4" s="1"/>
  <c r="T467" i="4"/>
  <c r="U467" i="4" s="1"/>
  <c r="T466" i="4"/>
  <c r="U466" i="4" s="1"/>
  <c r="T465" i="4"/>
  <c r="U465" i="4" s="1"/>
  <c r="T462" i="4"/>
  <c r="U462" i="4" s="1"/>
  <c r="T459" i="4"/>
  <c r="U459" i="4" s="1"/>
  <c r="T456" i="4"/>
  <c r="U456" i="4" s="1"/>
  <c r="T453" i="4"/>
  <c r="U453" i="4" s="1"/>
  <c r="T450" i="4"/>
  <c r="U450" i="4" s="1"/>
  <c r="T447" i="4"/>
  <c r="U447" i="4" s="1"/>
  <c r="T444" i="4"/>
  <c r="U444" i="4" s="1"/>
  <c r="T441" i="4"/>
  <c r="U441" i="4" s="1"/>
  <c r="U436" i="4"/>
  <c r="U434" i="4"/>
  <c r="U431" i="4"/>
  <c r="U427" i="4"/>
  <c r="U424" i="4"/>
  <c r="U422" i="4"/>
  <c r="U420" i="4"/>
  <c r="U417" i="4"/>
  <c r="U414" i="4"/>
  <c r="U410" i="4"/>
  <c r="T409" i="4"/>
  <c r="U409" i="4" s="1"/>
  <c r="T408" i="4"/>
  <c r="U408" i="4" s="1"/>
  <c r="U405" i="4"/>
  <c r="T404" i="4"/>
  <c r="U404" i="4" s="1"/>
  <c r="T403" i="4"/>
  <c r="U403" i="4" s="1"/>
  <c r="T402" i="4"/>
  <c r="U402" i="4" s="1"/>
  <c r="T401" i="4"/>
  <c r="U401" i="4" s="1"/>
  <c r="U398" i="4"/>
  <c r="T397" i="4"/>
  <c r="U397" i="4" s="1"/>
  <c r="T396" i="4"/>
  <c r="U396" i="4" s="1"/>
  <c r="T394" i="4"/>
  <c r="U394" i="4" s="1"/>
  <c r="T393" i="4"/>
  <c r="U393" i="4" s="1"/>
  <c r="U391" i="4"/>
  <c r="U388" i="4"/>
  <c r="T387" i="4"/>
  <c r="U387" i="4" s="1"/>
  <c r="T385" i="4"/>
  <c r="U385" i="4" s="1"/>
  <c r="T382" i="4"/>
  <c r="U382" i="4" s="1"/>
  <c r="T380" i="4"/>
  <c r="U380" i="4" s="1"/>
  <c r="T378" i="4"/>
  <c r="U378" i="4" s="1"/>
  <c r="T375" i="4"/>
  <c r="U375" i="4" s="1"/>
  <c r="U372" i="4"/>
  <c r="T370" i="4"/>
  <c r="U370" i="4" s="1"/>
  <c r="T367" i="4"/>
  <c r="U367" i="4" s="1"/>
  <c r="T364" i="4"/>
  <c r="U364" i="4" s="1"/>
  <c r="T361" i="4"/>
  <c r="U361" i="4" s="1"/>
  <c r="U356" i="4"/>
  <c r="U352" i="4"/>
  <c r="U348" i="4"/>
  <c r="T346" i="4"/>
  <c r="U346" i="4" s="1"/>
  <c r="T345" i="4"/>
  <c r="U345" i="4" s="1"/>
  <c r="T343" i="4"/>
  <c r="U343" i="4" s="1"/>
  <c r="T341" i="4"/>
  <c r="U341" i="4" s="1"/>
  <c r="T340" i="4"/>
  <c r="U340" i="4" s="1"/>
  <c r="T338" i="4"/>
  <c r="U338" i="4" s="1"/>
  <c r="U335" i="4"/>
  <c r="U333" i="4"/>
  <c r="T332" i="4"/>
  <c r="U332" i="4" s="1"/>
  <c r="T331" i="4"/>
  <c r="U331" i="4" s="1"/>
  <c r="T330" i="4"/>
  <c r="U330" i="4" s="1"/>
  <c r="U327" i="4"/>
  <c r="T326" i="4"/>
  <c r="U326" i="4" s="1"/>
  <c r="T324" i="4"/>
  <c r="U324" i="4" s="1"/>
  <c r="T323" i="4"/>
  <c r="U323" i="4" s="1"/>
  <c r="U321" i="4"/>
  <c r="U319" i="4"/>
  <c r="U317" i="4"/>
  <c r="U314" i="4"/>
  <c r="U313" i="4"/>
  <c r="U311" i="4"/>
  <c r="U309" i="4"/>
  <c r="U308" i="4"/>
  <c r="U307" i="4"/>
  <c r="T306" i="4"/>
  <c r="U306" i="4" s="1"/>
  <c r="T305" i="4"/>
  <c r="U305" i="4" s="1"/>
  <c r="T304" i="4"/>
  <c r="U304" i="4" s="1"/>
  <c r="T303" i="4"/>
  <c r="U303" i="4" s="1"/>
  <c r="U300" i="4"/>
  <c r="U294" i="4"/>
  <c r="U292" i="4"/>
  <c r="U290" i="4"/>
  <c r="T289" i="4"/>
  <c r="U289" i="4" s="1"/>
  <c r="T288" i="4"/>
  <c r="U288" i="4" s="1"/>
  <c r="T287" i="4"/>
  <c r="U287" i="4" s="1"/>
  <c r="T286" i="4"/>
  <c r="U286" i="4" s="1"/>
  <c r="T285" i="4"/>
  <c r="U285" i="4" s="1"/>
  <c r="T284" i="4"/>
  <c r="U284" i="4" s="1"/>
  <c r="T283" i="4"/>
  <c r="U283" i="4" s="1"/>
  <c r="T282" i="4"/>
  <c r="U282" i="4" s="1"/>
  <c r="T281" i="4"/>
  <c r="U281" i="4" s="1"/>
  <c r="T280" i="4"/>
  <c r="U280" i="4" s="1"/>
  <c r="T279" i="4"/>
  <c r="U279" i="4" s="1"/>
  <c r="T278" i="4"/>
  <c r="U278" i="4" s="1"/>
  <c r="T277" i="4"/>
  <c r="U277" i="4" s="1"/>
  <c r="T276" i="4"/>
  <c r="U276" i="4" s="1"/>
  <c r="T275" i="4"/>
  <c r="U275" i="4" s="1"/>
  <c r="T274" i="4"/>
  <c r="U274" i="4" s="1"/>
  <c r="T273" i="4"/>
  <c r="U273" i="4" s="1"/>
  <c r="T272" i="4"/>
  <c r="U272" i="4" s="1"/>
  <c r="T271" i="4"/>
  <c r="U271" i="4" s="1"/>
  <c r="T270" i="4"/>
  <c r="U270" i="4" s="1"/>
  <c r="T269" i="4"/>
  <c r="U269" i="4" s="1"/>
  <c r="T268" i="4"/>
  <c r="U268" i="4" s="1"/>
  <c r="T267" i="4"/>
  <c r="U267" i="4" s="1"/>
  <c r="T266" i="4"/>
  <c r="U266" i="4" s="1"/>
  <c r="T265" i="4"/>
  <c r="U265" i="4" s="1"/>
  <c r="T264" i="4"/>
  <c r="U264" i="4" s="1"/>
  <c r="T263" i="4"/>
  <c r="U263" i="4" s="1"/>
  <c r="T262" i="4"/>
  <c r="U262" i="4" s="1"/>
  <c r="T261" i="4"/>
  <c r="U261" i="4" s="1"/>
  <c r="T260" i="4"/>
  <c r="U260" i="4" s="1"/>
  <c r="T259" i="4"/>
  <c r="U259" i="4" s="1"/>
  <c r="T258" i="4"/>
  <c r="U258" i="4" s="1"/>
  <c r="T257" i="4"/>
  <c r="U257" i="4" s="1"/>
  <c r="T256" i="4"/>
  <c r="U256" i="4" s="1"/>
  <c r="T255" i="4"/>
  <c r="U255" i="4" s="1"/>
  <c r="T254" i="4"/>
  <c r="U254" i="4" s="1"/>
  <c r="T253" i="4"/>
  <c r="U253" i="4" s="1"/>
  <c r="T252" i="4"/>
  <c r="U252" i="4" s="1"/>
  <c r="T251" i="4"/>
  <c r="U251" i="4" s="1"/>
  <c r="T250" i="4"/>
  <c r="U250" i="4" s="1"/>
  <c r="T249" i="4"/>
  <c r="U249" i="4" s="1"/>
  <c r="T248" i="4"/>
  <c r="U248" i="4" s="1"/>
  <c r="T247" i="4"/>
  <c r="U247" i="4" s="1"/>
  <c r="U245" i="4"/>
  <c r="U243" i="4"/>
  <c r="U241" i="4"/>
  <c r="U239" i="4"/>
  <c r="U237" i="4"/>
  <c r="T236" i="4"/>
  <c r="U236" i="4" s="1"/>
  <c r="T235" i="4"/>
  <c r="U235" i="4" s="1"/>
  <c r="T234" i="4"/>
  <c r="U234" i="4" s="1"/>
  <c r="U232" i="4"/>
  <c r="U230" i="4"/>
  <c r="U227" i="4"/>
  <c r="U225" i="4"/>
  <c r="U223" i="4"/>
  <c r="U221" i="4"/>
  <c r="U219" i="4"/>
  <c r="U217" i="4"/>
  <c r="U215" i="4"/>
  <c r="U213" i="4"/>
  <c r="U211" i="4"/>
  <c r="U209" i="4"/>
  <c r="U207" i="4"/>
  <c r="U205" i="4"/>
  <c r="U203" i="4"/>
  <c r="U201" i="4"/>
  <c r="U199" i="4"/>
  <c r="U197" i="4"/>
  <c r="U195" i="4"/>
  <c r="U193" i="4"/>
  <c r="U191" i="4"/>
  <c r="U189" i="4"/>
  <c r="U187" i="4"/>
  <c r="U185" i="4"/>
  <c r="U183" i="4"/>
  <c r="U180" i="4"/>
  <c r="U177" i="4"/>
  <c r="U175" i="4"/>
  <c r="U174" i="4"/>
  <c r="U172" i="4"/>
  <c r="U169" i="4"/>
  <c r="U166" i="4"/>
  <c r="U164" i="4"/>
  <c r="U161" i="4"/>
  <c r="U159" i="4"/>
  <c r="U156" i="4"/>
  <c r="T155" i="4"/>
  <c r="U155" i="4" s="1"/>
  <c r="U153" i="4"/>
  <c r="U151" i="4"/>
  <c r="U149" i="4"/>
  <c r="U147" i="4"/>
  <c r="U145" i="4"/>
  <c r="U142" i="4"/>
  <c r="U140" i="4"/>
  <c r="U138" i="4"/>
  <c r="U136" i="4"/>
  <c r="U134" i="4"/>
  <c r="U132" i="4"/>
  <c r="U130" i="4"/>
  <c r="U128" i="4"/>
  <c r="T127" i="4"/>
  <c r="U127" i="4" s="1"/>
  <c r="U125" i="4"/>
  <c r="U123" i="4"/>
  <c r="U120" i="4"/>
  <c r="T118" i="4"/>
  <c r="U118" i="4" s="1"/>
  <c r="U116" i="4"/>
  <c r="T115" i="4"/>
  <c r="U115" i="4" s="1"/>
  <c r="T114" i="4"/>
  <c r="U114" i="4" s="1"/>
  <c r="U112" i="4"/>
  <c r="U109" i="4"/>
  <c r="T108" i="4"/>
  <c r="U108" i="4" s="1"/>
  <c r="T107" i="4"/>
  <c r="U107" i="4" s="1"/>
  <c r="U106" i="4"/>
  <c r="T105" i="4"/>
  <c r="U105" i="4" s="1"/>
  <c r="T103" i="4"/>
  <c r="U103" i="4" s="1"/>
  <c r="U102" i="4"/>
  <c r="U101" i="4"/>
  <c r="U99" i="4"/>
  <c r="U97" i="4"/>
  <c r="U94" i="4"/>
  <c r="U92" i="4"/>
  <c r="U90" i="4"/>
  <c r="U87" i="4"/>
  <c r="U84" i="4"/>
  <c r="U81" i="4"/>
  <c r="U78" i="4"/>
  <c r="U75" i="4"/>
  <c r="U72" i="4"/>
  <c r="U69" i="4"/>
  <c r="U66" i="4"/>
  <c r="U63" i="4"/>
  <c r="U60" i="4"/>
  <c r="U56" i="4"/>
  <c r="U54" i="4"/>
  <c r="T53" i="4"/>
  <c r="U53" i="4" s="1"/>
  <c r="U51" i="4"/>
  <c r="U49" i="4"/>
  <c r="U47" i="4"/>
  <c r="U45" i="4"/>
  <c r="U43" i="4"/>
  <c r="U41" i="4"/>
  <c r="U39" i="4"/>
  <c r="U37" i="4"/>
  <c r="U31" i="4"/>
  <c r="T29" i="4"/>
  <c r="T1918" i="4" l="1"/>
  <c r="T2802" i="4" s="1"/>
  <c r="U34" i="4"/>
  <c r="U29" i="4"/>
  <c r="U2418" i="4"/>
  <c r="U2744" i="4"/>
  <c r="U2646" i="4"/>
  <c r="U2553" i="4"/>
  <c r="U2530" i="4"/>
  <c r="U2513" i="4"/>
  <c r="U2512" i="4"/>
  <c r="U2465" i="4"/>
  <c r="U2464" i="4"/>
  <c r="U2463" i="4"/>
  <c r="U1922" i="4"/>
  <c r="U1923" i="4"/>
  <c r="U1924" i="4"/>
  <c r="U1925" i="4"/>
  <c r="U1926" i="4"/>
  <c r="U1927" i="4"/>
  <c r="U1928" i="4"/>
  <c r="U1930" i="4"/>
  <c r="U1932" i="4"/>
  <c r="U1933" i="4"/>
  <c r="U1935" i="4"/>
  <c r="U1937" i="4"/>
  <c r="U1939" i="4"/>
  <c r="U1941" i="4"/>
  <c r="U1943" i="4"/>
  <c r="U1944" i="4"/>
  <c r="U1945" i="4"/>
  <c r="U1946" i="4"/>
  <c r="U1947" i="4"/>
  <c r="U1948" i="4"/>
  <c r="U1949" i="4"/>
  <c r="U1950" i="4"/>
  <c r="U1951" i="4"/>
  <c r="U1952" i="4"/>
  <c r="U1953" i="4"/>
  <c r="U1954" i="4"/>
  <c r="U1955" i="4"/>
  <c r="U1956" i="4"/>
  <c r="U1957" i="4"/>
  <c r="U1958" i="4"/>
  <c r="U1959" i="4"/>
  <c r="U1960" i="4"/>
  <c r="U1961" i="4"/>
  <c r="U1962" i="4"/>
  <c r="U1963" i="4"/>
  <c r="U1964" i="4"/>
  <c r="U1965" i="4"/>
  <c r="U1966" i="4"/>
  <c r="U1967" i="4"/>
  <c r="U1968" i="4"/>
  <c r="U1969" i="4"/>
  <c r="U1970" i="4"/>
  <c r="U1971" i="4"/>
  <c r="U1972" i="4"/>
  <c r="U1973" i="4"/>
  <c r="U1974" i="4"/>
  <c r="U1975" i="4"/>
  <c r="U1976" i="4"/>
  <c r="U1978" i="4"/>
  <c r="U1979" i="4"/>
  <c r="U1918" i="4" l="1"/>
  <c r="U1987" i="4"/>
  <c r="U1989" i="4"/>
  <c r="U1990" i="4"/>
  <c r="U1991" i="4"/>
  <c r="U1992" i="4"/>
  <c r="U1995" i="4"/>
  <c r="U1996" i="4"/>
  <c r="U1997" i="4"/>
  <c r="U1998" i="4"/>
  <c r="U1999" i="4"/>
  <c r="U2000" i="4"/>
  <c r="U2001" i="4"/>
  <c r="U2002" i="4"/>
  <c r="U2005" i="4"/>
  <c r="U2009" i="4"/>
  <c r="U2041" i="4"/>
  <c r="U2043" i="4"/>
  <c r="U2045" i="4"/>
  <c r="U2047" i="4"/>
  <c r="U2049" i="4"/>
  <c r="U2051" i="4"/>
  <c r="U2052" i="4"/>
  <c r="U2054" i="4"/>
  <c r="U2055" i="4"/>
  <c r="U2056" i="4"/>
  <c r="U2057" i="4"/>
  <c r="U2058" i="4"/>
  <c r="U2061" i="4"/>
  <c r="U2064" i="4"/>
  <c r="U1981" i="4"/>
  <c r="U1983" i="4"/>
  <c r="U1921" i="4"/>
  <c r="U2121" i="4" l="1"/>
  <c r="U2680" i="4" l="1"/>
  <c r="U2739" i="4" l="1"/>
  <c r="U2740" i="4"/>
  <c r="U2741" i="4"/>
  <c r="U2742" i="4"/>
  <c r="U2743" i="4"/>
  <c r="U2482" i="4"/>
  <c r="U2738" i="4"/>
  <c r="U2750" i="4" l="1"/>
  <c r="U2749" i="4"/>
  <c r="U2748" i="4"/>
  <c r="U2747" i="4"/>
  <c r="U2746" i="4"/>
  <c r="U2206" i="4"/>
  <c r="U2207" i="4"/>
  <c r="U2208" i="4"/>
  <c r="U2210" i="4"/>
  <c r="U2211" i="4"/>
  <c r="U2213" i="4"/>
  <c r="U2214" i="4"/>
  <c r="U2215" i="4"/>
  <c r="U2216" i="4"/>
  <c r="U2217" i="4"/>
  <c r="U2219" i="4"/>
  <c r="U2220" i="4"/>
  <c r="U2222" i="4"/>
  <c r="U2223" i="4"/>
  <c r="U2224" i="4"/>
  <c r="U2225" i="4"/>
  <c r="U2226" i="4"/>
  <c r="U2227" i="4"/>
  <c r="U2228" i="4"/>
  <c r="U2231" i="4"/>
  <c r="U2233" i="4"/>
  <c r="U2502" i="4" l="1"/>
  <c r="U2528" i="4" l="1"/>
  <c r="U2585" i="4" l="1"/>
  <c r="U2587" i="4"/>
  <c r="U2589" i="4"/>
  <c r="U2591" i="4"/>
  <c r="U2593" i="4"/>
  <c r="U2595" i="4"/>
  <c r="U2597" i="4"/>
  <c r="U2552" i="4" l="1"/>
  <c r="U2548" i="4"/>
  <c r="U2549" i="4"/>
  <c r="U2550" i="4"/>
  <c r="U2551" i="4"/>
  <c r="U2543" i="4"/>
  <c r="U2544" i="4"/>
  <c r="U2545" i="4"/>
  <c r="U2546" i="4"/>
  <c r="U2547" i="4"/>
  <c r="U2538" i="4"/>
  <c r="U2539" i="4"/>
  <c r="U2540" i="4"/>
  <c r="U2541" i="4"/>
  <c r="U2542" i="4"/>
  <c r="U2090" i="4"/>
  <c r="U2089" i="4"/>
  <c r="U2088" i="4"/>
  <c r="U2087" i="4"/>
  <c r="U2091" i="4"/>
  <c r="U2131" i="4" l="1"/>
  <c r="U2132" i="4"/>
  <c r="U2525" i="4" l="1"/>
  <c r="U2511" i="4"/>
  <c r="U2510" i="4"/>
  <c r="U2509" i="4"/>
  <c r="U2508" i="4"/>
  <c r="U2507" i="4"/>
  <c r="U2506" i="4"/>
  <c r="U2492" i="4"/>
  <c r="U2491" i="4"/>
  <c r="U2490" i="4"/>
  <c r="U2489" i="4"/>
  <c r="U2487" i="4"/>
  <c r="U2486" i="4"/>
  <c r="U2485" i="4"/>
  <c r="U2484" i="4"/>
  <c r="U2481" i="4"/>
  <c r="U2480" i="4"/>
  <c r="U2479" i="4"/>
  <c r="U2478" i="4"/>
  <c r="U2477" i="4"/>
  <c r="U2476" i="4"/>
  <c r="U2475" i="4"/>
  <c r="U2474" i="4"/>
  <c r="U2473" i="4"/>
  <c r="U2472" i="4"/>
  <c r="U2471" i="4"/>
  <c r="U2470" i="4"/>
  <c r="U2469" i="4"/>
  <c r="U2468" i="4"/>
  <c r="U2462" i="4"/>
  <c r="U2461" i="4"/>
  <c r="U2459" i="4"/>
  <c r="U2457" i="4"/>
  <c r="U2455" i="4"/>
  <c r="U2453" i="4"/>
  <c r="U2451" i="4"/>
  <c r="U2449" i="4"/>
  <c r="U2447" i="4"/>
  <c r="U2446" i="4"/>
  <c r="U2445" i="4"/>
  <c r="U2442" i="4"/>
  <c r="U2441" i="4"/>
  <c r="U2440" i="4"/>
  <c r="U2439" i="4"/>
  <c r="U2438" i="4"/>
  <c r="U2436" i="4"/>
  <c r="U2435" i="4"/>
  <c r="U2434" i="4"/>
  <c r="U2433" i="4"/>
  <c r="U2432" i="4"/>
  <c r="U2431" i="4"/>
  <c r="U2430" i="4"/>
  <c r="U2429" i="4"/>
  <c r="U2428" i="4"/>
  <c r="U2427" i="4"/>
  <c r="U2426" i="4"/>
  <c r="U2425" i="4"/>
  <c r="U2424" i="4"/>
  <c r="U2423" i="4"/>
  <c r="U2422" i="4"/>
  <c r="U2421" i="4"/>
  <c r="U2417" i="4"/>
  <c r="U2415" i="4"/>
  <c r="U2413" i="4"/>
  <c r="U2411" i="4"/>
  <c r="U2409" i="4"/>
  <c r="U2407" i="4"/>
  <c r="U2405" i="4"/>
  <c r="U2403" i="4"/>
  <c r="U2402" i="4"/>
  <c r="U2399" i="4"/>
  <c r="U2396" i="4"/>
  <c r="U2393" i="4"/>
  <c r="U2390" i="4"/>
  <c r="U2387" i="4"/>
  <c r="U2386" i="4"/>
  <c r="U2385" i="4"/>
  <c r="U2381" i="4" l="1"/>
  <c r="U2380" i="4"/>
  <c r="U2379" i="4"/>
  <c r="U2378" i="4"/>
  <c r="U2377" i="4"/>
  <c r="U2376" i="4"/>
  <c r="U2375" i="4"/>
  <c r="U2374" i="4"/>
  <c r="U2373" i="4"/>
  <c r="U2372" i="4"/>
  <c r="U2371" i="4"/>
  <c r="U2370" i="4"/>
  <c r="U2369" i="4"/>
  <c r="U2368" i="4"/>
  <c r="U2367" i="4"/>
  <c r="U2366" i="4"/>
  <c r="U2365" i="4"/>
  <c r="U2364" i="4"/>
  <c r="U2363" i="4"/>
  <c r="U2466" i="4" l="1"/>
  <c r="U2731" i="4"/>
  <c r="U2737" i="4"/>
  <c r="U2736" i="4"/>
  <c r="U2688" i="4"/>
  <c r="U2686" i="4"/>
  <c r="U2684" i="4"/>
  <c r="U2682" i="4"/>
  <c r="U1985" i="4"/>
  <c r="U2681" i="4"/>
  <c r="U2678" i="4"/>
  <c r="U2676" i="4"/>
  <c r="U2675" i="4"/>
  <c r="U2673" i="4"/>
  <c r="U2672" i="4"/>
  <c r="U2671" i="4"/>
  <c r="U2670" i="4"/>
  <c r="U2667" i="4"/>
  <c r="U2665" i="4"/>
  <c r="U2663" i="4"/>
  <c r="U2662" i="4"/>
  <c r="U2660" i="4"/>
  <c r="U2659" i="4"/>
  <c r="U2657" i="4"/>
  <c r="U2656" i="4"/>
  <c r="U2655" i="4"/>
  <c r="U2654" i="4"/>
  <c r="U2653" i="4"/>
  <c r="U2652" i="4"/>
  <c r="U2650" i="4"/>
  <c r="U2648" i="4"/>
  <c r="U2523" i="4"/>
  <c r="U2521" i="4"/>
  <c r="U2519" i="4"/>
  <c r="U2516" i="4"/>
  <c r="U2514" i="4"/>
  <c r="U2644" i="4"/>
  <c r="U2642" i="4"/>
  <c r="U2640" i="4"/>
  <c r="U2638" i="4"/>
  <c r="U2637" i="4"/>
  <c r="U2636" i="4"/>
  <c r="U2634" i="4"/>
  <c r="U2632" i="4"/>
  <c r="U2629" i="4"/>
  <c r="U2627" i="4"/>
  <c r="U2625" i="4"/>
  <c r="U2622" i="4"/>
  <c r="U2619" i="4"/>
  <c r="U2617" i="4"/>
  <c r="U2615" i="4"/>
  <c r="U2613" i="4"/>
  <c r="U2611" i="4"/>
  <c r="U2609" i="4"/>
  <c r="U2607" i="4"/>
  <c r="U2605" i="4"/>
  <c r="U2603" i="4"/>
  <c r="U2601" i="4"/>
  <c r="U2599" i="4"/>
  <c r="U2583" i="4"/>
  <c r="U2581" i="4"/>
  <c r="U2579" i="4"/>
  <c r="U2577" i="4"/>
  <c r="U2575" i="4"/>
  <c r="U2574" i="4"/>
  <c r="U2573" i="4"/>
  <c r="U2572" i="4"/>
  <c r="U2571" i="4"/>
  <c r="U2570" i="4"/>
  <c r="U2569" i="4"/>
  <c r="U2568" i="4"/>
  <c r="U2567" i="4"/>
  <c r="U2566" i="4"/>
  <c r="U2565" i="4"/>
  <c r="U2564" i="4"/>
  <c r="U2563" i="4"/>
  <c r="U2562" i="4"/>
  <c r="U2561" i="4"/>
  <c r="U2560" i="4"/>
  <c r="U2558" i="4"/>
  <c r="U2557" i="4"/>
  <c r="U2556" i="4"/>
  <c r="U2555" i="4"/>
  <c r="U2554" i="4"/>
  <c r="U2419" i="4"/>
  <c r="U2414" i="4"/>
  <c r="U2537" i="4"/>
  <c r="U2536" i="4"/>
  <c r="U2535" i="4"/>
  <c r="U2534" i="4"/>
  <c r="U2533" i="4"/>
  <c r="U2532" i="4"/>
  <c r="U2382" i="4"/>
  <c r="U2529" i="4"/>
  <c r="U2384" i="4"/>
  <c r="U2504" i="4"/>
  <c r="U2254" i="4"/>
  <c r="U2252" i="4"/>
  <c r="U2250" i="4"/>
  <c r="U2248" i="4"/>
  <c r="U2246" i="4"/>
  <c r="U2244" i="4"/>
  <c r="U2242" i="4"/>
  <c r="U2240" i="4"/>
  <c r="U2239" i="4"/>
  <c r="U2238" i="4"/>
  <c r="U2237" i="4"/>
  <c r="U2236" i="4"/>
  <c r="U2235" i="4"/>
  <c r="U2234" i="4"/>
  <c r="U2204" i="4"/>
  <c r="U2202" i="4"/>
  <c r="U2200" i="4"/>
  <c r="U2198" i="4"/>
  <c r="U2197" i="4"/>
  <c r="U2195" i="4"/>
  <c r="U2697" i="4"/>
  <c r="U2693" i="4"/>
  <c r="U2192" i="4"/>
  <c r="U2191" i="4"/>
  <c r="U2190" i="4"/>
  <c r="U2692" i="4"/>
  <c r="U2189" i="4"/>
  <c r="U2691" i="4"/>
  <c r="U2188" i="4"/>
  <c r="U2187" i="4"/>
  <c r="U2186" i="4"/>
  <c r="U2185" i="4"/>
  <c r="U2184" i="4"/>
  <c r="U2183" i="4"/>
  <c r="U2690" i="4"/>
  <c r="U2182" i="4"/>
  <c r="U2179" i="4"/>
  <c r="U2177" i="4"/>
  <c r="U2175" i="4"/>
  <c r="U2174" i="4"/>
  <c r="U2173" i="4"/>
  <c r="U2172" i="4"/>
  <c r="U2171" i="4"/>
  <c r="U2170" i="4"/>
  <c r="U2169" i="4"/>
  <c r="U2167" i="4"/>
  <c r="U2166" i="4"/>
  <c r="U2165" i="4"/>
  <c r="U2164" i="4"/>
  <c r="U2162" i="4"/>
  <c r="U2160" i="4"/>
  <c r="U2158" i="4"/>
  <c r="U2156" i="4"/>
  <c r="U2154" i="4"/>
  <c r="U2152" i="4"/>
  <c r="U2150" i="4"/>
  <c r="U2148" i="4"/>
  <c r="U2146" i="4"/>
  <c r="U2145" i="4"/>
  <c r="U2143" i="4"/>
  <c r="U2141" i="4"/>
  <c r="U2139" i="4"/>
  <c r="U2138" i="4"/>
  <c r="U2136" i="4"/>
  <c r="U2134" i="4"/>
  <c r="U2130" i="4"/>
  <c r="U2129" i="4"/>
  <c r="U2128" i="4"/>
  <c r="U2127" i="4"/>
  <c r="U2126" i="4"/>
  <c r="U2125" i="4"/>
  <c r="U2124" i="4"/>
  <c r="U2123" i="4"/>
  <c r="U2122" i="4"/>
  <c r="U2119" i="4"/>
  <c r="U2117" i="4"/>
  <c r="U2115" i="4"/>
  <c r="U2113" i="4"/>
  <c r="U2112" i="4"/>
  <c r="U2110" i="4"/>
  <c r="U2109" i="4"/>
  <c r="U2108" i="4"/>
  <c r="U2106" i="4"/>
  <c r="U2104" i="4"/>
  <c r="U2102" i="4"/>
  <c r="U2100" i="4"/>
  <c r="U2098" i="4"/>
  <c r="U2096" i="4"/>
  <c r="U2094" i="4"/>
  <c r="U2093" i="4"/>
  <c r="U2092" i="4"/>
  <c r="U2085" i="4"/>
  <c r="U2083" i="4"/>
  <c r="U2081" i="4"/>
  <c r="U2079" i="4"/>
  <c r="U2077" i="4"/>
  <c r="U2075" i="4"/>
  <c r="U2073" i="4"/>
  <c r="U2071" i="4"/>
  <c r="U2069" i="4"/>
  <c r="U2067" i="4"/>
  <c r="U2066" i="4"/>
  <c r="U2800" i="4" l="1"/>
  <c r="U2360" i="4"/>
  <c r="U2802" i="4" l="1"/>
</calcChain>
</file>

<file path=xl/sharedStrings.xml><?xml version="1.0" encoding="utf-8"?>
<sst xmlns="http://schemas.openxmlformats.org/spreadsheetml/2006/main" count="40333" uniqueCount="7901">
  <si>
    <t>Наименование организации</t>
  </si>
  <si>
    <t>Код  ТРУ</t>
  </si>
  <si>
    <t>Способ закупок</t>
  </si>
  <si>
    <t>Код КАТО места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</si>
  <si>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</si>
  <si>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</si>
  <si>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</si>
  <si>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</si>
  <si>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</si>
  <si>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</si>
  <si>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</si>
  <si>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</si>
  <si>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</si>
  <si>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</si>
  <si>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</si>
  <si>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</si>
  <si>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</si>
  <si>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</si>
  <si>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t>
  </si>
  <si>
    <t>Наименование закупаемых товаров, работ и услуг</t>
  </si>
  <si>
    <t>Краткая характеристика (описание) товаров, работ и услуг</t>
  </si>
  <si>
    <t>Дополнительная характеристика</t>
  </si>
  <si>
    <t>Прогноз местного содержания, %</t>
  </si>
  <si>
    <t>Место (адрес)  осуществления закупок</t>
  </si>
  <si>
    <t>АО "Эмбамунайгаз"</t>
  </si>
  <si>
    <t>Атырауская область</t>
  </si>
  <si>
    <t>Авансовый платеж - 0%, оставшаяся часть в течение 30 р.д. с момента подписания акта приема-передачи</t>
  </si>
  <si>
    <t/>
  </si>
  <si>
    <t>ОИ</t>
  </si>
  <si>
    <t>ЭОТТ</t>
  </si>
  <si>
    <t>март-декабрь</t>
  </si>
  <si>
    <t>январь, февраль</t>
  </si>
  <si>
    <t>ноябрь-декабрь</t>
  </si>
  <si>
    <t>90%  в течение 30 рабочих дней с момента представления счет-фактуры и оригинала акта выполненных работ, окончательный взаиморасчет в течение 30 рабочих дней после 100% исполнения обязательств и  акта-сверки взаимных расчетов</t>
  </si>
  <si>
    <t>ЦПЭ</t>
  </si>
  <si>
    <t>январь-декабрь</t>
  </si>
  <si>
    <t>декабрь</t>
  </si>
  <si>
    <t xml:space="preserve">АО "Эмбамунайгаз" </t>
  </si>
  <si>
    <t xml:space="preserve">Услуги по проведению государственного технического обследования недвижимого имущества и изготовление технических паспортов </t>
  </si>
  <si>
    <t>февраль-март</t>
  </si>
  <si>
    <t xml:space="preserve">апрель-декабрь </t>
  </si>
  <si>
    <t>авансовый платеж "0%", оплата осуществляется по факту исполнения в течение 30 раб.дней с момента подписания акта приема-передачи и предоставления Исполнителем оригинала счета-фактуры</t>
  </si>
  <si>
    <t>65.12.41.335.000.00.0777.000000000000</t>
  </si>
  <si>
    <t>Услуги по страхованию имущества</t>
  </si>
  <si>
    <t>авансовый платеж - 100%</t>
  </si>
  <si>
    <t>65.12.50.335.000.00.0777.000000000000</t>
  </si>
  <si>
    <t xml:space="preserve">Услуги по страхованию рисков выхода скважины из-под контроля </t>
  </si>
  <si>
    <t>Услуги по страхованию общей гражданской ответственности перед третьими лицами</t>
  </si>
  <si>
    <t>Ведение секретного делопроизводства</t>
  </si>
  <si>
    <t>январь- декабрь 2016 г</t>
  </si>
  <si>
    <t xml:space="preserve"> в течение 10 банковских  дней со дня получения счет-фактуры и  акта  выполненных услуг</t>
  </si>
  <si>
    <t xml:space="preserve">Работы инженерные по проектированию </t>
  </si>
  <si>
    <t>июль-декабрь 2016г.</t>
  </si>
  <si>
    <t>январь-декабрь 2016г.</t>
  </si>
  <si>
    <t>Услуги по сопровождению Комплексной инженерно технической системы физической безопасности АО "Эмбамунайгаз"</t>
  </si>
  <si>
    <t>авансовый платеж - 0% от суммы договора,  платежи осуществляются по факту оказания услуг в течение 30 р.д. с момента подписания акта приема-передачи по итогам месяца</t>
  </si>
  <si>
    <t>Услуги по техническому сопровождению SAS FM</t>
  </si>
  <si>
    <t>Услуги по техническому сопровождению системы раздельного учета SAS ABM</t>
  </si>
  <si>
    <t>Сервисное обслуживание топливно-раздаточных колонок (ТРК) АЗС НГДУ "Жайыкмунайгаз"</t>
  </si>
  <si>
    <t>январь</t>
  </si>
  <si>
    <t xml:space="preserve">февраль-декабрь </t>
  </si>
  <si>
    <t>авансовый платеж - 0%, оставшаяся часть в течение 30 рабочих дней с момента подписания акта прием-передачи</t>
  </si>
  <si>
    <t>Сервисное обслуживание топливно-раздаточных колонок (ТРК) АЗС НГДУ "Жылыоймунайгаз"</t>
  </si>
  <si>
    <t>Сервисное обслуживание топливно-раздаточных колонок (ТРК) АЗС НГДУ "Доссормунайгаз"</t>
  </si>
  <si>
    <t>Сервисное обслуживание топливно-раздаточных колонок (ТРК) АЗС НГДУ "Кайнармунайгаз"</t>
  </si>
  <si>
    <t>Сервисное обслуживание топливно-раздаточных колонок (ТРК) АЗС УПТО и КО</t>
  </si>
  <si>
    <t>Техническое обслуживание легковых автомобилей и автобусов НГДУ "Жайыкмунайгаз"</t>
  </si>
  <si>
    <t xml:space="preserve">январь-декабрь </t>
  </si>
  <si>
    <t>Техническое обслуживание легковых автомобилей и автобусов НГДУ "Жылыоймунайгаз"</t>
  </si>
  <si>
    <t>Техническое обслуживание легковых автомобилей и автобусов НГДУ "Доссормунайгаз"</t>
  </si>
  <si>
    <t>Техническое обслуживание легковых автомобилей и автобусов НГДУ "Кайнармунайгаз"</t>
  </si>
  <si>
    <t>Техническое обслуживание легковых автомобилей и автобусов Управления "Эмбамунайэнерго" и УПТО и КО</t>
  </si>
  <si>
    <t>Техническое обслуживание механизмов НГДУ "Жайыкмунайгаз"</t>
  </si>
  <si>
    <t>Техническое обслуживание механизмов НГДУ "Жылыоймунайгаз"</t>
  </si>
  <si>
    <t>Техническое обслуживание механизмов НГДУ "Доссормунайгаз"</t>
  </si>
  <si>
    <t>Техническое обслуживание механизмов НГДУ "Кайнармунайгаз"</t>
  </si>
  <si>
    <t>Техническое обслуживание механизмов Управления "Эмбамунайэнерго" и УПТО и КО</t>
  </si>
  <si>
    <t>Техническое обслуживание и ремонт узлов и агрегатов автомобилей марки "УАЗ" НГДУ "Жайыкмунайгаз"</t>
  </si>
  <si>
    <t>Техническое обслуживание и ремонт узлов и агрегатов автомобилей марки "УАЗ" НГДУ "Жылыоймунайгаз"</t>
  </si>
  <si>
    <t>Техническое обслуживание и ремонт узлов и агрегатов автомобилей марки "УАЗ" НГДУ "Доссормунайгаз"</t>
  </si>
  <si>
    <t>Техническое обслуживание и ремонт узлов и агрегатов автомобилей марки "УАЗ" НГДУ "Кайнармунайгаз"</t>
  </si>
  <si>
    <t>Техническое обслуживание и ремонт узлов и агрегатов автомобилей марки "УАЗ" Управления "Эмбамунайэнерго" и УПТО и КО</t>
  </si>
  <si>
    <t>Техническое обслуживание и ремонт узлов и агрегатов автомобилей марки "УРАЛ", "МАЗ" НГДУ "Жайыкмунайгаз"</t>
  </si>
  <si>
    <t>Техническое обслуживание и ремонт узлов и агрегатов автомобилей марки "УРАЛ", "МАЗ" НГДУ "Жылыоймунайгаз"</t>
  </si>
  <si>
    <t>Техническое обслуживание и ремонт узлов и агрегатов автомобилей марки "УРАЛ", "МАЗ" НГДУ "Доссормунайгаз"</t>
  </si>
  <si>
    <t>Техническое обслуживание и ремонт узлов и агрегатов автомобилей марки "УРАЛ", "МАЗ" НГДУ "Кайнармунайгаз"</t>
  </si>
  <si>
    <t>Техническое обслуживание и ремонт узлов и агрегатов автомобилей марки "УРАЛ", "МАЗ" Управления "Эмбамунайэнерго" и УПТО и КО</t>
  </si>
  <si>
    <t>Техническое обслуживание и ремонт узлов и агрегатов автомобилей марки "КамАЗ" НГДУ "Жайыкмунайгаз"</t>
  </si>
  <si>
    <t>Техническое обслуживание и ремонт узлов и агрегатов автомобилей марки "КамАЗ" НГДУ "Жылыоймунайгаз"</t>
  </si>
  <si>
    <t>Техническое обслуживание и ремонт узлов и агрегатов автомобилей марки "КамАЗ" НГДУ "Доссормунайгаз"</t>
  </si>
  <si>
    <t>Техническое обслуживание и ремонт узлов и агрегатов автомобилей марки "КамАЗ" НГДУ "Кайнармунайгаз"</t>
  </si>
  <si>
    <t>Техническое обслуживание и ремонт узлов и агрегатов автомобилей марки "КамАЗ" Управления "Эмбамунайэнерго" и УПТО и КО</t>
  </si>
  <si>
    <t>Техническое обслуживание и ремонт узлов и агрегатов автомобилей марки "КрАЗ" НГДУ "Жайыкмунайгаз"</t>
  </si>
  <si>
    <t>Техническое обслуживание и ремонт узлов и агрегатов автомобилей марки "КрАЗ" НГДУ "Жылыоймунайгаз"</t>
  </si>
  <si>
    <t>Техническое обслуживание и ремонт узлов и агрегатов автомобилей марки "КрАЗ" НГДУ "Доссормунайгаз"</t>
  </si>
  <si>
    <t>Техническое обслуживание и ремонт узлов и агрегатов автомобилей марки "КрАЗ" НГДУ "Кайнармунайгаз"</t>
  </si>
  <si>
    <t>Техническое обслуживание и ремонт узлов и агрегатов автомобилей марки "КрАЗ" УПТО и КО</t>
  </si>
  <si>
    <t>Техническое обслуживание и ремонт узлов и агрегатов тракторов марки "Т - 170" НГДУ "Жайыкмунайгаз"</t>
  </si>
  <si>
    <t>Техническое обслуживание и ремонт узлов и агрегатов тракторов марки "Т - 170" НГДУ "Жылыоймунайгаз"</t>
  </si>
  <si>
    <t>Техническое обслуживание и ремонт узлов и агрегатов тракторов марки "Т - 170" НГДУ "Доссормунайгаз"</t>
  </si>
  <si>
    <t>Ремонт и замена (поверка) контрольных устройств регистрации режимов труда и отдыха (тахографов) НГДУ "Жайыкмунайгаз"</t>
  </si>
  <si>
    <t>Ремонт и замена (поверка) контрольных устройств регистрации режимов труда и отдыха (тахографов)  НГДУ "Жылыоймунайгаз"</t>
  </si>
  <si>
    <t>Ремонт и замена (поверка) контрольных устройств регистрации режимов труда и отдыха (тахографов) НГДУ "Доссормунайгаз"</t>
  </si>
  <si>
    <t>Ремонт и замена (поверка) контрольных устройств регистрации режимов труда и отдыха (тахографов)  НГДУ "Кайнармунайгаз"</t>
  </si>
  <si>
    <t>Ремонт и замена (поверка) контрольных устройств регистрации режимов труда и отдыха (тахографов) Управления "Эмбамунайэнерго" и УПТО и КО</t>
  </si>
  <si>
    <t>Оказание транспортных услуг технологическим, пассажирским автотранспортом и спецтехникой для НГДУ "Жайкмунайгаз" АО "Эмбамунайгаз"</t>
  </si>
  <si>
    <t>Оказание транспортных услуг технологическим, пассажирским автотранспортом и спецтехникой для НГДУ "Жылыоймунайгаз" АО "Эмбамунайгаз"</t>
  </si>
  <si>
    <t>Оказание транспортных услуг технологическим, пассажирским автотранспортом и спецтехникой для НГДУ "Доссормунайгаз" АО "Эмбамунайгаз"</t>
  </si>
  <si>
    <t>Оказание транспортных услуг технологическим, пассажирским автотранспортом и спецтехникой для НГДУ "Кайнармунайгаз" АО "Эмбамунайгаз"</t>
  </si>
  <si>
    <t>Оказание транспортных услуг технологическим, пассажирским автотранспортом и спецтехникой для Управления "Эмбамунайэнерго" и закреплённых территорий АО "Эмбамунайгаз"</t>
  </si>
  <si>
    <t xml:space="preserve">Услуги по организации авиационных рейсов вертолетом </t>
  </si>
  <si>
    <t>авансовый платеж "0%", оставшаяся часть в течение 30 р.д. с момента подписания акта приема-передачи</t>
  </si>
  <si>
    <t>Услуги обязательного страхования гражданско-правовой ответственности владельцев автотранспортных средств</t>
  </si>
  <si>
    <t>Калибровка ёмкостей автоцистерн</t>
  </si>
  <si>
    <t>Услуги по техническому контролю (осмотру) дорожных транспортных средств</t>
  </si>
  <si>
    <t>Обязательный технический осмотр автотранспортных 
средств и прицепов к ним НГДУ "Жайкмунайгаз"</t>
  </si>
  <si>
    <t>Обязательный технический осмотр автотранспортных 
средств и прицепов к ним  НГДУ "Жылыоймунайгаз"</t>
  </si>
  <si>
    <t>Обязательный технический осмотр автотранспортных 
средств и прицепов к ним НГДУ "Доссормунайгаз"</t>
  </si>
  <si>
    <t xml:space="preserve">Обязательный технический осмотр автотранспортных 
средств и прицепов к ним НГДУ "Кайнармунайгаз" </t>
  </si>
  <si>
    <t>Обязательный технический осмотр автотранспортных 
средств и прицепов к ним Управления "Эмбамунайэнерго" и УПТО и КО</t>
  </si>
  <si>
    <t>Услуги по технической поддержки и обслуживанию 1С. Бухгалтерия 8 Зарплата.</t>
  </si>
  <si>
    <t xml:space="preserve">
январь-декабрь</t>
  </si>
  <si>
    <t>Услуги актуариев</t>
  </si>
  <si>
    <t>Оценка актуарии (пенсионной задолженности и задолженности работников) АО "Эмбамунайгаз" на 2015 г.</t>
  </si>
  <si>
    <t xml:space="preserve">январь, март </t>
  </si>
  <si>
    <t>март, апрель, май</t>
  </si>
  <si>
    <t>июль-декабрь</t>
  </si>
  <si>
    <t>Услуги по оценке имущества</t>
  </si>
  <si>
    <t>Комплекс услуг по оценке имущества</t>
  </si>
  <si>
    <t xml:space="preserve">Авансовый платеж-0%, промежуточные платежи в течении 30 рабочих дней с момента подписания акта выполненных работ </t>
  </si>
  <si>
    <t>86.90.19.335.005.00.0777.000000000000</t>
  </si>
  <si>
    <t>Услуги по медицинскому осмотру персонала, включая предварительные, периодические и  внеочередные (внеплановые) осмотры</t>
  </si>
  <si>
    <t>Обязательный медицинский осмотр работников АО "ЭМГ"</t>
  </si>
  <si>
    <t>65.12.12.335.000.00.0777.000000000000</t>
  </si>
  <si>
    <t>Услуги по медицинскому страхованию на случай болезни</t>
  </si>
  <si>
    <t>Медицинское страхование работников и членов их семей на случай болезни</t>
  </si>
  <si>
    <t xml:space="preserve">январь, февраль,март </t>
  </si>
  <si>
    <t>май 2016г - апрель 2017г</t>
  </si>
  <si>
    <t>авансовый платеж "90%", оставшаяся часть 10% до 20.04.2017г.</t>
  </si>
  <si>
    <t>январь - декабрь</t>
  </si>
  <si>
    <t>январь, февраль,март</t>
  </si>
  <si>
    <t>апрель-сентябрь</t>
  </si>
  <si>
    <t>Услуги СЭС (услуги по анализу воды и воздуха)</t>
  </si>
  <si>
    <t xml:space="preserve"> август, сентябрь </t>
  </si>
  <si>
    <t>35.30.12.200.001.00.0777.000000000000</t>
  </si>
  <si>
    <t>Услуги по распределению горячей воды (тепловой энергии) на  коммунально-бытовые нужды</t>
  </si>
  <si>
    <t>Услуги по передаче, распределению горячей воды (тепловой энергии) на  коммунально-бытовые нужды</t>
  </si>
  <si>
    <t>Отопление и горячая вода для Аппарат упр. АО "Эмбамунайгаз"</t>
  </si>
  <si>
    <t>Услуги по вывозу и утилизации жидких бытовых отходов с объектов НГДУ "Доссормунайгаз"  и с участок "Эмбамунайэнерго"</t>
  </si>
  <si>
    <t>Услуги по вывозу и утилизации жидких бытовых отходов с объектов НГДУ "Жайыкмунайгаз" и с участков "Эмбамунайэнерго</t>
  </si>
  <si>
    <t>Услуги по вывозу и утилизации жидких бытовых отходов с объектов Эмбамунайэнерго, УПТОиКО Атырауская база</t>
  </si>
  <si>
    <t>январь,февраль, март</t>
  </si>
  <si>
    <t>02.40.10.335.002.00.0777.000000000000</t>
  </si>
  <si>
    <t>Услуги в области лесоводства по посадке, подсадке, пересадке саженцев</t>
  </si>
  <si>
    <t>Закуп коммунальных услуг для служебных квартир, услуги лифта, эксплуатационные расходы</t>
  </si>
  <si>
    <t>Услуги по отлову собак</t>
  </si>
  <si>
    <t>81.21.10.000.000.00.0777.000000000000</t>
  </si>
  <si>
    <t>Услуги по уборке зданий/помещений/территории/транспорта и аналогичных объектов</t>
  </si>
  <si>
    <t>33.12.15.200.000.00.0777.000000000000</t>
  </si>
  <si>
    <t>Услуги по техническому обслуживанию лифтов в административного здания АО "Эмбамунайгаз"</t>
  </si>
  <si>
    <t xml:space="preserve">Оказание Клининговые услуги и обслуживание административного здания АО "Эмбамунайгаз" г. Атырау </t>
  </si>
  <si>
    <t>37.00.11.100.002.00.0777.000000000000</t>
  </si>
  <si>
    <t>Услуги по техническому обслуживанию канализационных и аналогичных систем и оборудования</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</si>
  <si>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</si>
  <si>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</si>
  <si>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Услуги по организации участия в мероприятиях, связанных с празднованием юбилейных и знаменательных дат</t>
  </si>
  <si>
    <t xml:space="preserve">93.19.19.900.002.00.0777.000000000000
</t>
  </si>
  <si>
    <t>услуги по оздоровление работников по результатам проф и медосмотров</t>
  </si>
  <si>
    <t>56.10.19.000.001.00.0777.000000000000</t>
  </si>
  <si>
    <t>Услуги по обеспечению питанием работников</t>
  </si>
  <si>
    <t>Услуги питания работников  на месторождениях АО "Эмбамунайгаз"</t>
  </si>
  <si>
    <t xml:space="preserve">Авансовый платеж-50% от общей суммы договора не позднее 20 (двадцати) рабочих дней с даты заключение Договора, промежуточные платежи в течении 30 рабочих дней с момента подписания акта выполненных работ </t>
  </si>
  <si>
    <t>Услуги по организации питания работников Промзоны</t>
  </si>
  <si>
    <t>Услуги по организации питания работников НГДУ «Доссормунайгаз» в пос.Доссор</t>
  </si>
  <si>
    <t xml:space="preserve">Услуги по организации спортивных мероприятий                </t>
  </si>
  <si>
    <t>Услуги по организации детских лагерей</t>
  </si>
  <si>
    <t>51.10.12.000.000.00.0777.000000000000</t>
  </si>
  <si>
    <t>Услуги внутреннего воздушного транспорта по перевозкам пассажиров без расписания</t>
  </si>
  <si>
    <t>Организация чартерных авиарейсов по заявке заказчика в производственных целях.</t>
  </si>
  <si>
    <t>услуги по оздоровление пенсионеров АО "Эмбамунайгаз"</t>
  </si>
  <si>
    <t>52.23.11.190.001.00.0777.000000000000</t>
  </si>
  <si>
    <t>Услуги сопровождения в аэропорту</t>
  </si>
  <si>
    <t>Обслуживание ВИП, СИП в аэропорту  г. Атырау</t>
  </si>
  <si>
    <t>Изготовление кожаных изделий с нанесением логотипа АО "Эмбамунайгаз"</t>
  </si>
  <si>
    <t>Изготовление бизнес аксессуаров с нанесением логотипа АО "Эмбамунайгаз"</t>
  </si>
  <si>
    <t>Изготовление подарочного набора с нанесением логотипа АО "Эмбамунайгаз"</t>
  </si>
  <si>
    <t>Изготовление сувенирной продукции с логотипом АО "Эмбамунайгаз"</t>
  </si>
  <si>
    <t>Ф.И.О. и должность ответственного лица, заполнившего данную форму и контактный телефон. _________________</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</si>
  <si>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</si>
  <si>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</si>
  <si>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формируется с учетом фактических и нормативных остатков товарно-материальных ценностей на складах на начало и конец планируемого периода в разрезе товарной номенклатуры по каждому наименованию товара.</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</si>
  <si>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</si>
  <si>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</si>
  <si>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</si>
  <si>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</si>
  <si>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</si>
  <si>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</si>
  <si>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</si>
  <si>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</si>
  <si>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</si>
  <si>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а</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</si>
  <si>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</si>
  <si>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</si>
  <si>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</si>
  <si>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</si>
  <si>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</si>
  <si>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</si>
  <si>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</si>
  <si>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не менее 6 символов из кодов КПВЭД / ЕНС ТРУ. Пример: 01.11.12</t>
  </si>
  <si>
    <t>Наименование ТРУ. Не допускается в наименовании ТРУ указывать его характеристику (ГОСТ, СТ, ТУ, марка, модель, размер, цвет и т.д.).</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</si>
  <si>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</si>
  <si>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</si>
  <si>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казахстанского содержания. Указывается прогноз казахстанского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</si>
  <si>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</si>
  <si>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</si>
  <si>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</si>
  <si>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</si>
  <si>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поставки по ИНКОТЕРМС 2010. Пример: DDP    </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</si>
  <si>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</si>
  <si>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</si>
  <si>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Не заполняется по работам, услугам</t>
  </si>
  <si>
    <t>Единица измерения. Наименование единиц измерения товаров указывается согласно МКЕИ.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</si>
  <si>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</si>
  <si>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</si>
  <si>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 По долгосрочным закупкам в данных графах отражается вся сумма закупки без НДС и с НДС, соответственно.</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</si>
  <si>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t>
  </si>
  <si>
    <t>Год закупки. Указывается фактический год проведения закупки (за исключением среднесрочного планирования). В случае, если осуществляется долгосрочная или "переходящая" (закуп ТРУ, поставка по которому переходит с одного календарного года на другой по продолжительности не превышающая 12 месяцев и отраженный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долгосрочный или "переходящий", с указанием соответствующих годов. Пример: для долгосрочной закупки - долгосрочный, 2010 (год осуществления закупки) - 2012 (год окончания срока действия долгосрочного договора), для "переходящей" закупки - "переходящий", 05.2010 (месяц и год заключения договора) - 03.2011 (месяц и год окончания действия договора).</t>
  </si>
  <si>
    <t xml:space="preserve">Примечание. Указывается графа, в которой произошли изменения по соответствующей строке плана закупок. Пример - 18. </t>
  </si>
  <si>
    <t>февраль-декабрь</t>
  </si>
  <si>
    <t xml:space="preserve">ОИ </t>
  </si>
  <si>
    <t xml:space="preserve"> </t>
  </si>
  <si>
    <t>ОПИ, внедрения установки дозирования реагента (УДР)</t>
  </si>
  <si>
    <t>май</t>
  </si>
  <si>
    <t xml:space="preserve">март-декабрь </t>
  </si>
  <si>
    <t xml:space="preserve">ОПИ, внедрения стеклопластиковых насосных штанг </t>
  </si>
  <si>
    <t>апрель</t>
  </si>
  <si>
    <t xml:space="preserve">ОПИ, газового компрессора, работающего от балансира станка-качалки </t>
  </si>
  <si>
    <t xml:space="preserve">январь-февраль </t>
  </si>
  <si>
    <t>ОПИ,  внедрение гидрожелонки ТОЗ-114 для очистки забоя скважин</t>
  </si>
  <si>
    <t>ОПИ,  установки предварительной подготовки дисперсионных систем</t>
  </si>
  <si>
    <t xml:space="preserve">январь </t>
  </si>
  <si>
    <t>1 У</t>
  </si>
  <si>
    <t>2 У</t>
  </si>
  <si>
    <t>3 У</t>
  </si>
  <si>
    <t>4 У</t>
  </si>
  <si>
    <t>Итого по товарам</t>
  </si>
  <si>
    <t>Итого по работам</t>
  </si>
  <si>
    <t>Итого по услугам</t>
  </si>
  <si>
    <t>1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</si>
  <si>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</si>
  <si>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</si>
  <si>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</si>
  <si>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</si>
  <si>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</si>
  <si>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</si>
  <si>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</si>
  <si>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</si>
  <si>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</si>
  <si>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</si>
  <si>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</si>
  <si>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</si>
  <si>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</si>
  <si>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</si>
  <si>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</si>
  <si>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</si>
  <si>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</si>
  <si>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</si>
  <si>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</si>
  <si>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</si>
  <si>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</si>
  <si>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</si>
  <si>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</si>
  <si>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</si>
  <si>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</si>
  <si>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</si>
  <si>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</si>
  <si>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</si>
  <si>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</si>
  <si>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</si>
  <si>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</si>
  <si>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37 Р</t>
  </si>
  <si>
    <t>38 Р</t>
  </si>
  <si>
    <t>39 Р</t>
  </si>
  <si>
    <t>40 Р</t>
  </si>
  <si>
    <t>41 Р</t>
  </si>
  <si>
    <t>42 Р</t>
  </si>
  <si>
    <t>43 Р</t>
  </si>
  <si>
    <t>45 Р</t>
  </si>
  <si>
    <t>46 Р</t>
  </si>
  <si>
    <t>47 Р</t>
  </si>
  <si>
    <t>48 Р</t>
  </si>
  <si>
    <t>49 Р</t>
  </si>
  <si>
    <t>50 Р</t>
  </si>
  <si>
    <t>51 Р</t>
  </si>
  <si>
    <t>52 Р</t>
  </si>
  <si>
    <t>53 Р</t>
  </si>
  <si>
    <t>54 Р</t>
  </si>
  <si>
    <t>55 Р</t>
  </si>
  <si>
    <t>5 У</t>
  </si>
  <si>
    <t>6 У</t>
  </si>
  <si>
    <t>7 У</t>
  </si>
  <si>
    <t>8 У</t>
  </si>
  <si>
    <t>9 У</t>
  </si>
  <si>
    <t>10 У</t>
  </si>
  <si>
    <t>11 У</t>
  </si>
  <si>
    <t>12 У</t>
  </si>
  <si>
    <t>13 У</t>
  </si>
  <si>
    <t>14 У</t>
  </si>
  <si>
    <t>15 У</t>
  </si>
  <si>
    <t>16 У</t>
  </si>
  <si>
    <t>17 У</t>
  </si>
  <si>
    <t>18 У</t>
  </si>
  <si>
    <t>19 У</t>
  </si>
  <si>
    <t>22 У</t>
  </si>
  <si>
    <t>23 У</t>
  </si>
  <si>
    <t>24 У</t>
  </si>
  <si>
    <t>25 У</t>
  </si>
  <si>
    <t>26 У</t>
  </si>
  <si>
    <t>27 У</t>
  </si>
  <si>
    <t>28 У</t>
  </si>
  <si>
    <t>29 У</t>
  </si>
  <si>
    <t>30 У</t>
  </si>
  <si>
    <t>31 У</t>
  </si>
  <si>
    <t>37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</si>
  <si>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</si>
  <si>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</si>
  <si>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</si>
  <si>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</si>
  <si>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</si>
  <si>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</si>
  <si>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</si>
  <si>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</si>
  <si>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</si>
  <si>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</si>
  <si>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</si>
  <si>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</si>
  <si>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</si>
  <si>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</si>
  <si>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</si>
  <si>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</si>
  <si>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</si>
  <si>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</si>
  <si>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</si>
  <si>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</si>
  <si>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</si>
  <si>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</si>
  <si>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73 У</t>
  </si>
  <si>
    <t>74 У</t>
  </si>
  <si>
    <t>75 У</t>
  </si>
  <si>
    <t>76 У</t>
  </si>
  <si>
    <t>77 У</t>
  </si>
  <si>
    <t>78 У</t>
  </si>
  <si>
    <t>79 У</t>
  </si>
  <si>
    <t>80 У</t>
  </si>
  <si>
    <t>81 У</t>
  </si>
  <si>
    <t>82 У</t>
  </si>
  <si>
    <t>83 У</t>
  </si>
  <si>
    <t>84 У</t>
  </si>
  <si>
    <t>85 У</t>
  </si>
  <si>
    <t>Обязательное экологическое страхование АО "Эмбамунайгаз"</t>
  </si>
  <si>
    <t>декабрь 2015 года, январь 2016 года</t>
  </si>
  <si>
    <t xml:space="preserve"> авансовый платеж - 0%, оставшаяся часть в течение 30 рабочих дней с момента предоставления  акта выполненных работ</t>
  </si>
  <si>
    <t>Услуги по проведению производственного экологического мониторинга (воздух, почва, сточные и подземные (грунтовые) воды) АО "Эмбамунайгаз"</t>
  </si>
  <si>
    <t>Услуги по проведению радиационного мониторинга контрактной территории АО "Эмбамунайгаз"</t>
  </si>
  <si>
    <t xml:space="preserve">Услуги по проведению мониторинга подтопляемых и затопленных скважин м/р Тажигали НГДУ "Жылыоймунайгаз" </t>
  </si>
  <si>
    <t>Услуги по составлению отчета об инвентаризации парниковых газов и методологическое сопровождение.</t>
  </si>
  <si>
    <t>январь-март</t>
  </si>
  <si>
    <t>Услуги по верификации отчетов мониторинга выбросов парниковых газов</t>
  </si>
  <si>
    <t>Разработка проектов нормативов ПДВ загрязняющих веществ в атмосферный воздух для производственно-структурных подразделений АО «Эмбамунайгаз»</t>
  </si>
  <si>
    <t xml:space="preserve">март, апрель </t>
  </si>
  <si>
    <t>май-октябрь</t>
  </si>
  <si>
    <t>Разработка проекта нормативов предельно допустимых сбросов (ПДС)</t>
  </si>
  <si>
    <t>Оказание услуг по организации и проведению общественных слушаний</t>
  </si>
  <si>
    <t>июль, август</t>
  </si>
  <si>
    <t>сентябрь-октябрь</t>
  </si>
  <si>
    <t>март, апрель</t>
  </si>
  <si>
    <t>май-июнь</t>
  </si>
  <si>
    <t>Услуги экологических и социально-ориентированных ассоциаций</t>
  </si>
  <si>
    <t>Экологическая пропаганда с целью воспитания культуры населения в области охраны окружающей среды</t>
  </si>
  <si>
    <t>май-ноябрь</t>
  </si>
  <si>
    <t>авансовый платеж-0%, оставшаяся часть в течение 30 рабочих дней с момента подписания акта прием-передачи</t>
  </si>
  <si>
    <t>86 У</t>
  </si>
  <si>
    <t>87 У</t>
  </si>
  <si>
    <t>88 У</t>
  </si>
  <si>
    <t>89 У</t>
  </si>
  <si>
    <t>90 У</t>
  </si>
  <si>
    <t>91 У</t>
  </si>
  <si>
    <t>92 У</t>
  </si>
  <si>
    <t>93 У</t>
  </si>
  <si>
    <t>94 У</t>
  </si>
  <si>
    <t>95 У</t>
  </si>
  <si>
    <t>96 У</t>
  </si>
  <si>
    <t>97 У</t>
  </si>
  <si>
    <t>Обустройство скважин с приустьевой площадкой, с канализационным затвором НГДУ "Кайнармунайгаз"</t>
  </si>
  <si>
    <t>май-декабрь</t>
  </si>
  <si>
    <t>56 Р</t>
  </si>
  <si>
    <t>Капитальный ремонт высоковольтных электродвигателей НГДУ "Жайыкмунайгаз"</t>
  </si>
  <si>
    <t>Авансовый платеж-0%, промежуточные платежи в течении 30 рабочих дней с момента подписания акта выполненных работ</t>
  </si>
  <si>
    <t>Капитальный ремонт высоковольтных электродвигателей НГДУ "Доссормунайгаз"</t>
  </si>
  <si>
    <t>Наплавка и расточка вала ротора высоковольтных электродвигателей Управления "Эмбамунайэнерго"</t>
  </si>
  <si>
    <t>Техническое обслуживание блоков управления с ЧРП насосов ЦНС НДУ "Доссормунайгаз"</t>
  </si>
  <si>
    <t>январь, февраль, март</t>
  </si>
  <si>
    <t>Авансовый платеж  в размере - 0%.  Промежуточные платежи в размере 90%. Окончательный расчет - после 100% исполнения обязательств с момента предоставления акта сверки взаимных расчетов</t>
  </si>
  <si>
    <t>Техническое обслуживание блоков управления с ЧРП насосов ЦНС НГДУ "Кайнармунайгаз"</t>
  </si>
  <si>
    <t>57 Р</t>
  </si>
  <si>
    <t>58 Р</t>
  </si>
  <si>
    <t>59 Р</t>
  </si>
  <si>
    <t>63 Р</t>
  </si>
  <si>
    <t>68 Р</t>
  </si>
  <si>
    <t>Услуги по госэнергоэкспертизе НГДУ "Жайыкмунайгаз"</t>
  </si>
  <si>
    <t>февраль, март</t>
  </si>
  <si>
    <t>Услуги по госэнергоэкспертизе НГДУ "Жылыоймунайгаз"</t>
  </si>
  <si>
    <t>Услуги по госэнергоэкспертизе НГДУ "Доссормунайгаз"</t>
  </si>
  <si>
    <t>Услуги по госэнергоэкспертизе НГДУ "Кайнармунайгаз"</t>
  </si>
  <si>
    <t>Услуги по госэнергоэкспертизе Управления "Эмбамунайэнерго"</t>
  </si>
  <si>
    <t>Энергетическая экспертиза технического состояния электроустановок НГДУ "Жайыкмунайгаз"</t>
  </si>
  <si>
    <t>98 У</t>
  </si>
  <si>
    <t>99 У</t>
  </si>
  <si>
    <t>100 У</t>
  </si>
  <si>
    <t>101 У</t>
  </si>
  <si>
    <t>102 У</t>
  </si>
  <si>
    <t>103 У</t>
  </si>
  <si>
    <t>Работы инженерные по проектированию</t>
  </si>
  <si>
    <t>Работы по разработке ПСД с проектом ОВОС на строительство эксплуатационных скважин  на месторождении С.Нуржанов проектной глубиной - 2300 метров.</t>
  </si>
  <si>
    <t>январь-февраль</t>
  </si>
  <si>
    <t xml:space="preserve">
февраль-май</t>
  </si>
  <si>
    <t>Работы по разработке ПСД с проектом ОВОС на строительство эксплуатационных скважин  на месторождении Актюбе проектной глубиной - 2400 метров.</t>
  </si>
  <si>
    <t>Разработка проектно-сметной документации с ОВОС на строительство эксплуатационных скважин на месторождении С.Жолдыбай проектной глубиной 700 метров</t>
  </si>
  <si>
    <t>Разработка проектно-сметной документации c ОВОС на строительство эксплуатационных скважин на месторождении Уаз  проектной глубиной 600 метров</t>
  </si>
  <si>
    <t>Разработка проектно-сметной документации c ОВОС на строительство эксплуатационных скважин на месторождении Б.Жоламанов  проектной глубиной 700 метров</t>
  </si>
  <si>
    <t>Разработка проектно-сметной документации c ОВОС на строительство эксплуатационных скважин на месторождении Б.Жоламанов  проектной глубиной 1000 метров</t>
  </si>
  <si>
    <t>Разработка проектно-сметной документации c ОВОС на строительство эксплуатационных скважин на месторождении Кондыбай  проектной глубиной 550 метров</t>
  </si>
  <si>
    <t xml:space="preserve">Работы по разработке ПСД с проектом ОВОС на строительство поисково-разведочных скважин на площади Новобагат Ю.В. блока Лиман проектной глубиной 2500м </t>
  </si>
  <si>
    <t>Работы по разработке ПСД с проектом ОВОС на строительство поисково-разведочной скважины на месторождении Ю.З.Камышитовый проектной глубиной 630 метров</t>
  </si>
  <si>
    <t>Работы по разработке ПСД с проектом ОВОС на строительство поисково-разведочной скважины на месторождении С.Котыртас проектной глубиной 1200 метров</t>
  </si>
  <si>
    <t xml:space="preserve">Работы по разработке ПСД с проектом ОВОС на строительство поисково-разведочной скважины на площади Уаз блока Тайсойган проектной глубиной 1250м </t>
  </si>
  <si>
    <t>Работы по разработке ПСД с проектом ОВОС на строительство поисково-разведочных скважин на местороджении С.Нуржанов проектной глубиной 2000 метров</t>
  </si>
  <si>
    <t>Проектно-сметная документация на производство работ по капитальному ремонту скважин на месторождениях АО «Эмбамунайгаз».</t>
  </si>
  <si>
    <t xml:space="preserve">
июль-декабрь</t>
  </si>
  <si>
    <t>Проектно-сметная документация на производство работ по физической ликвидации скважин на месторождениях АО «Эмбамунайгаз».</t>
  </si>
  <si>
    <t>Работы по разработке проекта оценки воздействия на окружающую среду к типовому технологическому регламенту на капитальный ремонт скважин на месторождениях АО "Эмбамунайгаз"</t>
  </si>
  <si>
    <t>июль-август</t>
  </si>
  <si>
    <t xml:space="preserve">
август-декабрь</t>
  </si>
  <si>
    <t>Работы по разработке проекта оценки воздействия на окружающую среду к типовому проекту на проведения изоляционно-ликвидационных работ при ликквидации и консервации скважин по     АО "Эмбамунайгаз"</t>
  </si>
  <si>
    <t>ЭОТ</t>
  </si>
  <si>
    <t xml:space="preserve">Авансовый платеж-30%, промежуточные платежи в течении 30 рабочих дней с момента подписания акта выполненных работ </t>
  </si>
  <si>
    <t>Работы по строительству  горизонтальных эксплуатационных скважин на месторождениях АО "Эмбамунайгаз"</t>
  </si>
  <si>
    <t>Работы  по ликвидации  скважин</t>
  </si>
  <si>
    <t>Работы по  ликвидации скважин на месторождениях   НГДУ "Жайыкмунайгаз"</t>
  </si>
  <si>
    <t>Работы по  ликвидации скважин на месторождениях   НГДУ "Доссормунайгаз"</t>
  </si>
  <si>
    <t>Работы по  ликвидации скважин на месторождениях   НГДУ "Кайнармунайгаз"</t>
  </si>
  <si>
    <t>Работы по  переликвидации скважин на месторождениях   НГДУ "Жылыоймунайгаз"</t>
  </si>
  <si>
    <t>Работы по  переликвидации скважин на месторождениях  НГДУ "Доссормунайгаз"</t>
  </si>
  <si>
    <t>Работы по переоборудованию устья скважин на месторождениях НГДУ "Жайыкмунайгаз"</t>
  </si>
  <si>
    <t>апрель-декабрь</t>
  </si>
  <si>
    <t>Работы по переоборудованию устья скважин на месторождениях НГДУ "Жылыоймунайгаз"</t>
  </si>
  <si>
    <t>Работы по переоборудованию устья скважин на месторождениях НГДУ "Доссормунайгаз"</t>
  </si>
  <si>
    <t>Работы по переоборудованию устья скважин на месторождениях НГДУ "Кайнармунайгаз"</t>
  </si>
  <si>
    <t>76 Р</t>
  </si>
  <si>
    <t>77 Р</t>
  </si>
  <si>
    <t>78 Р</t>
  </si>
  <si>
    <t>79 Р</t>
  </si>
  <si>
    <t>80 Р</t>
  </si>
  <si>
    <t>81 Р</t>
  </si>
  <si>
    <t>82 Р</t>
  </si>
  <si>
    <t>83 Р</t>
  </si>
  <si>
    <t>84 Р</t>
  </si>
  <si>
    <t>85 Р</t>
  </si>
  <si>
    <t>86 Р</t>
  </si>
  <si>
    <t>87 Р</t>
  </si>
  <si>
    <t>88 Р</t>
  </si>
  <si>
    <t>89 Р</t>
  </si>
  <si>
    <t>90 Р</t>
  </si>
  <si>
    <t>91 Р</t>
  </si>
  <si>
    <t>92 Р</t>
  </si>
  <si>
    <t>95 Р</t>
  </si>
  <si>
    <t>96 Р</t>
  </si>
  <si>
    <t>97 Р</t>
  </si>
  <si>
    <t>98 Р</t>
  </si>
  <si>
    <t>99 Р</t>
  </si>
  <si>
    <t>100 Р</t>
  </si>
  <si>
    <t>101 Р</t>
  </si>
  <si>
    <t>102 Р</t>
  </si>
  <si>
    <t>103 Р</t>
  </si>
  <si>
    <t>104 Р</t>
  </si>
  <si>
    <t>105 Р</t>
  </si>
  <si>
    <t>106 Р</t>
  </si>
  <si>
    <t>108 Р</t>
  </si>
  <si>
    <t>109 Р</t>
  </si>
  <si>
    <t>Услуги супервайзерские в области строительства и ремонта скважин</t>
  </si>
  <si>
    <t>Услуги по супервайзерству при строительстве  экслуатационных  скважин на  месторождениях  АО "Эмбамунайгаз"</t>
  </si>
  <si>
    <t>Услуги по супервайзерству при строительстве  разведочных скважин на  месторождениях  АО "Эмбамунайгаз"</t>
  </si>
  <si>
    <t xml:space="preserve">
март-декабрь</t>
  </si>
  <si>
    <t>Услуги по супервайзерству при капитальном ремонте скважин на  месторождениях  АО "Эмбамунайгаз"</t>
  </si>
  <si>
    <t>104 У</t>
  </si>
  <si>
    <t>105 У</t>
  </si>
  <si>
    <t>106 У</t>
  </si>
  <si>
    <t>82.19.13.000.001.00.0777.000000000000</t>
  </si>
  <si>
    <t>62.01.11.900.003.00.0777.000000000000</t>
  </si>
  <si>
    <t>1 квартал 2016г.</t>
  </si>
  <si>
    <t>авансовый платеж - 30%, оплата при выполнении 100% течение 30 рабочих дней с момента подписания акта приема-передачи</t>
  </si>
  <si>
    <t>Полевые сейсморазведочные работы 2D МОГТ на блоке Тайсойган</t>
  </si>
  <si>
    <t>Работы по сейсмической разведке</t>
  </si>
  <si>
    <t>Услуги консультационные в области геологии и геофизики</t>
  </si>
  <si>
    <t>Составление технического проекта  и проекта ОВОС к полевым работам 2D МОГТ на блоке Тайсойган</t>
  </si>
  <si>
    <t>январь-июнь</t>
  </si>
  <si>
    <t xml:space="preserve">Обработка и интерпретация данных 3Д на участке Каратон </t>
  </si>
  <si>
    <t>Обработка и интерпретация сейсморазведочных данных 2D МОГТ на блоке Тайсойган</t>
  </si>
  <si>
    <t>Оперативный подсчет запасов продуктивных горизонтов центрального и западного участков площади Новобогат ЮВ (блок Лиман) подкарнизный</t>
  </si>
  <si>
    <t>Подсчет запасов нефти и растворенного газа  месторождения Уаз (восточное поле)</t>
  </si>
  <si>
    <t xml:space="preserve">январь-май </t>
  </si>
  <si>
    <t xml:space="preserve">май-декабрь </t>
  </si>
  <si>
    <t xml:space="preserve">Гидродинамические исследования в поисково-разведочных скважинах </t>
  </si>
  <si>
    <t>107 У</t>
  </si>
  <si>
    <t>108 У</t>
  </si>
  <si>
    <t>109 У</t>
  </si>
  <si>
    <t>110 У</t>
  </si>
  <si>
    <t>111 У</t>
  </si>
  <si>
    <t>112 У</t>
  </si>
  <si>
    <t>113 У</t>
  </si>
  <si>
    <t>114 У</t>
  </si>
  <si>
    <t>115 У</t>
  </si>
  <si>
    <t>116 У</t>
  </si>
  <si>
    <t>117 У</t>
  </si>
  <si>
    <t>118 У</t>
  </si>
  <si>
    <t>119 У</t>
  </si>
  <si>
    <t>120 У</t>
  </si>
  <si>
    <t>121 У</t>
  </si>
  <si>
    <t>122 У</t>
  </si>
  <si>
    <t>123 У</t>
  </si>
  <si>
    <t>124 У</t>
  </si>
  <si>
    <t>декабрь, январь</t>
  </si>
  <si>
    <t>Техническое обслуживание и ремонт стенда для испытаний электровинтовых насосов и штанговых глубинных насосов  по  НГДУ "Кайнармунайгаз"</t>
  </si>
  <si>
    <t xml:space="preserve">Техническое  обслуживание  линейного привода штангового насоса   НГДУ "Жаикмунайгаз"   </t>
  </si>
  <si>
    <t>113 Р</t>
  </si>
  <si>
    <t>118 Р</t>
  </si>
  <si>
    <t>119 Р</t>
  </si>
  <si>
    <t>120 Р</t>
  </si>
  <si>
    <t>121 Р</t>
  </si>
  <si>
    <t>122 Р</t>
  </si>
  <si>
    <t>123 Р</t>
  </si>
  <si>
    <t>124 Р</t>
  </si>
  <si>
    <t>125 Р</t>
  </si>
  <si>
    <t>126 Р</t>
  </si>
  <si>
    <t>127 Р</t>
  </si>
  <si>
    <t>128 Р</t>
  </si>
  <si>
    <t>129 Р</t>
  </si>
  <si>
    <t>130 Р</t>
  </si>
  <si>
    <t>Сервисное обслуживание водоочистных установок  по  НГДУ "Жаикмунайгаз"</t>
  </si>
  <si>
    <t xml:space="preserve">Сервисное обслуживание водоочистных установок   по НГДУ  "Жылыоймунайгаз" </t>
  </si>
  <si>
    <t>Сервисное обслуживание водоочистных установок  по  НГДУ  "Доссормунайгаз"</t>
  </si>
  <si>
    <t>Сервисное обслуживание водоочистных установок  по  НГДУ "Кайнармунайгаз"</t>
  </si>
  <si>
    <t>Техническая экспертиза, дефектоскопия, диагностика и обследования изношенного и морально устаревшего нефтепромыслового оборудования по НГДУ "Жаикмунайгаз"</t>
  </si>
  <si>
    <t>Услуги по восстановлению паспортов на нефтепромысловое оборудование  по НГДУ "Жаикмунайгаз"</t>
  </si>
  <si>
    <t>Услуги по проведению производственного мониторинга</t>
  </si>
  <si>
    <t>135 У</t>
  </si>
  <si>
    <t>136 У</t>
  </si>
  <si>
    <t>137 У</t>
  </si>
  <si>
    <t>138 У</t>
  </si>
  <si>
    <t>139 У</t>
  </si>
  <si>
    <t>140 У</t>
  </si>
  <si>
    <t>февраль-декабрь 2016г</t>
  </si>
  <si>
    <t>Авторский надзор за реализацией уточненного  проекта разработки месторождения Ю.З.Камышитовый</t>
  </si>
  <si>
    <t>Уточненная технологическая схема разработки месторождения Новобогатинск Ю.В. с проектом предОВОС</t>
  </si>
  <si>
    <t>Анализ разработки месторождения Каратон</t>
  </si>
  <si>
    <t>Технологическая схема разработки валанжинских отложений месторождения  С.Нуржанов с проектом предОВОС</t>
  </si>
  <si>
    <t>Уточненный проект разработки месторождения Актюбе с проектом предОВОС</t>
  </si>
  <si>
    <t>Анализ разработки месторождения Кошкар</t>
  </si>
  <si>
    <t>Дополнение к Уточненному проекту разработки месторождения Алтыкуль с проектом предОВОС</t>
  </si>
  <si>
    <t>Авторский надзор за реализацией уточненного проекта разработки месторождения Ботахан</t>
  </si>
  <si>
    <t>Уточненный проект разработки месторождения  Макат Восточный с проектом предОВОС</t>
  </si>
  <si>
    <t>Авторский надзор за реализацией уточненного проекта разработки месторождения Жолдыбай Северный</t>
  </si>
  <si>
    <t>Уточненная технологическая схема  разработки месторождения Уаз (совместно с Восточным полем Южного крыла) с проектом предОВОС</t>
  </si>
  <si>
    <t>Авторский надзор за применением (реализацией) технологии полимерного заводнения на  месторождении Забурунье</t>
  </si>
  <si>
    <t>Проект разведки полигона для закачки попутно-добываемых вод АО «Эмбамунайгаз» с согласованием Проекта в Департаменте водного хозяйства, Департаменте экологии,  Министерстве окружающей среды и водных ресурсов, Областном департамент ЧС, Областном департаменте Государственной СЭС, ЦКРР, МД “Запказнедра”(по месторождению Комсомольское)</t>
  </si>
  <si>
    <t>Работы по соляно-кислотной обработке скважин</t>
  </si>
  <si>
    <t>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после выполнения объема добычи нефти.</t>
  </si>
  <si>
    <t>скв</t>
  </si>
  <si>
    <t>Работы по гидравлическому разрыву пласта на скважинах месторождений нефти и газа</t>
  </si>
  <si>
    <t>131 Р</t>
  </si>
  <si>
    <t>132 Р</t>
  </si>
  <si>
    <t>141 Р</t>
  </si>
  <si>
    <t>145 Р</t>
  </si>
  <si>
    <t>146 Р</t>
  </si>
  <si>
    <t>147 Р</t>
  </si>
  <si>
    <t>148 Р</t>
  </si>
  <si>
    <t>149 Р</t>
  </si>
  <si>
    <t>Создание гидродинамической модели месторождения Терен-Узюк Западный</t>
  </si>
  <si>
    <t>Мониторинг функционирования системы ТБД</t>
  </si>
  <si>
    <t>141 У</t>
  </si>
  <si>
    <t>143 У</t>
  </si>
  <si>
    <t>144 У</t>
  </si>
  <si>
    <t>145 У</t>
  </si>
  <si>
    <t>146 У</t>
  </si>
  <si>
    <t>147 У</t>
  </si>
  <si>
    <t>153 У</t>
  </si>
  <si>
    <t xml:space="preserve">март-сентябрь </t>
  </si>
  <si>
    <t>100%  в течение 30 рабочих дней с момента представления счет-фактуры и оригинала акта выполненных работ, окончательный взаиморасчет в течение 30 рабочих дней после 100% исполнения обязательств и  акта-сверки взаимных расчетов</t>
  </si>
  <si>
    <t>Разработка технологического регламента установки переработки замазученного грунта KASC-30М НГДУ "Жылыоймунайгаз"</t>
  </si>
  <si>
    <t>Корректровка к технологическому регламенту объекта УСН Акинген, ППН Каратон, ППН Кисимбай НГДУ "Жылыоймунайгаз"</t>
  </si>
  <si>
    <t>Технологический регламент по эксплуатации объекта ППД м/р "Б.Жоламанова", м/р "С.Котыртас" НГДУ "Кайнармунайгаз"</t>
  </si>
  <si>
    <t>Разработка технологического регламента деревообрабатывающего станка НГДУ "Кайнармунайгаз"</t>
  </si>
  <si>
    <t>Технологический регламент по эксплуатации объекта ПС и ПН сбора и транспортировки нефти, объекта ППД  с факельным хозяйством и факельной системы на случай аварийного срабатывания м/р "Уаз"НГДУ "Кайнармунайгаз"</t>
  </si>
  <si>
    <t>Технологический регламент по эксплуатации установки подготовки нефти с факельным хозяйством и факельной системы на случай аварийного срабатывания на ППН  "Б.Жоламанова" НГДУ "Кайнармунайгаз"</t>
  </si>
  <si>
    <t>Технологический регламент по эксплуатации установки подготовки нефти с факельным хозяйством и факельной системы на случай аварийного срабатывания  на ЦПС "С.Котыртас" НГДУ "Кайнармунайгаз"</t>
  </si>
  <si>
    <t>Технологический регламент системы пожаротушения СП "Уаз" НГДУ "Кайнармунайгаз"</t>
  </si>
  <si>
    <t xml:space="preserve">Технологический регламент по эксплуатации ПС и ПН Восточный Молдабек: СП-4, СП-16,объектами добычи, ГЗУ НГДУ "Кайнармунайгаз"  </t>
  </si>
  <si>
    <t>Корректировка к технологическому регламенту ППД Карсак НГДУ "Доссормунайгаз"</t>
  </si>
  <si>
    <t>Корректировка к технологическому регламенту ППН Восточный Макат, ППН Северный Жолдыбай НГДУ "Доссормунайгаз"</t>
  </si>
  <si>
    <t>Разработка технологического регламента на стенд по опрессовке глубинных насосов ЦДНГ Ботахан и Восточный Макат  НГДУ "Доссормунайгаз"</t>
  </si>
  <si>
    <t>Разработка технологического регламента на ШГН и ЭВН  НГДУ "Доссормунайгаз"</t>
  </si>
  <si>
    <t>Разработка технологического регламента котельной установки ЦДНГ Восточный Макат  НГДУ "Доссормунайгаз"</t>
  </si>
  <si>
    <t>Разработка технологического регламента печи подогрева нефти на жидком топливе НГДУ "Доссормунайгаз"</t>
  </si>
  <si>
    <t>160 У</t>
  </si>
  <si>
    <t>162 У</t>
  </si>
  <si>
    <t>163 У</t>
  </si>
  <si>
    <t>164 У</t>
  </si>
  <si>
    <t>165 У</t>
  </si>
  <si>
    <t>166 У</t>
  </si>
  <si>
    <t>167 У</t>
  </si>
  <si>
    <t>168 У</t>
  </si>
  <si>
    <t>176 У</t>
  </si>
  <si>
    <t>177 У</t>
  </si>
  <si>
    <t>178 У</t>
  </si>
  <si>
    <t>180 У</t>
  </si>
  <si>
    <t>182 У</t>
  </si>
  <si>
    <t>183 У</t>
  </si>
  <si>
    <t>184 У</t>
  </si>
  <si>
    <t>185 У</t>
  </si>
  <si>
    <t>186 У</t>
  </si>
  <si>
    <t>187 У</t>
  </si>
  <si>
    <t>188 У</t>
  </si>
  <si>
    <t>189 У</t>
  </si>
  <si>
    <t>190 У</t>
  </si>
  <si>
    <t>191 У</t>
  </si>
  <si>
    <t>195 У</t>
  </si>
  <si>
    <t>196 У</t>
  </si>
  <si>
    <t>197 У</t>
  </si>
  <si>
    <t>198 У</t>
  </si>
  <si>
    <t>199 У</t>
  </si>
  <si>
    <t>100% ежемесячная предоплата</t>
  </si>
  <si>
    <t>Услуги по поставке природного газа</t>
  </si>
  <si>
    <t>по факту</t>
  </si>
  <si>
    <t>204 У</t>
  </si>
  <si>
    <t>205 У</t>
  </si>
  <si>
    <t>207 У</t>
  </si>
  <si>
    <t>208 У</t>
  </si>
  <si>
    <t>209 У</t>
  </si>
  <si>
    <t>210 У</t>
  </si>
  <si>
    <t>211 У</t>
  </si>
  <si>
    <t xml:space="preserve">Работы по зачистке резервуаров хранения ГСМ  УПТО и КО, удалению отходов с последующей передачей Подрядчику права собственности на отходы </t>
  </si>
  <si>
    <t xml:space="preserve">90% от объема выполненных работ в течение 30  рабочих дней. Окончательный расчет - после 100% исполнения обязательств </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</si>
  <si>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"Жаикмунайгаз" АО "Эмбамунайгаз"</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</si>
  <si>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"Жылыоймунайгаз" АО "Эмбамунайгаз"</t>
  </si>
  <si>
    <t>Работы по комплексной очистке резервуаров и емкостей, удалению отходов с последующей передачей Подрядчику права собственности на отходы  для НГДУ "Доссормунайгаз" АО "Эмбамунайгаз"</t>
  </si>
  <si>
    <t>Работы по комплексной очистке резервуаров и емкостей, удалению отходов с последующей передачей Подрядчику права собственности на отходы  для НГДУ "Кайнармунайгаз" АО "Эмбамунайгаз"</t>
  </si>
  <si>
    <t>154 Р</t>
  </si>
  <si>
    <t>155 Р</t>
  </si>
  <si>
    <t>ВСЕГО:</t>
  </si>
  <si>
    <t xml:space="preserve">Утилизация ТМЦ </t>
  </si>
  <si>
    <t>222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</si>
  <si>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</si>
  <si>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</si>
  <si>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 xml:space="preserve">услуги по организации  участия работников  в конференциях, выставках, форумах, симпозиумах </t>
  </si>
  <si>
    <t>г.Алматы, г.Астана, г. Атырау, г.Актау,  г.Москва, г.Санкт-Петербург, г.Томск, г.Альметьевск</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</si>
  <si>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</si>
  <si>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</si>
  <si>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</si>
  <si>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 xml:space="preserve">услуги по организации и проведению семинаров, тренингов для работников  </t>
  </si>
  <si>
    <t>услуги по организации и проведению обучения     обязательным требованиям по технике безопасности</t>
  </si>
  <si>
    <t>услуги по подготовке, переподготовке и повышению квалификации работников обязательным требованиям по безопасному ведению работ</t>
  </si>
  <si>
    <t xml:space="preserve">услуги по подготовке, переподготовке и повышению квалификации работников </t>
  </si>
  <si>
    <t>г.Алматы</t>
  </si>
  <si>
    <t xml:space="preserve">услуги по подготовке, переподготовке и повышению квалификации работников по рабочим профессиям </t>
  </si>
  <si>
    <t>Услуги по аутсорсингу персонала</t>
  </si>
  <si>
    <t>73.20.20.000.000.00.0777.000000000000</t>
  </si>
  <si>
    <t>Услуги по проведению опроса</t>
  </si>
  <si>
    <t>Услуги на проведение опроса вовлеченности персонала</t>
  </si>
  <si>
    <t>сентябрь-декабрь</t>
  </si>
  <si>
    <t>65.11.10.335.000.00.0777.000000000000</t>
  </si>
  <si>
    <t>Услуги по страхованию жизни</t>
  </si>
  <si>
    <t>Услуги по добровольному аннуитетному страхованию</t>
  </si>
  <si>
    <t>78.10.11.000.000.00.0777.000000000000</t>
  </si>
  <si>
    <t>Услуги по подбору персонала</t>
  </si>
  <si>
    <t>авансовый платеж - 100% от суммы договора,  платежи осуществляются по факту оказания услуг в течение 30 р.д. с момента подписания акта приема-передачи по итогам месяца</t>
  </si>
  <si>
    <t>226 У</t>
  </si>
  <si>
    <t>230 У</t>
  </si>
  <si>
    <t>Подготовка и размещение объявлений и имиджевых статей АО "Эмбамунайгаз" в республиканских печатных изданиях.</t>
  </si>
  <si>
    <t>Подготовка и размещение объявлений и имиджевых статей АО "Эмбамунайгаз" в областных печатных изданиях</t>
  </si>
  <si>
    <t xml:space="preserve">Работы по производству рекламных фильмов по заказу АО "Эмбамунайгаз" </t>
  </si>
  <si>
    <t>Услуги по фотографированию и видеосъемке корпоративных мероприятий АО "Эмбамунайгаз"</t>
  </si>
  <si>
    <t xml:space="preserve">Услуги по мониторингу средств массовой информации на предмет упоминания АО "Эмбамунайгаз" и материнских компаний: РД КМГ, НК КМГ и ФНБ Самрук Казына.  </t>
  </si>
  <si>
    <t xml:space="preserve"> АО "Эмбамунайгаз"</t>
  </si>
  <si>
    <t>Подписка на периодические издания для АО "Эмбамунайгаз"</t>
  </si>
  <si>
    <t>Услуги по отправке почтовой корреспонденции</t>
  </si>
  <si>
    <t xml:space="preserve"> ноябрь декабрь</t>
  </si>
  <si>
    <t>авансовый платеж - 0%, оставшаяся часть  в течение  30 рабочих дней с момента  предоставления акта оказанных услуг</t>
  </si>
  <si>
    <t>71.12.19.900.001.00.0999.000000000000</t>
  </si>
  <si>
    <t>43.21.10.335.002.00.0999.000000000000</t>
  </si>
  <si>
    <t>33.20.60.000.000.00.0999.000000000000</t>
  </si>
  <si>
    <t>33.12.29.900.003.00.0999.000000000000</t>
  </si>
  <si>
    <t>45.20.21.000.001.00.0999.000000000000</t>
  </si>
  <si>
    <t>Расширение системы сбора и транспорта нефти м/р  НГДУ "Жайыкмунайгаз" (18скв)</t>
  </si>
  <si>
    <t>Реконструкция внутрипромыслового системы сбора  жидкости по м/р НГДУ "Жайыкмунайгаз" (23км)</t>
  </si>
  <si>
    <t xml:space="preserve">Реконструкция системы ППД юговосточного крыла м/р Ю.В. Камышитовое </t>
  </si>
  <si>
    <t>Реконструкция административного здания НГДУ "Жайыкмунайгаз"</t>
  </si>
  <si>
    <t>март-декабрь 2016 года</t>
  </si>
  <si>
    <t>Автодорога Ю.З.Камышитовое - Ю.В.Новобогатинск</t>
  </si>
  <si>
    <t>Расширение системы сбора и транспорта нефти  м/р НГДУ "Жылыоймунайгаз" (9скв)</t>
  </si>
  <si>
    <t>Реконструкция внутрипромыслового сбора жидкости   НГДУ "Жылыоймунайгаз"</t>
  </si>
  <si>
    <t>Реконструкция нефтепровода м/р Актобе -ЦППН Прорва</t>
  </si>
  <si>
    <t>Строительство столовой на 50 мест на м/р Кисымбай"</t>
  </si>
  <si>
    <t>Строительство  автодороги от а/д Кульсары-Сарыкамыс до ГЗУ-8 м/р Досмухамбетовское</t>
  </si>
  <si>
    <t>Строительство РВС-5000м³ №6 на ЦППН "Прорва" с демонтажем существующего</t>
  </si>
  <si>
    <t>Расширение системы сбора и транспорта нефти м/р НГДУ "Доссормунайгаз" (10скв)</t>
  </si>
  <si>
    <t>Реконструкция внутрипромысловой системы сбора  жидкости месторождений НГДУ "Доссормунайгаз" (27,052км)</t>
  </si>
  <si>
    <t>Строительство автодороги м/р Карсак - Ботахан</t>
  </si>
  <si>
    <t xml:space="preserve">Расширение системы сбора и транспорта нефти НГДУ "Кайнармунайгаз" (12скв) </t>
  </si>
  <si>
    <t>Реконструкция системы сбора и транспорта жидкости   НГДУ "Кайнармунайгаз" (7,9км)</t>
  </si>
  <si>
    <t>Строительство линии газоснабжения зданий электроцеха ЭСР "Жаик" на м/р НГДУ "Жаикмунайгаз"</t>
  </si>
  <si>
    <t>март-октябрь 2016 года</t>
  </si>
  <si>
    <t>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t>
  </si>
  <si>
    <t>Разбивочные работы</t>
  </si>
  <si>
    <t>Капремонт автодорог и земляные работы НГДУ Жайыкмунайгаз"</t>
  </si>
  <si>
    <t>март-ноябрь 2016 года</t>
  </si>
  <si>
    <t xml:space="preserve">Капремонт зданий и сооружении НГДУ "Жаикмунайгаз" </t>
  </si>
  <si>
    <t>Земляные работы по НГДУ Жылыоймунайгаз"</t>
  </si>
  <si>
    <t>Капремонт зданий и сооружений НГДУ "Жылыоймунайгаз"</t>
  </si>
  <si>
    <t>Капремонт здания общежития на 100 мест мр.Терен Узек</t>
  </si>
  <si>
    <t>Капремонт и покраска резервуаров НГДУ "Жылыоймунайгаз"</t>
  </si>
  <si>
    <t>Капремонт автодороги  Байчунас- Карсак</t>
  </si>
  <si>
    <t>Капремонт  общежитий на 100 мест м/р Ботахан</t>
  </si>
  <si>
    <t>Капремонт зданий и сооружений НГДУ "Доссормунайгаз"</t>
  </si>
  <si>
    <t>Покраска РВС и изоляционные работы по НГДУ "Доссормунайгаз"</t>
  </si>
  <si>
    <t>Капремонт зданий и сооружений НГДУ "Кайнармунайгаз"</t>
  </si>
  <si>
    <t>Капитальный ремонт резервуров для хранения ГСМ на Кульсаринской базе</t>
  </si>
  <si>
    <t xml:space="preserve">Капремонт зданий и сооружений Управления "ЭмбамунайЭнерго" </t>
  </si>
  <si>
    <t xml:space="preserve">Атырауская область Жылыойский район Кзылкогинский район </t>
  </si>
  <si>
    <t>164 Р</t>
  </si>
  <si>
    <t>165 Р</t>
  </si>
  <si>
    <t>166 Р</t>
  </si>
  <si>
    <t>167 Р</t>
  </si>
  <si>
    <t>168 Р</t>
  </si>
  <si>
    <t xml:space="preserve">Услуги по технологическому сопровождению объектов НГДУ "Жайыкмунайгаз"  </t>
  </si>
  <si>
    <t xml:space="preserve">Услуги по технологическому сопровождению объектов НГДУ "Жылыоймунайгаз"  </t>
  </si>
  <si>
    <t xml:space="preserve">Услуги по технологическому сопровождению объектов НГДУ "Доссормунайгаз"  </t>
  </si>
  <si>
    <t>Услуги по технологическому сопровождению объектов  НГДУ "Кайнармунайгаз"</t>
  </si>
  <si>
    <t xml:space="preserve">Авторский надзор объекта Реконструкция системы ППД юговосточного крыла м/р Ю.В. Камышитовое </t>
  </si>
  <si>
    <t>Авторский надзор объекта Автодорога Ю.З.Камышитовое - Ю.В.Новобогатинск</t>
  </si>
  <si>
    <t>Авторский надзор объекта Реконструкция нефтепровода м/р Актобе -ЦППН Прорва</t>
  </si>
  <si>
    <t>Авторский надзор объекта Строительство столовой на 50 мест на м/р Кисымбай"</t>
  </si>
  <si>
    <t>Авторский надзор объекта Строительство линии газоснабжения зданий электроцеха ЭСР "Жаик" на м/р НГДУ "Жаикмунайгаз"</t>
  </si>
  <si>
    <t>Авансовый платеж - 30% Платежи в размере 90%. Окончательный расчет - после 100% исполнения обязательств с момента предоставления акта сверки взаимных расчетов и  отчета по местному содержанию</t>
  </si>
  <si>
    <t>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 в полном объеме.</t>
  </si>
  <si>
    <t>Платежи в размере 90%. Окончательный расчет - после 100% исполнения обязательств с момента предоставления акта сверки взаимных расчетов и  отчета по местному содержанию</t>
  </si>
  <si>
    <t>2.</t>
  </si>
  <si>
    <t xml:space="preserve">Работы </t>
  </si>
  <si>
    <t>3.</t>
  </si>
  <si>
    <t>Услуги</t>
  </si>
  <si>
    <t>1.</t>
  </si>
  <si>
    <t>Товары</t>
  </si>
  <si>
    <t>71.20.19.000.010.00.0777.000000000000</t>
  </si>
  <si>
    <t>62.09.20.000.002.00.0777.000000000000</t>
  </si>
  <si>
    <t>66.29.11.000.000.00.0777.000000000000</t>
  </si>
  <si>
    <t>69.20.31.000.000.00.0777.000000000000</t>
  </si>
  <si>
    <t>68.31.16.200.000.00.0777.000000000000</t>
  </si>
  <si>
    <t>58.14.31.000.000.00.0777.000000000000</t>
  </si>
  <si>
    <t>93.19.19.900.001.00.0777.000000000000</t>
  </si>
  <si>
    <t>59.11.12.000.002.00.0999.000000000000</t>
  </si>
  <si>
    <t>74.20.23.000.000.00.0777.000000000000</t>
  </si>
  <si>
    <t>63.99.10.000.002.00.0777.000000000000</t>
  </si>
  <si>
    <t>53.10.11.100.000.00.0777.000000000000</t>
  </si>
  <si>
    <t>09.10.12.900.011.00.0999.000000000000</t>
  </si>
  <si>
    <t>Работы по обустройству скважин</t>
  </si>
  <si>
    <t>33.12.19.100.006.00.0999.000000000000</t>
  </si>
  <si>
    <t>41.00.40.000.006.00.0999.000000000000</t>
  </si>
  <si>
    <t>Работы по реконструкции нежилых зданий/сооружений/помещений</t>
  </si>
  <si>
    <t>42.11.20.335.000.00.0999.000000000000</t>
  </si>
  <si>
    <t>41.00.40.000.001.00.0999.000000000000</t>
  </si>
  <si>
    <t>42.21.22.000.000.00.0999.000000000000</t>
  </si>
  <si>
    <t>41.00.40.000.005.00.0999.000000000000</t>
  </si>
  <si>
    <t>33.11.12.000.001.00.0999.000000000000</t>
  </si>
  <si>
    <t>42.11.20.335.007.00.0999.000000000000</t>
  </si>
  <si>
    <t>71.12.20.000.000.00.0777.000000000000</t>
  </si>
  <si>
    <t>Услуги по авторскому/техническому надзору/управлению проектами, работами</t>
  </si>
  <si>
    <t>09.10.12.900.015.00.0999.000000000000</t>
  </si>
  <si>
    <t>Работы по перфорации скважины</t>
  </si>
  <si>
    <t>Проведение перфорационно-взрывных работ на месторождениях НГДУ "Жаикмунайгаз"</t>
  </si>
  <si>
    <t>Проведение перфорационно-взрывных работ на месторождениях НГДУ "Доссормунайгаз"</t>
  </si>
  <si>
    <t>апрель-октябрь2016г</t>
  </si>
  <si>
    <t>Проведение перфорационно-взрывных работ на месторождениях НГДУ "Кайнармунайгаз"</t>
  </si>
  <si>
    <t>март-декабрь 2016г</t>
  </si>
  <si>
    <t>Проведение перфорационно-взрывных работ на месторождениях НГДУ "Жылоймунайгаз"</t>
  </si>
  <si>
    <t>72.19.50.200.000.00.0999.000000000000</t>
  </si>
  <si>
    <t>Кислотная обработка комплексными составами КСПЭО НГДУ "Жаикмунайгаз"</t>
  </si>
  <si>
    <t>Гидравлический разрыв пласта (ГРП) НГДУ "Жаикмунайгаз"</t>
  </si>
  <si>
    <t>200 Р</t>
  </si>
  <si>
    <t>201 Р</t>
  </si>
  <si>
    <t>71.12.31.100.000.00.0999.000000000000</t>
  </si>
  <si>
    <t>Проведение промыслово-геофизических исследований по контролю за разработкой на месторождениях НГДУ "Жаикмунайгаз"</t>
  </si>
  <si>
    <t>Проведение промыслово-геофизических исследований по контролю за разработкой на месторождениях НГДУ "Доссормунайгаз"</t>
  </si>
  <si>
    <t>Проведение промыслово-геофизических исследований по контролю за разработкой на месторождениях НГДУ "Кайнармунайгаз"</t>
  </si>
  <si>
    <t>Проведение промыслово-геофизических исследований по контролю за разработкой на месторождениях НГДУ "Жылоймунайгаз"</t>
  </si>
  <si>
    <t>Работы по контролю за разработкой месторождении НГДУ "Жаикмунайгаз"</t>
  </si>
  <si>
    <t>Работы по контролю за разработкой месторождении  НГДУ "Доссормунайгаз"</t>
  </si>
  <si>
    <t>Работы по контролю за разработкой месторождении НГДУ "Кайнармунайгаз"</t>
  </si>
  <si>
    <t>Работы по контролю за разработкой месторождении  НГДУ "Жылыоймунайгаз"</t>
  </si>
  <si>
    <t>263 У</t>
  </si>
  <si>
    <t>264 У</t>
  </si>
  <si>
    <t>49.50.11.100.000.00.0777.000000000000</t>
  </si>
  <si>
    <t>Услуги транспортирования по трубопроводам сырой нефти и нестабильного газового конденсата</t>
  </si>
  <si>
    <t xml:space="preserve">январь - декабрь </t>
  </si>
  <si>
    <t>Услуги по транспортировке нефти по системе магистрального трубопровода (КТО TR)</t>
  </si>
  <si>
    <t>Атырауская область,  Западно-Казахстанская область, Карагандинская область, Павлодарская область</t>
  </si>
  <si>
    <t>авансовый платеж - 0%, оставшаяся часть в течение 5 р.д. с момента получения счета фактуры</t>
  </si>
  <si>
    <t>74.90.12.000.005.00.0777.000000000000</t>
  </si>
  <si>
    <t>Услуги по оценке стоимости товарно-материальных ценностей</t>
  </si>
  <si>
    <t xml:space="preserve">Услуги по оценке (экспертиза) рыночной стоимости сырой нефти </t>
  </si>
  <si>
    <t xml:space="preserve">октябрь - ноябрь </t>
  </si>
  <si>
    <t>Услуги по диагностированию/экспертизе/анализу/испытаниям/тестированию/осмотру</t>
  </si>
  <si>
    <t>74.90.20.000.024.00.0777.000000000000</t>
  </si>
  <si>
    <t>77.39.19.900.015.00.0777.000000000000</t>
  </si>
  <si>
    <t>Услуги по аренде коммерческого узла учета нефти</t>
  </si>
  <si>
    <t>Услуги по аренде коммерческого узла учета нефти (Аренда КУУН на ПСН Каратон)</t>
  </si>
  <si>
    <t>Авансовый платеж - 0%, оставшаяся часть в течение 15 к.д. со дня  предоставления счет фактуры</t>
  </si>
  <si>
    <t>Услуги по аренде коммерческого узла учета нефти (Аренда КУУН на ПСН Опорная)</t>
  </si>
  <si>
    <t>Услуги по предоставлению ценовых маркетинговых заключений</t>
  </si>
  <si>
    <t>авансовый платеж - 0%, оставшаяся часть в течение 15 рабочих дней с момента подписания акта приема-передачи</t>
  </si>
  <si>
    <t>Услуги по предоставлению в пользование Единого номенклатурного справочника товаров, работ и услуг</t>
  </si>
  <si>
    <t>авансовый платеж в размере 100% ежеквартально в течении 5 (пяти) рабочих дней после получения счета на предоплату</t>
  </si>
  <si>
    <t>Услуги по техническому сопровождению Карты мониторинга местного содержания</t>
  </si>
  <si>
    <t>Услуги по предоставлению доступа к Информационной системе электронных закупок</t>
  </si>
  <si>
    <t>53.10.12.900.000.00.0777.000000000000</t>
  </si>
  <si>
    <t xml:space="preserve">38.12.30.000.000.00.0777.000000000000
</t>
  </si>
  <si>
    <t>Услуги по вывозу (сбору) опасных отходов/имущества/материалов</t>
  </si>
  <si>
    <t xml:space="preserve">июнь-декабрь </t>
  </si>
  <si>
    <t>86.90.19.335.009.00.0777.000000000000</t>
  </si>
  <si>
    <t>Услуги  медицинского освидетельствования для установления факта употреблениия психоактивного вещества и состояния опьянения работников</t>
  </si>
  <si>
    <t xml:space="preserve"> Атырауская область,п.Бирлик</t>
  </si>
  <si>
    <t>Работы по проектированию пожарной сигнализации объектов НГДУ "Жаикмунайгаз" АО  "Эмбамунайгаз"</t>
  </si>
  <si>
    <t>Работы по проектированию пожарной сигнализации объектов НГДУ "Жылыоймунайгаз" АО  "Эмбамунайгаз"</t>
  </si>
  <si>
    <t>Работы по проектированию пожарной сигнализации объектов НГДУ "Кайнармунайгаз" АО  "Эмбамунайгаз"</t>
  </si>
  <si>
    <t>Работы по проектированию пожарной сигнализации объектов НГДУ "Доссормунайгаз" АО  "Эмбамунайгаз"</t>
  </si>
  <si>
    <t>Работы по проектированию пожарной сигнализации объектов УПТОиКО  АО  "Эмбамунайгаз"</t>
  </si>
  <si>
    <t>Работы по проектированию пожарной сигнализации объектов УЭМЭ АО  "Эмбамунайгаз"</t>
  </si>
  <si>
    <t>150 Р</t>
  </si>
  <si>
    <t>151 Р</t>
  </si>
  <si>
    <t>Услуги по сопровождению GPS-мониторинга автотранспорта в  АО "Эмбамунайгаз"</t>
  </si>
  <si>
    <t>Услуги по сопровождению GPS-мониторинга автотранспорта НГДУ "Жаикмунайгаз" АО "Эмбамунайгаз"</t>
  </si>
  <si>
    <t>Услуги по сопровождению GPS-мониторинга автотранспорта НГДУ "Жылоймунайгаз" АО "Эмбамунайгаз"</t>
  </si>
  <si>
    <t>Услуги по сопровождению GPS-мониторинга автотранспорта НГДУ "Кайнармунайгаз" АО "Эмбамунайгаз"</t>
  </si>
  <si>
    <t>Услуги по сопровождению GPS-мониторинга автотранспорта НГДУ  "Доссормунайгаз" АО "Эмбамунайгаз"</t>
  </si>
  <si>
    <t>Услуги по сопровождению GPS-мониторинга автотранспорта УЭМЭ АО "Эмбамунайгаз"</t>
  </si>
  <si>
    <t>Услуги по сопровождению GPS-мониторинга автотранспорта УПТОиКО АО "Эмбамунайгаз"</t>
  </si>
  <si>
    <t>Услуги по сопровождению Комплексной инженерно технической системы физической безопасности  НГДУ "Жаикмунайгаз" АО "Эмбамунайгаз"</t>
  </si>
  <si>
    <t>Услуги по сопровождению Комплексной инженерно технической системы физической безопасности НГДУ  "Жылоймунайгаз" АО "Эмбамунайгаз"</t>
  </si>
  <si>
    <t>Услуги по сопровождению Комплексной инженерно технической системы физической безопасности НГДУ "Кайнармунайгаз" АО "Эмбамунайгаз"</t>
  </si>
  <si>
    <t>Услуги по сопровождению Комплексной инженерно технической системы физической безопасности НГДУ  "Доссормунайгаз" АО "Эмбамунайгаз"</t>
  </si>
  <si>
    <t>Услуги по сопровождению Комплексной инженерно технической системы физической безопасности УЭМЭ АО "Эмбамунайгаз"</t>
  </si>
  <si>
    <t>Услуги по сопровождению Комплексной инженерно технической системы физической безопасности УПТОиКО АО "Эмбамунайгаз"</t>
  </si>
  <si>
    <t>Сопровождение и техническая поддержка ТБД АО "Эмбамунайгаз"</t>
  </si>
  <si>
    <t>Услуги по сопровождению АСУП АО "Эмбамунайгаз"</t>
  </si>
  <si>
    <t>41.00.40.000.004.00.0999.000000000000</t>
  </si>
  <si>
    <t>Работы по оснащению класса по безопасности и охране труда</t>
  </si>
  <si>
    <t xml:space="preserve">АО "Эмбамунайгаз"               </t>
  </si>
  <si>
    <t>18.12.19.900.002.00.0777.000000000000</t>
  </si>
  <si>
    <t>Полиграфическое издание нормативно-технической документации, журналов и удостоверений по охране труда</t>
  </si>
  <si>
    <t>74.90.19.000.003.00.0999.000000000000</t>
  </si>
  <si>
    <t>25.61.12.900.001.00.0999.000000000000</t>
  </si>
  <si>
    <t>Обработка огнезащитной пропиткой деревянных конструкции</t>
  </si>
  <si>
    <t xml:space="preserve">февраль, март, </t>
  </si>
  <si>
    <t>Атырауская область г. Атырау  Управление "ЭМЭ"</t>
  </si>
  <si>
    <t>74.90.19.000.000.00.0777.000000000000</t>
  </si>
  <si>
    <t>Услуги по расширенной внедрений и реализаций изменений состояния  действующих систем управления в области безопасности и охраны труда в рамках Комплексной программы в области безопасности и охраны труда АО НК «КазМунайГаз» на 2013 – 2016 годы</t>
  </si>
  <si>
    <t>65.12.11.335.000.00.0777.000000000000</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</si>
  <si>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</si>
  <si>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t>
  </si>
  <si>
    <t>с 1 декабря 2015 по 30 ноября 2016</t>
  </si>
  <si>
    <t>Страхование ответственности работодателя, деятельность которых связана с опасностью причинения вреда третьим лицам</t>
  </si>
  <si>
    <t>18.20.10.700.000.00.0777.000000000000</t>
  </si>
  <si>
    <t>Разработка и создание  видеороликов по теме ОТ и ПБ</t>
  </si>
  <si>
    <t>апрель, май</t>
  </si>
  <si>
    <t xml:space="preserve">май, июнь </t>
  </si>
  <si>
    <t xml:space="preserve">декабрь </t>
  </si>
  <si>
    <t>49.50.12.000.001.00.0777.000000000000</t>
  </si>
  <si>
    <t>Услуги по торговле газообразным топливом трубопроводным</t>
  </si>
  <si>
    <t>49.50.19.000.002.00.0777.000000000000</t>
  </si>
  <si>
    <t>36.00.20.400.000.00.0777.000000000000</t>
  </si>
  <si>
    <t>Услуги по распределению воды</t>
  </si>
  <si>
    <t>78.10.11.000.003.00.0777.000000000000</t>
  </si>
  <si>
    <t>Работы по ремонту/модернизации оборудования топливозаправочных станций</t>
  </si>
  <si>
    <t>Работы по ремонту автотранспортных средств, систем, узлов и агрегатов</t>
  </si>
  <si>
    <t>33.13.11.100.005.00.0999.000000000000</t>
  </si>
  <si>
    <t>Работы по ремонту/модернизации метереологической аппаратуры и инструментов</t>
  </si>
  <si>
    <t>49.42.19.335.000.00.0777.000000000000</t>
  </si>
  <si>
    <t>Услуги автомобильного транспорта по грузопассажирским перевозкам</t>
  </si>
  <si>
    <t>Совместная перевозка пассажиров и грузов автомобильным транспортом (кроме такси и перевозок автобусами)</t>
  </si>
  <si>
    <t>49.41.12.100.000.00.0777.000000000000</t>
  </si>
  <si>
    <t>Услуги автомобильного транспорта по перевозкам нефтепродуктов автоцистернами или полуприцепами-автоцистернами</t>
  </si>
  <si>
    <t>Услуги по перевозке автоцистернами нефти и технологической жидкости для НГДУ "Доссормунайгаз" АО "Эмбамунайгаз"</t>
  </si>
  <si>
    <t>65.12.21.335.000.00.0777.000000000000</t>
  </si>
  <si>
    <t>Услуги по страхованию гражданско-правовой ответственности владельцев автомобильного транспорта</t>
  </si>
  <si>
    <t xml:space="preserve">71.20.19.000.003.00.0777.000000000000 </t>
  </si>
  <si>
    <t>Услуги по калибровке средств измерений</t>
  </si>
  <si>
    <t>71.20.14.000.000.00.0777.000000000000</t>
  </si>
  <si>
    <t xml:space="preserve">г. Атырау, ул. Валиханова, 1 </t>
  </si>
  <si>
    <t>г. Атырау, ул. Валиханова, 1</t>
  </si>
  <si>
    <t>Атырауская область, Исатайский район</t>
  </si>
  <si>
    <t>Атырауская область, Жылыойский район</t>
  </si>
  <si>
    <t>Атырауская область, Макатский район</t>
  </si>
  <si>
    <t>71.12.31.100.002.00.0999.000000000000</t>
  </si>
  <si>
    <t>71.12.31.900.000.00.0777.000000000000</t>
  </si>
  <si>
    <t>71.20.19.000.011.00.0777.000000000000</t>
  </si>
  <si>
    <t>74.90.20.000.027.00.0777.000000000000</t>
  </si>
  <si>
    <t>09.90.19.000.006.00.0999.000000000000</t>
  </si>
  <si>
    <t>09.10.12.900.019.00.0999.000000000000</t>
  </si>
  <si>
    <t>Услуги по улучшению процессов интегрированной
 системы управления Общества, в соответствии с
 международными стандартами ISO 9001, ISO 14001,
 OHSAS 18001, ISO 50001</t>
  </si>
  <si>
    <t>Услуги по сопровождению системы энергоменеджмента в АО "ЭМГ", проведение ресертификационнго аудита международным органом TUV SERT</t>
  </si>
  <si>
    <t>март-апрель</t>
  </si>
  <si>
    <t>июль август</t>
  </si>
  <si>
    <t>32.99.99.000.000.00.0999.000000000000</t>
  </si>
  <si>
    <t>Работы по изготовлению деталей технологического оборудования по техническим условиям заказчика</t>
  </si>
  <si>
    <t>33.12.13.100.000.00.0999.000000000000</t>
  </si>
  <si>
    <t>Работы по ремонту/модернизации подшипников/зубчатых колес/передач и аналогичного приводного оборудования</t>
  </si>
  <si>
    <t>33.12.15.300.001.00.0999.000000000000</t>
  </si>
  <si>
    <t>33.13.11.100.009.00.0999.000000000000</t>
  </si>
  <si>
    <t>Работы по ремонту/реконструкции стендов тестирования и аналогичного контрольно-испытательного оборудования</t>
  </si>
  <si>
    <t>33.12.12.310.000.00.0999.000000000000</t>
  </si>
  <si>
    <t>Работы по ремонту/модернизации насосного оборудования</t>
  </si>
  <si>
    <t>71.20.12.000.000.00.0777.000000000000</t>
  </si>
  <si>
    <t>Услуги дефектоскопические</t>
  </si>
  <si>
    <t>74.90.20.000.055.00.0777.000000000000</t>
  </si>
  <si>
    <t>Услуги по паспортизации/инвентаризации</t>
  </si>
  <si>
    <t>74.90.13.000.002.00.0777.000000000000</t>
  </si>
  <si>
    <t>74.90.13.000.003.00.0777.000000000000</t>
  </si>
  <si>
    <t>74.90.13.000.000.00.0777.000000000000</t>
  </si>
  <si>
    <t>38.12.30.000.000.00.0777.000000000000</t>
  </si>
  <si>
    <t>Утилизация отходов производства АО «Эмбамунайгаз»</t>
  </si>
  <si>
    <t>94.12.10.335.000.00.0777.000000000000</t>
  </si>
  <si>
    <t>70.21.10.000.000.00.0777.000000000000</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</si>
  <si>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</si>
  <si>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60 Р</t>
  </si>
  <si>
    <t>61 Р</t>
  </si>
  <si>
    <t>62 Р</t>
  </si>
  <si>
    <t>64 Р</t>
  </si>
  <si>
    <t>65 Р</t>
  </si>
  <si>
    <t>66 Р</t>
  </si>
  <si>
    <t>67 Р</t>
  </si>
  <si>
    <t>69 Р</t>
  </si>
  <si>
    <t>70 Р</t>
  </si>
  <si>
    <t>71 Р</t>
  </si>
  <si>
    <t>72 Р</t>
  </si>
  <si>
    <t>73 Р</t>
  </si>
  <si>
    <t>64 У</t>
  </si>
  <si>
    <t>65 У</t>
  </si>
  <si>
    <t>66 У</t>
  </si>
  <si>
    <t>67 У</t>
  </si>
  <si>
    <t>68 У</t>
  </si>
  <si>
    <t>69 У</t>
  </si>
  <si>
    <t>70 У</t>
  </si>
  <si>
    <t>71 У</t>
  </si>
  <si>
    <t>72 У</t>
  </si>
  <si>
    <t>Работы по геофизической разведке/исследованиям</t>
  </si>
  <si>
    <t>Составление проекта пробной эксплуатации центрального и западного участков площади Новобогат ЮВ (блок Лиман)</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</si>
  <si>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</si>
  <si>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</si>
  <si>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33.20.12.900.000.00.0999.000000000000</t>
  </si>
  <si>
    <t>Работы по реставрации/восстановлению изделий (кроме ремонта и реставрации объектов, мебели, оборудования)</t>
  </si>
  <si>
    <t xml:space="preserve">Работы по реставрации/восстановлению изделий (кроме ремонта и реставрации объектов, мебели, оборудования) </t>
  </si>
  <si>
    <t>33.14.11.200.000.00.0999.000000000000</t>
  </si>
  <si>
    <t>Работы по ремонту/реконструкции электрического, электрораспределительного/регулирующего оборудования и аналогичной аппаратуры</t>
  </si>
  <si>
    <t>авансовый платеж - 30% с предоставлением банк. гарантий,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t>
  </si>
  <si>
    <t>Услуги по транспортировке нефти по системе Атырау-Самара, за пределы Республики Казахстан  (KTO EX)</t>
  </si>
  <si>
    <t>Услуги по транспортировке нефти по системе КТК -договор транспортной экспедиции (РД)</t>
  </si>
  <si>
    <t>Услуги по перекачке нефти по системе магистрального трубопровода (Munaitas)</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</si>
  <si>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</si>
  <si>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</si>
  <si>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Изготовление табличек и билбордов  для офиса (НГДУ "Жылыоймунайгаз")</t>
  </si>
  <si>
    <t>Изготовление табличек и билбордов  для офиса (НГДУ "Доссормунайгаз")</t>
  </si>
  <si>
    <t>Изготовление табличек и билбордов  для офиса (НГДУ "Кайнармунайгаз")</t>
  </si>
  <si>
    <t>Изготовление табличек и билбордов  для офиса (УПТиКО)</t>
  </si>
  <si>
    <t>Изготовление табличек и билбордов  для офиса (АУП)</t>
  </si>
  <si>
    <t>81.29.13.000.001.00.0777.000000000000</t>
  </si>
  <si>
    <t>Услуги санитарные (дезинфекция, дезинсекция, дератизация и аналогичные)</t>
  </si>
  <si>
    <t>Услуги дезинфекции, дезинсекции, дератизации объектов АО «Эмбамунайгаз» (НГДУ "Жайыкмунайгаз")</t>
  </si>
  <si>
    <t xml:space="preserve">Услуги дезинфекции, дезинсекции, дератизации объектов АО «Эмбамунайгаз» (НГДУ "Жылыоймунайгаз") </t>
  </si>
  <si>
    <t xml:space="preserve">Услуги дезинфекции, дезинсекции, дератизации объектов АО «Эмбамунайгаз» (НГДУ "Доссормунайгаз") </t>
  </si>
  <si>
    <t xml:space="preserve">Услуги дезинфекции, дезинсекции, дератизации объектов АО «Эмбамунайгаз» (НГДУ "Кайнармунайгаз") </t>
  </si>
  <si>
    <t xml:space="preserve">Услуги дезинфекции, дезинсекции, дератизации объектов АО «Эмбамунайгаз» (упр. "Эмбамунайзнерго") </t>
  </si>
  <si>
    <t xml:space="preserve">Услуги дезинфекции, дезинсекции, дератизации объектов АО «Эмбамунайгаз» (УПТиКО) </t>
  </si>
  <si>
    <t xml:space="preserve">Услуги дезинфекции, дезинсекции, дератизации объектов АО «Эмбамунайгаз» (АУП) </t>
  </si>
  <si>
    <t>Хлорирование питьевых емкостей и автоводовозов (НГДУ "Жайыкмунайгаз")</t>
  </si>
  <si>
    <t>Хлорирование питьевых емкостей и автоводовозов (НГДУ "Жылыоймунайгаз")</t>
  </si>
  <si>
    <t>Хлорирование питьевых емкостей и автоводовозов (НГДУ "Доссормунайгаз")</t>
  </si>
  <si>
    <t>Хлорирование питьевых емкостей и автоводовозов (НГДУ "Кайнармунайгаз")</t>
  </si>
  <si>
    <t>Услуги по проведению лабораторных/лабораторно-инструментальных исследований/анализов</t>
  </si>
  <si>
    <t>Услуги по сертификации продукции/процессов/работы/услуги</t>
  </si>
  <si>
    <t>Сертификации общежитий (НГДУ "Жайыкмунайгаз")</t>
  </si>
  <si>
    <t>Сертификации общежитий (НГДУ "Жылыоймунайгаз")</t>
  </si>
  <si>
    <t>Сертификации общежитий (НГДУ "Доссормунайгаз")</t>
  </si>
  <si>
    <t>Сертификации общежитий (НГДУ "Кайнармунайгаз")</t>
  </si>
  <si>
    <t>Сертификации общежитий  (упр. "Эмбамунайзнерго")</t>
  </si>
  <si>
    <t>37.00.11.900.000.00.0777.000000000000</t>
  </si>
  <si>
    <t xml:space="preserve"> Услуги по удалению сточных вод</t>
  </si>
  <si>
    <t>Услуги по удалению сточных вод (отведение)</t>
  </si>
  <si>
    <t>Озеленению прилегаемой территории Общества (НГДУ "Жайыкмунайгаз")</t>
  </si>
  <si>
    <t>Озеленению прилегаемой территории Общества (НГДУ "Жылыоймунайгаз")</t>
  </si>
  <si>
    <t>Озеленению прилегаемой территории Общества (НГДУ "Доссормунайгаз")</t>
  </si>
  <si>
    <t>Озеленению прилегаемой территории Общества (НГДУ "Кайнармунайгаз")</t>
  </si>
  <si>
    <t>Озеленению прилегаемой территории Общества (АУП)</t>
  </si>
  <si>
    <t>Посадка саженцев (НГДУ "Жылыоймунайгаз")</t>
  </si>
  <si>
    <t>Посадка саженцев (НГДУ "Доссормунайгаз")</t>
  </si>
  <si>
    <t>Посадка саженцев (НГДУ "Кайнармунайгаз")</t>
  </si>
  <si>
    <t>Посадка саженцев (упр. "Эмбамунайзнерго")</t>
  </si>
  <si>
    <t>Посадка саженцев (НГДУ "Жайыкмунайгаз")</t>
  </si>
  <si>
    <t>68.32.11.900.000.00.0777.000000000000</t>
  </si>
  <si>
    <t>Услуги организаций (КСК,КСП) по управлению общим имуществом объекта кондоминиума</t>
  </si>
  <si>
    <t>81.29.13.000.002.00.0777.000000000000</t>
  </si>
  <si>
    <t>Сервисное обслуживание и ремонт канализационной и водоочистной установки  "КУОСВ"  (НГДУ "Жайыкмунайгаз")</t>
  </si>
  <si>
    <t>Сервисное обслуживание и ремонт канализационной и водоочистной установки  "КУОСВ" (НГДУ "Жылыоймунайгаз")</t>
  </si>
  <si>
    <t>Сервисное обслуживание и ремонт канализационной и водоочистной установки  "КУОСВ" (НГДУ "Доссормунайгаз")</t>
  </si>
  <si>
    <t>Сервисное обслуживание и ремонт канализационной и водоочистной установки  "КУОСВ" (НГДУ "Кайнармунайгаз")</t>
  </si>
  <si>
    <t>Обслуживание кондиционеров, холодильников и технологического оборудования (НГДУ "Жайыкмунайгаз")</t>
  </si>
  <si>
    <t>Обслуживание кондиционеров, холодильников и технологического оборудования (НГДУ "Жылыоймунайгаз")</t>
  </si>
  <si>
    <t>Обслуживание кондиционеров, холодильников и технологического оборудования (НГДУ "Доссормунайгаз")</t>
  </si>
  <si>
    <t>Обслуживание кондиционеров, холодильников и технологического оборудования (НГДУ "Кайнармунайгаз")</t>
  </si>
  <si>
    <t>Обслуживание кондиционеров, холодильников и технологического оборудования (УПТиКО)</t>
  </si>
  <si>
    <t>Обслуживание кондиционеров, холодильников и технологического оборудования (АУП)</t>
  </si>
  <si>
    <t xml:space="preserve">Услуги по проведению праздничных, культмассовых мероприятий (НГДУ "Жайыкмунайгаз")          </t>
  </si>
  <si>
    <t xml:space="preserve">Услуги по проведению праздничных, культмассовых мероприятий (АУП)    </t>
  </si>
  <si>
    <t>55.20.11.335.000.00.0777.000000000000</t>
  </si>
  <si>
    <t>Услуги домов/баз/лагерей для отдыха</t>
  </si>
  <si>
    <t xml:space="preserve">услуги по оздоровление пенсионеров АО "Эмбамунайгаз" </t>
  </si>
  <si>
    <t>Услуги полиграфические по изготовлению/печатанию полиграфической продукции (кроме книг, фото, периодических изданий)</t>
  </si>
  <si>
    <t>Атырауская область, г.Кульсары</t>
  </si>
  <si>
    <t>Ю.Казахстанская область</t>
  </si>
  <si>
    <t>202 Р</t>
  </si>
  <si>
    <t>203 Р</t>
  </si>
  <si>
    <t>204 Р</t>
  </si>
  <si>
    <t>205 Р</t>
  </si>
  <si>
    <t>206 Р</t>
  </si>
  <si>
    <t>207 Р</t>
  </si>
  <si>
    <t>209 Р</t>
  </si>
  <si>
    <t>210 Р</t>
  </si>
  <si>
    <t>211 Р</t>
  </si>
  <si>
    <t>212 Р</t>
  </si>
  <si>
    <t>213 Р</t>
  </si>
  <si>
    <t>09.10.12.900.010.00.0999.000000000000</t>
  </si>
  <si>
    <t>09.10.11.500.000.00.0999.000000000000</t>
  </si>
  <si>
    <t>09.10.12.900.007.00.0999.000000000000</t>
  </si>
  <si>
    <t>09.10.12.990.001.00.0777.000000000000</t>
  </si>
  <si>
    <t>82.99.19.000.005.00.0777.000000000000</t>
  </si>
  <si>
    <t>71.12.35.900.000.00.0999.000000000000</t>
  </si>
  <si>
    <t>Землеустроительные и земельно-кадастровые  работы</t>
  </si>
  <si>
    <t>Землеустроительные  работы  на  отводимых  земельных  участках НГДУ "Кайнармунайгаз"</t>
  </si>
  <si>
    <t>Землеустроительные  работы  на  отводимых  земельных  участках НГДУ "Доссормунайгаз"</t>
  </si>
  <si>
    <t>Землеустроительные  работы  на  отводимых  земельных  участках НГДУ "Жайыкмунайгаз"</t>
  </si>
  <si>
    <t>71.12.35.100.000.00.0999.000000000002</t>
  </si>
  <si>
    <t>Инженерно-геодезические работы</t>
  </si>
  <si>
    <t>Топографические работы</t>
  </si>
  <si>
    <t>Планово-высотная привязка пробуренных скважин НГДУ "Кайнармунайгаз"</t>
  </si>
  <si>
    <t>Планово-высотная привязка пробуренных скважин НГДУ "Жылыоймунайгаз"</t>
  </si>
  <si>
    <t>Планово-высотная привязка пробуренных скважин НГДУ "Доссормунайгаз"</t>
  </si>
  <si>
    <t>Планово-высотная привязка пробуренных скважин НГДУ "Жайыкмунайгаз"</t>
  </si>
  <si>
    <t>71.12.35.100.001.00.0999.000000000000</t>
  </si>
  <si>
    <t>Геодезические разбивочные работы</t>
  </si>
  <si>
    <t>Определение точек под бурение скважин на месторождениях НГДУ "Жайыкмунайгаз"</t>
  </si>
  <si>
    <t>214 Р</t>
  </si>
  <si>
    <t>218 Р</t>
  </si>
  <si>
    <t>Услуги по проведению радиологического мониторинга/обследования/контроля</t>
  </si>
  <si>
    <t>Радиологические  измерения отводимых  земельных  участков под объекты  НГДУ "Кайнармунайгаз"</t>
  </si>
  <si>
    <t>Радиологические  измерения отводимых  земельных  участков под объекты НГДУ "Жылыоймунайгаз"</t>
  </si>
  <si>
    <t>Радиологические  измерения отводимых  земельных  участков под объекты НГДУ "Доссормунайгаз"</t>
  </si>
  <si>
    <t>Радиологические  измерения отводимых  земельных  участков под объекты  НГДУ "Жайыкмунайгаз"</t>
  </si>
  <si>
    <t>Определение осадки резервуаров НГДУ "Кайнармунайгаз"</t>
  </si>
  <si>
    <t>Определение осадки резервуаров  НГДУ "Жылыоймунайгаз"</t>
  </si>
  <si>
    <t>Определение осадки резервуаров  НГДУ "Доссормунайгаз"</t>
  </si>
  <si>
    <t>Определение осадки резервуаров  НГДУ "Жайыкмунайгаз"</t>
  </si>
  <si>
    <t>авансовый платеж - 0%, оплата при выполнении 100% течение 30 рабочих дней с момента подписания акта приема-передачи</t>
  </si>
  <si>
    <t>Составление проекта измененного горного отвода месторождения  Терень-Узек Западный</t>
  </si>
  <si>
    <t>г.Есентуки</t>
  </si>
  <si>
    <t>Костанайская область</t>
  </si>
  <si>
    <t>Акмолинская область</t>
  </si>
  <si>
    <t>апрель-ноябрь</t>
  </si>
  <si>
    <t>Работы по возведению (строительству) нежилых зданий/сооружений</t>
  </si>
  <si>
    <t>*</t>
  </si>
  <si>
    <t xml:space="preserve">Атырауская область, Жылыойский район, Макатский район </t>
  </si>
  <si>
    <t>Атырауская область, Кызылкугинский район</t>
  </si>
  <si>
    <t>Атырауская область, г. Атырау</t>
  </si>
  <si>
    <t>Изготовление табличек и билбордов  для офиса (НГДУ "Жайыкмунайгаз")</t>
  </si>
  <si>
    <t>Изготовление табличек и билбордов  для офиса (упр. "Эмбамунайзнерго")</t>
  </si>
  <si>
    <t>Работы по корректировке  проекта комплексной автоматизации объектов  АО  "Эмбамунайгаз"</t>
  </si>
  <si>
    <t>Строительство объекта по проекту "Модернизация объекта расширение системы подготовки и транспортировки газа на месторождениях Вост. Макат, НГДУ "Доссормунайгаз"</t>
  </si>
  <si>
    <t xml:space="preserve">Кислотная обработка комплексными составами КСПЭО НГДУ "Кайнармунайгаз" </t>
  </si>
  <si>
    <t xml:space="preserve">Кислотная обработка комплексными составами КСПЭО НГДУ "Жылоймунайгаз" </t>
  </si>
  <si>
    <t>Гидравлический разрыв пласта (ГРП) НГДУ "Жылоймунайгаз"</t>
  </si>
  <si>
    <t xml:space="preserve">Ведение мониторинга подземных вод на водозаборах технического водоснабжения НГДУ "Жаикмунайгаз" </t>
  </si>
  <si>
    <t>Ведение мониторинга подземных вод на водозаборах технического водоснабжения НГДУ "Доссормунайгаз"</t>
  </si>
  <si>
    <t xml:space="preserve">Ведение мониторинга подземных вод на водозаборах технического водоснабжения НГДУ "Кайнармунайгаз" </t>
  </si>
  <si>
    <t>Отлов и ликвидация бродячих собак с территорий месторождения (НГДУ "Кайнармунайгаз")</t>
  </si>
  <si>
    <t>Отлов и ликвидация бродячих собак с территорий месторождения (НГДУ "Жайыкмунайгаз")</t>
  </si>
  <si>
    <t>Отлов и ликвидация бродячих собак с территорий месторождения (НГДУ "Жылыоймунайгаз")</t>
  </si>
  <si>
    <t>Отлов и ликвидация бродячих собак с территорий месторождения (НГДУ "Доссормунайгаз")</t>
  </si>
  <si>
    <t xml:space="preserve">Исследование глубинных (пластовых) и рекомбинированных проб нефти </t>
  </si>
  <si>
    <t>Кислотная обработка комплексными составами КСПЭО НГДУ "Доссормунайгаз"</t>
  </si>
  <si>
    <t>Изготовление панно с нанесением логотипа АО "Эмбамунайгаз"</t>
  </si>
  <si>
    <t>Геолого-технологические исследования (ГТИ) и газовый каротаж в поисково-разведочных скважинах</t>
  </si>
  <si>
    <t>Сопровождение геолого-гидродинамической модели месторождения</t>
  </si>
  <si>
    <t>Инженерно-аналитическая оперативная помощь по вопросам разработки</t>
  </si>
  <si>
    <t xml:space="preserve">Подготовка основы, построение и распечатка карт текущего состояния разработки по месторождениям АО ЭМГ по состоянию на 01.01.2016г и 01.07.2016г </t>
  </si>
  <si>
    <t>Разработка технологического регламента обработки колонн НКТ горячей нефтью и паром через полые штанги эксплуатационных скважин</t>
  </si>
  <si>
    <t xml:space="preserve">Корректировка к технологическому регламенту ПРС с  включением позиций: разбур песчаной пробки, скребирование, СПР полых штанг и штанг с скребком центратором и со штанговращателем, аварийные работы </t>
  </si>
  <si>
    <t>Разработка технологического регламента для колонны спец.техники и автотранспорта НГДУ "Кайнармунайгаз": 1. Стенд для испытания топливного насоса высокого давления на аппаратурах с дизельными двигателями на в/п Кайнар и м/р Кенбай 2. Установка компрессорная на в/п Кайнар и м/р Кенбай 3. Для спецтехники агрегата депарафинизации нефти, цементировочного агрегата -320, промысловая паровая установка на базе Камаз 4. Токарный станок 1А62 в/п Кайнар 5. Аппарат вулканизационный 6140М в/п Кайнар и м/р Кенбай 6. Стенд диагностический для ремонта генераторов марки СКИФ-1-01 на в/п Кайнар и м/р Кенбай 7. По ремонту двигателей внутреннего сгорания в/п Кайнар 8. Устройство зарядное для аккумуляторов марки СПАР-10/30-12-4 в/п Кайнар 9. Проведение технических осмотров ТО-1, ТО-2, ТР, СТО, КР.</t>
  </si>
  <si>
    <t>Разработка технологического регламента для участка проката ремонта эксплуатации оборудования НГДУ "Кайнармунайгаз" :  1. Токарное помещение 2. Ремонт сварочного агрегата САГ АДД4004 3. Ремонт нефтепромыслового оборудования.  4. Сварочный пост 5. Токарно-винторезный станок марки 16К20 6. Сверлильный станок 7. Стенд по испытанию предохранительных клапанов</t>
  </si>
  <si>
    <t>Разработка технологического регламента ЦРП Макат  НГДУ "Доссормунайгаз"</t>
  </si>
  <si>
    <t>Разработка технологического регламента для колонны спец.техники и автотранспорта  НГДУ "Доссормунайгаз":  1. Стенд для испытания топливного насоса высокого давления на аппаратурах с дизельными двигателями  и компрессорной установки. 2. Для  агрегата депарафинизации нефти (АДПН), цементировочного агрегата -320 (ЦА-320), промысловая паровая установка (ППУ) на базе Камаз 3. Токарный станок 1А62. 4. Аппарат вулканизационный 6140М 5. Стенд диагностический для ремонта генераторов марки СКИФ-1-01 6.Техническая документация по ремонту двигателей внутреннего сгорания. 7. Устройство зарядное для аккумуляторов марки СПАР-10/30-12-4</t>
  </si>
  <si>
    <t>Разработка нормы времени на подземный (текущий) ремонт скважин</t>
  </si>
  <si>
    <t>Разработка рабочей инструкции по приемке, хранению, транспортировке, учету, ревизии, отбраковке, ремонту и переводу в другие области использования подземного оборудования в производственных структурных подразделениях</t>
  </si>
  <si>
    <t>Услуги по транспортировке природного газа</t>
  </si>
  <si>
    <t>Услуги по подаче воды по магистральным трубопроводам</t>
  </si>
  <si>
    <t>2 Р</t>
  </si>
  <si>
    <t>3 Р</t>
  </si>
  <si>
    <t>4 Р</t>
  </si>
  <si>
    <t>5 Р</t>
  </si>
  <si>
    <t>142 Р</t>
  </si>
  <si>
    <t>143 Р</t>
  </si>
  <si>
    <t>144 Р</t>
  </si>
  <si>
    <t>32 У</t>
  </si>
  <si>
    <t>33 У</t>
  </si>
  <si>
    <t>34 У</t>
  </si>
  <si>
    <t>35 У</t>
  </si>
  <si>
    <t>36 У</t>
  </si>
  <si>
    <t>38 У</t>
  </si>
  <si>
    <t>39 У</t>
  </si>
  <si>
    <t>41 У</t>
  </si>
  <si>
    <t>206 У</t>
  </si>
  <si>
    <t>212 У</t>
  </si>
  <si>
    <t>213 У</t>
  </si>
  <si>
    <t>214 У</t>
  </si>
  <si>
    <t>215 У</t>
  </si>
  <si>
    <t>216 У</t>
  </si>
  <si>
    <t>217 У</t>
  </si>
  <si>
    <t>218 У</t>
  </si>
  <si>
    <t>219 У</t>
  </si>
  <si>
    <t>220 У</t>
  </si>
  <si>
    <t>221 У</t>
  </si>
  <si>
    <t>223 У</t>
  </si>
  <si>
    <t>224 У</t>
  </si>
  <si>
    <t>225 У</t>
  </si>
  <si>
    <t>227 У</t>
  </si>
  <si>
    <t>228 У</t>
  </si>
  <si>
    <t>229 У</t>
  </si>
  <si>
    <t>233 У</t>
  </si>
  <si>
    <t>239 У</t>
  </si>
  <si>
    <t>270 У</t>
  </si>
  <si>
    <t>г.Атырау, ул.Валиханова, 1</t>
  </si>
  <si>
    <t>Атырауская область,п.Бирлик</t>
  </si>
  <si>
    <t>Работы по внедрению системы безопасности на объектах НГДУ "Жылыоймунайгаз" АО "Эмбамунайгаз"</t>
  </si>
  <si>
    <t>Работы по внедрению системы безопасности на объектах НГДУ "Доссормунайгаз"  АО "Эмбамунайгаз"</t>
  </si>
  <si>
    <t xml:space="preserve">Работы по внедрению автоматизированной системы  управления технологическими процессами </t>
  </si>
  <si>
    <t xml:space="preserve">Комплекс работ по ремонту и техническому обслуживанию оборудования для нефтегазовой отрасли прочего (замена элементов, проверка состояния и др.) по НГДУ  "Жылыоймунайгаз" </t>
  </si>
  <si>
    <t>Комплекс работ по ремонту и техническому обслуживанию оборудования для нефтегазовой отрасли прочего (замена элементов, проверка состояния и др.) по НГДУ  "Доссормунайгаз"</t>
  </si>
  <si>
    <t>Комплекс работ по ремонту и техническому обслуживанию оборудования для нефтегазовой отрасли прочего (замена элементов, проверка состояния и др.) по НГДУ   "Кайнармунайгаз"</t>
  </si>
  <si>
    <t>Комплекс работ по ремонту и техническому обслуживанию оборудования для нефтегазовой отрасли прочего (замена элементов, проверка состояния и др.) по  управлению  "Эмбамунайэнерго"</t>
  </si>
  <si>
    <t xml:space="preserve">Техническое  обслуживание и ремонт мультифазных насосов (установок) по НГДУ "Жаикмунайгаз"   </t>
  </si>
  <si>
    <t>Сервисное обслуживание, ремонт, наладка,  испытание приборов безопасности и гидросистем ГПМ по НГДУ  "Жаикмунайгаз"</t>
  </si>
  <si>
    <t>Работы по капитальному ремонту скважин на месторождениях АО "Эмбамунайгаз"</t>
  </si>
  <si>
    <t>декабрь 2015г -январь 2016г</t>
  </si>
  <si>
    <t xml:space="preserve">
февраль-декабрь</t>
  </si>
  <si>
    <t>февраль-ноябрь</t>
  </si>
  <si>
    <t>март-октябрь</t>
  </si>
  <si>
    <t>Опытно промышленные работы по полимерному заводнению месторождения Забурунье</t>
  </si>
  <si>
    <t>74-1 Р</t>
  </si>
  <si>
    <t>Разбивочные работы объектов строительства НГДУ "Доссормунайгаз"</t>
  </si>
  <si>
    <t>г. Атырау ул. Валиханова, 1</t>
  </si>
  <si>
    <t>декабрь 2015- январь 2016 года</t>
  </si>
  <si>
    <t xml:space="preserve">Атырауская область </t>
  </si>
  <si>
    <t>январь-июнь 2016 года</t>
  </si>
  <si>
    <t>75-1 Р</t>
  </si>
  <si>
    <t>Разбивочные работы объектов строительства НГДУ "Кайнармунайгаз"</t>
  </si>
  <si>
    <t>январь-апрель 2016 года</t>
  </si>
  <si>
    <t xml:space="preserve">Сервисное обслуживание, ремонт, наладка,  испытание приборов безопасности и гидросистем    ГПМ      по НГДУ  "Жылыоймунайгаз" </t>
  </si>
  <si>
    <t>Сервисное обслуживание, ремонт, наладка,  испытание приборов безопасности и гидросистем    ГПМ     по НГДУ  "Доссормунайгаз"</t>
  </si>
  <si>
    <t>Сервисное обслуживание, ремонт, наладка,  испытание приборов безопасности и гидросистем    ГПМ по НГДУ  "Кайнармунайгаз"</t>
  </si>
  <si>
    <t>Сервисное обслуживание, ремонт, наладка,  испытание приборов безопасности и гидросистем    ГПМ по Управлению "Эмбамунайэнерго"</t>
  </si>
  <si>
    <t>Сервисное обслуживание, ремонт, наладка,  испытание приборов безопасности и гидросистем    ГПМ по  УПТОиКО</t>
  </si>
  <si>
    <t>93-2 Р</t>
  </si>
  <si>
    <t xml:space="preserve">Разбивочные работы объектов строительства НГДУ "Жайыкмунайгаз" </t>
  </si>
  <si>
    <t>январь-сентябрь 2016 года</t>
  </si>
  <si>
    <t>94-1 Р</t>
  </si>
  <si>
    <t>Разбивочные работы объектов строительства НГДУ "Жылыоймунайгаз"</t>
  </si>
  <si>
    <t xml:space="preserve">г.Атырау, ул.Валиханова, 1 </t>
  </si>
  <si>
    <t>36.00.20.200.001.00.0777.000000000000</t>
  </si>
  <si>
    <t>Услуги по очистке питьевой воды</t>
  </si>
  <si>
    <t>Атырауская область, г.Атырау</t>
  </si>
  <si>
    <t>Услуги по оформлению поздравительных адресатов</t>
  </si>
  <si>
    <t>Услуги по оформлению букетов цветов</t>
  </si>
  <si>
    <t xml:space="preserve">Услуги по проведению праздничных, культмассовых мероприятий (НГДУ "Жылыоймунайгаз")        </t>
  </si>
  <si>
    <t xml:space="preserve">Услуги по проведению праздничных, культмассовых мероприятий (НГДУ "Доссормунайгаз")        </t>
  </si>
  <si>
    <t xml:space="preserve">Услуги по проведению праздничных, культмассовых мероприятий (НГДУ "Кайнармунайгаз")       </t>
  </si>
  <si>
    <t xml:space="preserve">Услуги по проведению праздничных, культмассовых мероприятий (упр. "Эмбамунайзнерго")        </t>
  </si>
  <si>
    <t xml:space="preserve">Услуги по проведению праздничных, культмассовых мероприятий (УПТиКО)   </t>
  </si>
  <si>
    <t>декабрь-январь</t>
  </si>
  <si>
    <t>Услуги по предоставлению персонала</t>
  </si>
  <si>
    <t>Услуги по проведению поиска кандидатов на вакантные должности</t>
  </si>
  <si>
    <t>Пересмотр декларации безопасности промышленных объектов НГДУ «Жайыкмунайгаз» АО «Эмбамунайгаз»</t>
  </si>
  <si>
    <t>Пересмотр декларации безопасности промышленных объектов НГДУ «Жылыоймунайгаз» АО «Эмбамунайгаз»</t>
  </si>
  <si>
    <t>Пересмотр декларации безопасности промышленных объектов НГДУ «Кайнармунайгаз» АО «Эмбамунайгаз»</t>
  </si>
  <si>
    <t>Пересмотр декларации безопасности промышленных объектов НГДУ «Доссормунайгаз» АО «Эмбамунайгаз»</t>
  </si>
  <si>
    <t xml:space="preserve">Гидрогеологические исследования по выявлению перспективных площадей и использованию разведанных месторождений подземных вод для водообеспечения нефтегазовых объектов и прилагающих населенных пунктов  НГДУ "Кайнармунайгаз" </t>
  </si>
  <si>
    <t xml:space="preserve">Гидрогеологические исследования по выявлению перспективных площадей и использованию разведанных месторождений подземных вод для водообеспечения нефтегазовых объектов и прилагающих населенных пунктов  НГДУ "Жылоймунайгаз" </t>
  </si>
  <si>
    <t>Подписка на периодические издания пенсионеров АО "Эмбамунайгаз"</t>
  </si>
  <si>
    <t>январь-декабрь 2016г</t>
  </si>
  <si>
    <t>январь-август 2016г.</t>
  </si>
  <si>
    <t>январь-ноябрь 2016г.</t>
  </si>
  <si>
    <t>январь-октябрь 2016г.</t>
  </si>
  <si>
    <t>январь-июль 2016г.</t>
  </si>
  <si>
    <t>Уточненный проект разработки участка Котыртас Северный месторождения Кенбай» с проектом предОВОС</t>
  </si>
  <si>
    <t>Уточненный проект утилизации (закачки) попутно-добываемых вод на месторождении С.Нуржанова (Центрально-Восточная Прорва) в неокомские отложения с проектом предОВОС</t>
  </si>
  <si>
    <t>январь-июнь 2016г.</t>
  </si>
  <si>
    <t>Работы научно-исследовательские в нефтегазовой отрасли</t>
  </si>
  <si>
    <t xml:space="preserve"> январь, февраль</t>
  </si>
  <si>
    <t>январь-июнь 2016г</t>
  </si>
  <si>
    <t>июнь-декабрь</t>
  </si>
  <si>
    <t>март, апрель, май, июнь</t>
  </si>
  <si>
    <t>февраль, март, апрель, май</t>
  </si>
  <si>
    <t>Услуги по поставке природного газа для АО "Эмбамунайгаз"</t>
  </si>
  <si>
    <t>Техническое обслуживание блоков шкафов управления СКН и винтовых насосов с ЧРП НГДУ "Жайыкмунайгаз"</t>
  </si>
  <si>
    <t>Техническое обслуживание блоков шкафов управления СКН и винтовых насосов с ЧРП НГДУ "Жылыоймунайгаз"</t>
  </si>
  <si>
    <t>Техническое обслуживание блоков шкафов управления СКН и винтовых насосов с ЧРП НГДУ "Доссормунайгаз"</t>
  </si>
  <si>
    <t>Техническое обслуживание блоков шкафов управления СКН и винтовых насосов с ЧРП НГДУ "Кайнармунайгаз"</t>
  </si>
  <si>
    <t>42.22.21.335.000.00.0999.000000000000</t>
  </si>
  <si>
    <t>Работы по строительству и прокладке линий электропередач</t>
  </si>
  <si>
    <t>Комплекс работ по строительству и прокладке линий электропередач</t>
  </si>
  <si>
    <t>Перезавод ВЛ 35 и 10 кВ</t>
  </si>
  <si>
    <t>Повышение надежности месторождения Жанаталап</t>
  </si>
  <si>
    <t>апрель-июнь</t>
  </si>
  <si>
    <t>Осуществление оценки имущества, ТМЗ, ОС и активов АО ЭМГ</t>
  </si>
  <si>
    <t>30 дней с момента заключения договора</t>
  </si>
  <si>
    <t>ОПРУ</t>
  </si>
  <si>
    <t>Услуги консультационные по вопросам налогообложения и налогового учета</t>
  </si>
  <si>
    <t>Консультационные услуги по сложным вопросам налогообложения при сделках и минимизации дополнительных начислений со стороны налоговых органов</t>
  </si>
  <si>
    <t xml:space="preserve">январь, февраль </t>
  </si>
  <si>
    <t>Техническое сопровождение строительства объекта по проекту "Модернизация объекта расширение системы подготовки и транспортировки газа на месторождениях Вост. Макат, НГДУ "Доссормунайгаз"</t>
  </si>
  <si>
    <t>Авторский надзор строительства объекта по проекту "Модернизация объекта расширение системы подготовки и транспортировки газа на месторождениях Вост. Макат, НГДУ "Доссормунайгаз"</t>
  </si>
  <si>
    <t xml:space="preserve">Изготовление нестандартного оборудования (по чертежам Заказчика)  НГДУ "Жаикмунайгаз" </t>
  </si>
  <si>
    <t xml:space="preserve">Изготовление нестандартного оборудования (по чертежам Заказчика)  НГДУ "Жылыоймунайгаз" </t>
  </si>
  <si>
    <t xml:space="preserve">Изготовление нестандартного оборудования (по чертежам Заказчика)  НГДУ "Доссормунайгаз" </t>
  </si>
  <si>
    <t xml:space="preserve">Изготовление нестандартного оборудования (по чертежам Заказчика)  НГДУ "Кайнармунайгаз" </t>
  </si>
  <si>
    <t>Техническое обслуживание и ремонт стенда для испытаний электровинтовых насосов и штанговых глубинных насосов  по  НГДУ "Жайыкмунайгаз"</t>
  </si>
  <si>
    <t>74.90.20.000.037.00.0777.000000000000</t>
  </si>
  <si>
    <t>Заправка баллонов ацетиленом для "Эмбамунайэнерго"</t>
  </si>
  <si>
    <t>Заправка баллонов ацетиленом для НГДУ "Жайыкмунайгаз"</t>
  </si>
  <si>
    <t>Заправка баллонов ацетиленом для НГДУ "Жылыоймунайгаз"</t>
  </si>
  <si>
    <t>Заправка баллонов ацетиленом для НГДУ "Доссормунайгаз"</t>
  </si>
  <si>
    <t>Заправка баллонов ацетиленом для НГДУ "Кайнармунайгаз"</t>
  </si>
  <si>
    <t xml:space="preserve">Техническая экспертиза, дефектоскопия, диагностика и обследования изношенного и морально устаревшего нефтепромыслового оборудования по НГДУ "Жылыоймунайгаз" </t>
  </si>
  <si>
    <t>Техническая экспертиза, дефектоскопия, диагностика и обследования изношенного и морально устаревшего нефтепромыслового оборудования по НГДУ "Доссормунайгаз"</t>
  </si>
  <si>
    <t>Техническая экспертиза, дефектоскопия, диагностика и обследования изношенного и морально устаревшего нефтепромыслового оборудования по НГДУ "Кайнармунайгаз"</t>
  </si>
  <si>
    <t>Техническая экспертиза, дефектоскопия, диагностика и обследования изношенного и морально устаревшего нефтепромыслового оборудования по   УПТОиКО</t>
  </si>
  <si>
    <t>Услуги по восстановлению паспортов на нефтепромысловое оборудование  по НГДУ "Жылыоймунайгаз"</t>
  </si>
  <si>
    <t>Услуги по восстановлению паспортов на нефтепромысловое оборудование  по НГДУ "Доссормунайгаз"</t>
  </si>
  <si>
    <t>Услуги по восстановлению паспортов на нефтепромысловое оборудование  по НГДУ "Кайнармунайгаз"</t>
  </si>
  <si>
    <t>Услуги по восстановлению паспортов на нефтепромысловое оборудование  по   УПТОиКО</t>
  </si>
  <si>
    <t>Отлов и ликвидация бродячих собак на месторождениях (упр. "Эмбамунайзнерго")</t>
  </si>
  <si>
    <t>42.11.20.335.019.00.0777.000000000000</t>
  </si>
  <si>
    <t>Услуги по содержанию зданий</t>
  </si>
  <si>
    <t>Услуги по обслуживанию социальных объектов АО "Эмбамунайгаз" (НГДУ "Жайыкмунайгаз")</t>
  </si>
  <si>
    <t>Услуги по обслуживанию социальных объектов АО "Эмбамунайгаз" (НГДУ "Жылыоймунайгаз")</t>
  </si>
  <si>
    <t>Услуги по обслуживанию социальных объектов АО "Эмбамунайгаз" (НГДУ "Доссормунайгаз")</t>
  </si>
  <si>
    <t>Услуги по обслуживанию социальных объектов АО "Эмбамунайгаз" (НГДУ "Кайнармунайгаз")</t>
  </si>
  <si>
    <t>Услуги по обслуживанию социальных объектов АО "Эмбамунайгаз" (упр. "Эмбамунайзнерго")</t>
  </si>
  <si>
    <t>Услуги по обслуживанию социальных объектов АО "Эмбамунайгаз" (УПТиКО)</t>
  </si>
  <si>
    <t>Услуги по обслуживанию социальных объектов АО "Эмбамунайгаз"  (АУП)</t>
  </si>
  <si>
    <t>Обслуживание кондиционеров, холодильников и технологического оборудования (упр. "Эмбамунайэнерго")</t>
  </si>
  <si>
    <t>авансовый платеж 90%, оставшаяся часть в течение 30 р.д. с момента подписания акта приема-передачи</t>
  </si>
  <si>
    <t>09.10.12.900.022.00.0999.000000000000</t>
  </si>
  <si>
    <t>43.13.10.335.000.00.0999.000000000000</t>
  </si>
  <si>
    <t>09.10.12.900.013.00.0999.000000000000</t>
  </si>
  <si>
    <t>Работы по выравниванию профиля притока и приемистости в нагнетательных скважинах</t>
  </si>
  <si>
    <t>71.12.32.100.000.00.0999.000000000000</t>
  </si>
  <si>
    <t>Работы гидрологические/гидрометеорологические изыскательские</t>
  </si>
  <si>
    <t xml:space="preserve"> декабрь, январь</t>
  </si>
  <si>
    <t>62.01.11.900.006.00.0999.000000000000</t>
  </si>
  <si>
    <t>Работы по созданию (разработке) информационной системы</t>
  </si>
  <si>
    <t>Аналитические услуги для обеспечения подземными водами нефтяных месторождений АО «Эмбамунайгаз» (2 этап)</t>
  </si>
  <si>
    <t>февраль-август 2016г.</t>
  </si>
  <si>
    <t>62.02.30.000.001.00.0777.000000000000</t>
  </si>
  <si>
    <t>Услуги по сопровождению и технической поддержке информационной системы</t>
  </si>
  <si>
    <t>71.12.11.000.000.00.0777.000000000000</t>
  </si>
  <si>
    <t>Услуги консультационные инженерные</t>
  </si>
  <si>
    <t>71.12.35.900.001.00.0777.000000000000</t>
  </si>
  <si>
    <t>Услуги по картографии</t>
  </si>
  <si>
    <t>Услуги по подготовке и размещению информационных материалов об АО "Эмбамунайгаз в телевизионных средствах массовой информации</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</si>
  <si>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</si>
  <si>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</si>
  <si>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Мангистауская область</t>
  </si>
  <si>
    <t>с момента заключения договора до 31 декабря</t>
  </si>
  <si>
    <t>январь-март 2016 года</t>
  </si>
  <si>
    <t xml:space="preserve">Атырауская область Исатайский район </t>
  </si>
  <si>
    <t>Работы по сооружению автомобильной дороги</t>
  </si>
  <si>
    <t xml:space="preserve">Атырауская область Жылыойский район </t>
  </si>
  <si>
    <t>Работы по прокладке локальных (местного значения) трубопроводов и аналогичных сетей/систем</t>
  </si>
  <si>
    <t>г. Атырау ул. Валиханова, 5</t>
  </si>
  <si>
    <t>Работы по ремонту нежилых зданий/сооружений/помещений (кроме оборудования, инженерных систем и коммуникаций)</t>
  </si>
  <si>
    <t xml:space="preserve">Атырауская область  Жылыойский район </t>
  </si>
  <si>
    <t>Работы по ремонту/модернизации резервуаров/цистерн и аналогичного емкостного оборудования</t>
  </si>
  <si>
    <t xml:space="preserve">Атырауская область, Жылыойский район </t>
  </si>
  <si>
    <t xml:space="preserve">Атырауская область Жылыойский район Макатский район </t>
  </si>
  <si>
    <t xml:space="preserve">71.12.35.100.000.00.0999.000000000003 </t>
  </si>
  <si>
    <t xml:space="preserve">Инженерно-геодезические работы </t>
  </si>
  <si>
    <t xml:space="preserve">Топогеодезические/геологические изыскания </t>
  </si>
  <si>
    <t>Топогеодезические и геологические изыскания для разработки ПСД объектов АО "Эмбамунайгаз"</t>
  </si>
  <si>
    <t>Разработка специальных разделов по ООС, получение заключении ЧС и экспертизы ПСД (экологической, энергетической  и  по промышленной безопасности)</t>
  </si>
  <si>
    <t>Услуги по техническому надзору  объекта "Автодорога Ю.З.Камышитовое - Ю.В.Новобогатинск"</t>
  </si>
  <si>
    <t>Услуги по  техническому надзору  объекта  "Строительство автодороги м/р Карсак - Ботахан"</t>
  </si>
  <si>
    <t>90.02.12.900.001.00.0777.000000000000</t>
  </si>
  <si>
    <t>Услуги по обеспечению участия в мероприятиях</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</si>
  <si>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</si>
  <si>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февраль -декабрь</t>
  </si>
  <si>
    <t>г.Алматы, г.Астана, г. Атырау, г.Актау, г.Актобе, Россия- г.Москва, г.Санкт-Петербург, г.Томск, г.Альметьевск, Великобритания- Лондон, Франция- Париж, Азербайджан-Баку,Китай-Пекин, ОАЭ-Дубай, Абу-Даби, Турция-Стамбул, Анталия</t>
  </si>
  <si>
    <t>г.Атырау, Атырауская область</t>
  </si>
  <si>
    <t>231 У</t>
  </si>
  <si>
    <t>232 У</t>
  </si>
  <si>
    <t>236 У</t>
  </si>
  <si>
    <t>237 У</t>
  </si>
  <si>
    <t>Корректировка ПИР и паспортизация объектов связи НГДУ "Жылоймунайгаз" АО "ЭМГ"</t>
  </si>
  <si>
    <t>Услуги по изменению (модификации) программного обеспечения в соответствии с заказом</t>
  </si>
  <si>
    <t>Услуги по техническому сопровждению прикладного программного обеспечения для  АО "Эмбамунайгаз"</t>
  </si>
  <si>
    <t>Геофизические исследования в поисково-разведочных скважинах</t>
  </si>
  <si>
    <t xml:space="preserve">январь-март </t>
  </si>
  <si>
    <t>Составление отчета по возврату части контрактной территории (Контракт на недропользование №211 от 13.08.1998г)</t>
  </si>
  <si>
    <t xml:space="preserve"> апрель-декабрь </t>
  </si>
  <si>
    <t xml:space="preserve">Испытание пластов в открытом стволе  в поисково-разведочных скважинах </t>
  </si>
  <si>
    <t>г. Атырау, ул. Валиханова 1</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</si>
  <si>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</si>
  <si>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 xml:space="preserve"> январь-февраль 2016 года</t>
  </si>
  <si>
    <t>27 февраля 2016 г. - 26 февраля 2017 г.</t>
  </si>
  <si>
    <t>39.00.11.000.000.00.0999.000000000000</t>
  </si>
  <si>
    <t>Разработка проекта и сметы рекультивации замазученных земель для НГДУ</t>
  </si>
  <si>
    <t>февраль, март 2016 года</t>
  </si>
  <si>
    <t>март-ноябрь</t>
  </si>
  <si>
    <t xml:space="preserve">октябрь - декабрь </t>
  </si>
  <si>
    <t>100-1 У</t>
  </si>
  <si>
    <t>102-1 У</t>
  </si>
  <si>
    <t>Составление проекта измененного горного отвода месторождения Уаз</t>
  </si>
  <si>
    <t>Атырауская область Жылыойский р/н.    НГДУ "Жылыоймунайгаз"</t>
  </si>
  <si>
    <t>Атырауская область Кызылкугинский р/н. НГДУ "Кайнармунайгаз"</t>
  </si>
  <si>
    <t xml:space="preserve">Атырауская область Макатский р/н. НГДУ Доссормунайгаз" </t>
  </si>
  <si>
    <t>Атырауская область г. Атырау  УПТОиКО</t>
  </si>
  <si>
    <t>Атырауская область г. Атырау Аппарат управления</t>
  </si>
  <si>
    <t xml:space="preserve">Атырауская область Исатайский р/н  НГДУ "Жайыкмунайгаз" </t>
  </si>
  <si>
    <t xml:space="preserve">Атырауская область Макатский р/н. НГДУ "Доссормунайгаз" </t>
  </si>
  <si>
    <t>Атырауская область г. Атырау УПТОиКО</t>
  </si>
  <si>
    <t>44 Р</t>
  </si>
  <si>
    <t xml:space="preserve">Комплекс работ по ремонту и техническому обслуживанию оборудования для нефтегазовой отрасли прочего (замена элементов, проверка состояния и др.) по НГДУ  "Жайыкмунайгаз" </t>
  </si>
  <si>
    <t>107 Р</t>
  </si>
  <si>
    <t>110 Р</t>
  </si>
  <si>
    <t>111 Р</t>
  </si>
  <si>
    <t>112 Р</t>
  </si>
  <si>
    <t>114 Р</t>
  </si>
  <si>
    <t>115 Р</t>
  </si>
  <si>
    <t>116 Р</t>
  </si>
  <si>
    <t>117 Р</t>
  </si>
  <si>
    <t>133 Р</t>
  </si>
  <si>
    <t>134 Р</t>
  </si>
  <si>
    <t>135 Р</t>
  </si>
  <si>
    <t>136 Р</t>
  </si>
  <si>
    <t>137 Р</t>
  </si>
  <si>
    <t>138 Р</t>
  </si>
  <si>
    <t>139 Р</t>
  </si>
  <si>
    <t>140 Р</t>
  </si>
  <si>
    <t>152 Р</t>
  </si>
  <si>
    <t>153 Р</t>
  </si>
  <si>
    <t>156 Р</t>
  </si>
  <si>
    <t>157 Р</t>
  </si>
  <si>
    <t>158 Р</t>
  </si>
  <si>
    <t>159 Р</t>
  </si>
  <si>
    <t>160 Р</t>
  </si>
  <si>
    <t>161 Р</t>
  </si>
  <si>
    <t>162 Р</t>
  </si>
  <si>
    <t>163 Р</t>
  </si>
  <si>
    <t>169 Р</t>
  </si>
  <si>
    <t>170 Р</t>
  </si>
  <si>
    <t>171 Р</t>
  </si>
  <si>
    <t>172 Р</t>
  </si>
  <si>
    <t>173 Р</t>
  </si>
  <si>
    <t>174 Р</t>
  </si>
  <si>
    <t>175 Р</t>
  </si>
  <si>
    <t>176 Р</t>
  </si>
  <si>
    <t>177 Р</t>
  </si>
  <si>
    <t>178 Р</t>
  </si>
  <si>
    <t>179 Р</t>
  </si>
  <si>
    <t>180 Р</t>
  </si>
  <si>
    <t>181 Р</t>
  </si>
  <si>
    <t>182 Р</t>
  </si>
  <si>
    <t>183 Р</t>
  </si>
  <si>
    <t>184 Р</t>
  </si>
  <si>
    <t>185 Р</t>
  </si>
  <si>
    <t>186 Р</t>
  </si>
  <si>
    <t>187 Р</t>
  </si>
  <si>
    <t>188 Р</t>
  </si>
  <si>
    <t>189 Р</t>
  </si>
  <si>
    <t>190 Р</t>
  </si>
  <si>
    <t>191 Р</t>
  </si>
  <si>
    <t>192 Р</t>
  </si>
  <si>
    <t>193 Р</t>
  </si>
  <si>
    <t>194 Р</t>
  </si>
  <si>
    <t>195 Р</t>
  </si>
  <si>
    <t>196 Р</t>
  </si>
  <si>
    <t>197 Р</t>
  </si>
  <si>
    <t>198 Р</t>
  </si>
  <si>
    <t>199 Р</t>
  </si>
  <si>
    <t>208 Р</t>
  </si>
  <si>
    <t>215 Р</t>
  </si>
  <si>
    <t>216 Р</t>
  </si>
  <si>
    <t>217 Р</t>
  </si>
  <si>
    <t>219 Р</t>
  </si>
  <si>
    <t>220 Р</t>
  </si>
  <si>
    <t>Услуги по организации оздоровительного питания (молоко) работников  АО "Эмбамунайгаз"</t>
  </si>
  <si>
    <t>декабрь  -2015 г,                       январь - 2016 г</t>
  </si>
  <si>
    <t>20 У</t>
  </si>
  <si>
    <t>21 У</t>
  </si>
  <si>
    <t>40 У</t>
  </si>
  <si>
    <t>125 У</t>
  </si>
  <si>
    <t>126 У</t>
  </si>
  <si>
    <t>127 У</t>
  </si>
  <si>
    <t>128 У</t>
  </si>
  <si>
    <t>129 У</t>
  </si>
  <si>
    <t>130 У</t>
  </si>
  <si>
    <t>131 У</t>
  </si>
  <si>
    <t>132 У</t>
  </si>
  <si>
    <t>133 У</t>
  </si>
  <si>
    <t>134 У</t>
  </si>
  <si>
    <t>142 У</t>
  </si>
  <si>
    <t>148 У</t>
  </si>
  <si>
    <t>149 У</t>
  </si>
  <si>
    <t>150 У</t>
  </si>
  <si>
    <t>151 У</t>
  </si>
  <si>
    <t>152 У</t>
  </si>
  <si>
    <t>154 У</t>
  </si>
  <si>
    <t>155 У</t>
  </si>
  <si>
    <t>156 У</t>
  </si>
  <si>
    <t>157 У</t>
  </si>
  <si>
    <t>158 У</t>
  </si>
  <si>
    <t>159 У</t>
  </si>
  <si>
    <t>161 У</t>
  </si>
  <si>
    <t>169 У</t>
  </si>
  <si>
    <t>170 У</t>
  </si>
  <si>
    <t>171 У</t>
  </si>
  <si>
    <t>172 У</t>
  </si>
  <si>
    <t>173 У</t>
  </si>
  <si>
    <t>174 У</t>
  </si>
  <si>
    <t>175 У</t>
  </si>
  <si>
    <t>179 У</t>
  </si>
  <si>
    <t>181 У</t>
  </si>
  <si>
    <t>192 У</t>
  </si>
  <si>
    <t>193 У</t>
  </si>
  <si>
    <t>194 У</t>
  </si>
  <si>
    <t>200 У</t>
  </si>
  <si>
    <t>201 У</t>
  </si>
  <si>
    <t>202 У</t>
  </si>
  <si>
    <t>203 У</t>
  </si>
  <si>
    <t>234 У</t>
  </si>
  <si>
    <t>235 У</t>
  </si>
  <si>
    <t>238 У</t>
  </si>
  <si>
    <t>240 У</t>
  </si>
  <si>
    <t>241 У</t>
  </si>
  <si>
    <t>242 У</t>
  </si>
  <si>
    <t>243 У</t>
  </si>
  <si>
    <t>244 У</t>
  </si>
  <si>
    <t>245 У</t>
  </si>
  <si>
    <t>246 У</t>
  </si>
  <si>
    <t>247 У</t>
  </si>
  <si>
    <t>248 У</t>
  </si>
  <si>
    <t>249 У</t>
  </si>
  <si>
    <t>250 У</t>
  </si>
  <si>
    <t>251 У</t>
  </si>
  <si>
    <t>252 У</t>
  </si>
  <si>
    <t>253 У</t>
  </si>
  <si>
    <t>254 У</t>
  </si>
  <si>
    <t>255 У</t>
  </si>
  <si>
    <t>256 У</t>
  </si>
  <si>
    <t>257 У</t>
  </si>
  <si>
    <t>258 У</t>
  </si>
  <si>
    <t>259 У</t>
  </si>
  <si>
    <t>260 У</t>
  </si>
  <si>
    <t>261 У</t>
  </si>
  <si>
    <t>262 У</t>
  </si>
  <si>
    <t>265 У</t>
  </si>
  <si>
    <t>266 У</t>
  </si>
  <si>
    <t>267 У</t>
  </si>
  <si>
    <t>268 У</t>
  </si>
  <si>
    <t>269 У</t>
  </si>
  <si>
    <t>1 Т</t>
  </si>
  <si>
    <t>АО Эмбамунайгаз</t>
  </si>
  <si>
    <t>27.90.20.500.003.00.0796.000000000000</t>
  </si>
  <si>
    <t>Оповещатель звуковой</t>
  </si>
  <si>
    <t>марка ПКИ-1</t>
  </si>
  <si>
    <t>Рокот (Набат) Речевой пожарный оповещатель 2сообщ., 10ВТ контроль линийАС 220В, под АКБ 1,2а.ч.</t>
  </si>
  <si>
    <t>г.Атырау, ул.Валиханова,1</t>
  </si>
  <si>
    <t>Атырауская обл, г.Атырау, ст.Тендык, УПТОиКО</t>
  </si>
  <si>
    <t>DDP</t>
  </si>
  <si>
    <t>в течение 90 календарных дней с даты заключения договора или получения уведомления от Заказчика</t>
  </si>
  <si>
    <t>авансовый платеж - 0%, оставшаяся часть в течение 30 рабочих дней с момента подписания акта приема-передачи</t>
  </si>
  <si>
    <t>штука</t>
  </si>
  <si>
    <t>2 Т</t>
  </si>
  <si>
    <t>28.29.22.100.000.02.0796.000000000004</t>
  </si>
  <si>
    <t>Огнетушитель</t>
  </si>
  <si>
    <t>порошковый, марка ОП-4 (з)  (А, В, С, Е)</t>
  </si>
  <si>
    <t>Огнетушители порошковые закачные заряжены огнетушащим порошком и закачаны газомдо давления 16атм.Предназначены для тушения пожаров класса А,В,Сили ВС, в зависимости от типа применяемого порошка, а также электроустановок, находящихся под напряжением до 1000В.Снабжены запорными устройствами,обеспечивающими свободное открывание и закрывание простым движением руки.Индикатор давления,установленный на головке огнетушителя, позволяетвизуально определять его работоспособность.Эксплуатируются при температуре от-40 до +50АС.</t>
  </si>
  <si>
    <t>авансовый платеж - 30%, оставшаяся часть в течение 30 рабочих дней с момента подписания акта приема-передачи</t>
  </si>
  <si>
    <t>ОТП</t>
  </si>
  <si>
    <t>столбец 6</t>
  </si>
  <si>
    <t>2-1 Т</t>
  </si>
  <si>
    <t>согласно технической спецификации</t>
  </si>
  <si>
    <t>3 Т</t>
  </si>
  <si>
    <t>28.29.22.100.000.01.0796.000000000006</t>
  </si>
  <si>
    <t>углекислотный, марка ОУ-10</t>
  </si>
  <si>
    <t>Огнетушитель порошковый унифицированный предназначен для оснащения подразделений пожарной охраны, защиты объектов народного хозяйства, транспортных средств в качестве первичного средства тушения пожаров класса  А  (твердых горючих веществ),  С  (горючих газов),  В (жидких горючих веществ) и электроустановок, находящихся под напряжением до  1000В.</t>
  </si>
  <si>
    <t>3-1 Т</t>
  </si>
  <si>
    <t>4 Т</t>
  </si>
  <si>
    <t>14.12.30.100.000.00.0715.000000000005</t>
  </si>
  <si>
    <t>Перчатки</t>
  </si>
  <si>
    <t>для защиты рук технические, с точечным покрытием ПВХ, хлопчатобумажные</t>
  </si>
  <si>
    <t>перчатки трикотажные бесшовные с протектором на ладонной части из поливинилхлорида, класс вязки – 13.Применение: склады, строительные, погрузо-разгрузочные работы, упаковка и т.д. Характеристики: перчатки трикотажные бесшовные с протектором на ладонной части из поливинилхлорида, класс вязки – 13.Состав: 75% хлопок, 25% полиэстер.Размеры: 7,8, 9.ГОСТ Р 12.4.246-2008</t>
  </si>
  <si>
    <t>пара</t>
  </si>
  <si>
    <t>4-1 Т</t>
  </si>
  <si>
    <t>5 Т</t>
  </si>
  <si>
    <t>15.20.32.920.002.01.0715.000000000000</t>
  </si>
  <si>
    <t>Сапоги</t>
  </si>
  <si>
    <t>для защиты от повышенных температур, мужские, из кожи юфтевой, ГОСТ 12.4.032-95</t>
  </si>
  <si>
    <t>Сапоги кожаные пожарного соответствуют НПБ 158-97, ГОСТ Р 53265-2009 и обеспечивают защиту от неблагоприятных и вредных факторов окружающей среды, возникающих во время тушения пожаров и ликвидации последствий аварий, от климатических и механических воздействий. Сапоги используются в климатических зонах с температурой от  минус 60ºС. В качестве защитных элементов используются подошва из износоустойчивой и маслобензостойкой резины, металлические  антипрокольная стелька и подносок, теплоизоляционная несъемная подкладка. Верх обуви: юфть натуральная термостойкая, термоусадочная и водонепроницаемая. Низ обуви: Юфть термостойкая; термоусадочная.Подошва: Износоустойчивая термостойкая резина;</t>
  </si>
  <si>
    <t>6 Т</t>
  </si>
  <si>
    <t>7 Т</t>
  </si>
  <si>
    <t>8 Т</t>
  </si>
  <si>
    <t>32.99.11.900.010.01.0796.000000000000</t>
  </si>
  <si>
    <t>Самоспасатель</t>
  </si>
  <si>
    <t>фильтрующий</t>
  </si>
  <si>
    <t>Самоспасатель (дыхательный аппарат). Эвакуационный мини-фильтр с загубником и носовым зажимом.Время действия не менее 5 мин (зависит от условийприменения).Защищает от большого числа вредных веществ, соответствует классу фильтров АВЕК2-5 (DIN 58647-7).</t>
  </si>
  <si>
    <t>9 Т</t>
  </si>
  <si>
    <t>21.20.24.600.000.00.0839.000000000000</t>
  </si>
  <si>
    <t>Аптечка медицинская</t>
  </si>
  <si>
    <t>универсальная</t>
  </si>
  <si>
    <t>АПТЕЧКА АВТОМОБИЛЬНАЯ является очень необходимым и важным средством защиты в экстренной ситуации на дороге.Состав аптечки: Средства обезболивающие,противовоспалительные и противошоковые;средства при травме(ушибы,переломы,вывихи),ранениях,шоке:Анальгин в таблетках по 0,5гр.по 10 табл. в упаковке(или аналог)1 упаковка.Портативный гипотермический(охлаждающий)пакет-контейнер - 1штука.Сульфацил-натрия расвор - 1 флакон. Средства дляостановки кровотечения,обработки и перевязки ран: Жгут для остановки артериального кровотечения с дозированной компрессией(сдавлением)для само-и взаимопомощи -1 штука.Бинт стерильный 10х5-1штука.Бинт нестерильный 10х5 - 1 штука.Бинт нестерильный 5х5 - 1 штука.Атравматическая повязка МАГ с диоксидином или нитратом серебра 8х10см для перевязки грязных ран - 1 штука.Лекопластырь бактерицидный 2,5х7,2 или 2х5-8штук.Салфетки стерильные для остановки капиллярного и венозного кровотечения "Комплекс ГЕМ" с фурагином 6х10см,10х18см или Станин (порошок)1,0гр.-3упаковки.Йода спиртовый раствор 5% или 1% спиртовый раствор бриллиантовый зелени -1флакон.Лейкопластырь 1х500 или 2х500 или 1х250 - 1 штука. Бинт эластичный трубчатый медицинский нестерильный №1,2,6 - по 1 штуке.</t>
  </si>
  <si>
    <t>комплект</t>
  </si>
  <si>
    <t>10 Т</t>
  </si>
  <si>
    <t>АПТЕЧКА ИНДИВИДУАЛЬНАЯ АУ2</t>
  </si>
  <si>
    <t>11 Т</t>
  </si>
  <si>
    <t>14.12.22.400.000.00.0839.000000000001</t>
  </si>
  <si>
    <t>Спецодежда зимняя</t>
  </si>
  <si>
    <t>для защиты от пониженных температур, материал хлопок 49 % и полиэфир 51 %, подкладка 100% полиэфир, утеплитель синтепон, в комплекте куртка и брюки,брюки на бретельках, ГОСТ 29338-92</t>
  </si>
  <si>
    <t>Сумка для зимнего комплекта, зимняя форменная одежда для ИТР, зимний головной убор, зимняя спецобувь, кальсоны, жакет, полушерстяные носки, перчатки, флисовая толстовка</t>
  </si>
  <si>
    <t>12 Т</t>
  </si>
  <si>
    <t>26.51.52.890.001.00.0796.000000000000</t>
  </si>
  <si>
    <t>Аппарат</t>
  </si>
  <si>
    <t>для количественного определения содержания воды в нефтяных продуктах</t>
  </si>
  <si>
    <t>Аппарат для количественного определения воды в нефтяных и др. продуктах. Вместимость приемника-ловушки, 10мл, Вместимость колбы, 500мл, Высота прибора, 770мм., Масса 0,48 кг., Шифр 188</t>
  </si>
  <si>
    <t>в течение 40 календарных дней с даты заключения договора или получения уведомления от Заказчика</t>
  </si>
  <si>
    <t>13 Т</t>
  </si>
  <si>
    <t>22.29.29.100.000.01.0796.000000000000</t>
  </si>
  <si>
    <t>Промывалка</t>
  </si>
  <si>
    <t>полипропиленовая, без печати, лабораторная, объем 500 мл</t>
  </si>
  <si>
    <t>Промывалка 1000 мл КШ 29/32</t>
  </si>
  <si>
    <t>14 Т</t>
  </si>
  <si>
    <t>26.51.33.900.005.01.0796.000000000005</t>
  </si>
  <si>
    <t>Рулетка</t>
  </si>
  <si>
    <t>из нержавеющей стали, шкала номинальной длины 20 м, ГОСТ 7502-98</t>
  </si>
  <si>
    <t>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t>
  </si>
  <si>
    <t>в течение 70 календарных дней с даты заключения договора или получения уведомления от Заказчика</t>
  </si>
  <si>
    <t>15 Т</t>
  </si>
  <si>
    <t>28.22.17.950.001.00.0796.000000000011</t>
  </si>
  <si>
    <t>Элеватор</t>
  </si>
  <si>
    <t>для захвата, удержания насосных штанг в процессе спуско-подъемных операций при ремонте скважин, штанговый</t>
  </si>
  <si>
    <t>Для захвата подъема и удержания в подвешенном состоянии и спуска глубинно-насосных штанг, в процессе спуско-подъемных операций при текущем и капитальном ремонте скважин.диаметр штанг 19, 22мм грузоподъемность 10тн. габаритные размеры, мм длина 230 ширина 125 высота 500 масса 13,9кг</t>
  </si>
  <si>
    <t>15-1 Т</t>
  </si>
  <si>
    <t>16 Т</t>
  </si>
  <si>
    <t>Элеватор штанговый ЭШН-5, грузоподъемность 5тонн, диаметры штанг 12-22мм</t>
  </si>
  <si>
    <t>16-1 Т</t>
  </si>
  <si>
    <t>17 Т</t>
  </si>
  <si>
    <t>Элеваторы типа ЭТА-П предназначены для захватывания под муфту или замки удерживания на весу колонн труб по ГОСТ 63380 и ГОСТ 63175 в процессеспуско-подъемных операций при освоении и ремонте нефтяных и газовых скважин для использоавания  в умеренном и холодном макроклиматических районах, грузоподъемность 50т, габаритные размеры 300х230х560 мм, масса 39 кг.</t>
  </si>
  <si>
    <t>17-1 Т</t>
  </si>
  <si>
    <t>18 Т</t>
  </si>
  <si>
    <t>"Элеватор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t>
  </si>
  <si>
    <t>18-1 Т</t>
  </si>
  <si>
    <t>19 Т</t>
  </si>
  <si>
    <t>Элеватор ЭХЛ-89,  с г/п 50тн</t>
  </si>
  <si>
    <t>19-1 Т</t>
  </si>
  <si>
    <t>20 Т</t>
  </si>
  <si>
    <t>ЭЛЕВАТОР ЭХЛ-89Х35</t>
  </si>
  <si>
    <t>20-1 Т</t>
  </si>
  <si>
    <t>21 Т</t>
  </si>
  <si>
    <t>Элеватор двухштропный Халатьяна ЭХЛ.114-40 для НКТ, грузоподъемность 40т.</t>
  </si>
  <si>
    <t>21-1 Т</t>
  </si>
  <si>
    <t>22 Т</t>
  </si>
  <si>
    <t>ЭЛЕВАТОРЫ ТРУБНЫЕ Д-73ММ ЭХЛ-73-25 Элеватор двуштропный Халатьяна ЭХЛ.73-25 для НКТ 73 мм, грузоподъемность 25 т.</t>
  </si>
  <si>
    <t>22-1 Т</t>
  </si>
  <si>
    <t>23 Т</t>
  </si>
  <si>
    <t>Элеватор двуштропный Халатьяна ЭХЛ.73-50 для НКТ 73 мм, грузоподъемность 50 т.</t>
  </si>
  <si>
    <t>23-1 Т</t>
  </si>
  <si>
    <t>24 Т</t>
  </si>
  <si>
    <t>Элеваторы трубные д-89мм ЭХЛ-89-32</t>
  </si>
  <si>
    <t>24-1 Т</t>
  </si>
  <si>
    <t>25 Т</t>
  </si>
  <si>
    <t>Элеватор двуштропный Халатьяна ЭХЛ.89-50 для НКТ 89 мм, грузоподъемность 50 т.</t>
  </si>
  <si>
    <t>25-1 Т</t>
  </si>
  <si>
    <t>26 Т</t>
  </si>
  <si>
    <t>24.20.13.900.000.00.0168.000000000007</t>
  </si>
  <si>
    <t>Труба</t>
  </si>
  <si>
    <t>водогазопроводная, сварная, наружный диаметр 33,5 мм, толщина стенки 2,8 мм, легкая, условный проход 25 мм, ГОСТ 3262-75</t>
  </si>
  <si>
    <t>Труба Ст 20: ф25х2,8</t>
  </si>
  <si>
    <t>тонна (метрическая)</t>
  </si>
  <si>
    <t>27 Т</t>
  </si>
  <si>
    <t>24.20.13.900.000.00.0168.000000000022</t>
  </si>
  <si>
    <t>водогазопроводная, сварная, наружный диаметр 33,5 мм, толщина стенки 3,2 мм, обыкновенная, условный проход 25 мм, ГОСТ 3262-75</t>
  </si>
  <si>
    <t>Труба водогазопроводная 25х3.2 сварная марка стали ст20.</t>
  </si>
  <si>
    <t>20.16.59.200.004.00.0168.000000000000</t>
  </si>
  <si>
    <t>Гидрофобизатор</t>
  </si>
  <si>
    <t>28-1 Т</t>
  </si>
  <si>
    <t>29 Т</t>
  </si>
  <si>
    <t>20.59.59.200.000.00.0166.000000000000</t>
  </si>
  <si>
    <t>Ингибитор</t>
  </si>
  <si>
    <t>коррозии, против коррозии</t>
  </si>
  <si>
    <t>ингибитор кислотный корроз-бактериц</t>
  </si>
  <si>
    <t>килограмм</t>
  </si>
  <si>
    <t>29-1 Т</t>
  </si>
  <si>
    <t>30 Т</t>
  </si>
  <si>
    <t>20.59.42.900.007.01.0168.000000000000</t>
  </si>
  <si>
    <t>солеотложений, против солеотложений</t>
  </si>
  <si>
    <t>ингибитор солеотложении, KR-10ИС</t>
  </si>
  <si>
    <t>30-1 Т</t>
  </si>
  <si>
    <t>31 Т</t>
  </si>
  <si>
    <t>20.13.31.300.001.00.0166.000000000000</t>
  </si>
  <si>
    <t>Хлорид кальция (хлористый кальций)</t>
  </si>
  <si>
    <t>для химического анализа, гранулированный</t>
  </si>
  <si>
    <t>Хлористый кальций кристаллический. Предназначен для утяжеления (увеличения плотности) задавочной жидкости.</t>
  </si>
  <si>
    <t>32 Т</t>
  </si>
  <si>
    <t>20.14.34.700.001.00.0166.000000000000</t>
  </si>
  <si>
    <t>Кислота лимонная моногидрат и безводная</t>
  </si>
  <si>
    <t>химически чистый, ГОСТ 3652-69</t>
  </si>
  <si>
    <t>Для промывки водоопреснительной установки</t>
  </si>
  <si>
    <t>33 Т</t>
  </si>
  <si>
    <t>20.41.32.590.000.13.0168.000000000000</t>
  </si>
  <si>
    <t>Средство моющее</t>
  </si>
  <si>
    <t>для удаления загрязнений нефтяного происхождения, жидкость, техническое</t>
  </si>
  <si>
    <t>МЛ-Супер  ТУ2383-002-51881692-2000</t>
  </si>
  <si>
    <t>33-1 Т</t>
  </si>
  <si>
    <t>34 Т</t>
  </si>
  <si>
    <t>20.59.59.100.000.00.0168.000000000000</t>
  </si>
  <si>
    <t xml:space="preserve">Система солевая </t>
  </si>
  <si>
    <t>для глушения нефтяных скважин, сухая, кристаллическая масса</t>
  </si>
  <si>
    <t>сухая солевая композиция Nа-ЖГ (марки А)</t>
  </si>
  <si>
    <t>35 Т</t>
  </si>
  <si>
    <t>20.59.56.900.010.00.0166.000000000000</t>
  </si>
  <si>
    <t>Дифенилкарбазид (1,5-дифенилкарбогидразид)</t>
  </si>
  <si>
    <t>кристаллы</t>
  </si>
  <si>
    <t>Дифенилкарбазид (чда)</t>
  </si>
  <si>
    <t>36 Т</t>
  </si>
  <si>
    <t>20.15.10.500.000.00.0778.000000000000</t>
  </si>
  <si>
    <t>Кислота азотная</t>
  </si>
  <si>
    <t>стандарт-титр</t>
  </si>
  <si>
    <t>Азотная кислота 0.1н</t>
  </si>
  <si>
    <t>упаковка</t>
  </si>
  <si>
    <t>37 Т</t>
  </si>
  <si>
    <t>20.15.10.500.000.00.0166.000000000000</t>
  </si>
  <si>
    <t>химически чистый, ГОСТ 4461-77</t>
  </si>
  <si>
    <t>Азотная кислота (хч)</t>
  </si>
  <si>
    <t>38 Т</t>
  </si>
  <si>
    <t>19.20.23.300.002.00.0166.000000000000</t>
  </si>
  <si>
    <t>Ксилол</t>
  </si>
  <si>
    <t>нефтяной, марка А, плотность 0,862-0,868 г/см3 при 20 °С, массовая доля основного вещества(ароматических углеводородов C8H10) не менее 99,6%, ГОСТ 9410-78</t>
  </si>
  <si>
    <t>Ксилол нефтяной ГОСТ 94-10</t>
  </si>
  <si>
    <t>39 Т</t>
  </si>
  <si>
    <t>20.13.25.200.000.00.0166.000000000002</t>
  </si>
  <si>
    <t xml:space="preserve"> Гидроксид натрия </t>
  </si>
  <si>
    <t>чистый для анализа, ГОСТ 4328-77</t>
  </si>
  <si>
    <t>40 Т</t>
  </si>
  <si>
    <t>20.13.52.900.000.00.0168.000000000000</t>
  </si>
  <si>
    <t>Нитрат ртути (II)</t>
  </si>
  <si>
    <t>химически чистый, 1-водный, ГОСТ 4520-78</t>
  </si>
  <si>
    <t>Азотнокислая ртуть (II) 1-водный</t>
  </si>
  <si>
    <t>41 Т</t>
  </si>
  <si>
    <t>20.13.52.900.000.00.0168.000000000001</t>
  </si>
  <si>
    <t>чистый для анализа, 1-водный, ГОСТ 4520-78</t>
  </si>
  <si>
    <t>Ртуть II-х валентная азотнокислая 1-водная чистый для анализов</t>
  </si>
  <si>
    <t>42 Т</t>
  </si>
  <si>
    <t>20.13.42.700.000.00.0166.000000000000</t>
  </si>
  <si>
    <t>Триполифосфат натрия</t>
  </si>
  <si>
    <t>пищевой, ГОСТ 13493-86</t>
  </si>
  <si>
    <t>Триполифоспат натриия</t>
  </si>
  <si>
    <t>43 Т</t>
  </si>
  <si>
    <t>20.14.13.230.000.00.0166.000000000000</t>
  </si>
  <si>
    <t xml:space="preserve">Хлороформ (трихлорметан) </t>
  </si>
  <si>
    <t>очищенный, ГОСТ 20015-88</t>
  </si>
  <si>
    <t>Хлороформ (хч)</t>
  </si>
  <si>
    <t>44 Т</t>
  </si>
  <si>
    <t>20.59.59.300.001.00.0168.000000000000</t>
  </si>
  <si>
    <t>Деэмульгатор</t>
  </si>
  <si>
    <t>для отделения воды от нефти, в жидком виде</t>
  </si>
  <si>
    <t>"ХИМРЕАГЕНТ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t>
  </si>
  <si>
    <t>44-1 Т</t>
  </si>
  <si>
    <t>45 Т</t>
  </si>
  <si>
    <t>22.19.50.900.002.00.0166.000000000000</t>
  </si>
  <si>
    <t>Лента</t>
  </si>
  <si>
    <t>изоляционная, для промышленного применения, прорезиненная, ПОЛ - односторонняя обычной липкости, ширина 10 мм, ГОСТ 2162-97</t>
  </si>
  <si>
    <t>Изолента представляет собой диэлектрический (изолирующий) материал и применяется при промышленных, строительных и бытовых работах для электроизоляции проводов и кабелей, а также изолента пвх используется при ремонтеи сращивании электрокабелей с неметаллическими оболочками, работающих встатическом состоянии. Изоляционная лента обеспечивает герметичность, защиту от воздействия влаги, солей, слабых растворителей, ультрафиолетовых лучей и др.</t>
  </si>
  <si>
    <t>46 Т</t>
  </si>
  <si>
    <t>13.99.19.900.007.00.0166.000000000000</t>
  </si>
  <si>
    <t>Изолента</t>
  </si>
  <si>
    <t>хлопчатобумажная, односторонняя, ГОСТ 2162-97</t>
  </si>
  <si>
    <t>"Изолента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t>
  </si>
  <si>
    <t>47 Т</t>
  </si>
  <si>
    <t>27.32.13.300.000.00.0006.000000000012</t>
  </si>
  <si>
    <t>Провод</t>
  </si>
  <si>
    <t>марка СИП-3, сечение жил 1*50</t>
  </si>
  <si>
    <t>"Провод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t>
  </si>
  <si>
    <t>006</t>
  </si>
  <si>
    <t>метр</t>
  </si>
  <si>
    <t>48 Т</t>
  </si>
  <si>
    <t>27.90.12.300.001.00.0018.000000000044</t>
  </si>
  <si>
    <t>Трубка</t>
  </si>
  <si>
    <t>электроизоляционная гибкая, марка ТВ-40, внутренний диаметр 10 мм, ГОСТ 17675-87</t>
  </si>
  <si>
    <t>Трубки изоляционные типа ТВ-40 (кембрик) изготавливаются из поливинилхлоридного пластиката. Применяются при напряжении до 1000 В постоянного и переменного тока частотой до 50 Гц. Трубки ТВ-40 предназначены для защиты и изоляции выводных и монтажных проводов электрооборудования и радиоаппаратуры - температура эксплуатации от -40С до +70С. Удельное объемное электрическое сопротивление, не менее 1*1012 Ом*см . Электрическая прочность, не менее 15,8 кВ/мм. d, мм -10.  t, мм -0,70.  Уд-ый вес, г/м - 30,09.</t>
  </si>
  <si>
    <t>018</t>
  </si>
  <si>
    <t>метр погонный</t>
  </si>
  <si>
    <t>49 Т</t>
  </si>
  <si>
    <t>27.90.12.300.001.00.0018.000000000038</t>
  </si>
  <si>
    <t>электроизоляционная гибкая, марка ТВ-40, внутренний диаметр 4,5 мм, ГОСТ 17675-87</t>
  </si>
  <si>
    <t>Трубки изоляционные типа ТВ-40 (кембрик) изготавливаются из поливинилхлоридного пластиката. Применяются при напряжении до 1000 В постоянного и переменного тока частотой до 50 Гц. Трубки ТВ-40 предназначены для защиты и изоляции выводных и монтажных проводов электрооборудования и радиоаппаратуры - температура эксплуатации от -40С до +70С. Удельное объемное электрическое сопротивление, не менее 1*1012 Ом*см . Электрическая прочность, не менее 15,8 кВ/мм. d, мм -4,5.  t, мм -0,60.  Уд-ый вес, г/м - 11.</t>
  </si>
  <si>
    <t>50 Т</t>
  </si>
  <si>
    <t>27.90.12.300.001.00.0018.000000000042</t>
  </si>
  <si>
    <t xml:space="preserve">электроизоляционная гибкая, марка ТВ-40, внутренний диаметр 8 мм, ГОСТ 17675-87  </t>
  </si>
  <si>
    <t>Трубки изоляционные типа ТВ-40 (кембрик) изготавливаются из поливинилхлоридного пластиката. Применяются при напряжении до 1000 В постоянного и переменного тока частотой до 50 Гц. Трубки ТВ-40 предназначены для защиты и изоляции выводных и монтажных проводов электрооборудования и радиоаппаратуры - температура эксплуатации от -40С до +70С. Удельное объемное электрическое сопротивление, не менее 1*1012 Ом*см . Электрическая прочность, не менее 15,8 кВ/мм. d, мм -8.  t, мм -0,60.  Уд-ый вес, г/м - 20,80.</t>
  </si>
  <si>
    <t>51 Т</t>
  </si>
  <si>
    <t>27.90.12.300.001.00.0018.000000000003</t>
  </si>
  <si>
    <t>электроизоляционная гибкая, марка ТКР, из кремнийорганической резины, внутренний диаметр 2,5 мм, ГОСТ 17675-87</t>
  </si>
  <si>
    <t>Трубки электроизоляционные гибкие марки ТКР.ТУ 2541-001-48423543-99.Трубки электроизоляционные гибкие марки ТКР изготавливаются из высококачественной кремнийорганической (силиконовой) резины.Используются для изоляции выводных и монтажных проводов электрооборудования, токоведущих элементов электротехнических устройств и радиоаппаратуры, пучков изолированных проводов, концевой заделки и ремонта высоковольтных кабелей, работающих при постоянном и переменном напряжении до 1000 В, частотой до 500 Гц.</t>
  </si>
  <si>
    <t>52 Т</t>
  </si>
  <si>
    <t>27.90.12.300.001.00.0018.000000000002</t>
  </si>
  <si>
    <t>53 Т</t>
  </si>
  <si>
    <t>27.90.12.300.001.00.0018.000000000007</t>
  </si>
  <si>
    <t>электроизоляционная гибкая, марка ТКР, из кремнийорганической резины, внутренний диаметр 4,5 мм, ГОСТ 17675-87</t>
  </si>
  <si>
    <t>54 Т</t>
  </si>
  <si>
    <t>27.90.12.300.001.00.0018.000000000009</t>
  </si>
  <si>
    <t>электроизоляционная гибкая, марка ТКР, из кремнийорганической резины, внутренний диаметр 6 мм, ГОСТ 17675-87</t>
  </si>
  <si>
    <t>55 Т</t>
  </si>
  <si>
    <t>27.32.13.700.002.00.0008.000000000194</t>
  </si>
  <si>
    <t>марка ППВ, 3*2,5 мм2</t>
  </si>
  <si>
    <t>008</t>
  </si>
  <si>
    <t>километр (тысяча метров)</t>
  </si>
  <si>
    <t>56 Т</t>
  </si>
  <si>
    <t>27.32.13.700.002.00.0008.000000000231</t>
  </si>
  <si>
    <t>марка РКГМ, 10 мм2</t>
  </si>
  <si>
    <t>57 Т</t>
  </si>
  <si>
    <t>27.32.13.700.002.00.0008.000000000234</t>
  </si>
  <si>
    <t>марка РКГМ, 16 мм2</t>
  </si>
  <si>
    <t>"Провода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t>
  </si>
  <si>
    <t>58 Т</t>
  </si>
  <si>
    <t>27.32.13.700.002.00.0008.000000000235</t>
  </si>
  <si>
    <t>марка РКГМ, 25 мм2</t>
  </si>
  <si>
    <t>"Предназначены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t>
  </si>
  <si>
    <t>59 Т</t>
  </si>
  <si>
    <t>27.32.13.700.002.00.0008.000000000236</t>
  </si>
  <si>
    <t>марка РКГМ, 35 мм2</t>
  </si>
  <si>
    <t>"Предназначены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t>
  </si>
  <si>
    <t>60 Т</t>
  </si>
  <si>
    <t>27.32.13.700.002.00.0008.000000000229</t>
  </si>
  <si>
    <t>марка РКГМ, 6 мм2</t>
  </si>
  <si>
    <t>Провод установочный РКГМ ф 6 мм</t>
  </si>
  <si>
    <t>61 Т</t>
  </si>
  <si>
    <t>13.20.46.000.000.01.0055.000000000002</t>
  </si>
  <si>
    <t>Ткань</t>
  </si>
  <si>
    <t>из стекловолокна, электроизоляционная, толщина 100 мкм</t>
  </si>
  <si>
    <t>Стеклоткань (бинт)</t>
  </si>
  <si>
    <t>055</t>
  </si>
  <si>
    <t>метр квадратный</t>
  </si>
  <si>
    <t>62 Т</t>
  </si>
  <si>
    <t>13.99.19.900.007.00.0796.000000000001</t>
  </si>
  <si>
    <t>хлопчатобумажная, двусторонняя, ГОСТ 2162-97</t>
  </si>
  <si>
    <t>Данный вид представляет собой изоляционную черную прорезиненную ленту ипредназначется для  электротехнических работ в условиях неагрессивныхсред при температурах от -30"С до +30"С.Данный вид изоленты такженазывают матерчатой и тканевой, т.к. в состав самой ленты -этохлопчатобумажное волокно. Исполнение 2-двусторонняя(клеевая резиноваяоснова нанесена с двух сторон). Для промышленного использования: 2 ПОЛ-двусторонняя обычной липкости; Ширина 20мм. Рулон-100гр.</t>
  </si>
  <si>
    <t>63 Т</t>
  </si>
  <si>
    <t>13.99.19.900.006.00.0166.000000000001</t>
  </si>
  <si>
    <t>из хлопчатобумажной пряжи, киперная</t>
  </si>
  <si>
    <t>"Предназначена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t>
  </si>
  <si>
    <t>64 Т</t>
  </si>
  <si>
    <t>20.30.12.700.001.00.0166.000000000001</t>
  </si>
  <si>
    <t>Лак</t>
  </si>
  <si>
    <t>битумные электроизоляционные пропиточные, марка БТ-577, ГОСТ 5631-79</t>
  </si>
  <si>
    <t>"Кузбасслак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t>
  </si>
  <si>
    <t>65 Т</t>
  </si>
  <si>
    <t>25.93.12.300.000.00.0006.000000000000</t>
  </si>
  <si>
    <t>Проволока</t>
  </si>
  <si>
    <t xml:space="preserve"> канатная</t>
  </si>
  <si>
    <t>Проволока канатная, без покрытия, диаметром 2,00 мм, маркировочной группы 1960 Н/мм2 (200 кгс/мм2) марки В: Проволока 2,00 – 1960 – В  ГОСТ  7372 – 79, Проволока изготавливается из углеродистой канатной катанки по ГОСТ 7372-79, на поверхности не должно быть трещин, плен, закатов, раковин, ржавчины, следов омеднения, временное сопротивление разрыву 1960 Н/мм2 (200 кгс/мм2), к каждому мотку или катушке проволоки должен быть прочно прикреплён ярлык с указанием предприятия-изготовителя, условного обозначения проволоки, массы, длины в м.</t>
  </si>
  <si>
    <t>столбец 3, 5</t>
  </si>
  <si>
    <t>65-1 Т</t>
  </si>
  <si>
    <t>24.34.12.900.000.03.0006.000000000000</t>
  </si>
  <si>
    <t xml:space="preserve"> стальная, канатная, диаметр 2,0 мм, ГОСТ 7372 – 79</t>
  </si>
  <si>
    <t>66 Т</t>
  </si>
  <si>
    <t xml:space="preserve">26.51.64.300.002.00.0796.000000000000
</t>
  </si>
  <si>
    <t>Счетчик</t>
  </si>
  <si>
    <t>для получения визуальной информации о количестве оборотов</t>
  </si>
  <si>
    <t>Счетчик оборотов мех.СО-35.СО-66</t>
  </si>
  <si>
    <t>67 Т</t>
  </si>
  <si>
    <t>19.20.29.560.000.00.0112.000000000011</t>
  </si>
  <si>
    <t>Масло</t>
  </si>
  <si>
    <t xml:space="preserve">Масло для возд. Компрессоров </t>
  </si>
  <si>
    <t>в течение 30 календарных дней с даты заключения договора или получения уведомления от Заказчика</t>
  </si>
  <si>
    <t>литр (куб. дм.)</t>
  </si>
  <si>
    <t>67-1 Т</t>
  </si>
  <si>
    <t>68 Т</t>
  </si>
  <si>
    <t>19.20.29.560.000.00.0112.000000000012</t>
  </si>
  <si>
    <t>Масло Shell Mysella La40 для доливки</t>
  </si>
  <si>
    <t>68-1 Т</t>
  </si>
  <si>
    <t>69 Т</t>
  </si>
  <si>
    <t>28.12.13.200.001.00.0796.000000000001</t>
  </si>
  <si>
    <t>Насос</t>
  </si>
  <si>
    <t>в течение 60 календарных дней с даты заключения договора или получения уведомления от Заказчика</t>
  </si>
  <si>
    <t>70 Т</t>
  </si>
  <si>
    <t>27.90.31.900.025.00.0796.000000000001</t>
  </si>
  <si>
    <t>Горелка</t>
  </si>
  <si>
    <t>сварочная, инжекторная, мощность 25-700 л/ч</t>
  </si>
  <si>
    <t>Горелка Г2-6 с комплектом наконечников</t>
  </si>
  <si>
    <t>71 Т</t>
  </si>
  <si>
    <t>27.90.32.000.057.00.0796.000000000002</t>
  </si>
  <si>
    <t>Резак</t>
  </si>
  <si>
    <t>Резак керосино-кислородный</t>
  </si>
  <si>
    <t>72 Т</t>
  </si>
  <si>
    <t>27.90.32.000.057.00.0796.000000000000</t>
  </si>
  <si>
    <t>Производитель: Украина. Резак пропановый предназначен для ручной кислородной резки металлов, в том числе для разделки металлолома с применениемв качестве горючего газа пропана. Технические характеристики: ?Условныйпроход резино-тканевого рукова 9/9  ?Толщина реза,до 100мм  ?Длина, не более 750мм ?Масса,не более 0,85 кг</t>
  </si>
  <si>
    <t>73 Т</t>
  </si>
  <si>
    <t>25.94.13.500.002.00.0704.000000000000</t>
  </si>
  <si>
    <t>Метчик</t>
  </si>
  <si>
    <t>для нарезания резьбы</t>
  </si>
  <si>
    <t>МЕТЧИКИ в комплекте.Набор  в сумке состоит из следующих комплектации:  М4, М5, М6, М7, М8, М9, М10, М10х1,25, М11х1, М12,  М12х1,25 , М12х1,5, М14, М14х1,25, М14х1,5, М16, М16х1,5, М18, М18х1,5</t>
  </si>
  <si>
    <t>набор</t>
  </si>
  <si>
    <t>74 Т</t>
  </si>
  <si>
    <t>25.73.40.100.000.00.0796.000000000001</t>
  </si>
  <si>
    <t>Метчик М12 машинно-ручной для нарезания метрической  резьбы для сквозных и глухик отверстий в отверствиях.</t>
  </si>
  <si>
    <t>75 Т</t>
  </si>
  <si>
    <t>Метчики М14х1,25</t>
  </si>
  <si>
    <t>76 Т</t>
  </si>
  <si>
    <t>25.73.40.100.000.00.0796.000000000018</t>
  </si>
  <si>
    <t>для дюймовой резьбы, номинальный диаметр 22,225 мм</t>
  </si>
  <si>
    <t>Метчики М20х1,5для нар резьбы</t>
  </si>
  <si>
    <t>77 Т</t>
  </si>
  <si>
    <t>25.73.40.100.000.00.0796.000000000005</t>
  </si>
  <si>
    <t>гаечный, номинальный диаметр менее 8 мм</t>
  </si>
  <si>
    <t>Метчики М2х1,5</t>
  </si>
  <si>
    <t>78 Т</t>
  </si>
  <si>
    <t>Метчики М 6</t>
  </si>
  <si>
    <t>79 Т</t>
  </si>
  <si>
    <t>25.73.40.100.000.00.0796.000000000006</t>
  </si>
  <si>
    <t>гаечный, номинальный диаметр 8-10 мм</t>
  </si>
  <si>
    <t>Метчики М 8</t>
  </si>
  <si>
    <t>80 Т</t>
  </si>
  <si>
    <t>25.73.40.100.000.00.0796.000000000000</t>
  </si>
  <si>
    <t>машинный, номинальный диаметр менее 8 мм</t>
  </si>
  <si>
    <t>МЕТЧИК МАШИНА РУЧНАЯ 6Х1</t>
  </si>
  <si>
    <t>81 Т</t>
  </si>
  <si>
    <t>Метчики машиноручные М12Х1,5мм</t>
  </si>
  <si>
    <t>82 Т</t>
  </si>
  <si>
    <t>Метчики машиноручные М12Х1,75мм</t>
  </si>
  <si>
    <t>83 Т</t>
  </si>
  <si>
    <t>Метчики машиноручные  М-16х1.25</t>
  </si>
  <si>
    <t>84 Т</t>
  </si>
  <si>
    <t>Метчики машиноручные М-10х1.25</t>
  </si>
  <si>
    <t>85 Т</t>
  </si>
  <si>
    <t>Метчики машиноручные М-16х1.5</t>
  </si>
  <si>
    <t>86 Т</t>
  </si>
  <si>
    <t>Метчики машиноручные М-16х1.75</t>
  </si>
  <si>
    <t>87 Т</t>
  </si>
  <si>
    <t>25.73.40.160.000.00.0796.000000000010</t>
  </si>
  <si>
    <t>Плашка</t>
  </si>
  <si>
    <t>круглая, диаметр резьбы М16, шаг резьбы 1,5 мм, резьба правая</t>
  </si>
  <si>
    <t>ПЛАШКА КРУГЛАЯ М6Х1,25</t>
  </si>
  <si>
    <t>88 Т</t>
  </si>
  <si>
    <t>25.73.20.900.000.00.0796.000000000001</t>
  </si>
  <si>
    <t>круглая, шаг резьбы 1,5 мм, диаметр резьбы М18</t>
  </si>
  <si>
    <t>ПЛАШКА КРУГЛАЯ М8Х1.25</t>
  </si>
  <si>
    <t>89 Т</t>
  </si>
  <si>
    <t>25.73.40.160.000.00.0796.000000000008</t>
  </si>
  <si>
    <t>круглая, диаметр резьбы М8, шаг резьбы 1,25 мм, резьба правая</t>
  </si>
  <si>
    <t>ПЛАШКА КРУГЛАЯ М8Х1.5 ГОСТ 9740-72</t>
  </si>
  <si>
    <t>90 Т</t>
  </si>
  <si>
    <t>25.73.40.160.000.00.0796.000000000036</t>
  </si>
  <si>
    <t>круглая, диаметр резьбы М12, шаг резьбы 1,25 мм, резьба правая, ГОСТ 17587-72</t>
  </si>
  <si>
    <t>Плашки М12х1,25</t>
  </si>
  <si>
    <t>91 Т</t>
  </si>
  <si>
    <t>25.73.40.160.000.00.0796.000000000039</t>
  </si>
  <si>
    <t>круглая, диаметр резьбы М14, шаг резьбы 1,5 мм, резьба правая, ГОСТ 17587-72</t>
  </si>
  <si>
    <t>Плашки М14 шаг1,25 предназначены для нарезания наружной резьбы в ручнуюили на станке</t>
  </si>
  <si>
    <t>92 Т</t>
  </si>
  <si>
    <t>Плашки М14х1,5</t>
  </si>
  <si>
    <t>93 Т</t>
  </si>
  <si>
    <t>Плашки М16</t>
  </si>
  <si>
    <t>94 Т</t>
  </si>
  <si>
    <t>25.73.40.160.000.00.0796.000000000005</t>
  </si>
  <si>
    <t>круглая, диаметр резьбы М20, шаг резьбы 1,5 мм, резьба левая</t>
  </si>
  <si>
    <t>Плашки М20х1,5</t>
  </si>
  <si>
    <t>95 Т</t>
  </si>
  <si>
    <t>25.73.40.160.000.00.0796.000000000012</t>
  </si>
  <si>
    <t>круглая, диаметр резьбы M22, шаг резьбы 1,5 мм, резьба левая</t>
  </si>
  <si>
    <t>Плашки М22х1,5</t>
  </si>
  <si>
    <t>96 Т</t>
  </si>
  <si>
    <t>25.73.40.190.003.02.0796.000000000003</t>
  </si>
  <si>
    <t>Резец токарный</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</si>
  <si>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 Резец токарный отрезной исполнение 2   2130-0005  Н-20мм, В-12мм, длина-120мм.Резецтокарные с пластинами из твердого сплава Т15К6</t>
  </si>
  <si>
    <t>97 Т</t>
  </si>
  <si>
    <t>Резец токарный из твердого сплава, отрезной, 2131-0000 МН 648-64 18х4х120</t>
  </si>
  <si>
    <t>98 Т</t>
  </si>
  <si>
    <t>Резец токарный из твердого сплава, отрезной, 2131-0000 МН 648-64 25х5х150</t>
  </si>
  <si>
    <t>99 Т</t>
  </si>
  <si>
    <t>25.73.40.190.003.03.0796.000000000000</t>
  </si>
  <si>
    <t>из сверхтвердых материалов, проходной, ГОСТ 28980-91</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</si>
  <si>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проходной прямой  2100-0409  Н-25мм, В-20мм, длина-170мм. Резец токарный с пластинами из твердого сплава Т15К6</t>
  </si>
  <si>
    <t>100 Т</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</si>
  <si>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проходной отогнутый 2102-0029  Н-25мм, В-16мм, длина-140мм.Резец токарный с платинами из твердого сплава Т15К6</t>
  </si>
  <si>
    <t>101 Т</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</si>
  <si>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подрезный отогнутый 2112-0005  Н-25мм, В-16мм, длина-120мм,Т15К6</t>
  </si>
  <si>
    <t>102 Т</t>
  </si>
  <si>
    <t>Резец токарный  проходные отогнутые с пластинами из твердого сплава ВК 25х16х140</t>
  </si>
  <si>
    <t>103 Т</t>
  </si>
  <si>
    <t>Резец токарный  проходные прямые с пластинами из твердого сплава ВК8 25Х16Х120</t>
  </si>
  <si>
    <t>104 Т</t>
  </si>
  <si>
    <t>25.73.40.190.003.03.0796.000000000001</t>
  </si>
  <si>
    <t>из сверхтвердых материалов, расточный, ГОСТ 28981-91</t>
  </si>
  <si>
    <t>Резец токарный  проходные отогнутые с пластинами из твердого сплава, с углом врезки пластины α=45°</t>
  </si>
  <si>
    <t>105 Т</t>
  </si>
  <si>
    <t>25.73.40.190.003.01.0796.000000000003</t>
  </si>
  <si>
    <t>из быстрорежущей стали, резьбонарезной, ГОСТ 18876-73</t>
  </si>
  <si>
    <t>Резец токарный резбовой с пластинами из твердого сплава ВК8 20х20х200</t>
  </si>
  <si>
    <t>106 Т</t>
  </si>
  <si>
    <t>Резцы резьбовые, внутр Ф2-5мм
Резец токарный из твердого сплава, отрезной</t>
  </si>
  <si>
    <t>107 Т</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</si>
  <si>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подрезный отогнутый 2112-0005  Н-25мм, В-6мм, длина-120мм.</t>
  </si>
  <si>
    <t>108 Т</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</si>
  <si>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расточный сквозные 2140-0006  Н-20мм, В-20мм, длина-170мм.Резец токарный с пластинами из твердого сплава Т15К6</t>
  </si>
  <si>
    <t>109 Т</t>
  </si>
  <si>
    <t>25.73.40.390.000.01.0796.000000000009</t>
  </si>
  <si>
    <t>Сверло</t>
  </si>
  <si>
    <t>Сверло спиральное, с цилиндрическим хвостовиком, диаметр 1,5 мм</t>
  </si>
  <si>
    <t>110 Т</t>
  </si>
  <si>
    <t>25.73.40.390.000.01.0796.000000000108</t>
  </si>
  <si>
    <t>Сверло спиральное, спиральное, с цилиндрическим хвостовиком, диаметр 10,0 мм</t>
  </si>
  <si>
    <t>111 Т</t>
  </si>
  <si>
    <t>25.73.40.390.000.01.0796.000000000113</t>
  </si>
  <si>
    <t>Сверло спиральное, спиральное, с цилиндрическим хвостовиком, диаметр 10,5мм</t>
  </si>
  <si>
    <t>112 Т</t>
  </si>
  <si>
    <t>25.73.40.390.000.01.0796.000000000261</t>
  </si>
  <si>
    <t>Сверло 10,6 мм.-это режущий инструмент,предназначенный для выполнения отверствии в сплошном слое материала.Спиральнве сверла изготовливаются избыстрорежующей стали Р9,Р18 и стали 9ХС.Хвостовик спирального конического сверла закрепляется непосредственно в шпинделе сверлильного станка.Общая длина -168мм,рабочая часть на длине канавки -87мм.</t>
  </si>
  <si>
    <t>113 Т</t>
  </si>
  <si>
    <t>25.73.40.390.000.01.0796.000000000269</t>
  </si>
  <si>
    <t>Сверло 12,5 мм.-это режущий инструмент,предназначенный для выполнения отверствии в сплошном слое материала.Спиральнве сверла изготовливаются избыстрорежующей стали Р9.Хвостовик спирального конического сверла закрепляется непосредственно в шпинделе сверлильного станка.Общая длина -182мм,рабочая часть на длине канавки -101мм.</t>
  </si>
  <si>
    <t>114 Т</t>
  </si>
  <si>
    <t>25.73.40.390.000.01.0796.000000000278</t>
  </si>
  <si>
    <t>Сверло 14,5 мм.-это режущий инструмент,предназначенный для выполнения отверствии в сплошном слое материала.Спиральнве сверла изготовливаются избыстрорежующей стали Р9.Хвостовик спирального конического сверла закрепляется непосредственно в шпинделе сверлильного станка.Общая длина -212мм,рабочая часть на длине канавки -114мм.</t>
  </si>
  <si>
    <t>115 Т</t>
  </si>
  <si>
    <t>25.73.40.390.000.01.0796.000000000280</t>
  </si>
  <si>
    <t>Сверло 15,0 мм.-это режущий инструмент,предназначенный для выполнения отверствии в сплошном слое материала.Спиральнве сверла изготовливаются избыстрорежующей стали Р9,Р18 и стали 9ХС.Хвостовик спирального конического сверла закрепляется непосредственно в шпинделе сверлильного станка.Общая длина -212 мм,рабочая часть на длине канавки -114мм.</t>
  </si>
  <si>
    <t>116 Т</t>
  </si>
  <si>
    <t>25.73.40.390.000.01.0796.000000000168</t>
  </si>
  <si>
    <t>Сверло спиральное, с цилиндрическим хвостовиком, диаметр 16,5 мм</t>
  </si>
  <si>
    <t>117 Т</t>
  </si>
  <si>
    <t>25.73.40.390.000.01.0796.000000000174</t>
  </si>
  <si>
    <t>Сверло спиральное, с цилиндрическим хвостовиком, диаметр 18,0 мм</t>
  </si>
  <si>
    <t>118 Т</t>
  </si>
  <si>
    <t>25.73.40.390.000.01.0796.000000000176</t>
  </si>
  <si>
    <t>Сверло спиральное, с цилиндрическим хвостовиком, диаметр 18,5 мм</t>
  </si>
  <si>
    <t>119 Т</t>
  </si>
  <si>
    <t>25.73.40.390.000.01.0796.000000000298</t>
  </si>
  <si>
    <t>Сверло спиральное, с коническим хвостовиком, диаметр 19,0 мм</t>
  </si>
  <si>
    <t>120 Т</t>
  </si>
  <si>
    <t>25.73.40.390.000.01.0796.000000000015</t>
  </si>
  <si>
    <t>Сверло 2,0мм</t>
  </si>
  <si>
    <t>121 Т</t>
  </si>
  <si>
    <t>25.73.40.390.000.01.0796.000000000186</t>
  </si>
  <si>
    <t>СВЕРЛО 20,5 мм</t>
  </si>
  <si>
    <t>122 Т</t>
  </si>
  <si>
    <t>25.73.40.390.000.01.0796.000000000184</t>
  </si>
  <si>
    <t>СВЕРЛО 20ММ</t>
  </si>
  <si>
    <t>123 Т</t>
  </si>
  <si>
    <t>25.73.40.390.000.01.0796.000000000194</t>
  </si>
  <si>
    <t>Сверло 22,5мм</t>
  </si>
  <si>
    <t>124 Т</t>
  </si>
  <si>
    <t>25.73.40.390.000.01.0796.000000000192</t>
  </si>
  <si>
    <t>Сверло 22мм</t>
  </si>
  <si>
    <t>125 Т</t>
  </si>
  <si>
    <t>25.73.40.390.000.01.0796.000000000198</t>
  </si>
  <si>
    <t>Сверло 23,5 мм</t>
  </si>
  <si>
    <t>126 Т</t>
  </si>
  <si>
    <t>25.73.40.390.000.01.0796.000000000196</t>
  </si>
  <si>
    <t>Сверло 23мм</t>
  </si>
  <si>
    <t>127 Т</t>
  </si>
  <si>
    <t>25.73.40.390.000.01.0796.000000000200</t>
  </si>
  <si>
    <t>СВЕРЛО 24ММ</t>
  </si>
  <si>
    <t>128 Т</t>
  </si>
  <si>
    <t>25.73.40.390.000.01.0796.000000000214</t>
  </si>
  <si>
    <t>СВЕРЛО 27,5мм</t>
  </si>
  <si>
    <t>129 Т</t>
  </si>
  <si>
    <t>25.73.40.390.000.01.0796.000000000212</t>
  </si>
  <si>
    <t>СВЕРЛО 27ММ</t>
  </si>
  <si>
    <t>130 Т</t>
  </si>
  <si>
    <t>25.73.40.390.000.01.0796.000000000224</t>
  </si>
  <si>
    <t>СВЕРЛО 30 мм</t>
  </si>
  <si>
    <t>131 Т</t>
  </si>
  <si>
    <t>25.73.40.390.000.01.0796.000000000226</t>
  </si>
  <si>
    <t>СВЕРЛО 30,5ММ</t>
  </si>
  <si>
    <t>132 Т</t>
  </si>
  <si>
    <t>25.73.40.390.000.01.0796.000000000047</t>
  </si>
  <si>
    <t>Сверло 4мм</t>
  </si>
  <si>
    <t>133 Т</t>
  </si>
  <si>
    <t>25.73.40.390.000.01.0796.000000000058</t>
  </si>
  <si>
    <t>Сверло 5мм</t>
  </si>
  <si>
    <t>134 Т</t>
  </si>
  <si>
    <t>25.73.40.390.000.01.0796.000000000073</t>
  </si>
  <si>
    <t>СВЕРЛО 6,5ММ</t>
  </si>
  <si>
    <t>135 Т</t>
  </si>
  <si>
    <t>25.73.40.390.000.01.0796.000000000068</t>
  </si>
  <si>
    <t>СВЕРЛО 6мм</t>
  </si>
  <si>
    <t>136 Т</t>
  </si>
  <si>
    <t>25.73.40.390.001.00.0796.000000000000</t>
  </si>
  <si>
    <t>СВЕРЛО В КОМПЛ. ОТ D=13ММ ДО D=17ММ</t>
  </si>
  <si>
    <t>137 Т</t>
  </si>
  <si>
    <t>25.73.40.390.000.01.0796.000000000267</t>
  </si>
  <si>
    <t xml:space="preserve">СВЕРЛО Ф12,0 ММ КОНИЧЕСКИМ ХВОСТОВИКОМ </t>
  </si>
  <si>
    <t>138 Т</t>
  </si>
  <si>
    <t>25.73.40.390.000.01.0796.000000000276</t>
  </si>
  <si>
    <t xml:space="preserve">СВЕРЛО Ф14,0 ММ КОНИЧЕСКИМ ХВОСТОВИКОМ </t>
  </si>
  <si>
    <t>139 Т</t>
  </si>
  <si>
    <t>25.73.40.390.000.01.0796.000000000285</t>
  </si>
  <si>
    <t xml:space="preserve">СВЕРЛО Ф16,0 ММ КОНИЧЕСКИМ ХВОСТОВИКОМ </t>
  </si>
  <si>
    <t>140 Т</t>
  </si>
  <si>
    <t>25.73.40.390.000.01.0796.000000000289</t>
  </si>
  <si>
    <t>Сверло с коническим хвостовиком,правые, ГОСТ 10903 - 77, сталь Р6М5, класс точности В, исполнение СЧ</t>
  </si>
  <si>
    <t>141 Т</t>
  </si>
  <si>
    <t>25.73.40.390.000.01.0796.000000000292</t>
  </si>
  <si>
    <t>142 Т</t>
  </si>
  <si>
    <t>25.73.40.390.000.01.0796.000000000025</t>
  </si>
  <si>
    <t>Сверло Ф 2,5 мм  с цилиндрическим хвостовиком</t>
  </si>
  <si>
    <t>143 Т</t>
  </si>
  <si>
    <t>25.73.40.390.000.01.0796.000000000035</t>
  </si>
  <si>
    <t>Сверло Ф 3, мм  с цилиндрическим хвостовиком</t>
  </si>
  <si>
    <t>144 Т</t>
  </si>
  <si>
    <t>25.73.40.390.000.01.0796.000000000374</t>
  </si>
  <si>
    <t>Сверло Ф 40, мм   коническим хвостовиком</t>
  </si>
  <si>
    <t>145 Т</t>
  </si>
  <si>
    <t>25.73.40.390.000.01.0796.000000000386</t>
  </si>
  <si>
    <t>Сверло Ф 45, мм   коническим хвостовиком</t>
  </si>
  <si>
    <t>146 Т</t>
  </si>
  <si>
    <t>25.73.40.390.000.01.0796.000000000397</t>
  </si>
  <si>
    <t>Сверло Ф 50, мм   коническим хвостовиком</t>
  </si>
  <si>
    <t>147 Т</t>
  </si>
  <si>
    <t>25.73.40.390.000.01.0796.000000000098</t>
  </si>
  <si>
    <t>СВЕРЛО Ц/Х-9</t>
  </si>
  <si>
    <t>148 Т</t>
  </si>
  <si>
    <t>25.73.40.900.014.00.0796.000000000000</t>
  </si>
  <si>
    <t>Пластина</t>
  </si>
  <si>
    <t>ПЛАСТИНА ТВ/СПЛАВА Т5К10 ПРОХОД.ТИП07150</t>
  </si>
  <si>
    <t>149 Т</t>
  </si>
  <si>
    <t>150 Т</t>
  </si>
  <si>
    <t>машинный, номинальный диаметр 8-16 мм</t>
  </si>
  <si>
    <t>МЕТЧИК 8Х1.25</t>
  </si>
  <si>
    <t>151 Т</t>
  </si>
  <si>
    <t>25.73.40.100.000.00.0796.000000000008</t>
  </si>
  <si>
    <t>Метчики  М-30х3</t>
  </si>
  <si>
    <t>152 Т</t>
  </si>
  <si>
    <t>25.73.40.100.000.00.0796.000000000014</t>
  </si>
  <si>
    <t>Метчики трубный 1/2"</t>
  </si>
  <si>
    <t>153 Т</t>
  </si>
  <si>
    <t>25.73.40.100.000.00.0796.000000000017</t>
  </si>
  <si>
    <t>Метчики трубной 3/4"</t>
  </si>
  <si>
    <t>154 Т</t>
  </si>
  <si>
    <t>25.73.40.100.000.00.0796.000000000028</t>
  </si>
  <si>
    <t>Метчик ловильный, диаметр М16</t>
  </si>
  <si>
    <t>155 Т</t>
  </si>
  <si>
    <t>24.20.40.500.002.00.0796.000000000064</t>
  </si>
  <si>
    <t>Тройник</t>
  </si>
  <si>
    <t>Тройник 219х7мм.штамп.из стали 20.</t>
  </si>
  <si>
    <t>156 Т</t>
  </si>
  <si>
    <t>24.20.40.500.002.00.0796.000000000070</t>
  </si>
  <si>
    <t>Тройник 89х5мм.штамп. из стали 20.</t>
  </si>
  <si>
    <t>157 Т</t>
  </si>
  <si>
    <t>28.25.14.190.004.02.0796.000000000003</t>
  </si>
  <si>
    <t>Фильтр</t>
  </si>
  <si>
    <t>для очистки газов, пропускная способность 10000-20000 нм3/час, тип газовый ФГ</t>
  </si>
  <si>
    <t>Фильтр газовый типа ФГ предназначен для очистки природного газа от механических примесей. Входной патрубок Ду100мм, Выходной патрубок Ду100мм. Исполнение У1 ГОСТ 15150-69. Пропускная способность 20000 нм3/час</t>
  </si>
  <si>
    <t>158 Т</t>
  </si>
  <si>
    <t>Фильтр газовый типа ФГ предназначен для очистки природного газа от механических примесей. Входной патрубок Ду80мм, Выходной патрубок Ду80мм. Исполнение У1 ГОСТ 15150-68. Пропускная способность 15000 нм3/час</t>
  </si>
  <si>
    <t>159 Т</t>
  </si>
  <si>
    <t>28.22.12.500.000.00.0796.000000000102</t>
  </si>
  <si>
    <t>Лебедка</t>
  </si>
  <si>
    <t>Грузоподъемность-5,0 тн., джлина-3 мт., ширина-1,5".  Предназначена длямонтажа и ремонта стекловолокнистых труб</t>
  </si>
  <si>
    <t>160 Т</t>
  </si>
  <si>
    <t>29.32.20.990.001.00.0796.000000000000</t>
  </si>
  <si>
    <t>Гидроцилиндр</t>
  </si>
  <si>
    <t>для грузового автомобиля, для механизма подъема платформы, кузова</t>
  </si>
  <si>
    <t>ГИДРОЦИЛИНДР ДЛЯ ПОДЪЕМА ВЫШКИ ПАП-50 гидроцилиндр предназначен для поъема мачты подъемника ПАП50   марка  А50М.00А50М.24.000</t>
  </si>
  <si>
    <t>161 Т</t>
  </si>
  <si>
    <t>28.15.21.300.001.00.0796.000000000021</t>
  </si>
  <si>
    <t>Цепь</t>
  </si>
  <si>
    <t>приводная, роликовая, двухрядная, типоразмер цепи 2ПР-44,45-344, ГОСТ 13568-97</t>
  </si>
  <si>
    <t>Установка подъемная ПАП-50. Раздаточный редуктор .  Цепные механизмы трансмиссии . Двухрядные роликовые цепи с шагом 44,45 (ГОСТ 21834-87) передают две скорости через фрикционные муфты сцепления на вал барабана лебедки.</t>
  </si>
  <si>
    <t>162 Т</t>
  </si>
  <si>
    <t>28.12.12.300.001.00.0796.000000000003</t>
  </si>
  <si>
    <t>Гидромотор</t>
  </si>
  <si>
    <t>Гидромотор 2.5А-11М.КМ1255.1200.00 БК2 957.058. БК2 957.045.ТУ</t>
  </si>
  <si>
    <t>163 Т</t>
  </si>
  <si>
    <t>28.12.12.300.001.00.0796.000000000004</t>
  </si>
  <si>
    <t>Гидромотор аксиальнопоршневой нерегулируемый 310.56.20. ТУ 22-1.020-51-87</t>
  </si>
  <si>
    <t>164 Т</t>
  </si>
  <si>
    <t>28.13.31.000.071.00.0796.000000000023</t>
  </si>
  <si>
    <t>Гидрораспределитель</t>
  </si>
  <si>
    <t>Гидрораспр-ль ВЕХ16 64А Г24 НМЕП45 УХЛ4</t>
  </si>
  <si>
    <t>165 Т</t>
  </si>
  <si>
    <t>27.12.40.900.026.00.0796.000000000000</t>
  </si>
  <si>
    <t>Модуль импульсный</t>
  </si>
  <si>
    <t>МОДУЛЬ ОГРАНИЧЕНИЯ ТОКА  МОТ-2 АПРС40</t>
  </si>
  <si>
    <t>166 Т</t>
  </si>
  <si>
    <t>28.14.13.100.001.00.0796.000000000004</t>
  </si>
  <si>
    <t>Клапан распределительный</t>
  </si>
  <si>
    <t>Эл/пневмоклапан КМ 1255-30.00.008 АПРС40</t>
  </si>
  <si>
    <t>167 Т</t>
  </si>
  <si>
    <t>Эл/пневмоклапан КМ 1355-36.00.000 АПРС40</t>
  </si>
  <si>
    <t>168 Т</t>
  </si>
  <si>
    <t>28.12.12.300.001.00.0796.000000000008</t>
  </si>
  <si>
    <t>Гидромотор 310.3.56.0006</t>
  </si>
  <si>
    <t>169 Т</t>
  </si>
  <si>
    <t>Гидромотор 310.3.112.00,ТУ 22-1.020-82-92</t>
  </si>
  <si>
    <t>170 Т</t>
  </si>
  <si>
    <t>25.29.12.310.001.00.0796.000000000058</t>
  </si>
  <si>
    <t>Баллон</t>
  </si>
  <si>
    <t>Кислородные баллоны ( Рраб=15МПа).</t>
  </si>
  <si>
    <t>171 Т</t>
  </si>
  <si>
    <t>27.90.32.000.061.01.0796.000000000006</t>
  </si>
  <si>
    <t>Редуктор</t>
  </si>
  <si>
    <t>Редуктор кислородный БКО-5-4</t>
  </si>
  <si>
    <t>172 Т</t>
  </si>
  <si>
    <t>пропановый</t>
  </si>
  <si>
    <t>Газовый резак РС-3П, РС-3П (удлиненный) предназначен для ручной резки углеродистых и низколегированных сталей.Технические условия  ГОСТ 13861-89 ТУ 3645-001-27415203-97. Толщина разрезаемой стали, мм от 3 до 200 Давление на входе в резак, МПа - кислорода (суммарный) от 0,2 до 1,0 пропана от 0,02 до 0,15 Расход, м3/ч -кислорода (суммарный) 33,2 пропана 0,86 Габаритные размеры резака, мм 530х170х70 Масса, кг не более 1,1 кг Изготовитель  ОАО ЋБАМЗЛ</t>
  </si>
  <si>
    <t>173 Т</t>
  </si>
  <si>
    <t>24.20.40.500.000.00.0796.000000000059</t>
  </si>
  <si>
    <t>Отвод</t>
  </si>
  <si>
    <t>Отвод 9грд,бесш.ст 114х11</t>
  </si>
  <si>
    <t>174 Т</t>
  </si>
  <si>
    <t>24.20.40.500.000.00.0796.000000000031</t>
  </si>
  <si>
    <t>ОТВОД БЕСШОВНЫЙ 90 ГРАД.СТ Ф325Х10</t>
  </si>
  <si>
    <t>175 Т</t>
  </si>
  <si>
    <t>28.14.13.900.014.00.0796.000000000008</t>
  </si>
  <si>
    <t>Клапан обратный</t>
  </si>
  <si>
    <t>Затворы обратные (клапаны поворотные) 19с63нж DN200 PN64, клапаны обратные поворотные (затворы обратные) с фланцевым присоединением предназначены для автоматического предотвращения обратного потока рабочей среды в трубопроводах. Клапаны не являются запорной</t>
  </si>
  <si>
    <t>176 Т</t>
  </si>
  <si>
    <t>28.14.13.900.014.00.0796.000000000012</t>
  </si>
  <si>
    <t>стальной, тип присоединения - фланцевое, давление условное 16 Мпа, ГОСТ 27477-87</t>
  </si>
  <si>
    <t>Назначение - предназначены для предотвращения обратного потока транспортируемой среды в технлогических трубопроводах и обеспечения безопасностиработы оборудования на перекачивающих станциях. Рабочая среды - вода, нефть, нефтепродукты. Производиться по СТ 1836-1917-01-АО-09-2013, рабочее положение - на горизонтальном трубопроводе крышкой вверх; на вертикальном трубопроводе - по направлению стрелки на корпусе вверх. Климатическое исп. - УХЛ по ГОСТ 15150. температура от +40 до -60. стр. длина - 650,высота - 330, масса не более - 200 кг.</t>
  </si>
  <si>
    <t>177 Т</t>
  </si>
  <si>
    <t>20.59.59.690.009.00.0166.000000000000</t>
  </si>
  <si>
    <t>Отвердитель</t>
  </si>
  <si>
    <t>Эпоксидный отвердитель</t>
  </si>
  <si>
    <t>178 Т</t>
  </si>
  <si>
    <t>23.14.12.300.001.00.0055.000000000006</t>
  </si>
  <si>
    <t>Стеклоткань</t>
  </si>
  <si>
    <t>поверхностная плотность не менее 200 г/м2</t>
  </si>
  <si>
    <t>Ткань стекловолокнистая (1м х 10м) для СВТ</t>
  </si>
  <si>
    <t>Метр квадратный</t>
  </si>
  <si>
    <t>179 Т</t>
  </si>
  <si>
    <t>24.10.31.900.000.01.0168.000000000085</t>
  </si>
  <si>
    <t>стальной, марка Ст. 3, толщина 25 мм, ГОСТ 19903-74</t>
  </si>
  <si>
    <t>СТАЛЬ ТОЛСТОЛИСТОВАЯ 25ММ ГОСТ 19903-74 ст.3-5ПС</t>
  </si>
  <si>
    <t>180 Т</t>
  </si>
  <si>
    <t>25.29.12.310.001.00.0796.000000000076</t>
  </si>
  <si>
    <t>давление 14,7МПа, объем 4,0 л, диаметр 140 мм, масса 5,0 кг</t>
  </si>
  <si>
    <t>Баллоны ацетиленовые 4 л</t>
  </si>
  <si>
    <t>181 Т</t>
  </si>
  <si>
    <t>25.29.12.310.001.00.0796.000000000125</t>
  </si>
  <si>
    <t>давление 1,6 Мпа, объем 50 л, диаметр 299 мм, масса 22,0 кг</t>
  </si>
  <si>
    <t>Рабочее давление, Мпа  1,6  Испытательное давление, Мпа 2,5 Разрушающеедавление, МПа. не менее 5 Объем л. не менее 50 Масса сжиженного газа (пропана), кг. не более 21,2 Масса порожнего баллона, кг 22,0Б2,2 Толщина стенки корпуса баллона, мм 3 Высота, мм. не более 1015 Диаметр мм. 299+3,0 Температура эксплуатации, АС От -40 до +45 Запорное устройство на газовом баллоне ентиль ВБ-2 ГОСТ 21804-94 с металлическами колпаками,цвет-красный</t>
  </si>
  <si>
    <t>182 Т</t>
  </si>
  <si>
    <t>13.92.29.990.000.01.0796.000000000000</t>
  </si>
  <si>
    <t>Салфетка</t>
  </si>
  <si>
    <t>Салфетка техническая, размером 40х40 (см). Материал: бязь отбеленная, бесшовная. Предназначена для протирки рук и деталей.</t>
  </si>
  <si>
    <t>183 Т</t>
  </si>
  <si>
    <t>22.11.13.500.000.04.0796.000000000000</t>
  </si>
  <si>
    <t>для автобусов или автомобилей грузовых (для эксплуатации в особых условиях), пневматическая, диагональная, размер 12,00-20, норма слойности 18</t>
  </si>
  <si>
    <t>Автошина 12,00х18  (Газ-66,3308)</t>
  </si>
  <si>
    <t>столбец 3,4,5,6</t>
  </si>
  <si>
    <t>183-1 Т</t>
  </si>
  <si>
    <t>22.11.13.500.000.01.0796.000000000097</t>
  </si>
  <si>
    <t>Шина</t>
  </si>
  <si>
    <t>для автобусов или автомобилей грузовых, пневматическая, радиальная, размер 12,00R18, камерная, ГОСТ 5513-97</t>
  </si>
  <si>
    <t>184 Т</t>
  </si>
  <si>
    <t>22.11.13.500.000.01.0796.000000000076</t>
  </si>
  <si>
    <t>для автобусов или автомобилей грузовых, пневматическая, радиальная, размер 1300*530-533, бескамерная, ГОСТ 5513-97</t>
  </si>
  <si>
    <t>"Автошина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t>
  </si>
  <si>
    <t>184-1 Т</t>
  </si>
  <si>
    <t>22.11.13.500.000.01.0796.000000000108</t>
  </si>
  <si>
    <t>для автобусов или автомобилей грузовых, пневматическая, радиальная, размер 1300*530-533, камерная, ГОСТ 5513-97</t>
  </si>
  <si>
    <t>185 Т</t>
  </si>
  <si>
    <t>22.11.11.100.000.01.0796.000000001812</t>
  </si>
  <si>
    <t>для легковых автомобилей, летняя, 225, 75, R16, пневматическая, радиальная, бескамерная, ГОСТ 4754-97</t>
  </si>
  <si>
    <t>Автошина 225/75 R16. Модель - "КАМА - 218". Тип шины - легкогрузовые шины. типоразмер - 225/75 R 16C, индекс скорости -  N- 140 км/ч, тип конструкции - радиальная, исполнение - бескамерные, рисунок протектора - всесезонная шина, наружный диаметр, мм - 744, средняя масса покрышки - 16,8</t>
  </si>
  <si>
    <t>185-1 Т</t>
  </si>
  <si>
    <t>22.11.11.100.000.01.0796.000000002487</t>
  </si>
  <si>
    <t>для легковых автомобилей, всесезонная, 225, 75, R16, пневматическая, радиальная, камерная, нешипованная</t>
  </si>
  <si>
    <t>186 Т</t>
  </si>
  <si>
    <t>22.11.11.100.000.01.0796.000000001691</t>
  </si>
  <si>
    <t>для легковых автомобилей, зимняя, 225, 75, R16, пневматическая, радиальная, камерная, шипованная, ГОСТ 4754-97</t>
  </si>
  <si>
    <t>Кама 219 ш. 225/75 R16 104R Шипованная</t>
  </si>
  <si>
    <t>186-1 Т</t>
  </si>
  <si>
    <t>22.11.11.100.000.01.0796.000000002183</t>
  </si>
  <si>
    <t xml:space="preserve"> для легковых автомобилей, зимняя, 225, 75, R16, пневматическая, радиальная, бескамерная, шипованная, ГОСТ 4754-97 </t>
  </si>
  <si>
    <t>187 Т</t>
  </si>
  <si>
    <t>22.11.11.100.000.01.0796.000000001869</t>
  </si>
  <si>
    <t>для легковых автомобилей, летняя, 245, 50, R18, пневматическая, радиальная, бескамерная, ГОСТ 4754-97</t>
  </si>
  <si>
    <t>Автошина, размер - 245/50 R18. Сезонность-летние. Ширина профиля-245 мм, высота профиля-50%, диаметр-18". Применение - легковой автомобиль представительского, премиум класса.  Индекс скорости - W (до 270 км/ч), Индекс нагрузки 100 (800 кг) . Конструкция- радиальные.</t>
  </si>
  <si>
    <t>187-1 Т</t>
  </si>
  <si>
    <t>22.11.11.100.000.01.0796.000000002362</t>
  </si>
  <si>
    <t>для легковых автомобилей, зимняя, 245, 50, R18, пневматическая, радиальная, бескамерная, шипованная, ГОСТ 4754-97</t>
  </si>
  <si>
    <t>188 Т</t>
  </si>
  <si>
    <t>22.11.11.100.000.01.0796.000000002180</t>
  </si>
  <si>
    <t>для легковых автомобилей, зимняя, 275, 70, R16, пневматическая, радиальная, бескамерная, шипованная, ГОСТ 4754-97</t>
  </si>
  <si>
    <t>Автошина 275/70 R16 (шипованные)</t>
  </si>
  <si>
    <t>188-1 Т</t>
  </si>
  <si>
    <t>189 Т</t>
  </si>
  <si>
    <t>22.11.13.500.000.01.0796.000000000036</t>
  </si>
  <si>
    <t>для автобусов или автомобилей грузовых, пневматическая, диагональная, размер 5,00-8, норма слойности 8, ГОСТ 5513-97</t>
  </si>
  <si>
    <t>Автошина задние 5,00-8-8PR(1) Komatsu FD15T-20-1,5тн</t>
  </si>
  <si>
    <t>столбец 4,6</t>
  </si>
  <si>
    <t>189-1 Т</t>
  </si>
  <si>
    <t>190 Т</t>
  </si>
  <si>
    <t>22.11.13.500.000.02.0796.000000000000</t>
  </si>
  <si>
    <t>для погрузчика, резиновая, пневматическая, размер 28*9-15, ГОСТ 5513-97</t>
  </si>
  <si>
    <t>Автошина передние 28х9-15-12PR(1) Komatsu FD30T-16-3,0тн</t>
  </si>
  <si>
    <t>190-1 Т</t>
  </si>
  <si>
    <t>191 Т</t>
  </si>
  <si>
    <t>22.11.13.500.000.02.0796.000000000001</t>
  </si>
  <si>
    <t>для погрузчика, резиновая, пневматическая, размер 6,50-10, ГОСТ 5513-97</t>
  </si>
  <si>
    <t>Автошина передние 6,50-10-10PR(1) Komatsu FD15T-20-1,5тн</t>
  </si>
  <si>
    <t>191-1 Т</t>
  </si>
  <si>
    <t>192 Т</t>
  </si>
  <si>
    <t>22.11.11.100.000.01.0796.000000001853</t>
  </si>
  <si>
    <t>для легковых автомобилей, летняя, 275, 65, R17, пневматическая, радиальная, бескамерная, ГОСТ 4754-97</t>
  </si>
  <si>
    <t>Автошина 275/65 R17 на а/м Toyota Land Cruiser 100 VX</t>
  </si>
  <si>
    <t>192-1 Т</t>
  </si>
  <si>
    <t>22.11.11.100.000.01.0796.000000002349</t>
  </si>
  <si>
    <t>для легковых автомобилей, всесезонная, 275, 65, R17, пневматическая, радиальная, бескамерная, нешипованная, ГОСТ 4754-97</t>
  </si>
  <si>
    <t>193 Т</t>
  </si>
  <si>
    <t>22.11.13.500.000.01.0796.000000000069</t>
  </si>
  <si>
    <t>для автобусов или автомобилей грузовых, пневматическая, радиальная, размер 720*665 R, бескамерная, ГОСТ 5513-97</t>
  </si>
  <si>
    <t>Автошина 720х665 R К-701</t>
  </si>
  <si>
    <t>193-1 Т</t>
  </si>
  <si>
    <t>22.11.13.500.000.01.0796.000000000105</t>
  </si>
  <si>
    <t>для автобусов или автомобилей грузовых, пневматическая, радиальная, размер 720*665 R, камерная, ГОСТ 5513-97</t>
  </si>
  <si>
    <t>194 Т</t>
  </si>
  <si>
    <t>22.11.13.500.000.01.0796.000000000104</t>
  </si>
  <si>
    <t>для автобусов или автомобилей грузовых, пневматическая, радиальная, размер 500-635, камерная, ГОСТ 5513-97</t>
  </si>
  <si>
    <t>Автошина 500-635(Л-34) 23,5-25</t>
  </si>
  <si>
    <t>194-1 Т</t>
  </si>
  <si>
    <t>22.11.14.900.000.01.0796.000000000328</t>
  </si>
  <si>
    <t>на спецтехнику, размер 23,5-25, пневматическая, диагональная, ведущих колес, ГОСТ 25641-84</t>
  </si>
  <si>
    <t>195 Т</t>
  </si>
  <si>
    <t>22.11.13.500.000.01.0796.000000000059</t>
  </si>
  <si>
    <t>для автобусов или автомобилей грузовых, пневматическая, радиальная, размер 315*80R22,5, бескамерная, ГОСТ 5513-97</t>
  </si>
  <si>
    <t>Автошина  315/80 R 22.5 для автоэкскаваторов Татра-815 УДС-114</t>
  </si>
  <si>
    <t>195-1 Т</t>
  </si>
  <si>
    <t>22.11.13.500.000.01.0796.000000000114</t>
  </si>
  <si>
    <t>для автобусов или автомобилей грузовых, пневматическая, радиальная, размер 315*80-22,5, бескамерная, ГОСТ 5513-97</t>
  </si>
  <si>
    <t>196 Т</t>
  </si>
  <si>
    <t>22.11.14.900.000.01.0796.000000000304</t>
  </si>
  <si>
    <t>на спецтехнику, размер 16,9-30, пневматическая, диагональная, ведущих колес, норма слойности 8, ГОСТ 25641-84</t>
  </si>
  <si>
    <t>Автошина заднее 16,9-30 12PR</t>
  </si>
  <si>
    <t>196-1 Т</t>
  </si>
  <si>
    <t>22.11.14.900.000.01.0796.000000000302</t>
  </si>
  <si>
    <t>на спецтехнику, размер 16,9-30, пневматическая, диагональная, ведущих колес, норма слойности 10, ГОСТ 25641-84</t>
  </si>
  <si>
    <t>197 Т</t>
  </si>
  <si>
    <t>27.20.21.100.000.00.0796.000000000004</t>
  </si>
  <si>
    <t>Аккумулятор</t>
  </si>
  <si>
    <t>стартерный, марка 6СТ-210А, напряжение 12 В, емкость 210 А/ч, свинцовый, ГОСТ 959-2002</t>
  </si>
  <si>
    <t>Аккумулятор 6СТ-210А. Ток разряда (А по ЕН) - 1300; Ширина, длина, высота(мм.) - 239х524х220;  Масса (кг с эл-том не более) - 48,5;</t>
  </si>
  <si>
    <t>198 Т</t>
  </si>
  <si>
    <t>25.99.29.490.077.00.0796.000000000000</t>
  </si>
  <si>
    <t xml:space="preserve">Щит </t>
  </si>
  <si>
    <t>противопожарный, не разборный, металлический, в комплекте</t>
  </si>
  <si>
    <t>Щит металлический закрытого типа с ящиками для песка и комплектующими (лом, багор, лопата, 2 ведра конусных, полотно противопожарное ПП600 размером 1,5х2м типа Б.), габаритные размеры - 1500х1500х550 мм, объем ящика - 0,2 куб.м., масса - 50 кг.</t>
  </si>
  <si>
    <t>199 Т</t>
  </si>
  <si>
    <t>26.51.53.100.004.00.0796.000000000000</t>
  </si>
  <si>
    <t>Газоанализатор</t>
  </si>
  <si>
    <t>портативный, ГОСТ 13320-81</t>
  </si>
  <si>
    <t>Газоанализатор GAZ  ALERT CLIP EXTREME H2S</t>
  </si>
  <si>
    <t>200 Т</t>
  </si>
  <si>
    <t>26.20.30.100.023.00.0839.000000000000</t>
  </si>
  <si>
    <t>Доска</t>
  </si>
  <si>
    <t xml:space="preserve"> интерактивная, прямой проекции, активная</t>
  </si>
  <si>
    <t>InterWrite DualBord 1295 (Технология: Электромагнетик, формат 16:9,диагональ 95" (241,3 см.), пр-во США). Проектор 3M X64 (XGA, 1024X768,2600 ANSI Люмен.). Крепление универсальное ABTUS для мультимедиапроекторов (500-750 мм), пр-во Сингапур. Кабель Kramer SVGA 15M/15M 15,2метров (High Defenition, High Resolution, Molded Connectors, пр-воИзраиль). Усилитель разветвитель VGA сигнали Kramer VP200N 1 вход, 2выхода, пр-во Израиль - гарантия 2 года Источники беспереребойногопитания резервного типа мощностью 600 VA UPS Mustek PowerMust 636Мультимедийная станция + LCD 17" Лицензионное программное обеспечениеWindows XP, Office 2007, NOD 32 Монтаж, настройка презентационногооборудования, расходный материал</t>
  </si>
  <si>
    <t>201 Т</t>
  </si>
  <si>
    <t>26.51.70.990.024.00.0796.000000000000</t>
  </si>
  <si>
    <t>Анемометр</t>
  </si>
  <si>
    <t xml:space="preserve"> вращающийся</t>
  </si>
  <si>
    <t>"Анемометр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t>
  </si>
  <si>
    <t>202 Т</t>
  </si>
  <si>
    <t>26.51.12.300.007.00.0796.000000000000</t>
  </si>
  <si>
    <t>Ветроуказатель</t>
  </si>
  <si>
    <t xml:space="preserve"> для определения направления ветра</t>
  </si>
  <si>
    <t>"Ветроуказатель КВ служит для визуального определения направления ветра и предназначен для эксплуатации на открытом воздухе. Конструкция ветроуказателя стальная, разборная, защищена полимерным покрытием. Поворотный узел обеспечивает свободное вращение  ветроуказателя  вокруг  своей  оси и препятствует   срыву   ветроуказателя   с   мачты   в   вертикальном направлении. Ветроуказатель КВ служит для визуального определения направления ветра и предназначен для эксплуатации на открытом воздухе.</t>
  </si>
  <si>
    <t>203 Т</t>
  </si>
  <si>
    <t>29.32.30.990.019.00.0796.000000000000</t>
  </si>
  <si>
    <t xml:space="preserve"> Ствол </t>
  </si>
  <si>
    <t>лафетный, для специального и специализированного автомобиля</t>
  </si>
  <si>
    <t>"Переносной лафетный ствол (ПЛС-20) предназначен для создания и наравления струи воды или воздушно-механической пены при тушении пожаров.
"</t>
  </si>
  <si>
    <t>204 Т</t>
  </si>
  <si>
    <t>29.10.59.999.001.00.0796.000000000097</t>
  </si>
  <si>
    <t>Автомобиль</t>
  </si>
  <si>
    <t>специализированный, вагон-жилой дом, на автомобильном грузовом шасси</t>
  </si>
  <si>
    <t>Здание мобильное на колесном ходу для бригад нефтяников. Основные параметры и характеристики:- 3-х осное шасси с поворотным кругом; - Межосевоерасстояние 5400 мм; - Оснащено тормозной системой;- Заземлительным тросом; - Длина культбудки  7800  мм; - Ширина  культбудки2800 мм; - Отдельная комната мастера; - Шкаф сушильный на 12 человек для смены одежд; - Стол консольный-1штук;- Табуретка- 4 штуки;- Скамейка;- Кушетка;- Подставка с огнетушителем ОПУ-5;- Кондиционер;- Рукомойник;- Подставка с раковиной (нерж);- Крепление с водонагревателем водыс объемом 50л;- Бак пластиковый с запасом воды не менее 500 л;- Обогреватель масленый 2кВт;- Лестница с площадкой;- Гибкий кабель КГ 3*6+1*4 с барабаном, длиной 50м с вилкой для подключения электрокабеля ВШК-25А;- Щит пожарный;- Гидронасос;- Тепловентилятор;- Электрощит.</t>
  </si>
  <si>
    <t>204-1 Т</t>
  </si>
  <si>
    <t>29.20.22.970.000.00.0796.000000000000</t>
  </si>
  <si>
    <t>Прицеп</t>
  </si>
  <si>
    <t>жилой, масса более 3500 кг</t>
  </si>
  <si>
    <t>205 Т</t>
  </si>
  <si>
    <t>32.50.50.900.007.00.0796.000000000000</t>
  </si>
  <si>
    <t>Баня водяная</t>
  </si>
  <si>
    <t xml:space="preserve"> для проведения лабораторных работ в режиме нагрева</t>
  </si>
  <si>
    <t>Баня водяная лабораторная ПЭ-4300 предназначена для нагревания образцовв химических стаканах, колбах или других сосудах. Она снабжена микропроцессорным блоком управления , что обеспечивает цифровую индикацию параметров, стабильность поддержания температуры и аварийное отключение нагрева. Тех характеристики: теплоноситель - вода или смесь глицирин-вода, Рабочий диапазон температур +5-+100 С, Градиент температуры по объему + -1,Количество посадочных гнезд - 6, максимальный диаметр посадочного гнезда - 110 мм, Объем ванны 13,5 л, Питание от сети переменного тока 50гц/220 + - 10в, Масса 8,0 кг.</t>
  </si>
  <si>
    <t>206 Т</t>
  </si>
  <si>
    <t>28.29.11.500.002.00.0796.000000000000</t>
  </si>
  <si>
    <t>Дистиллятор</t>
  </si>
  <si>
    <t xml:space="preserve"> производительность 4-10 л/ч</t>
  </si>
  <si>
    <t>"Дистиллятор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t>
  </si>
  <si>
    <t>207 Т</t>
  </si>
  <si>
    <t>27.51.24.990.001.00.0796.000000000000</t>
  </si>
  <si>
    <t>Колбонагреватель</t>
  </si>
  <si>
    <t>лабораторный</t>
  </si>
  <si>
    <t>"Колбонагреватель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t>
  </si>
  <si>
    <t>208 Т</t>
  </si>
  <si>
    <t>32.50.50.900.014.00.0796.000000000000</t>
  </si>
  <si>
    <t>Экстрактор</t>
  </si>
  <si>
    <t xml:space="preserve"> для определения хлористых солей</t>
  </si>
  <si>
    <t>"Экстрактор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t>
  </si>
  <si>
    <t>209 Т</t>
  </si>
  <si>
    <t>26.51.52.300.009.00.0839.000000000000</t>
  </si>
  <si>
    <t xml:space="preserve"> для определения абсолютного давления пара летучей сырой нефти и летучих не вязких нефтепродуктов, для определения давления насыщенных паров, давление 0 бар до 8 бар, разрешение 1 мбар</t>
  </si>
  <si>
    <t>Для определения давления насыщенных паров</t>
  </si>
  <si>
    <t>210 Т</t>
  </si>
  <si>
    <t>26.51.53.500.000.00.0796.000000000002</t>
  </si>
  <si>
    <t>для определения начала температуры кристаллизации топлива, электронный, минимальная температура ячейки -80 °С (при температуре хладагента +5 °С)</t>
  </si>
  <si>
    <t>Аппарат для определения температуры застывания</t>
  </si>
  <si>
    <t>211 Т</t>
  </si>
  <si>
    <t>26.51.53.900.041.00.0796.000000000000</t>
  </si>
  <si>
    <t>Пробоотборник</t>
  </si>
  <si>
    <t>для отбора проб нефтепродуктов</t>
  </si>
  <si>
    <t>"Пробоотборник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t>
  </si>
  <si>
    <t>212 Т</t>
  </si>
  <si>
    <t>32.50.30.500.000.00.0796.000000000003</t>
  </si>
  <si>
    <t xml:space="preserve">Стол </t>
  </si>
  <si>
    <t>лабораторный, для весов</t>
  </si>
  <si>
    <t>Эффективные антивибрационные системы ,действующие как фильтр ,который поглащает большинство вредных колебаний -гарантия точности и воспроизводимости при работе на весах любого класса точности.</t>
  </si>
  <si>
    <t>213 Т</t>
  </si>
  <si>
    <t>32.50.30.500.000.00.0796.000000000004</t>
  </si>
  <si>
    <t>лабораторный, физический</t>
  </si>
  <si>
    <t xml:space="preserve">"Стол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t>
  </si>
  <si>
    <t>214 Т</t>
  </si>
  <si>
    <t>Предназначен для дистиллятора ДЭ-10</t>
  </si>
  <si>
    <t>215 Т</t>
  </si>
  <si>
    <t>31.09.11.000.003.00.0796.000000000005</t>
  </si>
  <si>
    <t xml:space="preserve">Шкаф </t>
  </si>
  <si>
    <t>стальной, лабораторный, с  мойкой</t>
  </si>
  <si>
    <t>Они являются гарантом безопасной работы  хранения и мытья посуд под вытяжным шкафом, обеспечивая безопасность персонала лаборатории,здания,спасателей и имидж в целом компании</t>
  </si>
  <si>
    <t>216 Т</t>
  </si>
  <si>
    <t>31.09.11.000.003.00.0796.000000000007</t>
  </si>
  <si>
    <t>стальной, лабораторный, без подвода воды</t>
  </si>
  <si>
    <t>Предназначен для проведения термических работ таких как сушка подогрев и др. с разными материалами и деталями при температуре до 500 С.</t>
  </si>
  <si>
    <t>217 Т</t>
  </si>
  <si>
    <t xml:space="preserve"> стальной, лабораторный, с  мойкой</t>
  </si>
  <si>
    <t>Предназначен для хранения химических посуд</t>
  </si>
  <si>
    <t>218 Т</t>
  </si>
  <si>
    <t xml:space="preserve"> для отбора проб нефтепродуктов</t>
  </si>
  <si>
    <t>Пробоотборник ПО-1, ПО-2 предназначен для отбора пробы нефтепродуктов из резервуаров нефтебаз и АЗС.По устойчивости к воздействию климатическихфакторов внешней среды пробоотборники изготавливаются в исполнении У и УХЛ, категория размещения 1 по ГОСТу 15150-69.</t>
  </si>
  <si>
    <t>219 Т</t>
  </si>
  <si>
    <t>28.99.39.839.000.01.0796.000000000001</t>
  </si>
  <si>
    <t>Вертлюг</t>
  </si>
  <si>
    <t>промывочный, грузоподъемность 50 т, рабочее давление 16 МПа, диаметр проходного отверстия ствола 50 мм, наружный диаметр ствола 73 мм</t>
  </si>
  <si>
    <t>"Вертлюг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t>
  </si>
  <si>
    <t>220 Т</t>
  </si>
  <si>
    <t>28.14.11.300.001.00.0796.000000000001</t>
  </si>
  <si>
    <t>Превентор</t>
  </si>
  <si>
    <t>условный проход 156 мм, рабочее давление до 21 Мпа</t>
  </si>
  <si>
    <t>Превентор ЭВН   1-1/4х2-7/8 EU BOX/ Piп  для ЭВН</t>
  </si>
  <si>
    <t>221 Т</t>
  </si>
  <si>
    <t>28.13.31.000.056.00.0796.000000000000</t>
  </si>
  <si>
    <t>Пара винтовая</t>
  </si>
  <si>
    <t xml:space="preserve"> для винтового насоса</t>
  </si>
  <si>
    <t>винтовая пара/ротор+статор/ 400*120DT50</t>
  </si>
  <si>
    <t>221-1 Т</t>
  </si>
  <si>
    <t>222 Т</t>
  </si>
  <si>
    <t>винтовая пара (ротор+статор) 278*120DT20</t>
  </si>
  <si>
    <t>222-1 Т</t>
  </si>
  <si>
    <t>223 Т</t>
  </si>
  <si>
    <t>винтовая пара (ротор+статор)  350*120DT33</t>
  </si>
  <si>
    <t>223-1 Т</t>
  </si>
  <si>
    <t>224 Т</t>
  </si>
  <si>
    <t>винтовая пара (ротор+статор)  278*120ST4,0</t>
  </si>
  <si>
    <t>224-1 Т</t>
  </si>
  <si>
    <t>225 Т</t>
  </si>
  <si>
    <t>винтовая пара (ротор+статор)  278*120ST10</t>
  </si>
  <si>
    <t>225-1 Т</t>
  </si>
  <si>
    <t>226 Т</t>
  </si>
  <si>
    <t>винтовая пара (ротор+статор)  SB 120-025</t>
  </si>
  <si>
    <t>226-1 Т</t>
  </si>
  <si>
    <t>227 Т</t>
  </si>
  <si>
    <t>винтовая пара (ротор+статор)  38*066ST3,2</t>
  </si>
  <si>
    <t>227-1 Т</t>
  </si>
  <si>
    <t>228 Т</t>
  </si>
  <si>
    <t>винтовая пара (ротор+статор)  278*120DT16</t>
  </si>
  <si>
    <t>228-1 Т</t>
  </si>
  <si>
    <t>229 Т</t>
  </si>
  <si>
    <t>винтовая пара (ротор+статор)  350*120DT40</t>
  </si>
  <si>
    <t>229-1 Т</t>
  </si>
  <si>
    <t>230 Т</t>
  </si>
  <si>
    <t>26.51.12.530.000.01.0796.000000000000</t>
  </si>
  <si>
    <t>скважинный, для высокоточного контроля температуры в скважинах при геофизических исследованиях</t>
  </si>
  <si>
    <t>Манометр-термометр устьевой УМТ-01, решаемые задачи: многократные измерения Р и Т на устье скважин; однократные или периодические регистрации значений Р и Т; Технические характеристики: диапазон измерения давлений -40МПа; предел допускаемой приведённой погрешности измерения давления 0,15%; допустимые условия эксплуатации от -40 до +50оС, предел допускаемойпогрешности измерения температуры 0,2%, минимальный период измерения 1сек, объём внутренней памяти - не менее 1 440 000, время непрерывной работы не менее 280час, размеры: d до 75мм, l до 200мм, масса до 1,5 кг, присоединительная резьба М20*1,5</t>
  </si>
  <si>
    <t>231 Т</t>
  </si>
  <si>
    <t>26.51.12.590.013.00.0796.000000000002</t>
  </si>
  <si>
    <t>Уровнемер</t>
  </si>
  <si>
    <t xml:space="preserve"> скважинный</t>
  </si>
  <si>
    <t>Для оперативного контроля уровня жидкости в добывающих нефтяных скважинах.  Соответствует ТУ 4318-032-20690774-2005. Срок службы прибора 5 лет.Гарантийный срок 1 год.  Тех.характеристики :  диапазон контролируемых уровней жидкости -20-3000 (6000) м, диапазон контролируе-мых избыточных давлений газа - 0-100 кгс/см2, количество одновременно сохраняемых результатов измерений - 3008 сим отчетов+ 310 графиков, дискретность контролядавления - 0,1 атм, время непрерывной работы - 10 ч, рабочий диапазон температур - от минус 40 до + 50 градС. Комплект поставки: Уровнемер  – автомат 2 – 1шт, Кабель интерфейсный (5м) IBM PC-1 шт, Сетевой адаптер -1шт, Шнур для заряда от бортовой сети автомобиля -1шт, Шаровая насадка -1шт, Сумка -1шт, Поворотное сопло -1шт, Переходник для шаровой насадки или ГАИ -1шт, Выхлопной ресивер с кольцом резиновым 017-021-25-2 -1шт, Программное обеспечение ПК БД “СИАМ”. Версия 2.5 (и выше) - 1 диск, Документация – паспорт -1 шт, ТО и ПЭ – 1 шт, Руководство пользователя – 1 шт,ЗИП:  Кольцо 062-066-25-2-3 – 1 шт, Кольцо 020-024-25-2-3 – 2 шт., Кольцо защитное фторопластовое разрезное – 2 шт, Пружина для электромагнитного клапана ИЗМ 8.383.004 – 1 шт.</t>
  </si>
  <si>
    <t>232 Т</t>
  </si>
  <si>
    <t>Для оперативного контроля уровня жидкости в добывающих нефтяных скважинах.  Соответствует ТУ 4318-012-20690774-2003. Срок службы прибора 5 лет.Гарантийный срок 1 год.  Тех.характеристики :  диапазон контролируемых уровней жидкости - 20- 3000 (6000) м, диапазон контролируемых избыточныхдавлений газа - 0-100 кгс/см2, количество одновременно сохраняемых результатов измерений - 3008 сим отчетов+ 310 графиков, дискретность контроля давления - 0,1 атм, время непрерывной работы - 10 ч, рабочий диапазон температур - от минус 40 до + 50 градС. Комплект поставки:Уровнемер – 1 шт, Кабель интерфейсный – 1 шт, Сетевой адаптер – 1 шт, шнур для зарядкиот бортсети – 1 шт, шаровая насадка – 1 шт, Переходник для шаравой  насадки и ГАИ-01 – 1 шт, сумка – 1 шт, Программное обеспечение для ПК БД СИАМ Версия 2,5 и выше – 1 диск, Документация – паспорт -1 шт, ТО и ПЭ – 1шт, Руководство пользователя – 1 шт, ЗИП-рукоятка для монтажа прибора на скважине -  1шт, кольцо062-066-25-2-3 1 шт, кольцо защитное фторопластовое разрезное – 2 шт, кольцо 020-024-25-2-3 для клапана – 1 шт, конус ИЗМ.8.323.011 – 1 шт.</t>
  </si>
  <si>
    <t>233 Т</t>
  </si>
  <si>
    <t>28.41.22.100.000.00.0796.000000000001</t>
  </si>
  <si>
    <t>Станок сверлильный</t>
  </si>
  <si>
    <t>вертикально-сверлильный, диаметр сверления не менее 18 мм</t>
  </si>
  <si>
    <t>Настольный сверлильный станок В-1316В/400 Напряжение: 400 В Потребляемая мощность: 600 Вт Патрон: 3-16 мм Макс. отверстие сверления: 16 мм Конус шпинделя: II Мк Вылет шпинделя: 165 мм Ход шпинделя: 80 мм Макс. расстояние м/ду шпинделем и столом: 415 мм Макс. расстояние м/ду шпинделем и основанием: 615 мм Размер стола: 310 мм Размер основания: 420x245 мм Диаметр колонны: 70 мм Число скоростей: 12 ст. Диапазон оборотов: 180/250 300/400 480/580 970/1280 1410/1540 2270/2740 об/мин Общая высота: 960 мм Вес нетто/брутто: 53 кг Упаковка, размер картонного ящика: 770x490x260 мм</t>
  </si>
  <si>
    <t>234 Т</t>
  </si>
  <si>
    <t>28.41.21.900.000.00.0796.000000000000</t>
  </si>
  <si>
    <t>Станок трубонарезной</t>
  </si>
  <si>
    <t xml:space="preserve"> для токарной обработки труб и деталей трубных соединений, тип 9М14</t>
  </si>
  <si>
    <t>Станок трубонарезной типа 9М14 предназначен для токарной обработки труби деталей трубных соединений (НКТ) применяемых для добычи и транспортировки нефти и природного газа и нарезания на них цилиндрических и конических резьб в условиях, индивидуального и мелкосерийного производства. Тех.хар-ка : 1. Диаметр обрабатываемых труб - 30-190 мм; 2.  Диаметр внетреннего отверстия шпинделя - 200 мм;  3. Шаг нарезаемой резьбы: - метрической - 1-12 мм.  -  дюмовой, число ниток на 1дюм.</t>
  </si>
  <si>
    <t>234-1 Т</t>
  </si>
  <si>
    <t>235 Т</t>
  </si>
  <si>
    <t>28.13.11.700.002.00.0796.000000000000</t>
  </si>
  <si>
    <t>Насос водяной</t>
  </si>
  <si>
    <t xml:space="preserve"> для специальной техники</t>
  </si>
  <si>
    <t>Насос мотор предназначен для преобразования энергии потока жидкости в энергию вращательного движения выходного вала, по выполнения операции повыдвижению верхней секции агрегата.</t>
  </si>
  <si>
    <t>236 Т</t>
  </si>
  <si>
    <t>27.90.31.900.026.00.0796.000000000000</t>
  </si>
  <si>
    <t xml:space="preserve"> Выпрямитель </t>
  </si>
  <si>
    <t>однопостовой, сварочный</t>
  </si>
  <si>
    <t>Выпрямитель для дуговой сварки ВД-306М1 У3 предназначен для ручной дуговой сварки постоянным и переменным током электродами с основным покрытием диаметром 2-5мм.Ноиин.св.ток при ПН%,А 120--315(100%-10%). Номин.рабоч.напряжение,В--24,8-32,6.Регулирование тока--плавно-ступенчатое.Напряжение холостого хода,В--75.Потребл.мощность,кВА--9,0-24.Габаритные размеры-360-360-930мм.Масса,кг-не более73.</t>
  </si>
  <si>
    <t>237 Т</t>
  </si>
  <si>
    <t>27.90.31.900.024.00.0796.000000000001</t>
  </si>
  <si>
    <t>Агрегат сварочный</t>
  </si>
  <si>
    <t>1 сварочный пост, тип топлива дизельное топливо</t>
  </si>
  <si>
    <t xml:space="preserve">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t>
  </si>
  <si>
    <t>237-1 Т</t>
  </si>
  <si>
    <t>238 Т</t>
  </si>
  <si>
    <t>27.90.31.900.022.00.0796.000000000000</t>
  </si>
  <si>
    <t>Трансформатор сварочный</t>
  </si>
  <si>
    <t>для питания сварочного моста</t>
  </si>
  <si>
    <t>"""Сварочный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t>
  </si>
  <si>
    <t>239 Т</t>
  </si>
  <si>
    <t>27.90.31.900.020.00.0796.000000000000</t>
  </si>
  <si>
    <t>Машина сварочная</t>
  </si>
  <si>
    <t xml:space="preserve"> для стыковой сварки труб, механическая</t>
  </si>
  <si>
    <t>Аппарат для сварки пластиковых труб</t>
  </si>
  <si>
    <t>240 Т</t>
  </si>
  <si>
    <t>27.90.31.900.021.00.0796.000000000035</t>
  </si>
  <si>
    <t>Аппарат дуговой сварки</t>
  </si>
  <si>
    <t xml:space="preserve"> инверторный, диапазон сварочного тока 10-230 А</t>
  </si>
  <si>
    <t>Напряжение сети 220 В. Максимальный потребляемый ток 30 А. Напряжение холостого хода 80 В. Напряжение дуги 28 В. Диапазон регулирования сварочного тока 10-220 А. Максимальный диаметр электрода 5 мм. Класс защиты IP21. Масса 4,9 кг.</t>
  </si>
  <si>
    <t>241 Т</t>
  </si>
  <si>
    <t>Пожарный насос ПН-40-4 В для пожарной техники.Предназначен для подачи воды или водных растворов пенообразователя при тушений пожаров.Применяется в составе пожарного автомобиля.Производительность 40л/с,напор-100м,мощность-62,2квт,вес-65кг,</t>
  </si>
  <si>
    <t>242 Т</t>
  </si>
  <si>
    <t>28.13.31.000.090.00.0839.000000000000</t>
  </si>
  <si>
    <t>Втулка</t>
  </si>
  <si>
    <t>для станка-качалки, для каната, в комплекте с плашками</t>
  </si>
  <si>
    <t>Плашка каната. Аналоговое обозначение ДПКР.723353.004. Данная плашка применяется в подвеске сальникового штока станков-качалок ПШСН-60, ПНШ-60</t>
  </si>
  <si>
    <t>243 Т</t>
  </si>
  <si>
    <t>28.13.12.200.000.00.0796.000000000002</t>
  </si>
  <si>
    <t>Насос дозирующий</t>
  </si>
  <si>
    <t>для перекачки жидкостей, возвратно-поступательный, плунжерный</t>
  </si>
  <si>
    <t>Дозировочные насосы одноплунжерные типа НД предназначены для объемного напорного дозирования деэмульгаторов, ингибиторов. Технические характеристики: Мощность эл/двигателя квт 0,25, Напряжение, В 380, Частота, Гц 50, Подача, л/ч 10, Предельное давление, кгс/см2 100.</t>
  </si>
  <si>
    <t>244 Т</t>
  </si>
  <si>
    <t>28.13.14.900.002.02.0796.000000000029</t>
  </si>
  <si>
    <t xml:space="preserve"> центробежный, тип ЭЦВ, артезианский и погружной, ГОСТ 10428-89</t>
  </si>
  <si>
    <t>Насос нефтяной полупогружной НВЕ-50/50-3,0-В-55-У2. Подача - 50 м3/ч, напор - 50м, мощность электродвигателя - 18,5 Квт, 1450 об/мин</t>
  </si>
  <si>
    <t>245 Т</t>
  </si>
  <si>
    <t>центробежный, тип ЭЦВ, артезианский и погружной, ГОСТ 10428-89</t>
  </si>
  <si>
    <t xml:space="preserve">Насос ГНОМ 100- 25 центробежный моноблочный переносной погружной насос со встроенным электродвигателем. Подача - 100 м3/час, напор - 25 м. в. ст. ГОСТ 20763-85. Мощность асинхронного электродвигателя 11 квт, частота оборота 2950 об/мин. </t>
  </si>
  <si>
    <t>246 Т</t>
  </si>
  <si>
    <t>28.13.31.000.050.00.0796.000000000000</t>
  </si>
  <si>
    <t>Чертеж ДПКР.303123.002.  Двухступенчатый редуктор. Быстроходная и тихоходная ступени - шевронная передача с термоулучшенным зацеплением Новикова. Вес - 1560 кг. Предназначен для комплектации станков-качалок - 3 т. Максимальный крутящий момент на выхо</t>
  </si>
  <si>
    <t>247 Т</t>
  </si>
  <si>
    <t>26.51.65.000.000.00.0796.000000000000</t>
  </si>
  <si>
    <t>Пункт газорегуляторный</t>
  </si>
  <si>
    <t>Газорегуляторный пункт ГРПШ-13-2Н с измерительным комплексом СГ-Ду80 набазе турбинного счетчика TRZ; с байпасной линией: 1. Давление вх. 10-12кгс/см2; давление вых. от 3кгс/см2 до 6кгс/см2; расход газа мин. 200м3/ч; расход газа макс. 2500м3/ч; РДГ -Ду80 мм.</t>
  </si>
  <si>
    <t>248 Т</t>
  </si>
  <si>
    <t>ГРПШ-10МС предназначен для редуцирования природных газов с высокого и среднего давления на низкое, среднее и высокое, поддержание его на заданном уровне и снабжения газом требуемого давления. Давление входа макс. Рвх - 0,6 МПа, Давление выхода Рвых - 1,5-2,0 кПа, Регулятор - РДГК-10М Исполнение У1 ГОСТ 15150-69</t>
  </si>
  <si>
    <t>249 Т</t>
  </si>
  <si>
    <t>22.11.13.500.000.01.0796.000000000103</t>
  </si>
  <si>
    <t>для автобусов или автомобилей грузовых, пневматическая, радиальная, размер 425*85R21 (1260*425-533Р), камерная, ГОСТ 5513-97</t>
  </si>
  <si>
    <t>Общие характеристики: 1.  Конструкция - радиальная, 2. Тип протектора: универсальная, 3. Тип автомобиля – грузовой, 4. Назначение – универсальные (на любую ось), 5. Сезонность - всесезонное Типоразмер: 1. Размер –425 /85 R21 2. Ширина профиля, мм - 425 3. Посадочный диаметр, мм - 508 4.Норма слойности - 18, Индекс скорости и нагрузки 1. Индекс скорости – F (80) 2. Индекс нагрузки – 156 (4000 кг) 3. Тип колеса - TТ (камерное) 4. Ездовая камера  1220x400-533 5. Ободная лента  340-533 Применение - автомобили грузовые и вахтовые автобусы повышенной проходимости грузоподъемностью от 5 до 15 т.</t>
  </si>
  <si>
    <t>250 Т</t>
  </si>
  <si>
    <t>19.20.29.590.000.00.0112.000000000001</t>
  </si>
  <si>
    <t>гидравлическое, вязкость кинематическая при 40°C 32 мм2/с, при 100°C 6,6 мм2/с, всесезонное, на минеральной основе</t>
  </si>
  <si>
    <t>Масло гидравл. для насосов</t>
  </si>
  <si>
    <t>Литр (куб. дм.)</t>
  </si>
  <si>
    <t>251 Т</t>
  </si>
  <si>
    <t>19.20.29.500.000.01.0112.000000000022</t>
  </si>
  <si>
    <t>моторное, для бензиновых двигателей, обозначение по SAE 5W-30</t>
  </si>
  <si>
    <t>Масло синт. Класс вязкости (5W-30); вязкость кинематическая при +1000С (12 мм2/с); плотность при+150С (854 кг/м3); индекс вязкости (170)</t>
  </si>
  <si>
    <t>252 Т</t>
  </si>
  <si>
    <t>22.21.30.100.000.00.0736.000000000000</t>
  </si>
  <si>
    <t xml:space="preserve">Лента </t>
  </si>
  <si>
    <t>оградительная, сигнальная, полиэтилен</t>
  </si>
  <si>
    <t>Сигнальная лента является средством для временного обозначения и ограждения мест проведения ремонтных работ, аварийных участков, открытых траншей. Материалом для изготовления оградительной ленты служит специальный полиэтилен, в состав которого входит светостабилизатор. Благодаря светостабилизирующим добавкам оградительная лента хорошо различима ночью и при любой погоде. Как правило, она имеет окраску в виде чередующихся красных и белых полос, расположенных под углом 45° к направлению ленты. Полиэтилен, используемый для изготовления отличается высокими показателями по прочности на растяжение и разрыв. Достаточно лишь протянуть ленту оградительную по периметру рабочей территории и надежно ее закрепить на таком уровне, чтобы любой прохожий смог издалека ее заметить. Технические характеристики: Длина рулона - 100 м. Ширина - 70 мм. Прочность при разрыве - 17 Мпа.</t>
  </si>
  <si>
    <t>в течение 50 календарных дней с даты заключения договора или получения уведомления от Заказчика</t>
  </si>
  <si>
    <t>рулон</t>
  </si>
  <si>
    <t>253 Т</t>
  </si>
  <si>
    <t>Шкаф</t>
  </si>
  <si>
    <t>Шкаф лабораторный вытяжной 1500 НШВ-2-КгО "Квадро" (1500х720х2200) с водоснабжением.Керамогранит. Предназначен для работы в хим.лаборатории 1 специалисты. Габариты - 872/800 мм. Электроснабжение 220 В./50 Гц/10 А.</t>
  </si>
  <si>
    <t>254 Т</t>
  </si>
  <si>
    <t>08.93.10.100.000.00.0166.000000000001</t>
  </si>
  <si>
    <t>Хлорид натрия</t>
  </si>
  <si>
    <t>чистый для анализа, ГОСТ 4233-77</t>
  </si>
  <si>
    <t>Хлорид натрия чистый для анализа, ГОСТ 4233-77</t>
  </si>
  <si>
    <t>255 Т</t>
  </si>
  <si>
    <t>256 Т</t>
  </si>
  <si>
    <t>13.96.16.900.009.00.0006.000000000000</t>
  </si>
  <si>
    <t>Рукав напорный</t>
  </si>
  <si>
    <t>Рукава напорно-всасывающии резиновый с текстильным каркасом (гофрированный) Б 75.Давление 1,0 Мпа.Длина 6 м.</t>
  </si>
  <si>
    <t>257 Т</t>
  </si>
  <si>
    <t>23.19.25.000.000.00.0796.000000000049</t>
  </si>
  <si>
    <t>Изолятор</t>
  </si>
  <si>
    <t>стеклянный, электрический, штыревой, высоковольтный</t>
  </si>
  <si>
    <t>Штыревой изолятор</t>
  </si>
  <si>
    <t>258 Т</t>
  </si>
  <si>
    <t>23.19.23.300.020.00.0796.000000000000</t>
  </si>
  <si>
    <t>Прибор для отмеривания и отбора жидкостей</t>
  </si>
  <si>
    <t>Динамограф-Автомат 3 представляет собой комплекс электронных приборов икомпьютерных программ, обеспечивающий автоматизацию процесса контроля динамограмм и утечек, первичную обработку проведенных исследований и ведение базы данных. Соответствует ТУ 4318-006-20690774-00. Гарантийный срок1 год. ТЕХ.ХАРАКТЕРИСТИКИ: Диапазон контролиру-емых нагрузок  0-10 000 кГс. Диапазон контролируемых перемещений 0 - 3500 мм , с темпом качаний в интервале 0,5 -10 кач/мин  Дискретность контроля нагрузки 10 кГс. Дискретность контроля перемещения 5 мм.Время записи динамограммы  9 - 192 сек. Время контроля утечек 15 - 480 сек. Число сохраняемых отчетов в энергонезависимой памяти 400 шт. Время непрерывной работы, не менее 10 ч. Время заряда аккумулятора 10 ч. Время хранения данных в памяти, не менее 10лет. Рабочий диапазон температур -40 ÷ +50 °С. Срок службы прибора 5 лет.  В КОМПЛЕКТ ПОСТАВКИ входит ОСНОВНОЙ состоит из: Модуль измерительный-1 шт. Комплект датчика нагрузки ДН-10У-  1 кмп. Сетевой адаптер – 1 шт Кабель заряда от бортсети – 1шт. Кабель интерфейсный PC универсальный – 1 шт. Сумка для переноски прибора -  1 шт. Пластина-подкладка под датчик нагрузки  - 2 шт. Програм-мное обеспечение для ПК БД “СИАМ” (компакт диск)  - 1 диск. Документация -  1 паспорт , 1 руководство по эксплуатации , 1 руководство пользователя,  1 руко-водство по динамометрированию (диагностика ШГНУ с помощью динамографов СИДДОС). ЗИП - нить кевларовая 5м в полиэфирном чулке (для датчика пере-мещения) - 3 шт.,  хвостовик нанить (в сборе) -1 шт. Комплект ДАТЧИКА НАГРУЗКИ  ДН-10УМ  (динамограф со встроенными узкими домкратами) состоит ; Датчик нагрузки с раздвижнымидомкратами ДН-10УМ  - 1 шт .Ключ - "трещотка" для раздвижных домкратов -  1 шт  ЗИП - винтовая пара (в сборе) -1 шт., клин -  3 шт., корпус домкрата нижний -1 шт, пружина домкрата левая – 1 шт, пружина домкрата правая -1 шт.</t>
  </si>
  <si>
    <t>259 Т</t>
  </si>
  <si>
    <t>26.51.52.300.006.00.0796.000000000000</t>
  </si>
  <si>
    <t>Расходомер</t>
  </si>
  <si>
    <t>электронный</t>
  </si>
  <si>
    <t>Стационарный ультразвуковой расходомер АТ868 с накладными датчиками UTXDR-410-2C-100/112/MM для измерения расхода жидкости. Технические характеристики - число каналов стандартное (один), корпус алюминиевый с эпоксидным покрытием, пылевлагонепроницаемый, размеры корпуса 202х155х91мм, пределы измерения от -12,2 до +12,2 м/с, динамический диапазон 400:1, питание стандартное (85-265В, 50/60Гц), потребляемая мощность до 20 Вт,Рабочая температура от -10 до +60оС, температура хранения от -55 до +75оС, жидкокристалический дисплей с подсветкой 2 строки х 16 символов, цифровой выход стандартный (порт RS232), тип и длина кабелей стандартный (2 коаксильных кабеля типа RG64 AU длиной до 1м). Характеристики ультразвукового преобразователя - диапазон температур от -20 до +60оС, исполнение стандартное, материалы труб - все металлы и большинство пластмасс, наружный диаметр труб от 12,7 ло 5000мм, толщина стенки труб до 76,2мм.</t>
  </si>
  <si>
    <t>260 Т</t>
  </si>
  <si>
    <t>25.11.10.300.006.00.0839.000000000001</t>
  </si>
  <si>
    <t>Мобильное здание</t>
  </si>
  <si>
    <t>жилое, общежитие, контейнерное</t>
  </si>
  <si>
    <t>в течение 120 календарных дней с даты заключения договора или получения уведомления от Заказчика</t>
  </si>
  <si>
    <t>261 Т</t>
  </si>
  <si>
    <t>25.11.10.300.006.00.0839.000000000004</t>
  </si>
  <si>
    <t>производственное, прачечная, контейнерное</t>
  </si>
  <si>
    <t>262 Т</t>
  </si>
  <si>
    <t>263 Т</t>
  </si>
  <si>
    <t>264 Т</t>
  </si>
  <si>
    <t>265 Т</t>
  </si>
  <si>
    <t>26.30.40.900.019.00.0839.000000000000</t>
  </si>
  <si>
    <t>Комплект для станции кабельного телевидения</t>
  </si>
  <si>
    <t>состоит из четырехканальных аналоговых модуляторов с IP-входом, блока питания, блока управления</t>
  </si>
  <si>
    <t xml:space="preserve">КОНВЕРТОР </t>
  </si>
  <si>
    <t>в течение  60 календарных дней с даты заключения договора или получения уведомления от Заказчика</t>
  </si>
  <si>
    <t>266 Т</t>
  </si>
  <si>
    <t>МОДУЛЯТОР ДЛЯ КАБЕЛЬНОГО ТВ</t>
  </si>
  <si>
    <t>267 Т</t>
  </si>
  <si>
    <t>26.40.42.700.001.00.0796.000000000000</t>
  </si>
  <si>
    <t>Ресивер цифровой</t>
  </si>
  <si>
    <t>спутниковый</t>
  </si>
  <si>
    <t xml:space="preserve">РЕССИВЕР </t>
  </si>
  <si>
    <t>268 Т</t>
  </si>
  <si>
    <t>22.23.13.700.003.00.0796.000000000003</t>
  </si>
  <si>
    <t>Емкость</t>
  </si>
  <si>
    <t>цилиндрическая, пластиковая, объем 10000 л</t>
  </si>
  <si>
    <t>269 Т</t>
  </si>
  <si>
    <t>28.29.12.300.002.00.0796.000000000000</t>
  </si>
  <si>
    <t>Оборудование для фильтрования</t>
  </si>
  <si>
    <t>для водопроводно-канализационного хозяйства</t>
  </si>
  <si>
    <t>Комплект</t>
  </si>
  <si>
    <t>270 Т</t>
  </si>
  <si>
    <t>25.72.14.690.006.00.0796.000000000003</t>
  </si>
  <si>
    <t>Доводчик дверной</t>
  </si>
  <si>
    <t>до 160 кг</t>
  </si>
  <si>
    <t>ДОВОДЧИКИ ДЛЯ ДВЕРЕЙ</t>
  </si>
  <si>
    <t>271 Т</t>
  </si>
  <si>
    <t>32.99.59.900.105.00.0704.000000000000</t>
  </si>
  <si>
    <t>НАБОР ДЛЯ ВАННОЙ</t>
  </si>
  <si>
    <t>272 Т</t>
  </si>
  <si>
    <t>11.07.11.300.000.02.0868.000000000000</t>
  </si>
  <si>
    <t>Вода</t>
  </si>
  <si>
    <t>негазированная, питьевая, объем 19 л, СТ РК 1432-2005</t>
  </si>
  <si>
    <t xml:space="preserve">
до 20 декабря</t>
  </si>
  <si>
    <t>Авансовый платеж - 30%, оставшаяся часть в течение 30 р.д. с момента подписания акта приема-передачи</t>
  </si>
  <si>
    <t>Бутылка</t>
  </si>
  <si>
    <t>273 Т</t>
  </si>
  <si>
    <t>31.00.13.500.001.00.0796.000000000031</t>
  </si>
  <si>
    <t>Кресло</t>
  </si>
  <si>
    <t>кожаное, гобелен, с поворотно подъемным механизмом, подлокотники и ножки изготовленные из полипропилена, с откидной спинкой</t>
  </si>
  <si>
    <t>КРЕСЛО</t>
  </si>
  <si>
    <t>274 Т</t>
  </si>
  <si>
    <t>31.00.13.500.001.00.0796.000000000055</t>
  </si>
  <si>
    <t>тканевое, мягкое, с металлическими ножками</t>
  </si>
  <si>
    <t>КРЕСЛО ДЛЯ АКТОВОГО ЗАЛА</t>
  </si>
  <si>
    <t>275 Т</t>
  </si>
  <si>
    <t>31.00.13.500.001.00.0796.000000000041</t>
  </si>
  <si>
    <t>КРЕСЛО ГОБ-Н ЧЕР, ПЛАС</t>
  </si>
  <si>
    <t>276 Т</t>
  </si>
  <si>
    <t>25.99.22.000.004.02.0796.000000000000</t>
  </si>
  <si>
    <t>для картотек, металлический</t>
  </si>
  <si>
    <t>МЕТАЛИЧ ШКАФ-КАРТОТ C 4 ВЫДВИЖН ЯЩИКАМИ</t>
  </si>
  <si>
    <t>277 Т</t>
  </si>
  <si>
    <t>31.01.12.900.004.00.0839.000000000000</t>
  </si>
  <si>
    <t>Комплект мебели</t>
  </si>
  <si>
    <t>комплект состоящий из стола, тумбы, кресла</t>
  </si>
  <si>
    <t>ОФИСНЫЙ МЕБЕЛЬ ДЛЯ РУКОВОДИТЕЛЯ</t>
  </si>
  <si>
    <t>278 Т</t>
  </si>
  <si>
    <t>31.01.12.900.006.00.0796.000000000000</t>
  </si>
  <si>
    <t>стол</t>
  </si>
  <si>
    <t>письменный, ЛДСП, однотумбовый</t>
  </si>
  <si>
    <t>СТОЛ 1-ТУМБОВЫЙ</t>
  </si>
  <si>
    <t>279 Т</t>
  </si>
  <si>
    <t>31.01.12.900.006.00.0796.000000000002</t>
  </si>
  <si>
    <t>письменный, ЛДСП, двухтумбовый</t>
  </si>
  <si>
    <t>СТОЛ 2-Х ТУМБОВЫЙ</t>
  </si>
  <si>
    <t>280 Т</t>
  </si>
  <si>
    <t>31.01.12.900.006.00.0796.000000000003</t>
  </si>
  <si>
    <t>компьютерный,  ЛДСП, однотумбовый</t>
  </si>
  <si>
    <t>СТОЛ КОМПЬЮТЕРНЫЙ</t>
  </si>
  <si>
    <t>281 Т</t>
  </si>
  <si>
    <t>31.01.12.900.006.00.0796.000000000001</t>
  </si>
  <si>
    <t>СТОЛ ПИСЬМЕННЫЙ 1500Х700Х750 ММ</t>
  </si>
  <si>
    <t>282 Т</t>
  </si>
  <si>
    <t>31.00.11.700.001.00.0796.000000000008</t>
  </si>
  <si>
    <t>мягкий, каркас металлический, сидение и спинка из тканевой обивки</t>
  </si>
  <si>
    <t xml:space="preserve">СТУЛ </t>
  </si>
  <si>
    <t>283 Т</t>
  </si>
  <si>
    <t>31.00.11.700.001.00.0796.000000000006</t>
  </si>
  <si>
    <t>мягкий, каркас и спинка металлические, сидение из тканевой обивки</t>
  </si>
  <si>
    <t>СТУЛЬЯ МЯГКИЕ</t>
  </si>
  <si>
    <t>284 Т</t>
  </si>
  <si>
    <t>31.01.12.900.001.02.0796.000000000014</t>
  </si>
  <si>
    <t>Тумба</t>
  </si>
  <si>
    <t>мобильная, из ЛДСП и ДСП, на ножках</t>
  </si>
  <si>
    <t>ТУМБА ПОД ТЕЛЕВИЗОР</t>
  </si>
  <si>
    <t>285 Т</t>
  </si>
  <si>
    <t>31.01.12.900.004.00.0839.000000000003</t>
  </si>
  <si>
    <t>для зоны ожидания, диван, кресло, журнальный стол</t>
  </si>
  <si>
    <t>УГОЛОК МЯГКОЙ МЕБЕЛИ</t>
  </si>
  <si>
    <t>286 Т</t>
  </si>
  <si>
    <t>31.01.12.900.005.00.0796.000000000008</t>
  </si>
  <si>
    <t>ЛДСП, для документов, без замка</t>
  </si>
  <si>
    <t>ШКАФ ДЛЯ ДОКУМ.СО СТЕК/И ДВ.900Х450Х2100</t>
  </si>
  <si>
    <t>287 Т</t>
  </si>
  <si>
    <t>31.01.12.900.005.00.0796.000000000004</t>
  </si>
  <si>
    <t>МДФ, для документов, без замка</t>
  </si>
  <si>
    <t>ШКАФ ДЛЯ ДОКУМЕНТОВ 766Х400Х1876 ММ</t>
  </si>
  <si>
    <t>288 Т</t>
  </si>
  <si>
    <t>31.01.11.700.000.00.0796.000000000002</t>
  </si>
  <si>
    <t>металлический, гардеробный, с замком</t>
  </si>
  <si>
    <t>ШКАФ МЕТ.ШРМ-1.2С ЗАМКАМИ,1830Х380Х450СМ</t>
  </si>
  <si>
    <t>289 Т</t>
  </si>
  <si>
    <t>31.00.12.599.000.00.0796.000000000000</t>
  </si>
  <si>
    <t>Гарнитур</t>
  </si>
  <si>
    <t>мебельный, в комплекте гардеробный шкафа, стол, мобильная тумба, фронтальная приставка, из ЛДСП, для прихожей</t>
  </si>
  <si>
    <t>МЕБЕЛЬ ДЛЯ ПРИХОЖЕЙ</t>
  </si>
  <si>
    <t>290 Т</t>
  </si>
  <si>
    <t>31.09.11.000.007.00.0796.000000000000</t>
  </si>
  <si>
    <t>Стул</t>
  </si>
  <si>
    <t>кухонный, металлический</t>
  </si>
  <si>
    <t>СТУЛЬЯ ДЛЯ СТОЛОВОЙ</t>
  </si>
  <si>
    <t>291 Т</t>
  </si>
  <si>
    <t>31.01.12.900.005.00.0796.000000000003</t>
  </si>
  <si>
    <t>ламинированного ДСП, для документов, с замком</t>
  </si>
  <si>
    <t>ШКАФ ДЛЯ ОДЕЖДЫ 2-ДВЕРНЫЙ</t>
  </si>
  <si>
    <t>292 Т</t>
  </si>
  <si>
    <t>13.92.15.500.003.00.0055.000000000008</t>
  </si>
  <si>
    <t>Жалюзи</t>
  </si>
  <si>
    <t>из смешанной ткани, вертикальные</t>
  </si>
  <si>
    <t>ЖАЛЮЗИ ОК.ВЕРТ,ЗАМЕР И УСТ-КА</t>
  </si>
  <si>
    <t>293 Т</t>
  </si>
  <si>
    <t>26.20.30.100.021.00.0796.000000000001</t>
  </si>
  <si>
    <t>Уничтожитель бумаги и дисков</t>
  </si>
  <si>
    <t>степень секретности 2, рабочая ширина резки полосы в 6 мм, способ резки прямая (параллельная)</t>
  </si>
  <si>
    <t>УНИЧТОЖИТЕЛЬ ДОКУМЕНТОВ</t>
  </si>
  <si>
    <t>294 Т</t>
  </si>
  <si>
    <t>26.40.20.900.000.00.0796.000000000004</t>
  </si>
  <si>
    <t>Телевизор</t>
  </si>
  <si>
    <t>жидкокристаллический (LCD), цифровой</t>
  </si>
  <si>
    <t>ТЕЛЕВИЗОР 107 СМ</t>
  </si>
  <si>
    <t>295 Т</t>
  </si>
  <si>
    <t>27.51.11.300.000.00.0796.000000000002</t>
  </si>
  <si>
    <t>Холодильник</t>
  </si>
  <si>
    <t>однокамерный, отдельностоящй, объем 100-149 л, без морозильного отдела</t>
  </si>
  <si>
    <t>ХОЛОДИЛЬНИК ОДНОКАМЕРНЫЙ 140Л.</t>
  </si>
  <si>
    <t>296 Т</t>
  </si>
  <si>
    <t>27.51.26.900.003.00.0796.000000000000</t>
  </si>
  <si>
    <t>Калорифер</t>
  </si>
  <si>
    <t>бытовой</t>
  </si>
  <si>
    <t>КОЛОРИФЕР ДЛЯ СУШКИ БЕЛЬЯ, ЭЛЕКТРИЧЕСКИЙ</t>
  </si>
  <si>
    <t>297 Т</t>
  </si>
  <si>
    <t>27.51.21.100.000.01.0796.000000000001</t>
  </si>
  <si>
    <t>Пылесос</t>
  </si>
  <si>
    <t>для сухой уборки, пылесборник с аквафильтром</t>
  </si>
  <si>
    <t>ПЫЛЕСОС  МОЮЩИЙ</t>
  </si>
  <si>
    <t>298 Т</t>
  </si>
  <si>
    <t>27.51.26.900.001.00.0796.000000000000</t>
  </si>
  <si>
    <t>Обогреватель</t>
  </si>
  <si>
    <t>электрический, мощность 6,0 кВт</t>
  </si>
  <si>
    <t>ОБОГРЕВАТЕЛЬ ЭЛЕКТРИЧЕСКИЙ МАСЛЯНЫЙ</t>
  </si>
  <si>
    <t>299 Т</t>
  </si>
  <si>
    <t>27.51.28.390.004.00.0796.000000000027</t>
  </si>
  <si>
    <t>Плита электрическая</t>
  </si>
  <si>
    <t>тип варочной панели комбинированный, количество конфорок 4, отдельностоящая</t>
  </si>
  <si>
    <t>ЭЛЕКТРИЧЕСКАЯ ПЛИТА</t>
  </si>
  <si>
    <t>300 Т</t>
  </si>
  <si>
    <t>27.12.40.900.049.00.0796.000000000000</t>
  </si>
  <si>
    <t>Водонагреватель</t>
  </si>
  <si>
    <t>вертикальной установки, объем 100 л</t>
  </si>
  <si>
    <t xml:space="preserve">ВОДОНАГРЕВАТЕЛЬНОЕ УСТРОЙСТВО </t>
  </si>
  <si>
    <t>301 Т</t>
  </si>
  <si>
    <t>27.51.25.900.001.00.0796.000000000002</t>
  </si>
  <si>
    <t xml:space="preserve">Диспенсер </t>
  </si>
  <si>
    <t>для воды, напольный, без холодильника</t>
  </si>
  <si>
    <t>ДИСПЕНСЕР ДЛЯ ПИТЬЕВОЙ ВОДЫ, НАПОЛЬНЫЙ</t>
  </si>
  <si>
    <t>302 Т</t>
  </si>
  <si>
    <t>28.93.17.100.001.00.0796.000000000000</t>
  </si>
  <si>
    <t>Машина тестомесильная</t>
  </si>
  <si>
    <t>мощность 1,1 кВт, объем загрузки 60 кг, производительность 120 кг/ч</t>
  </si>
  <si>
    <t>МАШИНА ТЕСТОМЕСИЛЬНАЯ</t>
  </si>
  <si>
    <t>303 Т</t>
  </si>
  <si>
    <t>27.51.11.100.002.00.0796.000000000006</t>
  </si>
  <si>
    <t>Морозильник</t>
  </si>
  <si>
    <t>отдельностоящий, в виде стола, объем 160-219 л</t>
  </si>
  <si>
    <t xml:space="preserve">МОРОЗИЛЬНИК </t>
  </si>
  <si>
    <t>304 Т</t>
  </si>
  <si>
    <t>27.51.27.000.000.00.0796.000000000003</t>
  </si>
  <si>
    <t>Печь  микроволновая</t>
  </si>
  <si>
    <t>стальная, из керамической эмали, емкость 19-22 л, с грилем кварцевым</t>
  </si>
  <si>
    <t>ПЕЧЬ МИКРОВОЛНОВАЯ</t>
  </si>
  <si>
    <t>305 Т</t>
  </si>
  <si>
    <t>27.51.23.500.001.00.0796.000000000003</t>
  </si>
  <si>
    <t xml:space="preserve">Электросушитель </t>
  </si>
  <si>
    <t>для рук, сенсорный, металлический</t>
  </si>
  <si>
    <t>ПОЛОТЕНЦЕ ЭЛЕКТРИЧЕСКОЕ</t>
  </si>
  <si>
    <t>306 Т</t>
  </si>
  <si>
    <t>27.51.23.730.000.00.0796.000000000000</t>
  </si>
  <si>
    <t>Электроутюг</t>
  </si>
  <si>
    <t>с пароувлажнением, подошва из титана</t>
  </si>
  <si>
    <t>УТЮГ ЭЛЕКТРИЧЕСКИЙ</t>
  </si>
  <si>
    <t>307 Т</t>
  </si>
  <si>
    <t>27.51.24.300.000.00.0796.000000000003</t>
  </si>
  <si>
    <t>Электрочайник</t>
  </si>
  <si>
    <t>скрытый, объем не менее 2 л</t>
  </si>
  <si>
    <t xml:space="preserve">ЧАЙНИК </t>
  </si>
  <si>
    <t>май-август</t>
  </si>
  <si>
    <t>февраль-август</t>
  </si>
  <si>
    <t>февраль-июнь</t>
  </si>
  <si>
    <t>Пересчет запасов нефти и газа месторождения Новобогатинское ЮВ</t>
  </si>
  <si>
    <t>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t>
  </si>
  <si>
    <t>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t>
  </si>
  <si>
    <t>308 Т</t>
  </si>
  <si>
    <t>25.73.40.100.000.00.0796.000000000007</t>
  </si>
  <si>
    <t>гаечный, номинальный диаметр 11-16 мм</t>
  </si>
  <si>
    <t>Метчики М14 шаг 1,25</t>
  </si>
  <si>
    <t>309 Т</t>
  </si>
  <si>
    <t>25.73.40.100.000.00.0796.000000000002</t>
  </si>
  <si>
    <t>машинный, номинальный диаметр 16-24 мм</t>
  </si>
  <si>
    <t>Метчики М16х1,5</t>
  </si>
  <si>
    <t>310 Т</t>
  </si>
  <si>
    <t>для дюймовой резьбы, номинальный диаметр 12,700 мм</t>
  </si>
  <si>
    <t>Метчики машиноручные М-1/2</t>
  </si>
  <si>
    <t>311 Т</t>
  </si>
  <si>
    <t>Метчик М18х1,5 машинный ручные для нарезания метрической  резьбыдля сквозных и глухик отверстий в отверствиях.</t>
  </si>
  <si>
    <t>312 Т</t>
  </si>
  <si>
    <t>25.73.40.160.000.00.0796.000000000048</t>
  </si>
  <si>
    <t>круглая, диаметр резьбы М20, шаг резьбы 2,0 мм, резьба правая</t>
  </si>
  <si>
    <t>Плашки М2</t>
  </si>
  <si>
    <t>313 Т</t>
  </si>
  <si>
    <t>25.73.40.100.001.00.0796.000000000005</t>
  </si>
  <si>
    <t>круглая, для нарезания трубной цилиндрической резьбы, тип резьбы правая, размер резьбы 1 1/2, ГОСТ 9740 - 71</t>
  </si>
  <si>
    <t>Плашки  трубные 1,5"</t>
  </si>
  <si>
    <t>314 Т</t>
  </si>
  <si>
    <t>28.41.24.900.001.00.0796.000000000000</t>
  </si>
  <si>
    <t>Устройство холодной врезки</t>
  </si>
  <si>
    <t>для врезки отводов в трубопроводах, находящихся под давлением</t>
  </si>
  <si>
    <t>"Предназначение: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t>
  </si>
  <si>
    <t>315 Т</t>
  </si>
  <si>
    <t>Метчик М18х2 машинный ручные для нарезания метрической  резьбыдля сквозных и глухик отверстий в отверствиях.</t>
  </si>
  <si>
    <t>316 Т</t>
  </si>
  <si>
    <t>Метчик М16х2 машинный ручные для нарезания метрической  резьбыдля сквозных и глухик отверстий в отверствиях.</t>
  </si>
  <si>
    <t>317 Т</t>
  </si>
  <si>
    <t>24.20.40.500.002.00.0796.000000000199</t>
  </si>
  <si>
    <t>стальной, размер 114*7 мм</t>
  </si>
  <si>
    <t>Тройник 114х6мм.штамп. из стали 20.</t>
  </si>
  <si>
    <t>318 Т</t>
  </si>
  <si>
    <t>24.20.40.500.002.00.0796.000000000059</t>
  </si>
  <si>
    <t>стальной, размер 159*6 мм</t>
  </si>
  <si>
    <t>Тройник 159х6мм.штамп.из стали 20.</t>
  </si>
  <si>
    <t>319 Т</t>
  </si>
  <si>
    <t>28.13.31.000.076.06.0796.000000000000</t>
  </si>
  <si>
    <t>Клапан</t>
  </si>
  <si>
    <t>напорный, для трехплунжерного кривошипного насоса, наружный диаметр 40 мм, длина 45 мм</t>
  </si>
  <si>
    <t>Клапан  напорный в сборе 1.1.ПТ-25 ПУ-1</t>
  </si>
  <si>
    <t>320 Т</t>
  </si>
  <si>
    <t>28.13.32.000.123.03.0796.000000000004</t>
  </si>
  <si>
    <t>всасывающий, для трехплунжерного кривошипного насоса, наружный диаметр 55 мм, длина 50 мм</t>
  </si>
  <si>
    <t>Клапан всасывающий в сборе1.1.ПТ-25 ПУ-1</t>
  </si>
  <si>
    <t>321 Т</t>
  </si>
  <si>
    <t>28.13.31.000.071.00.0796.000000000003</t>
  </si>
  <si>
    <t>золотниковый, управление ручное, двухпозиционный, условный проход 20 мм</t>
  </si>
  <si>
    <t>Гидрораспределитель золотников.тип1Р-323</t>
  </si>
  <si>
    <t>322 Т</t>
  </si>
  <si>
    <t>шестеренный, с внешним зацеплением, одинарный, частота вращения 1500 об/мин</t>
  </si>
  <si>
    <t>Насос аксиал-поршн.нерегулир.МН 056\32.4</t>
  </si>
  <si>
    <t>323 Т</t>
  </si>
  <si>
    <t>28.14.11.900.004.00.0796.000000000075</t>
  </si>
  <si>
    <t>Клапан предохранительный</t>
  </si>
  <si>
    <t>стальной, тип соединения фланцевое, рычажный</t>
  </si>
  <si>
    <t>"Климатическое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t>
  </si>
  <si>
    <t>324 Т</t>
  </si>
  <si>
    <t>28.14.11.900.004.00.0796.000000000136</t>
  </si>
  <si>
    <t>стальной, сбросный, тип соединения фланцевое</t>
  </si>
  <si>
    <t>Клапан предохранительный сбросной ПСК-50Н/20 предназанчен для сброса газа в атмосферу при повышении давления в сети сверх установленного значения. Ду50мм. Диапазон настройки от 2,0 до 20,0 кПа</t>
  </si>
  <si>
    <t>325 Т</t>
  </si>
  <si>
    <t>Клапан предохранительный сбросной ПСК-50С/125 предназанчен для сброса газа в атмосферу при повышении давления в сети сверх установленного значения. Ду50мм. Диапазон настройки от 50,0 до 125,0 кПа</t>
  </si>
  <si>
    <t>326 Т</t>
  </si>
  <si>
    <t>28.14.11.900.004.00.0796.000000000148</t>
  </si>
  <si>
    <t>полноподъемный, применяются в системах с газообразными средами</t>
  </si>
  <si>
    <t>Клапан предохранительно-запорный КПЗ-100-С предназначены для автоматического прекращения подачи природного газа к потребителям при повышении или понижении контролируемого давления газа от заданных пределов. Клапан предохранительно-запорный КПЗ-100-С Ду100мм, среднего контролируемого давления с диапазоном срабатывания (0,01-0,32) МПа, с рычагами механизма контроля, расположенного справа по направлению потока газа.</t>
  </si>
  <si>
    <t>327 Т</t>
  </si>
  <si>
    <t>25.73.10.100.000.00.0796.000000000001</t>
  </si>
  <si>
    <t>Лопата</t>
  </si>
  <si>
    <t>копальная, прямоугольная</t>
  </si>
  <si>
    <t>Лопата совковая песочная имеет широкое  рабочее полотно квадратно-трапециевидной формы с высокими приподнятыми краями</t>
  </si>
  <si>
    <t>г. Атырау ул.Валиханова 1</t>
  </si>
  <si>
    <t>апрель-май</t>
  </si>
  <si>
    <t>328 Т</t>
  </si>
  <si>
    <t>25.73.10.100.000.00.0796.000000000000</t>
  </si>
  <si>
    <t>копальная, остроконечная</t>
  </si>
  <si>
    <t>закруглен содной стороны и заточен под конус с другой</t>
  </si>
  <si>
    <t>г.Атырау ул.Валиханова 1</t>
  </si>
  <si>
    <t>329 Т</t>
  </si>
  <si>
    <t>28.12.13.200.001.00.0796.000000000000</t>
  </si>
  <si>
    <t>Насос шестеренчатый</t>
  </si>
  <si>
    <t>рабочий объем от 8 до 50 см3</t>
  </si>
  <si>
    <t>Насосы НШ 10 служат для нагнетания рабочей жидкости в гидросистемы различных устройств тракторов, автомобилей. НШ-10 лев Рабочий объем  10 см2, номин подача 22,08л/мин, коэф. Подачи не менее 0,92 потреб. Мощность 8,4 Квт. ГОСТ14057-68</t>
  </si>
  <si>
    <t>330 Т</t>
  </si>
  <si>
    <t>Насосы НШ-32 ЛЕВ служат для нагнетания рабочей жидкости в гидросистемы различных устройств тракторов, автомобилей. НШ-32 лев Рабочий объем  32 см2, номин давл 16Мпа, макс кратковрдавл 21 Мпа, максим част вращ  3000. ГОСТ14057-68</t>
  </si>
  <si>
    <t>331 Т</t>
  </si>
  <si>
    <t>28.11.33.000.004.01.0796.000000000000</t>
  </si>
  <si>
    <t>дыхательный, для газоперекачивающих агрегатов, условный проход 50 мм, пропускная способность 25-50 м3/ч</t>
  </si>
  <si>
    <t>Клапан дыхательный с огнепреградителем типа КД-250</t>
  </si>
  <si>
    <t>332 Т</t>
  </si>
  <si>
    <t>28.12.14.500.000.02.0796.000000000000</t>
  </si>
  <si>
    <t>незамерзающий, с дыхательной мембраной, условный проход 250 мм</t>
  </si>
  <si>
    <t>Дыхательный клапан КДМ-150 предназначен для регулирования давления в газовом пространстве резервуаров для хранения нефти и нефтепродуктов и защиты от попадания пламени и искр внутрь резервуара.диаметр условного прохода, мм150,пропускная способ-ность в комплекте с ОП, м3\ч, не менее25-150,длина, мм546,ширина мм 265,высота (без диска отражателя), мм 352.</t>
  </si>
  <si>
    <t>333 Т</t>
  </si>
  <si>
    <t>28.14.20.000.016.00.0796.000000000004</t>
  </si>
  <si>
    <t>Регулятор давления газа</t>
  </si>
  <si>
    <t>прямого действия</t>
  </si>
  <si>
    <t>РЕГУЛЯТОР ДАВЛЕНИЯ ГАЗА РДГ-150В обеспечивают снижение входного давления газа и автоматическое поддержание заданного давления на выходе независимо от изменения расхода газа и входного давления. Диаметр условного прохода входного фланца  - 150мм, Максимальное входное давление - 1,2МПа, Диапазон настройки выходного давления - 0,06...0,6МПа, Диаметр седла - 98мм, Максимальная пропускная способность при входном давлении 1,2МПа - 32000м3/час, Пределы срабатывания автоматического отключающего устройства: при понижении вых.давления - 0,01...0,03МПа, пи повышении вых.давления - 0,07...0,7МПа</t>
  </si>
  <si>
    <t>334 Т</t>
  </si>
  <si>
    <t>25.73.40.500.000.00.0796.000000000000</t>
  </si>
  <si>
    <t>Сверло-метчик</t>
  </si>
  <si>
    <t>для врезного устройства</t>
  </si>
  <si>
    <t>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t>
  </si>
  <si>
    <t>335 Т</t>
  </si>
  <si>
    <t>28.22.19.300.066.00.0796.000000000001</t>
  </si>
  <si>
    <t>Винт</t>
  </si>
  <si>
    <t>для конвейера</t>
  </si>
  <si>
    <t>Винтовой конвейер KAS-300-7360  Модель: PR0075-5200-1, PR0075-5200-3 Производительность - 30тн/ч      Длина -8775мм         Ширина -400мм  Высота - 820мм    Вес - 950кг</t>
  </si>
  <si>
    <t>336 Т</t>
  </si>
  <si>
    <t>Винтовой конвейер KAS-300-7460  Модель: PR0075-5200-2, PR0075-5200-4 Производительность - 30тн/ч      Длина -8775мм      Ширина -400мм     Высота - 1125мм    Вес - 940кг</t>
  </si>
  <si>
    <t>337 Т</t>
  </si>
  <si>
    <t>338 Т</t>
  </si>
  <si>
    <t>26.51.63.500.000.02.0796.000000000006</t>
  </si>
  <si>
    <t>жидкости, турбинный</t>
  </si>
  <si>
    <t>Счетчик СТВ-65</t>
  </si>
  <si>
    <t>339 Т</t>
  </si>
  <si>
    <t>Счетчик СТВ-80</t>
  </si>
  <si>
    <t>340 Т</t>
  </si>
  <si>
    <t>Счетчик СТВ-100</t>
  </si>
  <si>
    <t>341 Т</t>
  </si>
  <si>
    <t>26.51.63.500.000.02.0796.000000000005</t>
  </si>
  <si>
    <t>жидкости, камерный, ГОСТ 8.451-81</t>
  </si>
  <si>
    <t>Блок измерительный СКЖ-60-40БИ-4</t>
  </si>
  <si>
    <t>342 Т</t>
  </si>
  <si>
    <t>27.32.13.700.000.00.0006.000000000391</t>
  </si>
  <si>
    <t>Кабель</t>
  </si>
  <si>
    <t>марка КВВГЭ, 14*1,5 мм2</t>
  </si>
  <si>
    <t xml:space="preserve">Кабель КВВГЭ 14х1.5                    </t>
  </si>
  <si>
    <t>343 Т</t>
  </si>
  <si>
    <t>28.14.13.590.000.00.0796.000000000032</t>
  </si>
  <si>
    <t>Вентиль</t>
  </si>
  <si>
    <t>латунный, проходной, условный диаметр 20 мм, условное давление 1,6 Мпа</t>
  </si>
  <si>
    <t>Запорный вентиль тип 910.11 с муфтой</t>
  </si>
  <si>
    <t>344 Т</t>
  </si>
  <si>
    <t>20.14.63.900.002.00.0166.000000000000</t>
  </si>
  <si>
    <t>Триэтиленгликоль</t>
  </si>
  <si>
    <t>жидкость</t>
  </si>
  <si>
    <t>Триэтиленгликоль технический</t>
  </si>
  <si>
    <t>в течение  30 календарных дней с даты заключения договора или получения уведомления от Заказчика</t>
  </si>
  <si>
    <t>345 Т</t>
  </si>
  <si>
    <t>20.14.23.100.000.00.0166.000000000000</t>
  </si>
  <si>
    <t>Этиленгликоль (этандиол)</t>
  </si>
  <si>
    <t>чистый для анализа, ГОСТ 10164-75</t>
  </si>
  <si>
    <t>Этиленгликоль сорт высший</t>
  </si>
  <si>
    <t>346 Т</t>
  </si>
  <si>
    <t>20.59.43.960.001.00.0166.000000000001</t>
  </si>
  <si>
    <t>Жидкость охлаждающая</t>
  </si>
  <si>
    <t>температура начала замерзания не ниже -40°С, ГОСТ 28084-89</t>
  </si>
  <si>
    <t>Антифриз для газовых двигателей</t>
  </si>
  <si>
    <t>347 Т</t>
  </si>
  <si>
    <t>25.73.40.100.001.00.0796.000000000004</t>
  </si>
  <si>
    <t>круглая, для нарезания трубной цилиндрической резьбы, тип резьбы правая, размер резьбы 1, ГОСТ 9740 - 71</t>
  </si>
  <si>
    <t>Плашка круглаядля  трубной цилиндрической реьбы G1"</t>
  </si>
  <si>
    <t>348 Т</t>
  </si>
  <si>
    <t>25.73.40.100.001.00.0796.000000000002</t>
  </si>
  <si>
    <t>круглая, для нарезания трубной цилиндрической резьбы, тип резьбы правая, размер резьбы  1/2, ГОСТ 9740 - 71</t>
  </si>
  <si>
    <t>Плашка круглаядля  трубной цилиндрической реьбы G1/2"</t>
  </si>
  <si>
    <t>349 Т</t>
  </si>
  <si>
    <t>25.73.40.100.001.00.0796.000000000003</t>
  </si>
  <si>
    <t>круглая, для нарезания трубной цилиндрической резьбы, тип резьбы правая, размер резьбы 3/4, ГОСТ 9740 - 71</t>
  </si>
  <si>
    <t>Плашка круглаядля  трубной цилиндрической реьбы G3/4"</t>
  </si>
  <si>
    <t>350 Т</t>
  </si>
  <si>
    <t>25.73.40.160.000.00.0796.000000000016</t>
  </si>
  <si>
    <t>круглая, диаметр резьбы М6, шаг резьбы 1 мм, резьба-правая, ГОСТ 9740 - 71</t>
  </si>
  <si>
    <t>Плашка круглая для  трубной конической реьбы G1"</t>
  </si>
  <si>
    <t>351 Т</t>
  </si>
  <si>
    <t>Плашка круглая для  трубной конической реьбы G1/2"</t>
  </si>
  <si>
    <t>352 Т</t>
  </si>
  <si>
    <t>Плашка круглая для  трубной кониической реьбы G3/4"</t>
  </si>
  <si>
    <t>353 Т</t>
  </si>
  <si>
    <t>25.73.40.100.001.00.0796.000000000007</t>
  </si>
  <si>
    <t>круглая, для нарезания трубной цилиндрической резьбы, тип резьбы правая, размер резьбы 2, ГОСТ 9740 - 71</t>
  </si>
  <si>
    <t>Запасные части по каталогу основных деталей и сборочных единиц КМУ-50.ВМ.00.00.000РЭ согласно руководства по эксплуатации</t>
  </si>
  <si>
    <t>354 Т</t>
  </si>
  <si>
    <t>355 Т</t>
  </si>
  <si>
    <t>Плашки  трубные 1"</t>
  </si>
  <si>
    <t>356 Т</t>
  </si>
  <si>
    <t>Плашки  трубные 2"</t>
  </si>
  <si>
    <t>357 Т</t>
  </si>
  <si>
    <t>25.73.40.160.000.00.0796.000000000002</t>
  </si>
  <si>
    <t>круглая, диаметр резьбы М39, шаг резьбы 2 мм, резьба левая</t>
  </si>
  <si>
    <t>Плашки круглые для метрической резьбв  М10Х1,25</t>
  </si>
  <si>
    <t>358 Т</t>
  </si>
  <si>
    <t>20.59.41.990.002.24.0112.000000000000</t>
  </si>
  <si>
    <t>синтетическая, на основе силиконов</t>
  </si>
  <si>
    <t>Стандартное параметры: Вязкость кинематическая при 400С (ASTM D445); 216,0 сСт. Вязкость кинематическая при 1000С (ASTM D445); 25,2 сСт. Индексвязкости (ASTM D2270);  152. Температура застывания (ASTM D97);  - 420С.  Температура вспышки (ASTM  D92);    2350С.  Плотность; 0,87 кг/л при 150С. Стандарт качества; OEM: CINCINNATI MACHINE P-74. FLENDER BA 7300 table A and C.Полностью синтетическое масло не содержат парафинов. Характеризуется стойкостью к механическому сдвигу даже при применении в тяжелонагружённых редукторах и подшипниках с высокими скоростями сдвига. Отличается высокой стойкостью к ржавлению и коррозии, очень хорошими противоизносными, деэмульгирующими, анти ленными и деаэрирующими свойствами. Масло совместимо с узлами, изготовленными из различных металлов.</t>
  </si>
  <si>
    <t>359 Т</t>
  </si>
  <si>
    <t>20.41.32.770.000.01.5111.000000000000</t>
  </si>
  <si>
    <t>для туалетов, порошок, СТ РК ГОСТ Р 51696-2003</t>
  </si>
  <si>
    <t xml:space="preserve">Биопрепарат Коагулянт </t>
  </si>
  <si>
    <t>360 Т</t>
  </si>
  <si>
    <t>28.22.13.500.000.00.0796.000000000011</t>
  </si>
  <si>
    <t>Домкрат</t>
  </si>
  <si>
    <t>гидравлический, для поднятия транспортных средств, грузоподъемность 20 кН, с двумя плунжерами</t>
  </si>
  <si>
    <t>Домкрат гидравлический 25тн (240-375мм), Арт.5.120</t>
  </si>
  <si>
    <t>361 Т</t>
  </si>
  <si>
    <t>28.22.13.500.000.00.0796.000000000020</t>
  </si>
  <si>
    <t>для автомобилей и аналогии, переносной</t>
  </si>
  <si>
    <t>Подкатный домкрат для тракторов  WINNTEC GAIG-454000  5тн.</t>
  </si>
  <si>
    <t>362 Т</t>
  </si>
  <si>
    <t>25.94.13.900.001.00.0704.000000000003</t>
  </si>
  <si>
    <t>Набор инструментов</t>
  </si>
  <si>
    <t>для аккумуляторщика, в наборе 12 инструментов</t>
  </si>
  <si>
    <t>Набор аккумуляторщика</t>
  </si>
  <si>
    <t>363 Т</t>
  </si>
  <si>
    <t>25.73.30.930.029.00.0796.000000000000</t>
  </si>
  <si>
    <t>Набор слесарный</t>
  </si>
  <si>
    <t>профессиональный</t>
  </si>
  <si>
    <t>Набор моториста из 135 предметов для сервиса легковых и грузовых автомобилей: -Ключи рожковые 440: 4-11 мм -Ключи комбинированные 600 N: 6-34 мм - Ключи накидные 630: 6-22 мм - Ключи стартерные - Набор головок 3/4" - Набор головок 1/2” - Набор головок 1/4” - Отвертки 13 шт. - Набор щупов 2147 0,05-1,0 мм - Клещи универсальные 3-х размеров, кусачки, пассатижи, утконосы - Молотки 2 шт., выколотки, керны, зубила - Трещотка с карданом 3/8, удлинитель 3/8, свечные ключи 20,8 и 16,0 мм.</t>
  </si>
  <si>
    <t>364 Т</t>
  </si>
  <si>
    <t>Набор инструментов для автослесаря в металлическом ящике на пять полок.В комплект входят: головка для свечей зажигания 21мм 1/2" вороток торцевой шарнирный 1/2" 2 удлинителя 250мм и 50мм вороток с ползунком 1/2" ключи рожковые размерами 6x7-8x10-11x13 12x13-17x19-22x24 набор шестигранников Г-образных размерами: 1.5-2-2.5-3-4-5-6-8-10 18 головок торцевых шестигранных размерами: 10-11-12-13-14-15-16-17-18-19-20-21-22-23-24-27-30-32мм трещотка силовая 1/2" кардан торцевой шарнирный 1/2" 6 ключей накидных размерами: 8x9-10x11-12x13-14x15-16x17-18x19 3 отвертки крестовых: 1x80-2x38-3x150мм 3 отвертки плоские размеры 5.5x100-6.5x38 8x175мм ключрозводной, плоскогубцы 180мм удлиненные щипцы 160мм ключ раздвижной кобра, керн 2 зубила 6мм 8мм 4 выколотки 5мм 6мм 6.5мм 7мм молоток 500 гр.</t>
  </si>
  <si>
    <t>365 Т</t>
  </si>
  <si>
    <t>29.10.59.999.001.00.0796.000000000049</t>
  </si>
  <si>
    <t>специализированный, установка парооборазующая, производительность по пару 1600 кг/ч, производительность по пару - 1600 кг/час</t>
  </si>
  <si>
    <t>366 Т</t>
  </si>
  <si>
    <t>29.10.59.999.001.00.0796.000000000017</t>
  </si>
  <si>
    <t>специализированный, дизельный, Автоцистерна, объем более 9000 л, но не более 10000 л</t>
  </si>
  <si>
    <t>367 Т</t>
  </si>
  <si>
    <t>68.20.12.989.001.00.0796.000000000001</t>
  </si>
  <si>
    <t>Станция автозаправочная</t>
  </si>
  <si>
    <t>стационарная, для реализации нефтепродуктов и заправки автотранспорта, контейнерного типа</t>
  </si>
  <si>
    <t>368 Т</t>
  </si>
  <si>
    <t>29.10.51.000.002.00.0796.000000000004</t>
  </si>
  <si>
    <t>Автокран</t>
  </si>
  <si>
    <t>грузоподъемность более 22 т, но не более 25 т</t>
  </si>
  <si>
    <t>369 Т</t>
  </si>
  <si>
    <t>29.32.30.500.002.00.0796.000000000000</t>
  </si>
  <si>
    <t>Амортизатор</t>
  </si>
  <si>
    <t>для легкового автомобиля, передней подвески, жидкостный (гидравлический)</t>
  </si>
  <si>
    <t>Амортизатор 42020.3151-2905006. Применяемость автомобиль УАЗ-3741.</t>
  </si>
  <si>
    <t>370 Т</t>
  </si>
  <si>
    <t>29.32.30.250.022.00.0796.000000000000</t>
  </si>
  <si>
    <t>Усилитель</t>
  </si>
  <si>
    <t>вакуумный, для легкового автомобиля</t>
  </si>
  <si>
    <t>Вакумный усилитель УАЗ 3151. 3151-3510010, артикул доп.: 42020.3151-3510010 . Применяемость автомобили УАЗ.</t>
  </si>
  <si>
    <t>371 Т</t>
  </si>
  <si>
    <t>29.32.30.300.004.00.0796.000000000060</t>
  </si>
  <si>
    <t>Вал</t>
  </si>
  <si>
    <t>карданный, для легкового автомобиля, задний</t>
  </si>
  <si>
    <t>Вал карданный задний в сборе. 31512-2201010-30. Применяемость автомобили УАЗ-3741.</t>
  </si>
  <si>
    <t>372 Т</t>
  </si>
  <si>
    <t>29.32.30.300.063.00.0796.000000000004</t>
  </si>
  <si>
    <t>Карданный вал</t>
  </si>
  <si>
    <t>передний, в сборе с шарниром, фланцами, для легковых автомобилей</t>
  </si>
  <si>
    <t>Вал карданный переднего моста  452-2203010-03. Применяемость автомобили УАЗ-3741.</t>
  </si>
  <si>
    <t>373 Т</t>
  </si>
  <si>
    <t>28.13.11.700.002.00.0796.000000000001</t>
  </si>
  <si>
    <t>для легкового автомобиля</t>
  </si>
  <si>
    <t>Насос системы охлаждения в сборе 4062.1307010-42. Применяемость двигатель ЗМЗ-406,409.</t>
  </si>
  <si>
    <t>374 Т</t>
  </si>
  <si>
    <t>29.31.22.550.000.00.0796.000000000005</t>
  </si>
  <si>
    <t>Генератор</t>
  </si>
  <si>
    <t>постоянного тока, для легкового автомобиля, номинальное напряжение более 7 В, но не более 14 В, с независимым возбуждением</t>
  </si>
  <si>
    <t>Генератор. Каталожный номер  5122.3771-30Т, Номинальное напряжение-14В; Максимальный выпрямленный ток-120А; Диаметр статора-125мм; Регулятор напряжения- 881.3702; Применяемость генератора двигатель ЗМЗ-406,409.</t>
  </si>
  <si>
    <t>375 Т</t>
  </si>
  <si>
    <t>376 Т</t>
  </si>
  <si>
    <t>28.11.41.300.015.00.0796.000000000007</t>
  </si>
  <si>
    <t>Головка</t>
  </si>
  <si>
    <t>для легкового пассажирского автомобиля, для блока цилиндров инжекторного двигателя</t>
  </si>
  <si>
    <t>Головка блока цилиндров УАЗ  406.3906562-10. Применяемость двигатель ЗМЗ-406.</t>
  </si>
  <si>
    <t>377 Т</t>
  </si>
  <si>
    <t>29.10.12.000.000.00.0796.000000000270</t>
  </si>
  <si>
    <t>Двигатель</t>
  </si>
  <si>
    <t>внутреннего сгорания, карбюраторный, рабочий объем цилиндров более 4000 см3, мощность более 125 л.с., но не более 145 л.с, 6, 8 или 12 цилиндров, расположение цилиндров V-образное</t>
  </si>
  <si>
    <t>Тип двигателя – карбюраторный, бензиновый. Двигатель ЗМЗ-5234.10.  Каталожный номер - № 5234.1000400. Количество и расположение цилиндров -V8, Рабочий объем цилиндров, л - 4,67, Степень сжатия - 7,6:1, Диаметр цилиндра, мм – 92, Ход поршня, мм – 88, Номинальная мощность (брутто) при частоте вращения коленчатого вала мин-1, кВт (л.с.) - 96 (130), 3200-3400. Максимальный крутящий момент (брутто) при частоте вращения коленчатого вала мин-1, Нм (кгсм) - 314 (32), 2000-2500. Система охлаждения - жидкостная, закрытого типа, с принудительной циркуляцией охлаждающей жидкости, оборудована термостатом. Применяемость двигателя – автобусы марки «ПАЗ-32053».</t>
  </si>
  <si>
    <t>378 Т</t>
  </si>
  <si>
    <t>29.32.30.250.033.00.0796.000000000000</t>
  </si>
  <si>
    <t>Колодка</t>
  </si>
  <si>
    <t>тормозная, для легкового автомобиля, передняя</t>
  </si>
  <si>
    <t>Колодка переднего тормоза с накладкой в сборе, 3160-3501090-01, 42020.3160-3501090 Применяемость  на автомобиль УАЗ</t>
  </si>
  <si>
    <t>379 Т</t>
  </si>
  <si>
    <t>29.32.30.330.000.00.0796.000000000000</t>
  </si>
  <si>
    <t>Коробка передач</t>
  </si>
  <si>
    <t>механическая, для легкового автомобиля, четырехступенчатая, двухвальная</t>
  </si>
  <si>
    <t>Коробка переменных передач. Каталожный номер 3909-1700010.  (диам. перв. вала 29мм). Применяемость  на автомобиль УАЗ-39099 с двигателем ЗМЗ-409 (инж.). Для замены.</t>
  </si>
  <si>
    <t>70.22.13.000.001.00.0777.000000000000</t>
  </si>
  <si>
    <t>62.09.20.000.005.00.0777.000000000000</t>
  </si>
  <si>
    <t>Услуги по пользованию информационной системой электронных закупок</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</si>
  <si>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</si>
  <si>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</si>
  <si>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74.90.20.000.040.00.0777.000000000000</t>
  </si>
  <si>
    <t>Услуги по мониторингу местного содержания в закупках товаров, работ, услуг</t>
  </si>
  <si>
    <t>Услуги по маркетинговым консультациям</t>
  </si>
  <si>
    <t>Услуги по предоставлению порогового значения цены для перераспределения объемов закупок товаров в период исполнения долгосрочных договоров с отечественными товаропроизводителями закупаемого товара по итогам тендера</t>
  </si>
  <si>
    <t>Работы по строительству поисково-разведочных скважин на месторождениях</t>
  </si>
  <si>
    <t>Счетчик состоит из герметичного корпуса, счетного механизма и измерительной камеры с турбинкой. Счетный механизм имеет индикаторное устройство с роликовыми и стрелочными указателями объема воды в кубических метрах и его долях.Основные технические характеристики:  Метрологический класс по ГОСТ Р50193,1-92 -В ; Диаметр условного прохода, 150мм ;  Расход воды, Наименьший Qmin   4,5 куб.м./ч Переходный Qt  30 куб.м./ч Номинальный Qnom 150 куб.м./ч Наибольший Qmax  300 куб.м./ч ; Порог чувствительности, не более, 1,3 куб.м/ч ; Пределы допускаемых значений относительной погрешности измерений, % в диапазонах Qmin≤Q&lt;Qt   ± 5 Qt≤Q≤Qmax  ± 2;  Максимальное рабочее давление, 1 Мпа;  Потеря давления при Qmax, не более, 0,01 Мпа ; Наибольший объем воды, За сутки  6000 куб.м: За месяц 120000 куб.м ; Цена наименьшего разряда счетного механизма, 0,01 куб.м;  Габаритные размеры,: Длина, L  300 мм Ширина, В 285 мм Высота, Н  310  мм Вес, 37кг</t>
  </si>
  <si>
    <t>Услуги по транспортировке  нефти по системе магистрального трубопровода ККТ</t>
  </si>
  <si>
    <t>реагент водооталкивающий</t>
  </si>
  <si>
    <t>электроизоляционная гибкая, марка ТКР, из кремнийорганической резины, внутренний диаметр 2 мм, ГОСТ 17675-87</t>
  </si>
  <si>
    <t>Счетчик оборотов</t>
  </si>
  <si>
    <t>компрессорное, марка КС-40</t>
  </si>
  <si>
    <t>рабочий объем от 50 до 100 см3</t>
  </si>
  <si>
    <t>керосино-кислородный</t>
  </si>
  <si>
    <t>Набор метчиков и лерок</t>
  </si>
  <si>
    <t>из твердого сплава, отрезной, ГОСТ 18884-73</t>
  </si>
  <si>
    <t>спиральное, с цилиндрическим хвостовиком, диаметр 1,5 мм</t>
  </si>
  <si>
    <t>спиральное, с цилиндрическим хвостовиком, диаметр 10,0 мм</t>
  </si>
  <si>
    <t>спиральное, с цилиндрическим хвостовиком, диаметр 10,5мм</t>
  </si>
  <si>
    <t>спиральное, с коническим хвостовиком, диаметр 10,5мм</t>
  </si>
  <si>
    <t>спиральное, с коническим хвостовиком, диаметр 12,5мм</t>
  </si>
  <si>
    <t>спиральное, с коническим хвостовиком, диаметр 14,5мм</t>
  </si>
  <si>
    <t>спиральное, с коническим хвостовиком, диаметр 15 мм</t>
  </si>
  <si>
    <t>спиральное, с цилиндрическим хвостовиком, диаметр 16,5 мм</t>
  </si>
  <si>
    <t>спиральное, с цилиндрическим хвостовиком, диаметр 18,0 мм</t>
  </si>
  <si>
    <t>спиральное, с цилиндрическим хвостовиком, диаметр 18,5 мм</t>
  </si>
  <si>
    <t>спиральное, с коническим хвостовиком, диаметр 19,0 мм</t>
  </si>
  <si>
    <t>спиральное, с цилиндрическим хвостовиком, диаметр 2 мм</t>
  </si>
  <si>
    <t>спиральное, с цилиндрическим хвостовиком, диаметр 20,5 мм</t>
  </si>
  <si>
    <t>спиральное, с цилиндрическим хвостовиком, диаметр 20,0 мм</t>
  </si>
  <si>
    <t>спиральное, с цилиндрическим хвостовиком, диаметр 22,5 мм</t>
  </si>
  <si>
    <t>спиральное, с цилиндрическим хвостовиком, диаметр 22,0 мм</t>
  </si>
  <si>
    <t>спиральное, с цилиндрическим хвостовиком, диаметр 23,5 мм</t>
  </si>
  <si>
    <t>спиральное, с цилиндрическим хвостовиком, диаметр 23,0 мм</t>
  </si>
  <si>
    <t>спиральное, с цилиндрическим хвостовиком, диаметр 24,0 мм</t>
  </si>
  <si>
    <t>спиральное, с цилиндрическим хвостовиком, диаметр 27,5 мм</t>
  </si>
  <si>
    <t>спиральное, с цилиндрическим хвостовиком, диаметр 27,0 мм</t>
  </si>
  <si>
    <t>спиральное, с цилиндрическим хвостовиком, диаметр 30,0 мм</t>
  </si>
  <si>
    <t>спиральное, с цилиндрическим хвостовиком, диаметр 30,5 мм</t>
  </si>
  <si>
    <t>спиральное, с цилиндрическим хвостовиком, диаметр 4,0 мм</t>
  </si>
  <si>
    <t>спиральное, с цилиндрическим хвостовиком, диаметр 5,0 мм</t>
  </si>
  <si>
    <t>спиральное, с цилиндрическим хвостовиком, диаметр 6,5 мм</t>
  </si>
  <si>
    <t>спиральное, с цилиндрическим хвостовиком, диаметр 6,0 мм</t>
  </si>
  <si>
    <t>с цилиндрическим хвостовиком</t>
  </si>
  <si>
    <t>спиральное, с коническим хвостовиком, диаметр 12,0 мм</t>
  </si>
  <si>
    <t>спиральное, с коническим хвостовиком, диаметр 14,0 мм</t>
  </si>
  <si>
    <t>спиральное, с коническим хвостовиком, диаметр 16 мм</t>
  </si>
  <si>
    <t>спиральное, с коническим хвостовиком, диаметр 17,0 мм</t>
  </si>
  <si>
    <t>спиральное, с коническим хвостовиком, диаметр 17,5 мм</t>
  </si>
  <si>
    <t>спиральное, с цилиндрическим хвостовиком, диаметр 2,5 мм</t>
  </si>
  <si>
    <t>спиральное, с цилиндрическим хвостовиком, диаметр 3 мм</t>
  </si>
  <si>
    <t>спиральное, с коническим хвостовиком, диаметр 40,0 мм</t>
  </si>
  <si>
    <t>спиральное, с коническим хвостовиком, диаметр 45,0 мм</t>
  </si>
  <si>
    <t>спиральное, с коническим хвостовиком, диаметр 50,0 мм</t>
  </si>
  <si>
    <t>спиральное, с цилиндрическим хвостовиком, диаметр 9,0 мм</t>
  </si>
  <si>
    <t>твердосплавная, многогранная, диаметр 15,875 мм</t>
  </si>
  <si>
    <t>Набор сверл</t>
  </si>
  <si>
    <t>гаечный, номинальный диаметр 17-40 мм</t>
  </si>
  <si>
    <t>для дюймовой резьбы, номинальный диаметр 19,050 мм</t>
  </si>
  <si>
    <t>ловильный, диаметр М16</t>
  </si>
  <si>
    <t>стальной, размер 219*10 мм</t>
  </si>
  <si>
    <t>стальной, размер 89*6 мм</t>
  </si>
  <si>
    <t>шестеренный, с внешним зацеплением, одинарный, частота вращения 1200 об/мин</t>
  </si>
  <si>
    <t>золотниковый, управление электрогидравлическое, двухпозиционный, условный проход 16 мм</t>
  </si>
  <si>
    <t>для защиты электрооборудования от перенапряжения</t>
  </si>
  <si>
    <t>электромагнитный, прямого действия</t>
  </si>
  <si>
    <t>шестеренный, с внешним зацеплением, одинарный, частота вращения 3780 об/мин</t>
  </si>
  <si>
    <t>давление 14,7МПа, объем 50,0 л, диаметр 219 мм, масса 71,3 кг</t>
  </si>
  <si>
    <t>кислородный, кислородный, баллонный, пропускная способность 50 м3/ч</t>
  </si>
  <si>
    <t>стальной, бесшовный, диаметр 114*10 мм, крутоизогнутый, ГОСТ 17375-2001</t>
  </si>
  <si>
    <t>стальной, бесшовный, диаметр 325*10 мм, крутоизогнутый, ГОСТ 17375-2001</t>
  </si>
  <si>
    <t>стальной, тип присоединения - фланцевое, давление условное 6,3 Мпа, ГОСТ 27477-87</t>
  </si>
  <si>
    <t>для эпоксидных смол</t>
  </si>
  <si>
    <t>Лист</t>
  </si>
  <si>
    <t>техническая, из бязи, бесшовная</t>
  </si>
  <si>
    <t>Термометр</t>
  </si>
  <si>
    <t>для специальной техники</t>
  </si>
  <si>
    <t>для станков-качалок</t>
  </si>
  <si>
    <t>шкафной</t>
  </si>
  <si>
    <t>резиновый, класса Б, с текстильным каркасом, ГОСТ 18698-79</t>
  </si>
  <si>
    <t>тип 1</t>
  </si>
  <si>
    <t>Набор для ванной комнаты</t>
  </si>
  <si>
    <t>аксессуары для душевой, ванной, туалетной комнаты, в наборе мыльница, ерш, бумагодержатель и аналогичные принадлежности</t>
  </si>
  <si>
    <t>гобеленовое, каркас пластиковый, с поворотно подъемным механизмом, подлокотники пластиковые</t>
  </si>
  <si>
    <t>письменный, ДСП, двухтумбовый</t>
  </si>
  <si>
    <t>Смазка</t>
  </si>
  <si>
    <t>Работы по устройству (монтажу) пожарной/охранной сигнализации/ систем тушения/видеонаблюдения и аналогичного оборудования</t>
  </si>
  <si>
    <t>Работы по монтажу/внедрению автоматизированных систем управления/контроля/мониторинга/учета/диспетчеризации и аналогичного оборудования</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</si>
  <si>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</si>
  <si>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Работы по ремонту/реконструкции скважин</t>
  </si>
  <si>
    <t>Работы по ремонту локальных (местного значения) трубопроводов и аналогичных сетей/систем</t>
  </si>
  <si>
    <t>Работы по рекультивации и восстановлению земель</t>
  </si>
  <si>
    <t>Работы по строительству (сооружению) скважины</t>
  </si>
  <si>
    <t>Работы по ликвидации скважин</t>
  </si>
  <si>
    <t>Работы по переобрудованию/переоснащению/дооснащению скважин</t>
  </si>
  <si>
    <t>Работы по разведочному/пробному бурению</t>
  </si>
  <si>
    <t>Работы по переобрудованию скважин</t>
  </si>
  <si>
    <t>Работы по ремонту автомобильной дороги</t>
  </si>
  <si>
    <t>Работы по восстановлению нежилых зданий/ссоружений</t>
  </si>
  <si>
    <t>Услуги по размещению рекламы в печатных периодических изданиях</t>
  </si>
  <si>
    <t>Услуги по фото/видеосъемке</t>
  </si>
  <si>
    <t>Услуги по подписке на печатные периодические издания</t>
  </si>
  <si>
    <t>Услуги по установке и настройке программного обеспечения</t>
  </si>
  <si>
    <t>Услуги по модификации программного обеспечения</t>
  </si>
  <si>
    <t>Услуги по ведению секретного делопроизводства</t>
  </si>
  <si>
    <t>Услуги по размещению рекламы в в печатных периодических изданиях</t>
  </si>
  <si>
    <t>Услуги по техническому обслуживанию лифтов/лифтовых шахт и аналогичного оборудования</t>
  </si>
  <si>
    <t>Встреча и обслуживание в зоне ВИП, СИП в аэропорту</t>
  </si>
  <si>
    <t>Услуги по страхованию имущества от ущерба (кроме страхования автомобильного, железнодорожного, воздушного, водного транспорта, грузов)</t>
  </si>
  <si>
    <t>Услуги медицинского освидетельствования для установления факта употреблениия психоактивного вещества и состояния опьянения</t>
  </si>
  <si>
    <t>Услуги по проведению экологического мониторинга</t>
  </si>
  <si>
    <t>Услуги консультационные по вопросам охраны окружающей среды и экологии</t>
  </si>
  <si>
    <t>Проведение освидетельствования на степень алькогольного опьянения, экспресс определение комплексных метаболитов наркотиков. Выдача медицинского заключения</t>
  </si>
  <si>
    <t>Услуги по транспортировке газа</t>
  </si>
  <si>
    <t>Услуги почтовые, связанные с письмами</t>
  </si>
  <si>
    <t>Услуги консультационные по оценке/анализу деятельности</t>
  </si>
  <si>
    <t>Комплекс консультационных услуг по оценке/анализу деятельности</t>
  </si>
  <si>
    <t>Услуги по размещению информационных материалов в средствах массовой информации</t>
  </si>
  <si>
    <t>Услуги информационного мониторинга</t>
  </si>
  <si>
    <t>Услуги по заправке техническими газами/жидкостями</t>
  </si>
  <si>
    <t>Заправка (закачка) технических газов/жидкостей</t>
  </si>
  <si>
    <t>Услуги по паспортизации/инвентаризации (объектов/систем/путей, дорог/мест/ТМЦ/источников/отходов и т.п.)</t>
  </si>
  <si>
    <t>Отлов и ликвидация бродячих собак</t>
  </si>
  <si>
    <t>Услуги по санаторно-курортному лечению/лечебно-оздоровительного отдыха</t>
  </si>
  <si>
    <t>Услуги по поддержанию связи с общественностью/организациями и другой аудиторией</t>
  </si>
  <si>
    <t>Услуги по копированию аудио/видеозаписей</t>
  </si>
  <si>
    <t>71.20.19.000.013.00.0999.000000000000</t>
  </si>
  <si>
    <t>Работы по проведению экспертиз/испытаний/тестирований</t>
  </si>
  <si>
    <t>221 Р</t>
  </si>
  <si>
    <t>Работы по производству (изготовлению) рекламы</t>
  </si>
  <si>
    <t>222 Р</t>
  </si>
  <si>
    <t>223 Р</t>
  </si>
  <si>
    <t>224 Р</t>
  </si>
  <si>
    <t>225 Р</t>
  </si>
  <si>
    <t>226 Р</t>
  </si>
  <si>
    <t>227 Р</t>
  </si>
  <si>
    <t>228 Р</t>
  </si>
  <si>
    <t>229 Р</t>
  </si>
  <si>
    <t>230 Р</t>
  </si>
  <si>
    <t>231 Р</t>
  </si>
  <si>
    <t>232 Р</t>
  </si>
  <si>
    <t>233 Р</t>
  </si>
  <si>
    <t>234 Р</t>
  </si>
  <si>
    <t>235 Р</t>
  </si>
  <si>
    <t>236 Р</t>
  </si>
  <si>
    <t>237 Р</t>
  </si>
  <si>
    <t>238 Р</t>
  </si>
  <si>
    <t>239 Р</t>
  </si>
  <si>
    <t>240 Р</t>
  </si>
  <si>
    <t>241 Р</t>
  </si>
  <si>
    <t>242 Р</t>
  </si>
  <si>
    <t>243 Р</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</si>
  <si>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</si>
  <si>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244 Р</t>
  </si>
  <si>
    <t>245 Р</t>
  </si>
  <si>
    <t>246 Р</t>
  </si>
  <si>
    <t>247 Р</t>
  </si>
  <si>
    <t>248 Р</t>
  </si>
  <si>
    <t>249 Р</t>
  </si>
  <si>
    <t>Работы по нанесению огнезащитных покрытий</t>
  </si>
  <si>
    <t>74.90.15.000.001.00.0777.000000000000</t>
  </si>
  <si>
    <t>Услуги по проведению экспертизы промышленной безопасности</t>
  </si>
  <si>
    <t>74 Р</t>
  </si>
  <si>
    <t>75 Р</t>
  </si>
  <si>
    <t>93 Р</t>
  </si>
  <si>
    <t xml:space="preserve">Разбивочные работы объектов строительства </t>
  </si>
  <si>
    <t>93-1 Р</t>
  </si>
  <si>
    <t>6,7,11,14,20,21</t>
  </si>
  <si>
    <t>94 Р</t>
  </si>
  <si>
    <t>компрессорное, марка SAE-40</t>
  </si>
  <si>
    <t>ручная, рычажная, грузоподъемность 5,4 тн</t>
  </si>
  <si>
    <t>8,11,15,22</t>
  </si>
  <si>
    <t>12,18,20,21</t>
  </si>
  <si>
    <t>5-1 Т</t>
  </si>
  <si>
    <t>6-1 Т</t>
  </si>
  <si>
    <t>7-1 Т</t>
  </si>
  <si>
    <t>8-1 Т</t>
  </si>
  <si>
    <t>9-1 Т</t>
  </si>
  <si>
    <t>10-1 Т</t>
  </si>
  <si>
    <t>14-1 Т</t>
  </si>
  <si>
    <t>15-2 Т</t>
  </si>
  <si>
    <t>16-2 Т</t>
  </si>
  <si>
    <t>17-2 Т</t>
  </si>
  <si>
    <t>18-2 Т</t>
  </si>
  <si>
    <t>19-2 Т</t>
  </si>
  <si>
    <t>20-2 Т</t>
  </si>
  <si>
    <t>21-2 Т</t>
  </si>
  <si>
    <t>22-2 Т</t>
  </si>
  <si>
    <t>23-2 Т</t>
  </si>
  <si>
    <t>24-2 Т</t>
  </si>
  <si>
    <t>25-2 Т</t>
  </si>
  <si>
    <t>26-1 Т</t>
  </si>
  <si>
    <t>27-1 Т</t>
  </si>
  <si>
    <t>39-1 Т</t>
  </si>
  <si>
    <t>42-1 Т</t>
  </si>
  <si>
    <t>45-1 Т</t>
  </si>
  <si>
    <t>46-1 Т</t>
  </si>
  <si>
    <t>48-1 Т</t>
  </si>
  <si>
    <t>49-1 Т</t>
  </si>
  <si>
    <t>50-1 Т</t>
  </si>
  <si>
    <t>51-1 Т</t>
  </si>
  <si>
    <t>52-1 Т</t>
  </si>
  <si>
    <t>53-1 Т</t>
  </si>
  <si>
    <t>54-1 Т</t>
  </si>
  <si>
    <t>55-1 Т</t>
  </si>
  <si>
    <t>56-1 Т</t>
  </si>
  <si>
    <t>57-1 Т</t>
  </si>
  <si>
    <t>58-1 Т</t>
  </si>
  <si>
    <t>59-1 Т</t>
  </si>
  <si>
    <t>60-1 Т</t>
  </si>
  <si>
    <t>62-1 Т</t>
  </si>
  <si>
    <t>63-1 Т</t>
  </si>
  <si>
    <t>64-1 Т</t>
  </si>
  <si>
    <t>67-2 Т</t>
  </si>
  <si>
    <t>68-2 Т</t>
  </si>
  <si>
    <t>70-1 Т</t>
  </si>
  <si>
    <t>71-1 Т</t>
  </si>
  <si>
    <t>72-1 Т</t>
  </si>
  <si>
    <t>73-1 Т</t>
  </si>
  <si>
    <t>74-1 Т</t>
  </si>
  <si>
    <t>75-1 Т</t>
  </si>
  <si>
    <t>76-1 Т</t>
  </si>
  <si>
    <t>77-1 Т</t>
  </si>
  <si>
    <t>78-1 Т</t>
  </si>
  <si>
    <t>79-1 Т</t>
  </si>
  <si>
    <t>80-1 Т</t>
  </si>
  <si>
    <t>81-1 Т</t>
  </si>
  <si>
    <t>82-1 Т</t>
  </si>
  <si>
    <t>83-1 Т</t>
  </si>
  <si>
    <t>84-1 Т</t>
  </si>
  <si>
    <t>85-1 Т</t>
  </si>
  <si>
    <t>86-1 Т</t>
  </si>
  <si>
    <t>87-1 Т</t>
  </si>
  <si>
    <t>88-1 Т</t>
  </si>
  <si>
    <t>89-1 Т</t>
  </si>
  <si>
    <t>90-1 Т</t>
  </si>
  <si>
    <t>91-1 Т</t>
  </si>
  <si>
    <t>92-1 Т</t>
  </si>
  <si>
    <t>93-1 Т</t>
  </si>
  <si>
    <t>94-1 Т</t>
  </si>
  <si>
    <t>95-1 Т</t>
  </si>
  <si>
    <t>97-1 Т</t>
  </si>
  <si>
    <t>98-1 Т</t>
  </si>
  <si>
    <t>102-1 Т</t>
  </si>
  <si>
    <t>103-1 Т</t>
  </si>
  <si>
    <t>104-1 Т</t>
  </si>
  <si>
    <t>105-1 Т</t>
  </si>
  <si>
    <t>106-1 Т</t>
  </si>
  <si>
    <t>150-1 Т</t>
  </si>
  <si>
    <t>151-1 Т</t>
  </si>
  <si>
    <t>152-1 Т</t>
  </si>
  <si>
    <t>153-1 Т</t>
  </si>
  <si>
    <t>154-1 Т</t>
  </si>
  <si>
    <t>161-1 Т</t>
  </si>
  <si>
    <t>162-1 Т</t>
  </si>
  <si>
    <t>164-1 Т</t>
  </si>
  <si>
    <t>165-1 Т</t>
  </si>
  <si>
    <t>166-1 Т</t>
  </si>
  <si>
    <t>167-1 Т</t>
  </si>
  <si>
    <t>171-1 Т</t>
  </si>
  <si>
    <t>197-1 Т</t>
  </si>
  <si>
    <t>198-1 Т</t>
  </si>
  <si>
    <t>203-1 Т</t>
  </si>
  <si>
    <t>211-1 Т</t>
  </si>
  <si>
    <t>212-1 Т</t>
  </si>
  <si>
    <t>213-1 Т</t>
  </si>
  <si>
    <t>214-1 Т</t>
  </si>
  <si>
    <t>215-1 Т</t>
  </si>
  <si>
    <t>216-1 Т</t>
  </si>
  <si>
    <t>217-1 Т</t>
  </si>
  <si>
    <t>218-1 Т</t>
  </si>
  <si>
    <t>219-1 Т</t>
  </si>
  <si>
    <t>220-1 Т</t>
  </si>
  <si>
    <t>240-1 Т</t>
  </si>
  <si>
    <t>246-1 Т</t>
  </si>
  <si>
    <t>247-1 Т</t>
  </si>
  <si>
    <t>248-1 Т</t>
  </si>
  <si>
    <t>250-1 Т</t>
  </si>
  <si>
    <t>251-1 Т</t>
  </si>
  <si>
    <t>256-1 Т</t>
  </si>
  <si>
    <t>257-1 Т</t>
  </si>
  <si>
    <t>261-1 Т</t>
  </si>
  <si>
    <t>Атырауская обл. пос.Доссор НГДУ "Доссормунайгаз"</t>
  </si>
  <si>
    <t>262-1 Т</t>
  </si>
  <si>
    <t>263-1 Т</t>
  </si>
  <si>
    <t>264-1 Т</t>
  </si>
  <si>
    <t>Атырауская обл, г.Атырау, п.Бирлик, Эмбаэнергомунай</t>
  </si>
  <si>
    <t>Атырауская обл, ст. Жамансор, НГДУ Кайнармунайгаз</t>
  </si>
  <si>
    <t>272-1 Т</t>
  </si>
  <si>
    <t>Атырауская обл. п.Бирлик (ст.Тендык)  УПТОиКО</t>
  </si>
  <si>
    <t>317-1 Т</t>
  </si>
  <si>
    <t>318-1 Т</t>
  </si>
  <si>
    <t>319-1 Т</t>
  </si>
  <si>
    <t>320-1 Т</t>
  </si>
  <si>
    <t>358-1 Т</t>
  </si>
  <si>
    <t>367-1 Т</t>
  </si>
  <si>
    <t>380 Т</t>
  </si>
  <si>
    <t>28.25.12.300.001.00.0796.000000000021</t>
  </si>
  <si>
    <t>Кондиционер</t>
  </si>
  <si>
    <t>колонный (сплит-система)</t>
  </si>
  <si>
    <t>КОНДИЦИОНЕР НАПОЛЬНЫЙ</t>
  </si>
  <si>
    <t>381 Т</t>
  </si>
  <si>
    <t>28.25.12.300.001.00.0796.000000000000</t>
  </si>
  <si>
    <t>оконного типа, в едином корпусе</t>
  </si>
  <si>
    <t>КОНДИЦИОНЕРЫ ОКОННЫЕ</t>
  </si>
  <si>
    <t>382 Т</t>
  </si>
  <si>
    <t>28.25.12.300.000.00.0796.000000000001</t>
  </si>
  <si>
    <t>Кондиционер (сплит-система)</t>
  </si>
  <si>
    <t>настенный</t>
  </si>
  <si>
    <t>СПЛИТ СИСТЕМА "САМСУНГ"АQ09АIQE</t>
  </si>
  <si>
    <t>383 Т</t>
  </si>
  <si>
    <t>28.93.15.800.009.00.0796.000000000000</t>
  </si>
  <si>
    <t>Мармит</t>
  </si>
  <si>
    <t>для 1 блюда, 1 полка, мощность 1.2 кВт</t>
  </si>
  <si>
    <t>МАРМИТ ДЛЯ 1 БЛЮД ПМЭС 70КН</t>
  </si>
  <si>
    <t>384 Т</t>
  </si>
  <si>
    <t>28.93.15.800.009.00.0796.000000000001</t>
  </si>
  <si>
    <t>для 2 блюд, 2 полки, мощность 1.2 кВт</t>
  </si>
  <si>
    <t>МАРМИТ ДЛЯ 2 БЛЮД ПМЭС 70КН 60</t>
  </si>
  <si>
    <t>385 Т</t>
  </si>
  <si>
    <t>27.51.28.390.001.00.0839.000000000000</t>
  </si>
  <si>
    <t>Сковорода</t>
  </si>
  <si>
    <t>электрическая, с опрокидывающей чугунной чашей</t>
  </si>
  <si>
    <t>СКОВОРОДА ЭЛЕКТРИЧЕСКАЯ СЭЧ-045</t>
  </si>
  <si>
    <t>386 Т</t>
  </si>
  <si>
    <t>28.93.15.300.000.00.0796.000000000000</t>
  </si>
  <si>
    <t>Печь</t>
  </si>
  <si>
    <t>хлебопекарная, ярусная</t>
  </si>
  <si>
    <t>ШКАФ ПЕКАРСКИЙ 3-Х СЕКЦИОННЫЙ ЭШП-10</t>
  </si>
  <si>
    <t>387 Т</t>
  </si>
  <si>
    <t>27.51.28.390.003.00.0796.000000000001</t>
  </si>
  <si>
    <t>Котел варочный</t>
  </si>
  <si>
    <t>отдельностоящий</t>
  </si>
  <si>
    <t>КОТЕЛ ПИЩЕВАРОЧНЫЙ КПЭ-250</t>
  </si>
  <si>
    <t>388 Т</t>
  </si>
  <si>
    <t>КОТЕЛ ПИЩЕВАРОЧНЫЙ КПЭМ-100</t>
  </si>
  <si>
    <t>389 Т</t>
  </si>
  <si>
    <t>28.93.15.300.002.00.0839.000000000000</t>
  </si>
  <si>
    <t>Линия раздачи питания</t>
  </si>
  <si>
    <t>в комплекте кассовый стол, плита мармит первых блюд, плита мармит для вторых блюд, прилавок холодильный, прилавок для горячих напитков, прилавок для столовых приборов, стойка для приборов и подносов</t>
  </si>
  <si>
    <t>ЛИНИЯ РАЗДАЧИ-БЕЛЛА-НОТА-2005</t>
  </si>
  <si>
    <t>390 Т</t>
  </si>
  <si>
    <t>17.23.14.500.000.00.5111.000000000051</t>
  </si>
  <si>
    <t>Бумага</t>
  </si>
  <si>
    <t>для офисного оборудования, формат А3, плотность 90 г/м2, ГОСТ 6656-76</t>
  </si>
  <si>
    <t>БУМАГА A3 80Г/М2 96% (500Л)</t>
  </si>
  <si>
    <t>одна пачка</t>
  </si>
  <si>
    <t>391 Т</t>
  </si>
  <si>
    <t>17.23.14.500.000.00.5111.000000000073</t>
  </si>
  <si>
    <t>для офисного оборудования, формат А4, плотность 200 г/м2, ГОСТ 6656-76</t>
  </si>
  <si>
    <t>БУМАГА COIOTECH А 4 200 GM</t>
  </si>
  <si>
    <t>пачка</t>
  </si>
  <si>
    <t>392 Т</t>
  </si>
  <si>
    <t>22.21.30.100.002.00.5111.000000000005</t>
  </si>
  <si>
    <t>Пленка</t>
  </si>
  <si>
    <t>для ламинирования, размер 210*295 мм</t>
  </si>
  <si>
    <t>БУМАГА LAMINATING А 4</t>
  </si>
  <si>
    <t>393 Т</t>
  </si>
  <si>
    <t>17.23.12.700.012.00.5111.000000000000</t>
  </si>
  <si>
    <t>для заметок, формат блока 9*9 см</t>
  </si>
  <si>
    <t>БУМАГА ДЛЯ ЗАМ. САМОКЛ.9Х9,9Х9,6(РАЗ)</t>
  </si>
  <si>
    <t>394 Т</t>
  </si>
  <si>
    <t>17.23.14.500.000.00.5111.000000000054</t>
  </si>
  <si>
    <t>для офисного оборудования, формат А3, плотность 160 г/м2, ГОСТ 6656-76</t>
  </si>
  <si>
    <t>БУМАГА КСЕРОКСНАЯ А3,160Г,250Л,</t>
  </si>
  <si>
    <t>395 Т</t>
  </si>
  <si>
    <t>17.23.14.500.000.00.5111.000000000059</t>
  </si>
  <si>
    <t>для офисного оборудования, формат А3, плотность 250 г/м2, ГОСТ 6656-76</t>
  </si>
  <si>
    <t>БУМАГА КСЕРОКСНАЯ А3,250Г,250Л</t>
  </si>
  <si>
    <t>396 Т</t>
  </si>
  <si>
    <t>17.23.14.500.000.00.5111.000000000058</t>
  </si>
  <si>
    <t>для офисного оборудования, формат А3, плотность 220 г/м2, ГОСТ 6656-76</t>
  </si>
  <si>
    <t>БУМАГА ОФИСНАЯ А3, ПЛОТНОСТЬ 210Г/М3</t>
  </si>
  <si>
    <t>397 Т</t>
  </si>
  <si>
    <t>17.23.14.500.000.00.5111.000000000074</t>
  </si>
  <si>
    <t>для офисного оборудования, формат А4, плотность 220 г/м2, ГОСТ 6656-76</t>
  </si>
  <si>
    <t>БУМАГА ОФИСНАЯ А4, ПЛОТНОСТЬ 210Г/М2</t>
  </si>
  <si>
    <t>398 Т</t>
  </si>
  <si>
    <t>17.12.13.100.000.03.0796.000000000000</t>
  </si>
  <si>
    <t>для плоттера, формат А0, плотность 75 г/м2, ГОСТ 6656-76</t>
  </si>
  <si>
    <t>БУМАГА ПЛОТТЕРА 24 ДЮМ.</t>
  </si>
  <si>
    <t>399 Т</t>
  </si>
  <si>
    <t>17.12.14.100.000.00.0796.000000000001</t>
  </si>
  <si>
    <t>для черчения (ватман), формат А1, размер 610*860 мм, плотность 200 г/м2</t>
  </si>
  <si>
    <t>ВАТМАН 200Г/М2</t>
  </si>
  <si>
    <t>400 Т</t>
  </si>
  <si>
    <t>17.29.19.900.004.00.0736.000000000000</t>
  </si>
  <si>
    <t>Термобумага</t>
  </si>
  <si>
    <t>специализированная бумага, для печати</t>
  </si>
  <si>
    <t>ТЕРМОБУМАГА ДЛЯ ФАКСА 210Х30М</t>
  </si>
  <si>
    <t>401 Т</t>
  </si>
  <si>
    <t>32.99.15.100.000.00.0796.000000000003</t>
  </si>
  <si>
    <t>Карандаш</t>
  </si>
  <si>
    <t>простой, с ластиком</t>
  </si>
  <si>
    <t>КАРАНДАШ ПРОСТОЙ НВ</t>
  </si>
  <si>
    <t>402 Т</t>
  </si>
  <si>
    <t>22.29.25.500.000.00.0704.000000000003</t>
  </si>
  <si>
    <t>Маркер</t>
  </si>
  <si>
    <t>пластиковый, круглый, наконечник 3 мм, перманентный (нестираемый)</t>
  </si>
  <si>
    <t>МАРКЕРЫ  ПЕРМАНЕНТНЫЕ В НАБОРЕ</t>
  </si>
  <si>
    <t>403 Т</t>
  </si>
  <si>
    <t>22.29.25.500.000.00.0704.000000000007</t>
  </si>
  <si>
    <t>пластиковый, конусообразный, наконечник 1-3 мм, перманентный (сухостираемый)</t>
  </si>
  <si>
    <t>НАБОР МАРКЕРОВ ДЛЯ ДОСКИ 4 ЦВЕТОВ</t>
  </si>
  <si>
    <t>404 Т</t>
  </si>
  <si>
    <t>22.29.25.500.004.01.0796.000000000005</t>
  </si>
  <si>
    <t>Ручка</t>
  </si>
  <si>
    <t>пластиковая, шариковая</t>
  </si>
  <si>
    <t>РУЧКА ШАРИКОВАЯ, ЦВ.СИНИЙ СТЕРЖЕНЬ</t>
  </si>
  <si>
    <t>405 Т</t>
  </si>
  <si>
    <t>32.99.59.900.083.00.0796.000000000000</t>
  </si>
  <si>
    <t>Штрих-лента</t>
  </si>
  <si>
    <t>ленточный корректор в блистере с диспенсером</t>
  </si>
  <si>
    <t>РУЧКА- ШТРИХ</t>
  </si>
  <si>
    <t>406 Т</t>
  </si>
  <si>
    <t>32.99.59.900.081.00.0796.000000000000</t>
  </si>
  <si>
    <t>Штрих-карандаш</t>
  </si>
  <si>
    <t>канцелярский</t>
  </si>
  <si>
    <t>ШТРИХ-КАРАНДАШ КОРРЕКТИРУЮЩИЙ</t>
  </si>
  <si>
    <t>407 Т</t>
  </si>
  <si>
    <t>15.12.12.900.005.00.0796.000000000003</t>
  </si>
  <si>
    <t xml:space="preserve">Обложка </t>
  </si>
  <si>
    <t>из картона</t>
  </si>
  <si>
    <t>ОБЛОЖКА ДЛЯ ПЕРЕПЛЕТА А4</t>
  </si>
  <si>
    <t>408 Т</t>
  </si>
  <si>
    <t>22.29.25.700.003.00.5111.000000000001</t>
  </si>
  <si>
    <t>Обложка</t>
  </si>
  <si>
    <t>для переплета, формат А4, непрозрачная</t>
  </si>
  <si>
    <t>ОБЛОЖКА ДЛЯ ПЕРЕПЛЕТА А4 100ШТ.</t>
  </si>
  <si>
    <t>409 Т</t>
  </si>
  <si>
    <t>22.29.25.700.000.00.0796.000000000018</t>
  </si>
  <si>
    <t>Папка</t>
  </si>
  <si>
    <t>с прижимом, скоросшивателем, пластиковая, формат A4, 50 мм</t>
  </si>
  <si>
    <t>ПАПКА CLIP-FIX, A4, НА30Л., PP0.5ММ, СИН</t>
  </si>
  <si>
    <t>410 Т</t>
  </si>
  <si>
    <t>22.29.25.700.000.00.0796.000000000003</t>
  </si>
  <si>
    <t>адресная, пластиковая, формат А4, 50 мм</t>
  </si>
  <si>
    <t>ПАПКА ПРИВ,АДР,К/ЗАМ,ЦВ.-КОР,ТЕМ-ВИШ,ЗЕЛ</t>
  </si>
  <si>
    <t>411 Т</t>
  </si>
  <si>
    <t>22.29.25.700.000.00.0796.000000000000</t>
  </si>
  <si>
    <t>регистратор, пластиковая, формат А4, 50 мм</t>
  </si>
  <si>
    <t>ПАПКА РЕГИСТРАТОР 5 СМ, ПЛАСТИК, ГЕРМАН</t>
  </si>
  <si>
    <t>412 Т</t>
  </si>
  <si>
    <t>22.29.25.700.000.00.0796.000000000012</t>
  </si>
  <si>
    <t>40 вкладышей, пластиковая, формат A4, 50 мм</t>
  </si>
  <si>
    <t>ПАПКА С ФАЙЛАМИ /102835/4356/4357DIAMOND</t>
  </si>
  <si>
    <t>413 Т</t>
  </si>
  <si>
    <t>ПАПКА С ФАЙЛАМИ 30</t>
  </si>
  <si>
    <t>414 Т</t>
  </si>
  <si>
    <t>15.12.12.900.016.00.0796.000000000008</t>
  </si>
  <si>
    <t>адресная, из искусственной кожи, формат А 4, 50 мм, ГОСТ 28631-2005</t>
  </si>
  <si>
    <t>ПАПКА ЮБИЛЕЙНАЯ, 50 ЛЕТ КОЖЕЗАМЕНИТЕЛЬ</t>
  </si>
  <si>
    <t>415 Т</t>
  </si>
  <si>
    <t>17.23.13.500.003.00.0796.000000000001</t>
  </si>
  <si>
    <t>скоросшиватель</t>
  </si>
  <si>
    <t>картонный, размер 320x230x40 мм, формат А4</t>
  </si>
  <si>
    <t>СКОРОСШИВАТЕЛЬ КОРТОННЫЙА4 210Х297ММ БЕЛ</t>
  </si>
  <si>
    <t>416 Т</t>
  </si>
  <si>
    <t>22.29.25.700.000.00.0796.000000000023</t>
  </si>
  <si>
    <t>скоросшиватель, пластиковая, формат A4, 50 мм</t>
  </si>
  <si>
    <t>СКОРОСШИВАТЕЛЬ ПЛАСТИКОВЫЙ А4 210Х297ММ</t>
  </si>
  <si>
    <t>417 Т</t>
  </si>
  <si>
    <t>22.29.25.900.002.00.0796.000000000002</t>
  </si>
  <si>
    <t>Файл - вкладыш</t>
  </si>
  <si>
    <t>из полипропиленовой пленки</t>
  </si>
  <si>
    <t>ФАЙЛ ПРОЗРАЧНЫЙ 2039-08А4</t>
  </si>
  <si>
    <t>418 Т</t>
  </si>
  <si>
    <t>17.23.12.700.005.00.0796.000000000000</t>
  </si>
  <si>
    <t>ежедневник</t>
  </si>
  <si>
    <t>формат А5, датированный</t>
  </si>
  <si>
    <t>ЕЖЕДНЕВНИК КОЖАННЫЙ С ТЕСНЕНИЕМ ЛОГОТИПА</t>
  </si>
  <si>
    <t>419 Т</t>
  </si>
  <si>
    <t>17.23.13.130.000.00.0796.000000000000</t>
  </si>
  <si>
    <t>журнал</t>
  </si>
  <si>
    <t>регистрации</t>
  </si>
  <si>
    <t>ЖУРНАЛ РЕГИСТРАЦИОННЫЙ</t>
  </si>
  <si>
    <t>420 Т</t>
  </si>
  <si>
    <t>17.23.13.100.003.00.0796.000000000000</t>
  </si>
  <si>
    <t>Книга</t>
  </si>
  <si>
    <t>учета</t>
  </si>
  <si>
    <t>КНИГА УЧЕТА А4</t>
  </si>
  <si>
    <t>421 Т</t>
  </si>
  <si>
    <t>20.52.10.900.005.00.0796.000000000024</t>
  </si>
  <si>
    <t>Клей</t>
  </si>
  <si>
    <t>канцелярский, жидкий</t>
  </si>
  <si>
    <t>КЛЕЙ ЖИДКИЙ 30ММ</t>
  </si>
  <si>
    <t>422 Т</t>
  </si>
  <si>
    <t>22.29.25.500.006.00.0796.000000000001</t>
  </si>
  <si>
    <t>карандаш, 30 грамм</t>
  </si>
  <si>
    <t>КЛЕЙ-КАРАНДАШ СУХОЙ 20Г.,40Г.,</t>
  </si>
  <si>
    <t>423 Т</t>
  </si>
  <si>
    <t>КОРРЕКТИРУЮЩАЯ ЛЕНТА</t>
  </si>
  <si>
    <t>424 Т</t>
  </si>
  <si>
    <t>32.99.59.900.084.00.0796.000000000012</t>
  </si>
  <si>
    <t>Скотч</t>
  </si>
  <si>
    <t>полипропиленовый, ширина 12 мм, канцелярский</t>
  </si>
  <si>
    <t>СКОТЧ 12Х33 ПРОЗРАЧНЫЙ</t>
  </si>
  <si>
    <t>425 Т</t>
  </si>
  <si>
    <t>32.99.59.900.084.00.0796.000000000013</t>
  </si>
  <si>
    <t>полипропиленовый, ширина 48 мм, канцелярский</t>
  </si>
  <si>
    <t>СКОТЧ 48Х36 ПРОЗРАЧНЫЙ</t>
  </si>
  <si>
    <t>426 Т</t>
  </si>
  <si>
    <t>17.23.13.700.000.00.0796.000000000001</t>
  </si>
  <si>
    <t>Бланк</t>
  </si>
  <si>
    <t>конкретного вида документа</t>
  </si>
  <si>
    <t>КАРТОЧКА СКЛАДСКОГО УЧЕТА ФОРМА № 19</t>
  </si>
  <si>
    <t>427 Т</t>
  </si>
  <si>
    <t>17.21.15.350.001.00.0796.000000000007</t>
  </si>
  <si>
    <t>Конверты</t>
  </si>
  <si>
    <t>формат Евро Е65 (110 х 220 мм)</t>
  </si>
  <si>
    <t>КОНВЕРТ ЕВРОСТАНДАРТ С ОКОШКОМ</t>
  </si>
  <si>
    <t>428 Т</t>
  </si>
  <si>
    <t>КОНВЕРТЫ 220Х110</t>
  </si>
  <si>
    <t>429 Т</t>
  </si>
  <si>
    <t>17.21.15.350.001.00.0796.000000000004</t>
  </si>
  <si>
    <t>формат C5 (162 х 229 мм)</t>
  </si>
  <si>
    <t>КОНВЕРТЫ 230Х160</t>
  </si>
  <si>
    <t>430 Т</t>
  </si>
  <si>
    <t>17.21.15.350.001.00.0796.000000000003</t>
  </si>
  <si>
    <t>формат C4 (229 х 324 мм)</t>
  </si>
  <si>
    <t>КОНВЕРТЫ 230Х320</t>
  </si>
  <si>
    <t>431 Т</t>
  </si>
  <si>
    <t>25.99.23.300.000.00.0796.000000000003</t>
  </si>
  <si>
    <t>Зажим</t>
  </si>
  <si>
    <t>размер 25 мм</t>
  </si>
  <si>
    <t>ЗАЖИМ МЕТАЛЛИЧЕСКИЙ 25 СМ</t>
  </si>
  <si>
    <t>432 Т</t>
  </si>
  <si>
    <t>22.29.25.700.007.00.0796.000000000005</t>
  </si>
  <si>
    <t xml:space="preserve">Пружина </t>
  </si>
  <si>
    <t>для переплета, пластиковая, диаметр 10 мм</t>
  </si>
  <si>
    <t>ПРУЖИНА ДЛЯ ПЕРЕПЛЕТА 10ММ,БЕЛАЯ</t>
  </si>
  <si>
    <t>433 Т</t>
  </si>
  <si>
    <t>22.29.25.700.007.00.0796.000000000012</t>
  </si>
  <si>
    <t>для переплета, пластиковая, диаметр 28 мм</t>
  </si>
  <si>
    <t>ПРУЖИНА ДЛЯ ПЕРЕПЛЕТА ПЛАСТИК.28 ММ,БЕЛ.</t>
  </si>
  <si>
    <t>434 Т</t>
  </si>
  <si>
    <t>22.29.25.700.007.00.0796.000000000015</t>
  </si>
  <si>
    <t>для переплета, пластиковая, диаметр 38 мм</t>
  </si>
  <si>
    <t>ПРУЖИНА ДЛЯ ПЕРЕПЛЕТА ПЛАСТИК.38 ММ,</t>
  </si>
  <si>
    <t>435 Т</t>
  </si>
  <si>
    <t>22.29.25.700.007.00.0796.000000000017</t>
  </si>
  <si>
    <t>для переплета, пластиковая, диаметр 51 мм</t>
  </si>
  <si>
    <t>ПРУЖИНА ДЛЯ ПЕРЕПЛЕТА ПЛАСТИК.50 ММ,БЕЛ.</t>
  </si>
  <si>
    <t>436 Т</t>
  </si>
  <si>
    <t>22.29.25.700.007.00.0796.000000000004</t>
  </si>
  <si>
    <t>для переплета, пластиковая, диаметр 8 мм</t>
  </si>
  <si>
    <t>ПРУЖИНА ДЛЯ ПЕРЕПЛЕТА ПЛАСТИК.8 ММ,БЕЛ.</t>
  </si>
  <si>
    <t>437 Т</t>
  </si>
  <si>
    <t>22.29.25.700.007.00.0796.000000000008</t>
  </si>
  <si>
    <t>Пружина</t>
  </si>
  <si>
    <t>для переплета, пластиковая, диаметр 18 мм</t>
  </si>
  <si>
    <t>ПРУЖИНА ДЛЯ ПЕРЕПЛЕТА ПЛАСТИКОВАЯ 19 ММ</t>
  </si>
  <si>
    <t>438 Т</t>
  </si>
  <si>
    <t>25.99.23.500.001.00.5111.000000000000</t>
  </si>
  <si>
    <t>Скоба</t>
  </si>
  <si>
    <t>для канцелярских целей, проволочная</t>
  </si>
  <si>
    <t>СКОБЫ NOTUS 23/8</t>
  </si>
  <si>
    <t>439 Т</t>
  </si>
  <si>
    <t>СКОБЫ ДЛЯ СТЕПЛЕРА 24/6</t>
  </si>
  <si>
    <t>440 Т</t>
  </si>
  <si>
    <t>СКОБЫ ДЛЯ СТЕПЛЕРА №10</t>
  </si>
  <si>
    <t>441 Т</t>
  </si>
  <si>
    <t>25.99.23.500.000.01.0778.000000000000</t>
  </si>
  <si>
    <t>Скрепка</t>
  </si>
  <si>
    <t>металлическая, размер 22 мм</t>
  </si>
  <si>
    <t>СКРЕПКИ КАНЦЕЛЯРСКИЕ 20ММ</t>
  </si>
  <si>
    <t>442 Т</t>
  </si>
  <si>
    <t>28.23.23.900.004.00.0796.000000000000</t>
  </si>
  <si>
    <t>Дырокол</t>
  </si>
  <si>
    <t>канцелярский, механический</t>
  </si>
  <si>
    <t>ДЫРОКОЛ БОЛЬШОЙ</t>
  </si>
  <si>
    <t>443 Т</t>
  </si>
  <si>
    <t>ДЫРОКОЛ СРЕДНИЙ</t>
  </si>
  <si>
    <t>444 Т</t>
  </si>
  <si>
    <t>32.99.59.900.078.00.0796.000000000002</t>
  </si>
  <si>
    <t>настольный набор</t>
  </si>
  <si>
    <t>деревянный, письменный, не менее 5 предметов</t>
  </si>
  <si>
    <t>Н-Р MAGNETICOOFFICECS01 ЧЕР,10ПРЕДМ(ICO)</t>
  </si>
  <si>
    <t>445 Т</t>
  </si>
  <si>
    <t>28.23.23.900.005.00.0796.000000000000</t>
  </si>
  <si>
    <t>Степлер</t>
  </si>
  <si>
    <t>СТЕПЛЕР RAPID 24-26/6, БЕЛЫЙ</t>
  </si>
  <si>
    <t>446 Т</t>
  </si>
  <si>
    <t>СТЕПЛЕР МАЛ,10/6, ГЕРМАНИЯ, ЖЕЛЕЗНЫЙ</t>
  </si>
  <si>
    <t>447 Т</t>
  </si>
  <si>
    <t>28.23.12.100.000.00.0796.000000000016</t>
  </si>
  <si>
    <t>Калькулятор</t>
  </si>
  <si>
    <t>настольный, компактный, 16 разрядный, с функцией расчета налогов и стоимости, продажи, прибыли</t>
  </si>
  <si>
    <t>КАЛЬКУЛЯТОР 16 РАЗРЯДНЫЙ</t>
  </si>
  <si>
    <t>448 Т</t>
  </si>
  <si>
    <t>25.71.11.390.000.00.0796.000000000006</t>
  </si>
  <si>
    <t>Нож</t>
  </si>
  <si>
    <t>НОЖ ДЛЯ РЕЗКИ БУМАГ 18 ММ.</t>
  </si>
  <si>
    <t>449 Т</t>
  </si>
  <si>
    <t>32.99.59.900.071.00.0704.000000000000</t>
  </si>
  <si>
    <t>Индексы</t>
  </si>
  <si>
    <t>самоклеющиеся, в наборе</t>
  </si>
  <si>
    <t>ИНДЕКСЫ (КР.,ОРАНЖ.,СИН.,ЖЁЛТ.,ЗЕЛЕН.)</t>
  </si>
  <si>
    <t>450 Т</t>
  </si>
  <si>
    <t>32.99.59.900.078.00.0796.000000000001</t>
  </si>
  <si>
    <t>Настольный набор</t>
  </si>
  <si>
    <t>пластиковый, письменный, не менее 5 предметов</t>
  </si>
  <si>
    <t>НАСТОЛЬНЫЙ НАБОР 17 ПРЕДМЕТ, ПЛАСТМАССА</t>
  </si>
  <si>
    <t>Штука</t>
  </si>
  <si>
    <t>451 Т</t>
  </si>
  <si>
    <t>22.21.30.100.002.00.0796.000000000005</t>
  </si>
  <si>
    <t>для ламинирования, размер 216*303 мм</t>
  </si>
  <si>
    <t>ПЛЕНКА ДЛЯ ЛАМИНИРОВАНИЯ 216Х303</t>
  </si>
  <si>
    <t>452 Т</t>
  </si>
  <si>
    <t>22.21.30.100.002.00.0796.000000000003</t>
  </si>
  <si>
    <t>для ламинирования, размер 303*426 мм</t>
  </si>
  <si>
    <t>ПЛЕНКА ДЛЯ ЛАМИНИРОВАНИЯ 303Х426</t>
  </si>
  <si>
    <t>453 Т</t>
  </si>
  <si>
    <t>26.70.23.900.000.00.0796.000000000000</t>
  </si>
  <si>
    <t>Указка</t>
  </si>
  <si>
    <t>лазерная</t>
  </si>
  <si>
    <t>РУЧКА -УКАЗКА (ЛАЗЕРНАЯ)</t>
  </si>
  <si>
    <t>454 Т</t>
  </si>
  <si>
    <t>17.23.12.700.013.00.0796.000000000000</t>
  </si>
  <si>
    <t>Стикер</t>
  </si>
  <si>
    <t>для заметок, бумажный, самоклеющийся</t>
  </si>
  <si>
    <t>СТИКЕР Д/ИНФОРМ.23008КЛЕЙК.,2-Х СТ НОРАХ</t>
  </si>
  <si>
    <t>455 Т</t>
  </si>
  <si>
    <t>32.99.59.900.082.00.0796.000000000000</t>
  </si>
  <si>
    <t>Штрих-корректор</t>
  </si>
  <si>
    <t>с кисточкой</t>
  </si>
  <si>
    <t>ШТРИХ 20МЛ.</t>
  </si>
  <si>
    <t>456 Т</t>
  </si>
  <si>
    <t>22.22.13.000.005.00.0796.000000000000</t>
  </si>
  <si>
    <t>Евроконтейнер</t>
  </si>
  <si>
    <t>пластиковый, мусорный</t>
  </si>
  <si>
    <t>КОНТЕЙНЕР ДЛЯ ТБО 1840Х1000Х1300</t>
  </si>
  <si>
    <t>457 Т</t>
  </si>
  <si>
    <t>26.60.13.000.008.00.0796.000000000000</t>
  </si>
  <si>
    <t>Облучатель</t>
  </si>
  <si>
    <t>бактерицидный, ультрафиолетовое излучение, длина волны 253,7 нм</t>
  </si>
  <si>
    <t>ОБЛУЧАТЕЛЬ БАКТЕРИЦИД ПЕРЕДВИЖНОЙ 4-ЛАМП</t>
  </si>
  <si>
    <t>458 Т</t>
  </si>
  <si>
    <t>26.51.53.900.051.00.0796.000000000000</t>
  </si>
  <si>
    <t>Глюкометр</t>
  </si>
  <si>
    <t>фотометрический</t>
  </si>
  <si>
    <t>ГЛЮКОМЕТР НАБ.ТЕСТПОЛОСОК САХАРА В КРОВИ</t>
  </si>
  <si>
    <t>459 Т</t>
  </si>
  <si>
    <t>22.29.29.900.009.00.0796.000000000001</t>
  </si>
  <si>
    <t>для дезинфекции мединструментов, контейнер</t>
  </si>
  <si>
    <t>ТЕРМОКОНТЕЙНЕР ДЛЯ МЕДИКАМ ИВАКЦИН НА10Л</t>
  </si>
  <si>
    <t>460 Т</t>
  </si>
  <si>
    <t>26.60.12.900.017.00.0796.000000000003</t>
  </si>
  <si>
    <t>Тонометр</t>
  </si>
  <si>
    <t>неинвазивный, ручной, на основе осциллометрического метода</t>
  </si>
  <si>
    <t>ТОНОМЕТР ПРОРЕЗ МАНЖМЕТАЛ.МОНОМ СФОНЕНДО</t>
  </si>
  <si>
    <t>461 Т</t>
  </si>
  <si>
    <t>26.51.53.900.056.00.0796.000000000000</t>
  </si>
  <si>
    <t>Алкотестер</t>
  </si>
  <si>
    <t>стационарный, встроенная память на 10 измерений, общая память до 70 000 измерений</t>
  </si>
  <si>
    <t>АЛКОТЕСТЕР ПРОФЕССИОНАЛЬНЫЙ С ПОВЕРКОЙ</t>
  </si>
  <si>
    <t>462 Т</t>
  </si>
  <si>
    <t>22.19.73.270.003.00.0796.000000000000</t>
  </si>
  <si>
    <t>Матрац</t>
  </si>
  <si>
    <t>Матрас</t>
  </si>
  <si>
    <t>резиновый, надувной</t>
  </si>
  <si>
    <t>ВАКУУМНЫЙ МАТРАЦ ИМОБИЛИЗИР.С  НАСОСОМ</t>
  </si>
  <si>
    <t>463 Т</t>
  </si>
  <si>
    <t>26.51.51.700.018.00.0796.000000000005</t>
  </si>
  <si>
    <t>Гигрометр</t>
  </si>
  <si>
    <t>ВИТ-1, психометрический</t>
  </si>
  <si>
    <t>ГИГРОМЕТР ЗИМ ОПРЕД РЕЖИМ ЛЕКАР ПРЕПАРАТ</t>
  </si>
  <si>
    <t>464 Т</t>
  </si>
  <si>
    <t>26.51.51.700.018.00.0796.000000000006</t>
  </si>
  <si>
    <t>ВИТ-2, психометрический</t>
  </si>
  <si>
    <t>ГИГРОМЕТР ЛЕТ ОПРЕД РЕЖИМ ЛЕКАР ПРЕПАРАТ</t>
  </si>
  <si>
    <t>465 Т</t>
  </si>
  <si>
    <t>32.50.22.390.002.00.0796.000000000009</t>
  </si>
  <si>
    <t>Приспособление</t>
  </si>
  <si>
    <t>ортопедическое, для лечения болезни Потта (выпрямление головы и позвоночного столба)</t>
  </si>
  <si>
    <t>ИММОБИЛИЗАТОР ДЛЯ ГОЛОВЫ</t>
  </si>
  <si>
    <t>466 Т</t>
  </si>
  <si>
    <t>32.50.21.800.005.00.0796.000000000000</t>
  </si>
  <si>
    <t>Аппарат искусственного дыхания</t>
  </si>
  <si>
    <t>ручной, с отсасывателем</t>
  </si>
  <si>
    <t>КИСЛОРОДНЫЙ НАБОР ДЛЯ ПЕРВИЧНОЙ ПОМОЩИ</t>
  </si>
  <si>
    <t>467 Т</t>
  </si>
  <si>
    <t>27.40.22.900.000.03.0796.000000000000</t>
  </si>
  <si>
    <t>Светильник</t>
  </si>
  <si>
    <t>местного освещения, настольный</t>
  </si>
  <si>
    <t>ЛАМПА НАСТОЛЬНАЯ  (33.10.710)</t>
  </si>
  <si>
    <t>468 Т</t>
  </si>
  <si>
    <t>32.50.13.100.050.00.0704.000000000000</t>
  </si>
  <si>
    <t>Набор медицинских инструментов</t>
  </si>
  <si>
    <t>для первичной хирургической обработки раны</t>
  </si>
  <si>
    <t>НАБОР ИНСТРУ ДЛЯ ПЕРВИЧ ХИРУР ОБРАБОТКИ</t>
  </si>
  <si>
    <t>469 Т</t>
  </si>
  <si>
    <t>32.50.30.500.008.00.0796.000000000000</t>
  </si>
  <si>
    <t>Носилки</t>
  </si>
  <si>
    <t>медицинские</t>
  </si>
  <si>
    <t>НОСИЛКИ МЕД.СКЛАДНЫЕ НА ОПОРАХ НППС-А</t>
  </si>
  <si>
    <t>470 Т</t>
  </si>
  <si>
    <t>32.50.13.100.043.00.0796.000000000000</t>
  </si>
  <si>
    <t>Расширитель</t>
  </si>
  <si>
    <t>медицинский</t>
  </si>
  <si>
    <t>РОТОРАСШИРИТЕЛЬ МЕТАЛЛИЧЕСКИЙ 33.10.310</t>
  </si>
  <si>
    <t>471 Т</t>
  </si>
  <si>
    <t>32.50.30.500.015.00.0796.000000000000</t>
  </si>
  <si>
    <t>медицинская, спинальная для фиксации позвоночника</t>
  </si>
  <si>
    <t>СПИНАЛЬНАЯ ДОСКА С РЕМНЕМ ДЛЯ ФИКСАЦИИ</t>
  </si>
  <si>
    <t>472 Т</t>
  </si>
  <si>
    <t>32.50.22.390.003.00.0796.000000000003</t>
  </si>
  <si>
    <t>ортопедическая, на протез верхних конечностей</t>
  </si>
  <si>
    <t>ШИНА КРАМЕРА ДЛЯ ВЕРХ КОНЕЧ СРЕМН ДЛЯФИКС</t>
  </si>
  <si>
    <t>473 Т</t>
  </si>
  <si>
    <t>32.50.22.390.003.00.0796.000000000002</t>
  </si>
  <si>
    <t>ортопедическая, на протез нижних конечностей</t>
  </si>
  <si>
    <t>ШИНА КРАМЕРА ДЛЯ НИЖ КОНЕЧ С РЕМН ДЛЯФИКС</t>
  </si>
  <si>
    <t>474 Т</t>
  </si>
  <si>
    <t>32.50.30.500.006.00.0796.000000000000</t>
  </si>
  <si>
    <t>Ширма</t>
  </si>
  <si>
    <t>медицинская</t>
  </si>
  <si>
    <t>ШИРМА МЕДИЦИНСКАЯ ТРЁХСТВОРЧАТАЯ ПЛАСТИК</t>
  </si>
  <si>
    <t>475 Т</t>
  </si>
  <si>
    <t>32.50.30.500.003.00.0796.000000000001</t>
  </si>
  <si>
    <t>Кровать</t>
  </si>
  <si>
    <t>медицинская, для интенсивной терапии</t>
  </si>
  <si>
    <t>КРОВАТЬ ФУНКЦ 4-Х СЕКЦ КФМ-04/02</t>
  </si>
  <si>
    <t>476 Т</t>
  </si>
  <si>
    <t>ЕМКОСТЬ ДЛЯ ОБРАБОТКИ МУНДШТУКОВ</t>
  </si>
  <si>
    <t>477 Т</t>
  </si>
  <si>
    <t>ЕМКОСТЬ-КОНТЕЙНЕР ДЛЯ ДЕЗИНФЕКЦИИ</t>
  </si>
  <si>
    <t>478 Т</t>
  </si>
  <si>
    <t>13.20.20.200.000.01.0055.000000000000</t>
  </si>
  <si>
    <t>хлопчатобумажная, марлевая, с массовой долей хлопка не менее 85 %</t>
  </si>
  <si>
    <t>МАРЛЯ</t>
  </si>
  <si>
    <t>479 Т</t>
  </si>
  <si>
    <t>28.94.22.300.000.00.0796.000000000000</t>
  </si>
  <si>
    <t>Установка и машина стиральная</t>
  </si>
  <si>
    <t>для прачечных, загрузка 18 кг</t>
  </si>
  <si>
    <t>СТИРАЛЬНАЯ МАШИНА ПРОМЫШЛЕННАЯ Л15-322</t>
  </si>
  <si>
    <t>480 Т</t>
  </si>
  <si>
    <t>28.29.42.300.001.00.0796.000000000000</t>
  </si>
  <si>
    <t>оборудование гладильное</t>
  </si>
  <si>
    <t>тип каландровый</t>
  </si>
  <si>
    <t>РОЛИКОВАЯ ГЛАДИЛЬНАЯ УСТАНОВКА</t>
  </si>
  <si>
    <t>481 Т</t>
  </si>
  <si>
    <t>32.40.42.590.001.00.0796.000000000000</t>
  </si>
  <si>
    <t>Шахматы</t>
  </si>
  <si>
    <t>для спортивных игр</t>
  </si>
  <si>
    <t>ШАХМАТЫ</t>
  </si>
  <si>
    <t>482 Т</t>
  </si>
  <si>
    <t>32.40.42.100.002.00.0796.000000000000</t>
  </si>
  <si>
    <t>Кий</t>
  </si>
  <si>
    <t>из ценных пород дерева</t>
  </si>
  <si>
    <t>КИЙ БИЛЬЯРДНЫЙ</t>
  </si>
  <si>
    <t>483 Т</t>
  </si>
  <si>
    <t>22.19.73.270.005.00.0796.000000000003</t>
  </si>
  <si>
    <t>Мяч</t>
  </si>
  <si>
    <t>баскетбольный, резиновый</t>
  </si>
  <si>
    <t>МЯЧ БАСКЕТБОЛЬНЫЙ</t>
  </si>
  <si>
    <t>484 Т</t>
  </si>
  <si>
    <t>32.30.15.800.002.00.0796.000000000000</t>
  </si>
  <si>
    <t>для волейбола</t>
  </si>
  <si>
    <t>МЯЧ ВОЛЕЙБОЛЬНЫЙ</t>
  </si>
  <si>
    <t>485 Т</t>
  </si>
  <si>
    <t>32.30.15.800.002.00.0796.000000000002</t>
  </si>
  <si>
    <t>надувной, кожаный</t>
  </si>
  <si>
    <t>МЯЧ ФУТБОЛЬНЫЙ, 32-ДОЛЬНЫЙ 440 Г.</t>
  </si>
  <si>
    <t>486 Т</t>
  </si>
  <si>
    <t>32.30.15.600.000.01.0796.000000000000</t>
  </si>
  <si>
    <t>Ракетки</t>
  </si>
  <si>
    <t>для тенниса, со струнами</t>
  </si>
  <si>
    <t>РАКЕТКА ДЛЯ НАСТ.ТЕННИСА С НАБ.ШАРИКОВ</t>
  </si>
  <si>
    <t>487 Т</t>
  </si>
  <si>
    <t>32.30.15.900.029.00.0796.000000000002</t>
  </si>
  <si>
    <t>Сетка</t>
  </si>
  <si>
    <t>СЕТКА ВОЛЕЙБОЛЬНАЯ</t>
  </si>
  <si>
    <t>488 Т</t>
  </si>
  <si>
    <t>32.30.15.900.029.00.0796.000000000001</t>
  </si>
  <si>
    <t>для теннисбола</t>
  </si>
  <si>
    <t>СЕТКИ ДЛЯ НАСТОЛЬНОГО ТЕННИСА</t>
  </si>
  <si>
    <t>489 Т</t>
  </si>
  <si>
    <t>13.96.16.900.003.00.0055.000000000001</t>
  </si>
  <si>
    <t>Сукно</t>
  </si>
  <si>
    <t>фильтровальное</t>
  </si>
  <si>
    <t>СУКНО ДЛЯ БИЛЬЯРДНОГО СТОЛА</t>
  </si>
  <si>
    <t>490 Т</t>
  </si>
  <si>
    <t>14.19.12.160.000.00.0839.000000000000</t>
  </si>
  <si>
    <t>Костюм</t>
  </si>
  <si>
    <t>мужской, спортивный, трикотажный, из синтетической пряжи, ГОСТ 31410-2009</t>
  </si>
  <si>
    <t>ФОРМА БАСКЕТБОЛЬНАЯ</t>
  </si>
  <si>
    <t>491 Т</t>
  </si>
  <si>
    <t>ФОРМА ВОЛЕЙБОЛЬНАЯ</t>
  </si>
  <si>
    <t>492 Т</t>
  </si>
  <si>
    <t>ФОРМА ВРАТАРСКАЯ</t>
  </si>
  <si>
    <t>493 Т</t>
  </si>
  <si>
    <t>ФОРМА ФУТБОЛЬНАЯ</t>
  </si>
  <si>
    <t>494 Т</t>
  </si>
  <si>
    <t>32.40.42.100.004.00.0839.000000000000</t>
  </si>
  <si>
    <t>Шар</t>
  </si>
  <si>
    <t>игровой, для игры в бильярд, из феноло-альдегидных смол, диаметр 68 мм</t>
  </si>
  <si>
    <t>ШАР БИЛЬЯРДНЫЙ</t>
  </si>
  <si>
    <t>495 Т</t>
  </si>
  <si>
    <t>25.99.12.400.003.00.0796.000000000006</t>
  </si>
  <si>
    <t>Ведро</t>
  </si>
  <si>
    <t>оцинкованное, эмалированное, объем 12 л, ГОСТ 20558-82</t>
  </si>
  <si>
    <t>ВЕДРО ОЦИНКОВАННОЕ 12Л</t>
  </si>
  <si>
    <t>496 Т</t>
  </si>
  <si>
    <t>22.29.23.700.001.00.0796.000000000006</t>
  </si>
  <si>
    <t>пластиковое, овальное, объем 12,5 л, с контрольной пломбой</t>
  </si>
  <si>
    <t>ВЕДРО ПЛАСТМАССОВОЕ 12Л</t>
  </si>
  <si>
    <t>497 Т</t>
  </si>
  <si>
    <t>23.41.11.300.016.01.0704.000000000000</t>
  </si>
  <si>
    <t xml:space="preserve">Сервиз </t>
  </si>
  <si>
    <t>столовый, фарфоровый, на 12 персон, обычный, ГОСТ 28390-89</t>
  </si>
  <si>
    <t>СЕРВИЗ СТОЛОВЫЙ НА 12 ПЕРСОН</t>
  </si>
  <si>
    <t>498 Т</t>
  </si>
  <si>
    <t>23.41.11.300.016.02.0704.000000000006</t>
  </si>
  <si>
    <t>чайный, фарфоровый, на 12 персон, обычный, ГОСТ 28390-89</t>
  </si>
  <si>
    <t>СЕРВИЗ ЧАЙНЫЙ 12 ПЕРСОН</t>
  </si>
  <si>
    <t>499 Т</t>
  </si>
  <si>
    <t>БИОПРЕПАРАТ "САНЕКС" 450 ГР.ДЛЯ КУОСВ</t>
  </si>
  <si>
    <t>Одна пачка</t>
  </si>
  <si>
    <t>500 Т</t>
  </si>
  <si>
    <t>19.20.21.550.000.00.0112.000000000000</t>
  </si>
  <si>
    <t>Бензин</t>
  </si>
  <si>
    <t>для двигателей с искровым зажиганием, марка АИ-95, неэтилированный и этилированный</t>
  </si>
  <si>
    <t xml:space="preserve">Закуп бензина АИ-95 (карт-система) на собственные нужды
ГОСТ Р 51105-97 </t>
  </si>
  <si>
    <t xml:space="preserve">ОИ 
</t>
  </si>
  <si>
    <t xml:space="preserve">FCA </t>
  </si>
  <si>
    <t>501 Т</t>
  </si>
  <si>
    <t>19.20.21.530.000.00.0168.000000000000</t>
  </si>
  <si>
    <t>для двигателей с искровым зажиганием, марка АИ-92, неэтилированный и этилированный</t>
  </si>
  <si>
    <t xml:space="preserve">Закуп бензина АИ-92 на собственные нужды </t>
  </si>
  <si>
    <t>ст.Жамансор Кзылкогинский рн., Ст. Тендык Атырауская обл</t>
  </si>
  <si>
    <t>Тонна (метрическая)</t>
  </si>
  <si>
    <t>502 Т</t>
  </si>
  <si>
    <t>19.20.21.530.000.00.0112.000000000001</t>
  </si>
  <si>
    <t>Закуп бензина АИ-92 на собственные нужды талонами</t>
  </si>
  <si>
    <t>503 Т</t>
  </si>
  <si>
    <t>19.20.26.510.000.01.0168.000000000000</t>
  </si>
  <si>
    <t>Топливо</t>
  </si>
  <si>
    <t>дизельное, температура застывания не выше -10°С, плотность при 20 °С не более 860 кг/м3, летнее, ГОСТ 305-82</t>
  </si>
  <si>
    <t>Закуп летнего дизельного топлива на собственные нужды</t>
  </si>
  <si>
    <t>ст.Кульсары Жылойский рн., ст.Жамансор Кзылкогинский рн., Ст. Тендык Атырауская обл, ст. Аккистау Исатайский район</t>
  </si>
  <si>
    <t>504 Т</t>
  </si>
  <si>
    <t>19.20.26.510.000.01.0112.000000000000</t>
  </si>
  <si>
    <t>Закуп дизельного топлива на собственные нужды по талонами</t>
  </si>
  <si>
    <t>505 Т</t>
  </si>
  <si>
    <t>19.20.26.520.000.01.0168.000000000000</t>
  </si>
  <si>
    <t>дизельное, температура застывания не выше -35 - - 45°С, плотность при 20 °С не более 840 кг/м3, зимнее, ГОСТ 305-82</t>
  </si>
  <si>
    <t xml:space="preserve">Закуп зимнего дизельного топлива на собственные нужды </t>
  </si>
  <si>
    <t>январь - март</t>
  </si>
  <si>
    <t>Закуп зимнего дизельного топлива на собственные нужды наливом</t>
  </si>
  <si>
    <t xml:space="preserve">ноябрь - декабрь </t>
  </si>
  <si>
    <t>506 Т</t>
  </si>
  <si>
    <t>ст.Жамансор Кзылкогинский рн.</t>
  </si>
  <si>
    <t>507 Т</t>
  </si>
  <si>
    <t>Атырауская обл. с.Аккистау НГДУ "Жайыкмунайгаз"</t>
  </si>
  <si>
    <t>508 Т</t>
  </si>
  <si>
    <t>Атырауская обл, г.Кульсары, ст.Кульсары, УПТОиКО</t>
  </si>
  <si>
    <t>509 Т</t>
  </si>
  <si>
    <t>510 Т</t>
  </si>
  <si>
    <t>Атырауская обл. ст.Жамансор НГДУ "Кайнармунайгаз"</t>
  </si>
  <si>
    <t>511 Т</t>
  </si>
  <si>
    <t>Атырауская обл. ул. Валиханова 1 АУП АО "Эмбамунайгаз"</t>
  </si>
  <si>
    <t>512 Т</t>
  </si>
  <si>
    <t>513 Т</t>
  </si>
  <si>
    <t>514 Т</t>
  </si>
  <si>
    <t>515 Т</t>
  </si>
  <si>
    <t>Атырауская обл. г.Кульсары НГДУ "Жылыоймунайгаз"</t>
  </si>
  <si>
    <t>516 Т</t>
  </si>
  <si>
    <t>15.20.40.900.005.00.0715.000000000000</t>
  </si>
  <si>
    <t>Шипы</t>
  </si>
  <si>
    <t>для обуви, из нержавеющей стали</t>
  </si>
  <si>
    <t>Атырауская обл. п.Бирлик (ст.Тендык)  Упр."Эмбамунайэнерго"</t>
  </si>
  <si>
    <t>517 Т</t>
  </si>
  <si>
    <t>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t>
  </si>
  <si>
    <t>ЦП</t>
  </si>
  <si>
    <t>г.Атырау, ст.Тендык, УПТОиКО</t>
  </si>
  <si>
    <t>7,11,14,20,21</t>
  </si>
  <si>
    <t>исключена</t>
  </si>
  <si>
    <t>8-1 Р</t>
  </si>
  <si>
    <t xml:space="preserve">с момента подписания договора по декабрь </t>
  </si>
  <si>
    <t>9-1 Р</t>
  </si>
  <si>
    <t>67-1 Р</t>
  </si>
  <si>
    <t>январь 2016г</t>
  </si>
  <si>
    <t>март-июль 2016г</t>
  </si>
  <si>
    <t>74-2 Р</t>
  </si>
  <si>
    <t xml:space="preserve">март-июнь </t>
  </si>
  <si>
    <t>75-2 Р</t>
  </si>
  <si>
    <t>80-1 Р</t>
  </si>
  <si>
    <t>81-1 Р</t>
  </si>
  <si>
    <t>84-1 Р</t>
  </si>
  <si>
    <t>93-3 Р</t>
  </si>
  <si>
    <t>94-2 Р</t>
  </si>
  <si>
    <t>127-1 Р</t>
  </si>
  <si>
    <t xml:space="preserve">февраль, март </t>
  </si>
  <si>
    <t>апрель-июль</t>
  </si>
  <si>
    <t>179-1 Р</t>
  </si>
  <si>
    <t>250 Р</t>
  </si>
  <si>
    <t xml:space="preserve">Работы по разработке дополнения к ПСД с проектом ОВОС на строительство эксплуатационной  скважины  на месторождении В.Макат </t>
  </si>
  <si>
    <t>февраль-апрель</t>
  </si>
  <si>
    <t>251 Р</t>
  </si>
  <si>
    <t xml:space="preserve">Работы по разработке дополнения к ПСД с проектом ОВОС на строительство эксплуатационной  скважины  на месторождении Ботахан </t>
  </si>
  <si>
    <t>252 Р</t>
  </si>
  <si>
    <t>11,14,20,21</t>
  </si>
  <si>
    <t>24-1 У</t>
  </si>
  <si>
    <t>февраль</t>
  </si>
  <si>
    <t>25-1 У</t>
  </si>
  <si>
    <t>26-1 У</t>
  </si>
  <si>
    <t>27-1 У</t>
  </si>
  <si>
    <t>28-1 У</t>
  </si>
  <si>
    <t>91-1 У</t>
  </si>
  <si>
    <t>95-1 У</t>
  </si>
  <si>
    <t>201-1 У</t>
  </si>
  <si>
    <t>215-1 У</t>
  </si>
  <si>
    <t>232-1 У</t>
  </si>
  <si>
    <t>246-1 У</t>
  </si>
  <si>
    <t>242-1 У</t>
  </si>
  <si>
    <t>271 У</t>
  </si>
  <si>
    <t>58.29.50.000.001.00.0777.000000000000</t>
  </si>
  <si>
    <t>Услуги по предоставлению лицензий на право использования программного обеспечения</t>
  </si>
  <si>
    <t>Модернизация информационной системы по управлению персоналом</t>
  </si>
  <si>
    <t xml:space="preserve"> январь</t>
  </si>
  <si>
    <t>с даты заключения договора до 31 декабря 2016 года</t>
  </si>
  <si>
    <t>272 У</t>
  </si>
  <si>
    <t>Услуги по экспертизе проектами, касающимися строительства зданий</t>
  </si>
  <si>
    <t xml:space="preserve">авансовый платеж - 100% - в течение 5 рабочих дней с момента предоставления оригинала счет-фактуры с учетом НДС </t>
  </si>
  <si>
    <t>273 У</t>
  </si>
  <si>
    <t>274 У</t>
  </si>
  <si>
    <t>март</t>
  </si>
  <si>
    <t>275 У</t>
  </si>
  <si>
    <t>Оказание транспортных услуг технологическим, пассажирским автотранспортом и спецтехникой для производственных структурных подразделений АО "Эмбамунайгаз"</t>
  </si>
  <si>
    <t>518 Т</t>
  </si>
  <si>
    <t>11,18,20,21</t>
  </si>
  <si>
    <t>18,20,21</t>
  </si>
  <si>
    <t>6,11,14,18,20,21</t>
  </si>
  <si>
    <t>7,8,15,22</t>
  </si>
  <si>
    <t>7,8,15,18,20,21,22</t>
  </si>
  <si>
    <t>7,18,20,21</t>
  </si>
  <si>
    <t>11-1 Т</t>
  </si>
  <si>
    <t>44-2 Т</t>
  </si>
  <si>
    <t>55-2 Т</t>
  </si>
  <si>
    <t>62-2 Т</t>
  </si>
  <si>
    <t>65-2 Т</t>
  </si>
  <si>
    <t>Стальная проволока D-2,0мм</t>
  </si>
  <si>
    <t>66-1 Т</t>
  </si>
  <si>
    <t>71-2 Т</t>
  </si>
  <si>
    <t>72-2 Т</t>
  </si>
  <si>
    <t>152-2 Т</t>
  </si>
  <si>
    <t>153-2 Т</t>
  </si>
  <si>
    <t>154-2 Т</t>
  </si>
  <si>
    <t>164-2 Т</t>
  </si>
  <si>
    <t>171-2 Т</t>
  </si>
  <si>
    <t>183-2 Т</t>
  </si>
  <si>
    <t>184-2 Т</t>
  </si>
  <si>
    <t>185-2 Т</t>
  </si>
  <si>
    <t>208-1 Т</t>
  </si>
  <si>
    <t>211-2 Т</t>
  </si>
  <si>
    <t>217-2 Т</t>
  </si>
  <si>
    <t>218-2 Т</t>
  </si>
  <si>
    <t>220-2 Т</t>
  </si>
  <si>
    <t>240-2 Т</t>
  </si>
  <si>
    <t>255-1 Т</t>
  </si>
  <si>
    <t>256-2 Т</t>
  </si>
  <si>
    <t>257-2 Т</t>
  </si>
  <si>
    <t>265-1 Т</t>
  </si>
  <si>
    <t>266-1 Т</t>
  </si>
  <si>
    <t>267-1 Т</t>
  </si>
  <si>
    <t>270-1 Т</t>
  </si>
  <si>
    <t>271-1 Т</t>
  </si>
  <si>
    <t>272-2 Т</t>
  </si>
  <si>
    <t>Атырауская обл. п.Бирлик (ст.Тендык)</t>
  </si>
  <si>
    <t>273-1 Т</t>
  </si>
  <si>
    <t>274-1 Т</t>
  </si>
  <si>
    <t>275-1 Т</t>
  </si>
  <si>
    <t>276-1 Т</t>
  </si>
  <si>
    <t>277-1 Т</t>
  </si>
  <si>
    <t>278-1 Т</t>
  </si>
  <si>
    <t>279-1 Т</t>
  </si>
  <si>
    <t>280-1 Т</t>
  </si>
  <si>
    <t>281-1 Т</t>
  </si>
  <si>
    <t>282-1 Т</t>
  </si>
  <si>
    <t>283-1 Т</t>
  </si>
  <si>
    <t>284-1 Т</t>
  </si>
  <si>
    <t>286-1 Т</t>
  </si>
  <si>
    <t>287-1 Т</t>
  </si>
  <si>
    <t>289-1 Т</t>
  </si>
  <si>
    <t>290-1 Т</t>
  </si>
  <si>
    <t>291-1 Т</t>
  </si>
  <si>
    <t>292-1 Т</t>
  </si>
  <si>
    <t>Атырауская обл, Жылыойский р/н, НГДУ "Жылыоймунайгаз", м/р Прорва, м/р Терен Узек, м/р Кисымбай</t>
  </si>
  <si>
    <t>293-1 Т</t>
  </si>
  <si>
    <t>294-1 Т</t>
  </si>
  <si>
    <t>295-1 Т</t>
  </si>
  <si>
    <t>296-1 Т</t>
  </si>
  <si>
    <t>297-1 Т</t>
  </si>
  <si>
    <t>298-1 Т</t>
  </si>
  <si>
    <t>299-1 Т</t>
  </si>
  <si>
    <t>300-1 Т</t>
  </si>
  <si>
    <t>301-1 Т</t>
  </si>
  <si>
    <t>302-1 Т</t>
  </si>
  <si>
    <t>303-1 Т</t>
  </si>
  <si>
    <t>304-1 Т</t>
  </si>
  <si>
    <t>305-1 Т</t>
  </si>
  <si>
    <t>306-1 Т</t>
  </si>
  <si>
    <t>307-1 Т</t>
  </si>
  <si>
    <t>316-1 Т</t>
  </si>
  <si>
    <t>317-2 Т</t>
  </si>
  <si>
    <t>319-2 Т</t>
  </si>
  <si>
    <t>329-1 Т</t>
  </si>
  <si>
    <t>343-1 Т</t>
  </si>
  <si>
    <t>345-1 Т</t>
  </si>
  <si>
    <t>355-1 Т</t>
  </si>
  <si>
    <t>358-2 Т</t>
  </si>
  <si>
    <t>359-1 Т</t>
  </si>
  <si>
    <t>оИ</t>
  </si>
  <si>
    <t>361-1 Т</t>
  </si>
  <si>
    <t>369-1 Т</t>
  </si>
  <si>
    <t>372-1 Т</t>
  </si>
  <si>
    <t>374-1 Т</t>
  </si>
  <si>
    <t>379-1 Т</t>
  </si>
  <si>
    <t>380-1 Т</t>
  </si>
  <si>
    <t>381-1 Т</t>
  </si>
  <si>
    <t>383-1 Т</t>
  </si>
  <si>
    <t>384-1 Т</t>
  </si>
  <si>
    <t>385-1 Т</t>
  </si>
  <si>
    <t>386-1 Т</t>
  </si>
  <si>
    <t>387-1 Т</t>
  </si>
  <si>
    <t>388-1 Т</t>
  </si>
  <si>
    <t>389-1 Т</t>
  </si>
  <si>
    <t>390-1 Т</t>
  </si>
  <si>
    <t>391-1 Т</t>
  </si>
  <si>
    <t>392-1 Т</t>
  </si>
  <si>
    <t>393-1 Т</t>
  </si>
  <si>
    <t>394-1 Т</t>
  </si>
  <si>
    <t>395-1 Т</t>
  </si>
  <si>
    <t>396-1 Т</t>
  </si>
  <si>
    <t>397-1 Т</t>
  </si>
  <si>
    <t>398-1 Т</t>
  </si>
  <si>
    <t>399-1 Т</t>
  </si>
  <si>
    <t>400-1 Т</t>
  </si>
  <si>
    <t>401-1 Т</t>
  </si>
  <si>
    <t>402-1 Т</t>
  </si>
  <si>
    <t>403-1 Т</t>
  </si>
  <si>
    <t>404-1 Т</t>
  </si>
  <si>
    <t>405-1 Т</t>
  </si>
  <si>
    <t>406-1 Т</t>
  </si>
  <si>
    <t>407-1 Т</t>
  </si>
  <si>
    <t>408-1 Т</t>
  </si>
  <si>
    <t>409-1 Т</t>
  </si>
  <si>
    <t>410-1 Т</t>
  </si>
  <si>
    <t>411-1 Т</t>
  </si>
  <si>
    <t>412-1 Т</t>
  </si>
  <si>
    <t>413-1 Т</t>
  </si>
  <si>
    <t>415-1 Т</t>
  </si>
  <si>
    <t>416-1 Т</t>
  </si>
  <si>
    <t>417-1 Т</t>
  </si>
  <si>
    <t>418-1 Т</t>
  </si>
  <si>
    <t>419-1 Т</t>
  </si>
  <si>
    <t>420-1 Т</t>
  </si>
  <si>
    <t>421-1 Т</t>
  </si>
  <si>
    <t>422-1 Т</t>
  </si>
  <si>
    <t>423-1 Т</t>
  </si>
  <si>
    <t>424-1 Т</t>
  </si>
  <si>
    <t>425-1 Т</t>
  </si>
  <si>
    <t>426-1 Т</t>
  </si>
  <si>
    <t>427-1 Т</t>
  </si>
  <si>
    <t>428-1 Т</t>
  </si>
  <si>
    <t>429-1 Т</t>
  </si>
  <si>
    <t>430-1 Т</t>
  </si>
  <si>
    <t>431-1 Т</t>
  </si>
  <si>
    <t>432-1 Т</t>
  </si>
  <si>
    <t>433-1 Т</t>
  </si>
  <si>
    <t>434-1 Т</t>
  </si>
  <si>
    <t>436-1 Т</t>
  </si>
  <si>
    <t>437-1 Т</t>
  </si>
  <si>
    <t>438-1 Т</t>
  </si>
  <si>
    <t>439-1 Т</t>
  </si>
  <si>
    <t>440-1 Т</t>
  </si>
  <si>
    <t>441-1 Т</t>
  </si>
  <si>
    <t>442-1 Т</t>
  </si>
  <si>
    <t>443-1 Т</t>
  </si>
  <si>
    <t>444-1 Т</t>
  </si>
  <si>
    <t>445-1 Т</t>
  </si>
  <si>
    <t>446-1 Т</t>
  </si>
  <si>
    <t>447-1 Т</t>
  </si>
  <si>
    <t>448-1 Т</t>
  </si>
  <si>
    <t>449-1 Т</t>
  </si>
  <si>
    <t>450-1 Т</t>
  </si>
  <si>
    <t>452-1 Т</t>
  </si>
  <si>
    <t>453-1 Т</t>
  </si>
  <si>
    <t>454-1 Т</t>
  </si>
  <si>
    <t>455-1 Т</t>
  </si>
  <si>
    <t>456-1 Т</t>
  </si>
  <si>
    <t>457-1 Т</t>
  </si>
  <si>
    <t>458-1 Т</t>
  </si>
  <si>
    <t>459-1 Т</t>
  </si>
  <si>
    <t>460-1 Т</t>
  </si>
  <si>
    <t>462-1 Т</t>
  </si>
  <si>
    <t>463-1 Т</t>
  </si>
  <si>
    <t>464-1 Т</t>
  </si>
  <si>
    <t>465-1 Т</t>
  </si>
  <si>
    <t>466-1 Т</t>
  </si>
  <si>
    <t>467-1 Т</t>
  </si>
  <si>
    <t>468-1 Т</t>
  </si>
  <si>
    <t>469-1 Т</t>
  </si>
  <si>
    <t>470-1 Т</t>
  </si>
  <si>
    <t>471-1 Т</t>
  </si>
  <si>
    <t>472-1 Т</t>
  </si>
  <si>
    <t>473-1 Т</t>
  </si>
  <si>
    <t>474-1 Т</t>
  </si>
  <si>
    <t>475-1 Т</t>
  </si>
  <si>
    <t>476-1 Т</t>
  </si>
  <si>
    <t>477-1 Т</t>
  </si>
  <si>
    <t>478-1 Т</t>
  </si>
  <si>
    <t>479-1 Т</t>
  </si>
  <si>
    <t>480-1 Т</t>
  </si>
  <si>
    <t>481-1 Т</t>
  </si>
  <si>
    <t>482-1 Т</t>
  </si>
  <si>
    <t>484-1 Т</t>
  </si>
  <si>
    <t>485-1 Т</t>
  </si>
  <si>
    <t>486-1 Т</t>
  </si>
  <si>
    <t>488-1 Т</t>
  </si>
  <si>
    <t>489-1 Т</t>
  </si>
  <si>
    <t>494-1 Т</t>
  </si>
  <si>
    <t>495-1 Т</t>
  </si>
  <si>
    <t>496-1 Т</t>
  </si>
  <si>
    <t>499-1 Т</t>
  </si>
  <si>
    <t>515-1 Т</t>
  </si>
  <si>
    <t>Атырауская обл., г. Кульсары</t>
  </si>
  <si>
    <t>516-1 Т</t>
  </si>
  <si>
    <t>Атырауская обл. м/р Прорва-БПО склад МТС. НГДУ "Жылыоймунайгаз"</t>
  </si>
  <si>
    <t>517-1 Т</t>
  </si>
  <si>
    <t>519 Т</t>
  </si>
  <si>
    <t>22.29.29.900.016.00.0796.000000000000</t>
  </si>
  <si>
    <t>Пломба контрольная</t>
  </si>
  <si>
    <t>индикаторная</t>
  </si>
  <si>
    <t>ПЛОМБА КОНТРОЛЬНАЯ ТВИСТСТИЛ</t>
  </si>
  <si>
    <t>520 Т</t>
  </si>
  <si>
    <t>25.93.11.300.002.00.0006.000000000000</t>
  </si>
  <si>
    <t>из гальванизированной стали, пломбировочная, диаметр 0,7 мм</t>
  </si>
  <si>
    <t>ПРОВОЛОКА ПЛОМБИРОВОЧНАЯ 0,7ММ</t>
  </si>
  <si>
    <t>521 Т</t>
  </si>
  <si>
    <t xml:space="preserve">Атырауская обл. м/р Нуржанов ЭСР "Прорва" </t>
  </si>
  <si>
    <t>522 Т</t>
  </si>
  <si>
    <t xml:space="preserve">Атырауская обл. м/р Балгимбаев ЭСР «Жайык» </t>
  </si>
  <si>
    <t>523 Т</t>
  </si>
  <si>
    <t xml:space="preserve">Атырауская обл. м/р Кенбай ЭСР «Кайнар» </t>
  </si>
  <si>
    <t>524 Т</t>
  </si>
  <si>
    <t xml:space="preserve">Атырауская обл. пос. Макат ЭСР «Макат» </t>
  </si>
  <si>
    <t>525 Т</t>
  </si>
  <si>
    <t xml:space="preserve">Атырауская обл. м/р Ботакан ЭСР "Доссор" </t>
  </si>
  <si>
    <t>526 Т</t>
  </si>
  <si>
    <t>20.41.31.530.000.01.5111.000000000000</t>
  </si>
  <si>
    <t>Порошок</t>
  </si>
  <si>
    <t>стиральный, для изделий из различных тканей, ГОСТ 25644-96</t>
  </si>
  <si>
    <t>Стиральный порошок  объем 1,8кг.</t>
  </si>
  <si>
    <t>527 Т</t>
  </si>
  <si>
    <t>Стиральный порошок-автомат, объем 3кг</t>
  </si>
  <si>
    <t>528 Т</t>
  </si>
  <si>
    <t>Стиральный порошок-автомат, объем 450гр</t>
  </si>
  <si>
    <t>529 Т</t>
  </si>
  <si>
    <t>530 Т</t>
  </si>
  <si>
    <t>531 Т</t>
  </si>
  <si>
    <t>532 Т</t>
  </si>
  <si>
    <t>533 Т</t>
  </si>
  <si>
    <t>534 Т</t>
  </si>
  <si>
    <t>535 Т</t>
  </si>
  <si>
    <t>536 Т</t>
  </si>
  <si>
    <t>537 Т</t>
  </si>
  <si>
    <t>25.21.12.300.000.00.0839.000000000001</t>
  </si>
  <si>
    <t>Котел отопительный</t>
  </si>
  <si>
    <t>Ква, мощность 160 кВт, на газообразном топливе, стальной</t>
  </si>
  <si>
    <t>538 Т</t>
  </si>
  <si>
    <t>25.21.12.300.000.00.0796.000000000000</t>
  </si>
  <si>
    <t>КЧМ-5-К, мощность 27 кВт, на газообразном топливе, чугунный</t>
  </si>
  <si>
    <t>539 Т</t>
  </si>
  <si>
    <t>25.21.12.300.000.00.0839.000000000011</t>
  </si>
  <si>
    <t>Ква, мощность 1,6 МВт, на газообразном топливе, стальной</t>
  </si>
  <si>
    <t>в течение 180 календарных дней с даты заключения договора или получения уведомления от Заказчика</t>
  </si>
  <si>
    <t>540 Т</t>
  </si>
  <si>
    <t>27.11.23.000.000.00.0796.000000000802</t>
  </si>
  <si>
    <t>электродвигатель</t>
  </si>
  <si>
    <t>переменного тока, синхронный, трехфазный, с номинальной частотой сети на 50 Гц, с синхронной частотой вращения 1000 мин, номинальная мощность 30 кВт</t>
  </si>
  <si>
    <t>541 Т</t>
  </si>
  <si>
    <t>27.11.23.000.000.00.0796.000000002255</t>
  </si>
  <si>
    <t>переменного тока, асинхронный, трехфазный, с номинальной частотой сети на 50 Гц, с синхронной частотой вращения 3000 мин, номинальная мощность 7,5 кВт</t>
  </si>
  <si>
    <t>542 Т</t>
  </si>
  <si>
    <t>27.11.23.000.000.00.0796.000000002225</t>
  </si>
  <si>
    <t>переменного тока, асинхронный, трехфазный, с номинальной частотой сети на 50 Гц, с синхронной частотой вращения 1500 мин, номинальная мощность 22 кВт</t>
  </si>
  <si>
    <t>543 Т</t>
  </si>
  <si>
    <t>27.11.23.000.000.00.0796.000000002237</t>
  </si>
  <si>
    <t>переменного тока, асинхронный, трехфазный, с номинальной частотой сети на 50 Гц, с синхронной частотой вращения 1500 мин, номинальная мощность 315 кВт</t>
  </si>
  <si>
    <t>544 Т</t>
  </si>
  <si>
    <t>545 Т</t>
  </si>
  <si>
    <t>27.11.23.000.000.00.0796.000000000797</t>
  </si>
  <si>
    <t>переменного тока, синхронный, трехфазный, с номинальной частотой сети на 50 Гц, с синхронной частотой вращения 1000 мин, номинальная мощность 7,5 кВт</t>
  </si>
  <si>
    <t>546 Т</t>
  </si>
  <si>
    <t>27.11.23.000.000.00.0796.000000000798</t>
  </si>
  <si>
    <t>переменного тока, синхронный, трехфазный, с номинальной частотой сети на 50 Гц, с синхронной частотой вращения 1000 мин, номинальная мощность 11 кВт</t>
  </si>
  <si>
    <t>547 Т</t>
  </si>
  <si>
    <t>27.11.23.000.000.00.0796.000000000857</t>
  </si>
  <si>
    <t>переменного тока, синхронный, трехфазный, с номинальной частотой сети на 50 Гц, с синхронной частотой вращения 3000 мин, номинальная мощность 11 кВт</t>
  </si>
  <si>
    <t>548 Т</t>
  </si>
  <si>
    <t>27.11.23.000.000.00.0796.000000000799</t>
  </si>
  <si>
    <t>переменного тока, синхронный, трехфазный, с номинальной частотой сети на 50 Гц, с синхронной частотой вращения 1000 мин, номинальная мощность 15 кВт</t>
  </si>
  <si>
    <t>549 Т</t>
  </si>
  <si>
    <t>27.11.23.000.000.00.0796.000000000830</t>
  </si>
  <si>
    <t>переменного тока, синхронный, трехфазный, с номинальной частотой сети на 50 Гц, с синхронной частотой вращения 1500 мин, номинальная мощность 18,5 кВт</t>
  </si>
  <si>
    <t>550 Т</t>
  </si>
  <si>
    <t>27.11.23.000.000.00.0796.000000000860</t>
  </si>
  <si>
    <t>переменного тока, синхронный, трехфазный, с номинальной частотой сети на 50 Гц, с синхронной частотой вращения 3000 мин, номинальная мощность 22 кВт</t>
  </si>
  <si>
    <t>551 Т</t>
  </si>
  <si>
    <t>27.11.23.000.000.00.0796.000000000785</t>
  </si>
  <si>
    <t>переменного тока, асинхронный флянцевый, трехфазный, с номинальной частотой сети на 50 Гц, с синхронной частотой вращения 950 об/мин, номинальная мощность 5,5 кВт</t>
  </si>
  <si>
    <t>552 Т</t>
  </si>
  <si>
    <t>553 Т</t>
  </si>
  <si>
    <t>27.11.23.000.000.00.0796.000000000827</t>
  </si>
  <si>
    <t>переменного тока, синхронный, трехфазный, с номинальной частотой сети на 50 Гц, с синхронной частотой вращения 1500 мин, номинальная мощность 7,5 кВт</t>
  </si>
  <si>
    <t>554 Т</t>
  </si>
  <si>
    <t>27.11.23.000.000.00.0796.000000000836</t>
  </si>
  <si>
    <t>переменного тока, синхронный, трехфазный, с номинальной частотой сети на 50 Гц, с синхронной частотой вращения 1500 мин, номинальная мощность 75 кВт</t>
  </si>
  <si>
    <t>555 Т</t>
  </si>
  <si>
    <t>27.11.23.000.000.00.0796.000000000828</t>
  </si>
  <si>
    <t>переменного тока, синхронный, трехфазный, с номинальной частотой сети на 50 Гц, с синхронной частотой вращения 1500 мин, номинальная мощность 11 кВт</t>
  </si>
  <si>
    <t>556 Т</t>
  </si>
  <si>
    <t>27.12.10.900.002.00.0796.000000000004</t>
  </si>
  <si>
    <t>Стабилизатор напряжения</t>
  </si>
  <si>
    <t>импульсный, напряжение 9-30 В, мощность 31,5 Вт, номинальный ток 1050 мА</t>
  </si>
  <si>
    <t>ОДНОФАЗНЫЕ ЦИФРОВЫЕ НАСТЕННЫЕ СТАБИЛИЗАТОРЫ  Автоматический стабилизатор напряжения                                    Ресанта ACH-2000Н/1-Ц</t>
  </si>
  <si>
    <t>557 Т</t>
  </si>
  <si>
    <t>27.90.33.900.000.00.0796.000000000000</t>
  </si>
  <si>
    <t>блок</t>
  </si>
  <si>
    <t>к преобразователю катодной защиты подземных металлических сооружений</t>
  </si>
  <si>
    <t>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t>
  </si>
  <si>
    <t>558 Т</t>
  </si>
  <si>
    <t>27.11.31.130.000.00.0796.000000000009</t>
  </si>
  <si>
    <t>Установка электрогенераторная</t>
  </si>
  <si>
    <t>с поршневым двигателем внутреннего сгорания, мощность 4 кВт, напряжение 230 В, двигатель 3000 об/мин</t>
  </si>
  <si>
    <t xml:space="preserve">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t>
  </si>
  <si>
    <t>559 Т</t>
  </si>
  <si>
    <t>26.11.22.900.002.01.0796.000000000000</t>
  </si>
  <si>
    <t>Стартер</t>
  </si>
  <si>
    <t>для трубчатых люминесцентных ламп, тип 20С-127, ГОСТ 8799-90</t>
  </si>
  <si>
    <t>Стартер Philips S2 Ecoclick 4-22W SER 220-240V WH UNP/12X25BOX для люминесцентных ламп предназначен для работы в различной сфере, совместно с установленными трубчатыми или некоторыми компактными лампами (бактерицидные, терапевтические, обеззараживающие, против насекомых, общего применения) мощностью от 4 до 65 Вт и при рабочем напряжении 220-240 В.</t>
  </si>
  <si>
    <t>560 Т</t>
  </si>
  <si>
    <t>27.11.32.700.000.00.0796.000000000000</t>
  </si>
  <si>
    <t>Преобразователь частоты</t>
  </si>
  <si>
    <t>электрический</t>
  </si>
  <si>
    <t>Станция частотного регулируемого асинронного эл.привода с частотным преобразователем,  с выносным терминалом, Рн -90 кВт, Uн - 380 В. (У1, IP54),предназначены для автоматизации режимов управления, электрической защиты и оптимизации режимов работы асинхронных электродвигателей насосных агрегатов. Станция обеспечивает плавный пуск - остановку электроприводов и глубокое регулирование скорости асинхронных электродвигателей -  установок за счет частотного управления на мощность  90 кВт, 380 Вольт, 48 до63 Герц, класс защиты IP 54, в условиях умеренного климата У категории размещения 1 (монтаж, пуск, наладка, установка, техническое обслуживаниев течение года и устранение неисправности по гарантии и обучение)</t>
  </si>
  <si>
    <t>561 Т</t>
  </si>
  <si>
    <t>28.13.14.150.000.01.0796.000000000000</t>
  </si>
  <si>
    <t>центробежный, для перекачки жидкости с температурой до +45 градусов с содержанием механических примесей не более 0, 5 по массе, горизонтальный, многоступенчатый</t>
  </si>
  <si>
    <t>562 Т</t>
  </si>
  <si>
    <t>28.13.21.900.000.01.0796.000000000006</t>
  </si>
  <si>
    <t>вакуумный, многопластинчатый, механический, содержат эксцентрично расположенный ротор, в прорези к-рого вставлены пластины, прижимаемые центробежной силой к внутренней поверхности корпуса</t>
  </si>
  <si>
    <t>563 Т</t>
  </si>
  <si>
    <t>28.13.21.500.001.00.0796.000000000006</t>
  </si>
  <si>
    <t>вакуумный, водокольцевой, производительность до 160 м3/час</t>
  </si>
  <si>
    <t>564 Т</t>
  </si>
  <si>
    <t>28.13.21.300.001.00.0796.000000000007</t>
  </si>
  <si>
    <t>вакуумный, ротационный, воздуходув, производительность до 2200 м3/час</t>
  </si>
  <si>
    <t>565 Т</t>
  </si>
  <si>
    <t>28.13.21.500.001.00.0796.000000000002</t>
  </si>
  <si>
    <t>вакуумный, водокольцевой, производительность до 50 м3/час</t>
  </si>
  <si>
    <t>566 Т</t>
  </si>
  <si>
    <t>567 Т</t>
  </si>
  <si>
    <t>27.90.40.600.000.00.0796.000000000001</t>
  </si>
  <si>
    <t>для сигналов, электрические, высокочастотный</t>
  </si>
  <si>
    <t>"Сварочный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t>
  </si>
  <si>
    <t>568 Т</t>
  </si>
  <si>
    <t>27.11.42.300.001.00.0796.000000000028</t>
  </si>
  <si>
    <t>Трансформатор напряжения</t>
  </si>
  <si>
    <t>трехфазный, класс напряжения 10, ГОСТ 1983-2001</t>
  </si>
  <si>
    <t>569 Т</t>
  </si>
  <si>
    <t>27.11.42.300.001.00.0796.000000000027</t>
  </si>
  <si>
    <t>трехфазный, класс напряжения 6, ГОСТ 1983-2001</t>
  </si>
  <si>
    <t>570 Т</t>
  </si>
  <si>
    <t>27.12.32.900.001.00.0796.000000000000</t>
  </si>
  <si>
    <t>Шкаф распределительный электрический</t>
  </si>
  <si>
    <t>для приема и распределения электрической энергии в сетях и защиты электрических установок, серия К-5900, на номинальное напряжение 6 и 10 кВ переменного тока</t>
  </si>
  <si>
    <t>Предназначено для приема и распределения электрической энергии переменного трехфазного тока промышленной частоты 50 Гц на номинальное напряжение 6 и 10 кВ</t>
  </si>
  <si>
    <t>571 Т</t>
  </si>
  <si>
    <t>22.23.14.700.002.00.0006.000000000025</t>
  </si>
  <si>
    <t>Кабель-канал</t>
  </si>
  <si>
    <t>с двойным замком, размер 40*10 мм</t>
  </si>
  <si>
    <t>КАНАЛ ПЛАСТИКОВЫЙ КАБЕЛЬНЫЙ 40х25</t>
  </si>
  <si>
    <t>572 Т</t>
  </si>
  <si>
    <t>27.40.25.300.001.02.0796.000000000000</t>
  </si>
  <si>
    <t>местного освещения, подвесной</t>
  </si>
  <si>
    <t>573 Т</t>
  </si>
  <si>
    <t>26.51.43.590.000.00.0796.000000000000</t>
  </si>
  <si>
    <t>Вольтамперфазометр</t>
  </si>
  <si>
    <t>напряжение 460 В, измерение действующего значения силы переменного тока 10000 мА, частота 45-65 Гц</t>
  </si>
  <si>
    <t>Вольтамперфазометр "ПАРМА"</t>
  </si>
  <si>
    <t>574 Т</t>
  </si>
  <si>
    <t>26.51.45.200.005.00.0796.000000000000</t>
  </si>
  <si>
    <t>Измеритель сопротивления заземления</t>
  </si>
  <si>
    <t>для измерения сопротивления заземляющих устройств</t>
  </si>
  <si>
    <t>"ИС-10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t>
  </si>
  <si>
    <t>575 Т</t>
  </si>
  <si>
    <t>26.51.43.590.018.00.0796.000000000000</t>
  </si>
  <si>
    <t>Тестер</t>
  </si>
  <si>
    <t>сопротивления петли, для измерения источников питания 50-263 В</t>
  </si>
  <si>
    <t>"Измеритель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t>
  </si>
  <si>
    <t>576 Т</t>
  </si>
  <si>
    <t>26.51.45.500.002.00.0796.000000000002</t>
  </si>
  <si>
    <t>Указатель</t>
  </si>
  <si>
    <t>напряжения, однополюсный свыше 1000 В</t>
  </si>
  <si>
    <t>Указатель напряжения УВН80-2М предназначены для проверки наличия или отсудствия напряжения в эл.становках переменного тока напряжением от 2,2 до  10 кВ, частотой 50,60 Герц.Рабочее напряжение 2,2-10 кВ.Напряжение зажигания, не более 0,55 кВ.Число звеньев-2. Габаритные размеры Ф42х600 мм.Масса 0,25;0,35 кг.Имеют световую индикацию.</t>
  </si>
  <si>
    <t>577 Т</t>
  </si>
  <si>
    <t>26.51.63.700.001.01.0796.000000000006</t>
  </si>
  <si>
    <t>электроэнергии, цифровой, трехфазный, многотарифный цифровой, СЭТ-4ТМ.03, ГОСТ 30206-94</t>
  </si>
  <si>
    <t>Класс точности: активная -0,2S, реактивная – 1,0. - 3~100 В. Номинальный ток – 5 (7,5) А.</t>
  </si>
  <si>
    <t>578 Т</t>
  </si>
  <si>
    <t>25.73.30.100.013.00.0796.000000000002</t>
  </si>
  <si>
    <t>Клещи</t>
  </si>
  <si>
    <t>электроизмерительные</t>
  </si>
  <si>
    <t>Прибор эл.измерительный многофункциональный типа Ц4353 с автоматическойзащитой от электрических перегрузок преднозначен для измерения: силы и напряжения постоянного тока, среднеквадратического значения силы и напряжения переменного тока синусоидальной формы, сопротивления постоянному току в эл.цепях объектов измерении, работоспособное состояние которых не нарушается их взаимодействием с прибором или выходом нормируемых характеристик прибора за приделы, установленные техническими условиями.</t>
  </si>
  <si>
    <t>579 Т</t>
  </si>
  <si>
    <t>"Указатель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t>
  </si>
  <si>
    <t>580 Т</t>
  </si>
  <si>
    <t>26.51.43.590.009.00.0796.000000000005</t>
  </si>
  <si>
    <t>Мегаомметр</t>
  </si>
  <si>
    <t>измерение сопротивлений 0,1 Мом-10 ГОм</t>
  </si>
  <si>
    <t>Мегоомметр М-4100/5 2,5кВ</t>
  </si>
  <si>
    <t>581 Т</t>
  </si>
  <si>
    <t>Блок</t>
  </si>
  <si>
    <t>Станция катодной защиты ПТМ-1,6/220-У3</t>
  </si>
  <si>
    <t>582 Т</t>
  </si>
  <si>
    <t>28.13.31.000.047.02.0796.000000000000</t>
  </si>
  <si>
    <t>Шкаф управления</t>
  </si>
  <si>
    <t>для станков-качалок, регулируемый</t>
  </si>
  <si>
    <t>583 Т</t>
  </si>
  <si>
    <t>584 Т</t>
  </si>
  <si>
    <t>25.73.40.190.006.00.0796.000000000000</t>
  </si>
  <si>
    <t>Колесо измерительное</t>
  </si>
  <si>
    <t>для измерения прямолинейных и криволинейных расстояний</t>
  </si>
  <si>
    <t>Измеритель длины кабеля Unitest 3000 (Cabelmeter): по методу 4-проводного измерения сопротивления, до 20 км с разрешением 0,1 м, сопротивление 0?2000 Ом, измерение сечения кабеля 0,1?500 кв. мм, вес 510 гр. Измеряетдлину кабеля через вычисление сопротивления. Требует наличия 2 концов кабеля.</t>
  </si>
  <si>
    <t>585 Т</t>
  </si>
  <si>
    <t>26.51.85.200.025.00.0796.000000000000</t>
  </si>
  <si>
    <t>Датчик движения</t>
  </si>
  <si>
    <t>инфакрасный, для управления освещением</t>
  </si>
  <si>
    <t>Датчик движения  ДД-018-W. Инфакрасный для управления освещением. Модель  ДД-018-W. Напряжение 220-240 Вольт, мощность 1200 Ват, цвет белый, угол обзора 270 градусов, дальность действия 12 метров. IP 44.</t>
  </si>
  <si>
    <t>586 Т</t>
  </si>
  <si>
    <t>27.32.13.700.000.00.0006.000000000337</t>
  </si>
  <si>
    <t>марка КВВБГ, 4*1,5 мм2</t>
  </si>
  <si>
    <t>Контрольный кабель КВВБГ 4 х 1,5</t>
  </si>
  <si>
    <t>587 Т</t>
  </si>
  <si>
    <t>22.23.14.500.003.00.0839.000000000000</t>
  </si>
  <si>
    <t>Комплект для прокладки кабеля (кабельный канал, крепежные материалы)</t>
  </si>
  <si>
    <t>Канал кабельный  20х15  для производства монтажных работ, предохранениякабеля, проводов  от механических повреждений, размеры 20мм х15мм</t>
  </si>
  <si>
    <t>588 Т</t>
  </si>
  <si>
    <t>Канал кабельный  20х15  для производства монтажных работ, предохранениякабеля, проводов  от механических повреждений, размеры 15мм х10мм</t>
  </si>
  <si>
    <t>589 Т</t>
  </si>
  <si>
    <t>24.20.13.900.001.01.0006.000000000000</t>
  </si>
  <si>
    <t>Рукав</t>
  </si>
  <si>
    <t>металлический, оцинкованный, негерметичный, диаметр 20 мм</t>
  </si>
  <si>
    <t>Металлорукав РЗ-АЛ-Х D-18мм для производства монтажных работ, предохранения кабеля от механических повреждений, внутренний ? 22мм.</t>
  </si>
  <si>
    <t>590 Т</t>
  </si>
  <si>
    <t>Металлорукав РЗ-АЛ-Х D-18мм для производства монтажных работ, предохранения кабеля от механических повреждений, внутренний ? 25мм.</t>
  </si>
  <si>
    <t>591 Т</t>
  </si>
  <si>
    <t>26.51.62.590.000.00.0796.000000000000</t>
  </si>
  <si>
    <t>Машина для испытаний неметаллов</t>
  </si>
  <si>
    <t>неэлектронная</t>
  </si>
  <si>
    <t>Пресс ПРГ-300Р для кабельных наконечников</t>
  </si>
  <si>
    <t>592 Т</t>
  </si>
  <si>
    <t>28.24.11.900.001.00.0796.000000000000</t>
  </si>
  <si>
    <t>фен</t>
  </si>
  <si>
    <t>для отогревания трубопроводов, нагревания деталей, промышленный, электрический</t>
  </si>
  <si>
    <t>Фен для термоусадки KINZO, 220В, 2000Вт, Т 300-600АС</t>
  </si>
  <si>
    <t>593 Т</t>
  </si>
  <si>
    <t>25.94.13.900.001.00.0839.000000000000</t>
  </si>
  <si>
    <t>для монтажа подшипников, в комплекте ударные кольца; втулки, безинерционный молоток, фиксирующие кольца, шестиугольная головка</t>
  </si>
  <si>
    <t>Набор инструментов Кабельщик-Спайщик №3 (35 предметов)(набор электромонтажника, набор электромонтера, инструмент кабельщика)</t>
  </si>
  <si>
    <t>594 Т</t>
  </si>
  <si>
    <t>25.94.13.900.010.00.0704.000000000001</t>
  </si>
  <si>
    <t>Набор отверток</t>
  </si>
  <si>
    <t>крестовая, плоская (стандартные размеры) 6 предметов</t>
  </si>
  <si>
    <t>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t>
  </si>
  <si>
    <t>595 Т</t>
  </si>
  <si>
    <t>25.73.30.600.000.00.0796.000000000001</t>
  </si>
  <si>
    <t>для различных электромонтажных работ, в наборе 32 предмета</t>
  </si>
  <si>
    <t>"ТУ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t>
  </si>
  <si>
    <t>596 Т</t>
  </si>
  <si>
    <t>597 Т</t>
  </si>
  <si>
    <t>25.71.11.920.000.00.0796.000000000004</t>
  </si>
  <si>
    <t>Ножницы кабельные</t>
  </si>
  <si>
    <t>рычажные, диаметр перерезаемых кабелей до 50 мм</t>
  </si>
  <si>
    <t>Кабельные ножницы НК-12 до 4х12мм2</t>
  </si>
  <si>
    <t>598 Т</t>
  </si>
  <si>
    <t>25.73.30.100.009.00.0796.000000000000</t>
  </si>
  <si>
    <t>Пассатижи</t>
  </si>
  <si>
    <t>диэлектрические</t>
  </si>
  <si>
    <t>"
Пассатижи диэлектрические  200 мм с двухкомпонентными ручками. Электроизоляция до 1000 В."</t>
  </si>
  <si>
    <t>599 Т</t>
  </si>
  <si>
    <t>30.20.40.300.349.00.0796.000000000000</t>
  </si>
  <si>
    <t>Реле тепловое</t>
  </si>
  <si>
    <t>для подвижного состава</t>
  </si>
  <si>
    <t>Тепловое реле (max 6А)</t>
  </si>
  <si>
    <t>600 Т</t>
  </si>
  <si>
    <t>27.12.40.900.006.00.0796.000000000000</t>
  </si>
  <si>
    <t>Блок управления</t>
  </si>
  <si>
    <t>для вакуумного выключателя</t>
  </si>
  <si>
    <t>601 Т</t>
  </si>
  <si>
    <t>27.40.22.900.000.02.0796.000000000000</t>
  </si>
  <si>
    <t>общего освещения, потолочный</t>
  </si>
  <si>
    <t>602 Т</t>
  </si>
  <si>
    <t>27.20.11.990.001.00.0796.000000000000</t>
  </si>
  <si>
    <t>светодиодный, для уличного освещения, Номинальное напряжение 220В (+/-20%)</t>
  </si>
  <si>
    <t>603 Т</t>
  </si>
  <si>
    <t>27.40.21.000.000.01.0796.000000000000</t>
  </si>
  <si>
    <t>светодиодный взрывозащищенный, с креплением на каску, время непрерывной работы без подзарядки не менее 15 часов, с зарядным устройством</t>
  </si>
  <si>
    <t>604 Т</t>
  </si>
  <si>
    <t>605 Т</t>
  </si>
  <si>
    <t>606 Т</t>
  </si>
  <si>
    <t>27.40.25.300.001.01.0796.000000000000</t>
  </si>
  <si>
    <t>общего освещения, подвесной</t>
  </si>
  <si>
    <t>607 Т</t>
  </si>
  <si>
    <t>608 Т</t>
  </si>
  <si>
    <t>609 Т</t>
  </si>
  <si>
    <t>610 Т</t>
  </si>
  <si>
    <t>611 Т</t>
  </si>
  <si>
    <t>612 Т</t>
  </si>
  <si>
    <t>613 Т</t>
  </si>
  <si>
    <t>27.40.33.000.001.00.0796.000000000007</t>
  </si>
  <si>
    <t>прожектор</t>
  </si>
  <si>
    <t>UMС 150, мощность 150 Вт, тип отражателя из анодированного алюминия круглосимметричный</t>
  </si>
  <si>
    <t>"предназначены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t>
  </si>
  <si>
    <t>614 Т</t>
  </si>
  <si>
    <t>27.40.33.000.001.00.0796.000000000011</t>
  </si>
  <si>
    <t>UMS 250, мощность 250 Вт, тип отражателя из анодированного алюминия симметричный</t>
  </si>
  <si>
    <t>"предназначены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t>
  </si>
  <si>
    <t>615 Т</t>
  </si>
  <si>
    <t>27.40.33.000.001.00.0796.000000000016</t>
  </si>
  <si>
    <t>ИО 02-250-02, мощность 250 Вт, тип отражателя симметричный</t>
  </si>
  <si>
    <t>Предназначен для освещения </t>
  </si>
  <si>
    <t>616 Т</t>
  </si>
  <si>
    <t>27.40.39.900.002.00.0796.000000000000</t>
  </si>
  <si>
    <t>Лампа светодиодная</t>
  </si>
  <si>
    <t>тип цоколя Е27, мощность 5 Вт, теплота цвета 6400 К, световой поток 700 лм</t>
  </si>
  <si>
    <t>617 Т</t>
  </si>
  <si>
    <t>27.40.39.900.002.00.0796.000000000001</t>
  </si>
  <si>
    <t>тип цоколя Е27, мощность 12 Вт, теплота цвета 6400 К, световой поток 700 лм</t>
  </si>
  <si>
    <t>618 Т</t>
  </si>
  <si>
    <t>27.40.39.900.002.00.0796.000000000002</t>
  </si>
  <si>
    <t>тип цоколя Е27, мощность 20 Вт, теплота цвета 6400 К, световой поток 700 лм</t>
  </si>
  <si>
    <t>619 Т</t>
  </si>
  <si>
    <t>620 Т</t>
  </si>
  <si>
    <t>621 Т</t>
  </si>
  <si>
    <t>27.40.15.990.001.00.0796.000000000012</t>
  </si>
  <si>
    <t>Лампа люминесцентная</t>
  </si>
  <si>
    <t>тип цоколя h23, мощность 20 Вт</t>
  </si>
  <si>
    <t>622 Т</t>
  </si>
  <si>
    <t>623 Т</t>
  </si>
  <si>
    <t>27.40.12.900.001.00.0796.000000000282</t>
  </si>
  <si>
    <t>Лампа накаливания</t>
  </si>
  <si>
    <t>тип цоколя E27, мощность 36 Вт, галогенная</t>
  </si>
  <si>
    <t>624 Т</t>
  </si>
  <si>
    <t>27.40.15.700.001.00.0796.000000000002</t>
  </si>
  <si>
    <t>Лампа дуговая</t>
  </si>
  <si>
    <t>ДРЛ-250, ртутная</t>
  </si>
  <si>
    <t>625 Т</t>
  </si>
  <si>
    <t>626 Т</t>
  </si>
  <si>
    <t>627 Т</t>
  </si>
  <si>
    <t>628 Т</t>
  </si>
  <si>
    <t>629 Т</t>
  </si>
  <si>
    <t>27.40.42.500.003.00.0796.000000000000</t>
  </si>
  <si>
    <t>патрон</t>
  </si>
  <si>
    <t>для светодиодных ламп</t>
  </si>
  <si>
    <t>Предназначены для ламп мощностью до 200Вт, с резьбой Ц27.</t>
  </si>
  <si>
    <t>630 Т</t>
  </si>
  <si>
    <t>Патрон электрический подвесной Ех27        Патрон (КАРБОЛИТ) подвесной гладкий Е27н-020           Артикул: Е27н-020</t>
  </si>
  <si>
    <t>631 Т</t>
  </si>
  <si>
    <t>27.12.40.300.003.00.0796.000000000001</t>
  </si>
  <si>
    <t>Дроссель</t>
  </si>
  <si>
    <t>для люминисцентных ламп</t>
  </si>
  <si>
    <t>Дросель РКУ ЖКУ 250Вт/220В</t>
  </si>
  <si>
    <t>632 Т</t>
  </si>
  <si>
    <t>27.12.31.900.000.00.0796.000000000000</t>
  </si>
  <si>
    <t>Пускатель магнитный</t>
  </si>
  <si>
    <t>серия ПМА, нереверсивный, с тепловым реле, величина пускателя в зависимости от номинального тока 50 А</t>
  </si>
  <si>
    <t>"Магнитопускатель Lovato BF3800A (3-полюсное управление AC) (Контактор 3 ппол. кат. AC 38A AC3)
Производство ИТАЛИЯ"</t>
  </si>
  <si>
    <t>633 Т</t>
  </si>
  <si>
    <t>27.12.31.900.000.00.0796.000000000026</t>
  </si>
  <si>
    <t>серия ПМЕ, нереверсивный, без реле, величина пускателя в зависимости от номинального тока 25 А</t>
  </si>
  <si>
    <t>Пускатели электромагнитные предназначены для применения в стационарных установках, для дистанционного пуска непосредственным подключением к сети, остановки и реверсирования трехфазных асинхронных электродвигателей скороткозамкнутым ротором при напряжении до 380 В и 660 В переменного тока частотой 50 Гц</t>
  </si>
  <si>
    <t>634 Т</t>
  </si>
  <si>
    <t>27.12.31.900.000.00.0796.000000000001</t>
  </si>
  <si>
    <t>серия ПАЕ, нереверсивный, с тепловым реле, величина пускателя в зависимости от номинального тока 40 А</t>
  </si>
  <si>
    <t>635 Т</t>
  </si>
  <si>
    <t>27.40.42.500.007.01.0796.000000000004</t>
  </si>
  <si>
    <t>люминесцентной лампы , мощность 22 Вт</t>
  </si>
  <si>
    <t>Стартер для ламп ЛБ-20</t>
  </si>
  <si>
    <t>636 Т</t>
  </si>
  <si>
    <t>27.40.42.500.007.01.0796.000000000003</t>
  </si>
  <si>
    <t>люминесцентной лампы , мощность 18 Вт</t>
  </si>
  <si>
    <t>"Стартер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t>
  </si>
  <si>
    <t>637 Т</t>
  </si>
  <si>
    <t>26.11.22.900.002.01.0796.000000000001</t>
  </si>
  <si>
    <t>для трубчатых люминесцентных ламп, тип 20С-127-1, ГОСТ 8799-90</t>
  </si>
  <si>
    <t>Технические характеристики: Стартер типа S2 4-22 Ватт, 127 вольт. Напряжение-127 вольт.  Цвет белый</t>
  </si>
  <si>
    <t>638 Т</t>
  </si>
  <si>
    <t>27.40.42.500.007.01.0796.000000000006</t>
  </si>
  <si>
    <t>люминесцентной лампы , мощность 36 Вт</t>
  </si>
  <si>
    <t>Стартерер люминисцентный.для ламп ЛБ-40 20С-127-1</t>
  </si>
  <si>
    <t>639 Т</t>
  </si>
  <si>
    <t>26.11.22.900.002.01.0796.000000000002</t>
  </si>
  <si>
    <t>для трубчатых люминесцентных ламп, тип 20С-127-2, ГОСТ 8799-90</t>
  </si>
  <si>
    <t xml:space="preserve">Стартеры предназначены для зажигания люминесцентных ламп. Климатическое исполнение стартеров - УХЛ4;  Число зажиганий ламп при помощи стартера - не менее 6000; СК 127 - Стартеры для трубчатых люминесцентных ламп мощностью не более 40 Вт; </t>
  </si>
  <si>
    <t>640 Т</t>
  </si>
  <si>
    <t>26.11.22.900.002.01.0796.000000000008</t>
  </si>
  <si>
    <t>для трубчатых люминесцентных ламп, тип 85С-220, ГОСТ 8799-90</t>
  </si>
  <si>
    <t>СТАРТЕР ЛЮМИН.ЛАМП СК-220В</t>
  </si>
  <si>
    <t>641 Т</t>
  </si>
  <si>
    <t>27.12.22.900.001.00.0796.000000000036</t>
  </si>
  <si>
    <t>Выключатель</t>
  </si>
  <si>
    <t>автоматический, тип А, трехполюсный, с тепловым размыкателем</t>
  </si>
  <si>
    <t>"Уставка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t>
  </si>
  <si>
    <t>642 Т</t>
  </si>
  <si>
    <t>"Выключатели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t>
  </si>
  <si>
    <t>643 Т</t>
  </si>
  <si>
    <t>Автоматический выключатель АЕ2053    80А</t>
  </si>
  <si>
    <t>644 Т</t>
  </si>
  <si>
    <t>"Предназначены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t>
  </si>
  <si>
    <t>645 Т</t>
  </si>
  <si>
    <t>"Выключатели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t>
  </si>
  <si>
    <t>646 Т</t>
  </si>
  <si>
    <t>647 Т</t>
  </si>
  <si>
    <t>"Уставка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t>
  </si>
  <si>
    <t>648 Т</t>
  </si>
  <si>
    <t>649 Т</t>
  </si>
  <si>
    <t>650 Т</t>
  </si>
  <si>
    <t>651 Т</t>
  </si>
  <si>
    <t>27.12.22.900.001.00.0796.000000000006</t>
  </si>
  <si>
    <t>автоматический, тип А, однополюсный, с магнитным размыкателем</t>
  </si>
  <si>
    <t>"Коммутация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t>
  </si>
  <si>
    <t>652 Т</t>
  </si>
  <si>
    <t>27.12.22.900.001.00.0796.000000000038</t>
  </si>
  <si>
    <t>автоматический, тип С, трехполюсный, с тепловым размыкателем</t>
  </si>
  <si>
    <t>"Коммутация и защита цепей от пеpегpузок и коротких замыканий в административных, промышленных и жилых зданиях.
На ток 25А, Отключающая способность 6000А"</t>
  </si>
  <si>
    <t>653 Т</t>
  </si>
  <si>
    <t>"Коммутация и защита цепей от пеpегpузок и коротких замыканий в административных, промышленных и жилых зданиях.
На ток 40А, Отключающая способность 6000А"</t>
  </si>
  <si>
    <t>654 Т</t>
  </si>
  <si>
    <t>"Коммутация и защита цепей от пеpегpузок и коротких замыканий в административных, промышленных и жилых зданиях.
На ток 63А, Отключающая способность 6000А"</t>
  </si>
  <si>
    <t>655 Т</t>
  </si>
  <si>
    <t>27.12.22.900.001.00.0796.000000000026</t>
  </si>
  <si>
    <t>автоматический, тип С, двухполюсный, с тепловым размыкателем</t>
  </si>
  <si>
    <t>"Коммутация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t>
  </si>
  <si>
    <t>656 Т</t>
  </si>
  <si>
    <t>27.12.22.900.001.00.0796.000000000043</t>
  </si>
  <si>
    <t>автоматический, тип В, трехполюсный, с магнитным размыкателем</t>
  </si>
  <si>
    <t>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t>
  </si>
  <si>
    <t>657 Т</t>
  </si>
  <si>
    <t>27.12.22.900.001.00.0796.000000000025</t>
  </si>
  <si>
    <t>автоматический, тип В, двухполюсный, с тепловым размыкателем</t>
  </si>
  <si>
    <t>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t>
  </si>
  <si>
    <t>658 Т</t>
  </si>
  <si>
    <t>27.12.10.900.004.00.0796.000000000004</t>
  </si>
  <si>
    <t>Предохранитель переменного тока</t>
  </si>
  <si>
    <t>для электродвигателей, с мелкозернистым кварцевым наполнителем</t>
  </si>
  <si>
    <t>Плавкие предохранители  это аппараты, защищающие установки от перегрузок и токов короткого замыкания. Основными элементами предохранителя являются плавкая вставка, включаемая в рассечку защищаемой цепи, и дугогасительное устройство, гасящее дугу, возникающую после плавления вставки. Номинальный ток - 100 Ампер, 380 вольт. Стандарты производства ПН2: ТУ16-522/113-75; ГОСТ 17242.</t>
  </si>
  <si>
    <t>659 Т</t>
  </si>
  <si>
    <t>27.12.10.900.004.00.0796.000000000000</t>
  </si>
  <si>
    <t>для защиты силовых трансформаторов и линий, с мелкозернистым кварцевым наполнителем</t>
  </si>
  <si>
    <t>предохранитель ПКН 6 (10) - 5,0 А. Высоковольтные предохранители ПКН предназначены для защиты трансформаторов напряжения на номинальные напряжения от 3 до 35 кВ. Предохранители ПКН это комплект, состоящий из: патрона ПН, двух опорных изоляторов и двух контактов.</t>
  </si>
  <si>
    <t>660 Т</t>
  </si>
  <si>
    <t>предохранитель ПКТ 6 (10) - 16А.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</si>
  <si>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661 Т</t>
  </si>
  <si>
    <t>предохранитель ПКТ 6 (10) - 31,5А.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</si>
  <si>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662 Т</t>
  </si>
  <si>
    <t>предохранитель ПКТ 6 (10) - 50А.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</si>
  <si>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663 Т</t>
  </si>
  <si>
    <t>ВПБ6-23 (2А / 250В), предохранитель. Технические параметры позиции: Материал стекло. Номинальное напряжение - 250 В.Номинальный рабочий ток - 2А. Контакты цилиндрические. Длина корпуса - 30 мм. Диаметр корпуса - 7.2мм. Рабочая температура,С -60...85.</t>
  </si>
  <si>
    <t>664 Т</t>
  </si>
  <si>
    <t>Предохранители NH-00/000 63А.  "gG" (gL) 500 В. Обеспечение линии электроэнергии АС500В.  DC250В, Тип N (стандарт): - индикатор исправности; - выступление для ручки.                Производство ГЕРМАНИЯ</t>
  </si>
  <si>
    <t>665 Т</t>
  </si>
  <si>
    <t>Предохранитель ПК-6кВ ПКТ-10А.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</si>
  <si>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666 Т</t>
  </si>
  <si>
    <t>Предохранитель ПК-6кВ ПКТ-16А.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</si>
  <si>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667 Т</t>
  </si>
  <si>
    <t>Предохранитель ПК-6кВ - 5А</t>
  </si>
  <si>
    <t>668 Т</t>
  </si>
  <si>
    <t>Предохранитель ПК-6кВ ПКТ-20А.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</si>
  <si>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669 Т</t>
  </si>
  <si>
    <t>Предохранитель типа ПНО,1-10У3 10кВ для НТМИ</t>
  </si>
  <si>
    <t>670 Т</t>
  </si>
  <si>
    <t>27.33.11.100.001.00.0796.000000000009</t>
  </si>
  <si>
    <t>Разъединитель</t>
  </si>
  <si>
    <t>марка РЛНД-10/400</t>
  </si>
  <si>
    <t>"""Разъединитель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t>
  </si>
  <si>
    <t>671 Т</t>
  </si>
  <si>
    <t>27.12.23.700.013.00.0796.000000000034</t>
  </si>
  <si>
    <t>Рубильник</t>
  </si>
  <si>
    <t>тип ЯРВ-400</t>
  </si>
  <si>
    <t>Перекидной рубильник ВР32-37В 71250 400Ампер. Перекидной (на два направления) трехполюсный с боковой (съемной) смещенной ручкой. Габаритные размеры  ШхДхВ, мм: 172х162х78,5. Вес, кг: 3,06</t>
  </si>
  <si>
    <t>672 Т</t>
  </si>
  <si>
    <t>27.12.23.500.000.00.0796.000000000033</t>
  </si>
  <si>
    <t>тип ЯРВ-100</t>
  </si>
  <si>
    <t>Рубильник ЯРВ-6123 100А. Рубильник ЯРВ в металлическом (иногда пластиковом) корпусе используется для не частых переключений и защиты от короткого замыкания в сетях переменного тока 220-380В с частотой 50, 60Гц. Номинальный ток рубильника ЯРВ - до 630А. Климатическое исполнение УХЛ. Основные типы рубильников: ЯРВ-100, ЯРВ-250, ЯРВ-400, ЯРВ-630 Вольт целях защиты от несанкционированного доступа рубильник ЯРВ имеет замок на корпусе. Степень защиты: IP32.</t>
  </si>
  <si>
    <t>673 Т</t>
  </si>
  <si>
    <t>27.33.13.520.000.00.0704.000000000001</t>
  </si>
  <si>
    <t>Вилка-розетка</t>
  </si>
  <si>
    <t>двухполюсная, ГОСТ 7396.1-89</t>
  </si>
  <si>
    <t>"Силовые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t>
  </si>
  <si>
    <t>674 Т</t>
  </si>
  <si>
    <t>"Силовые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t>
  </si>
  <si>
    <t>675 Т</t>
  </si>
  <si>
    <t>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t>
  </si>
  <si>
    <t>676 Т</t>
  </si>
  <si>
    <t>Автомат  25 ампер.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Вольт постоянного тока, до 660 Вольт переменного тока частотой 50 или 60 Гц, нечастых оперативных коммутаций электрических цепей, а также для защиты электрических цепей при снижении напряжения до недопустимой величины. Крепление - винт.</t>
  </si>
  <si>
    <t>677 Т</t>
  </si>
  <si>
    <t>Автомат  40 ампер.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Вольт постоянного тока, до 660 Вольт переменного тока частотой 50 или 60 Гц, нечастых оперативных коммутаций электрических цепей, а также для защиты электрических цепей при снижении напряжения до недопустимой величины. Крепление - винт.</t>
  </si>
  <si>
    <t>678 Т</t>
  </si>
  <si>
    <t>"Выключатель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t>
  </si>
  <si>
    <t>679 Т</t>
  </si>
  <si>
    <t>"Выключатель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t>
  </si>
  <si>
    <t>680 Т</t>
  </si>
  <si>
    <t>27.33.11.100.002.00.0796.000000000004</t>
  </si>
  <si>
    <t>двухклавишный, внутренней установки</t>
  </si>
  <si>
    <t>Выключатель внутренний</t>
  </si>
  <si>
    <t>681 Т</t>
  </si>
  <si>
    <t>Выключатель наружный двухклавишный</t>
  </si>
  <si>
    <t>682 Т</t>
  </si>
  <si>
    <t>27.12.23.700.003.00.0796.000000000000</t>
  </si>
  <si>
    <t>Коробка</t>
  </si>
  <si>
    <t>универсальная, для ответвления проводки от сети проводного вещания к абонентским устройствам, без резисторов</t>
  </si>
  <si>
    <t>распред коробка 4 рошковый, 220 вольт, для распределения внутренней электропроводки.</t>
  </si>
  <si>
    <t>683 Т</t>
  </si>
  <si>
    <t>26.11.40.500.001.00.0796.000000000000</t>
  </si>
  <si>
    <t xml:space="preserve"> Электророзетка </t>
  </si>
  <si>
    <t>штепсельная</t>
  </si>
  <si>
    <t>Розетка</t>
  </si>
  <si>
    <t>684 Т</t>
  </si>
  <si>
    <t>Розетка открытой проводки</t>
  </si>
  <si>
    <t>685 Т</t>
  </si>
  <si>
    <t>27.33.13.900.006.00.0796.000000000000</t>
  </si>
  <si>
    <t>Удлинитель</t>
  </si>
  <si>
    <t>электрический, на катушке</t>
  </si>
  <si>
    <t>686 Т</t>
  </si>
  <si>
    <t>27.12.31.900.004.01.0796.000000000000</t>
  </si>
  <si>
    <t>Щит</t>
  </si>
  <si>
    <t>питания, распределительный модульный</t>
  </si>
  <si>
    <t>Вводно-распределительные устройства типа  ВРУ, предназначен для приема,распределения и учета электроэнергии в сетях 380/220 В с глухоза-земленной нейтралью трехфазного переменного тока частотой 50 Гц, а также для защиты линий при перегрузках и коротких замыкания. Щит ВРУ-400 А УХЛ2 2 ввода. С водными автоматическими выключателями 400 Ампер. Секционный автомат 1х250 Ампер. Отходящие автоматы 4х100 Ампер + 2х63 Ампер.</t>
  </si>
  <si>
    <t>687 Т</t>
  </si>
  <si>
    <t>27.12.31.900.004.00.0796.000000000001</t>
  </si>
  <si>
    <t>освещения, для приёма и распределения электрической энергии трёхфазного переменного тока частотой 50 Гц и напряжением 220/380 В, навесной</t>
  </si>
  <si>
    <t>ОШВ-12УХЛ4. Предназначены для приема и распределения электрической энергии трехфазного переменного тока частотой 50Гц, напряжением 380/220 В в сетях с глухозаземленной нетралью, для защиты линии при перегрузках и коротких замыканиях, а также нечастых оперативных включении и отключении.Номинальное напряжение 380/220. Номинальный ток вводного автомата 63 Ампер.Номинальный ток автоматических выключателей отходящих линий 32 Ампер. Степень защиты по ГОСТ 14254-96 IP-30</t>
  </si>
  <si>
    <t>688 Т</t>
  </si>
  <si>
    <t>27.11.42.300.002.00.0796.000000000003</t>
  </si>
  <si>
    <t>Трансформатор понижающий</t>
  </si>
  <si>
    <t>номинальная мощность 0,25 кВа, номинальная частота 50 Гц</t>
  </si>
  <si>
    <t xml:space="preserve">Ящик с понижающим трансформатором мощностью 0,25 кВ-А, с автоматическими выключателями, на номинальное напряжение 220/12 В: ЯТП-0,25-21 У3 ТУ 34.0457960-01-92.
</t>
  </si>
  <si>
    <t>689 Т</t>
  </si>
  <si>
    <t>25.99.29.190.004.00.0796.000000000014</t>
  </si>
  <si>
    <t>зажим</t>
  </si>
  <si>
    <t>тип НБ</t>
  </si>
  <si>
    <t>Зажим болтовой натяжной НБ-2-6А</t>
  </si>
  <si>
    <t>690 Т</t>
  </si>
  <si>
    <t>25.99.29.190.004.00.0796.000000000012</t>
  </si>
  <si>
    <t>тип НК-1-1</t>
  </si>
  <si>
    <t>Зажимы натяжные клиновые НК-1-1</t>
  </si>
  <si>
    <t>691 Т</t>
  </si>
  <si>
    <t>25.99.29.190.004.00.0796.000000000009</t>
  </si>
  <si>
    <t>тип ПА</t>
  </si>
  <si>
    <t>Зажимы соединительные плашечные типа  ПА-2-2 . Для соединения алюминиевых и сталеалюминиевых проводов в шлейфах анкерных опор ВЛ и осуществления отпаек. Зажим марки ПА-1-1 применяется также для крепления петли проводов при анкерном креплении на штыревых изоляторах. Зажимы соответствуют требованиям ТУ 3449-029-84716711-2009. Номинальное сечение проводов по ГОСТ 839-80, марок А, АКП; АН, АНКП, АЖ, АЖКП; АС, АСКП, АСКС, АСК. - 70;50/8,0; 70/11 мм2, Диаметр проводов 9.6-11.4  мм.</t>
  </si>
  <si>
    <t>692 Т</t>
  </si>
  <si>
    <t>27.12.40.900.047.00.0796.000000000000</t>
  </si>
  <si>
    <t>Устройство защитного отключения</t>
  </si>
  <si>
    <t>для защиты от поражения электрическим током</t>
  </si>
  <si>
    <t>Устройство защитного отключения УЗО 100А 4-х поюсный</t>
  </si>
  <si>
    <t>693 Т</t>
  </si>
  <si>
    <t>27.32.13.700.000.00.0006.000000000428</t>
  </si>
  <si>
    <t>марка КГ, 1*35 мм2</t>
  </si>
  <si>
    <t>694 Т</t>
  </si>
  <si>
    <t>27.32.13.700.000.00.0008.000000000459</t>
  </si>
  <si>
    <t>марка КГ, 3*25+1*10 мм2</t>
  </si>
  <si>
    <t>километр</t>
  </si>
  <si>
    <t>695 Т</t>
  </si>
  <si>
    <t>27.32.13.700.000.00.0008.000000000460</t>
  </si>
  <si>
    <t>марка КГ, 3*25+1*16 мм2</t>
  </si>
  <si>
    <t>696 Т</t>
  </si>
  <si>
    <t>27.32.13.700.000.00.0008.000000000465</t>
  </si>
  <si>
    <t>марка КГ, 3*50+1*25 мм2</t>
  </si>
  <si>
    <t>697 Т</t>
  </si>
  <si>
    <t>27.32.13.700.000.00.0006.000000000495</t>
  </si>
  <si>
    <t>марка КГ, 12*1,5 мм2</t>
  </si>
  <si>
    <t>698 Т</t>
  </si>
  <si>
    <t>27.11.61.000.043.01.0796.000000000000</t>
  </si>
  <si>
    <t>для электродвигателя</t>
  </si>
  <si>
    <t>699 Т</t>
  </si>
  <si>
    <t>27.32.13.700.000.00.0006.000000000477</t>
  </si>
  <si>
    <t>марка КГ, 4*1,5 мм2</t>
  </si>
  <si>
    <t>700 Т</t>
  </si>
  <si>
    <t>27.32.13.700.000.00.0006.000000000498</t>
  </si>
  <si>
    <t>марка КГ, 5*2,5 мм2</t>
  </si>
  <si>
    <t>701 Т</t>
  </si>
  <si>
    <t>702 Т</t>
  </si>
  <si>
    <t>703 Т</t>
  </si>
  <si>
    <t>27.32.13.700.000.00.0008.000000000133</t>
  </si>
  <si>
    <t>марка АВВГ, 3*95+1*50 мм2</t>
  </si>
  <si>
    <t>704 Т</t>
  </si>
  <si>
    <t>705 Т</t>
  </si>
  <si>
    <t>706 Т</t>
  </si>
  <si>
    <t>27.32.13.700.000.00.0008.000000000506</t>
  </si>
  <si>
    <t>марка КГВВ, 4*2,5 мм2</t>
  </si>
  <si>
    <t>707 Т</t>
  </si>
  <si>
    <t>27.32.13.700.000.00.0008.000000000431</t>
  </si>
  <si>
    <t>марка КГ, 2*1,5 мм2</t>
  </si>
  <si>
    <t>708 Т</t>
  </si>
  <si>
    <t>27.32.13.700.000.00.0008.000000000432</t>
  </si>
  <si>
    <t>марка КГ, 2*2,5 мм2</t>
  </si>
  <si>
    <t>709 Т</t>
  </si>
  <si>
    <t>27.32.13.700.000.00.0008.000000000453</t>
  </si>
  <si>
    <t>марка КГ, 3*10+1*6 мм2</t>
  </si>
  <si>
    <t>710 Т</t>
  </si>
  <si>
    <t>27.32.13.700.000.00.0008.000000000473</t>
  </si>
  <si>
    <t>марка КГ, 3*120+1*70 мм2</t>
  </si>
  <si>
    <t>711 Т</t>
  </si>
  <si>
    <t>27.32.13.700.000.00.0008.000000000457</t>
  </si>
  <si>
    <t>марка КГ, 3*16+1*10 мм2</t>
  </si>
  <si>
    <t>712 Т</t>
  </si>
  <si>
    <t>713 Т</t>
  </si>
  <si>
    <t>27.32.13.700.000.00.0008.000000000441</t>
  </si>
  <si>
    <t>марка КГ, 3*2,5+1*1,5 мм2</t>
  </si>
  <si>
    <t>714 Т</t>
  </si>
  <si>
    <t>715 Т</t>
  </si>
  <si>
    <t>27.32.13.700.000.00.0008.000000000463</t>
  </si>
  <si>
    <t>марка КГ, 3*35+1*25 мм2</t>
  </si>
  <si>
    <t>716 Т</t>
  </si>
  <si>
    <t>27.32.13.700.000.00.0008.000000000444</t>
  </si>
  <si>
    <t>марка КГ, 3*4+1*2,5 мм2</t>
  </si>
  <si>
    <t>717 Т</t>
  </si>
  <si>
    <t>718 Т</t>
  </si>
  <si>
    <t>27.32.13.700.000.00.0008.000000000449</t>
  </si>
  <si>
    <t>марка КГ, 3*6+1*4 мм2</t>
  </si>
  <si>
    <t>719 Т</t>
  </si>
  <si>
    <t>720 Т</t>
  </si>
  <si>
    <t>27.32.13.700.000.00.0006.000000000429</t>
  </si>
  <si>
    <t>марка КГ, 1*50 мм2</t>
  </si>
  <si>
    <t>721 Т</t>
  </si>
  <si>
    <t>25.73.60.900.000.00.0796.000000000001</t>
  </si>
  <si>
    <t>Наконечник</t>
  </si>
  <si>
    <t>кабельный, медный</t>
  </si>
  <si>
    <t>Наконечник кабельный медный  под опрессовку  ТМ ф-25мм2. Типы:ТМ и ТМЛ,по ГОСТ 7386-80.Наконечники кабельные медные, закрепляемые опрессовкой,предназначены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луженыеТ 2 (тип ТМЛ).</t>
  </si>
  <si>
    <t>722 Т</t>
  </si>
  <si>
    <t>"Наконечник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t>
  </si>
  <si>
    <t>723 Т</t>
  </si>
  <si>
    <t>Наконечник кабельный медный  под опрессовку ТМ ф-50мм2.Типы:ТМ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</si>
  <si>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724 Т</t>
  </si>
  <si>
    <t>25.73.60.900.000.00.0796.000000000003</t>
  </si>
  <si>
    <t>кабельный, алюминиевый</t>
  </si>
  <si>
    <t>Наконечник кабельный алюмининевый под опрессовку  ТА ф150ММ. Тип: ТА, ГОСТ 9581-80.Наконечники кабельные алюминиевые, закрепляемые опрессовкой,предназначены для оконцевания проводов и кабелей с алюминиевыми жилами сечением от 16 до 240 мм2. Наконечники изготавливаются из алюминиевой трубы марки АД1М, ГОСТ 18475-82.</t>
  </si>
  <si>
    <t>725 Т</t>
  </si>
  <si>
    <t>25.73.60.900.000.00.0796.000000000004</t>
  </si>
  <si>
    <t>кольцевой, изолированный</t>
  </si>
  <si>
    <t>Наконечник кабельный алюминиевый ?240мм2</t>
  </si>
  <si>
    <t>726 Т</t>
  </si>
  <si>
    <t>25.73.60.900.000.00.0796.000000000006</t>
  </si>
  <si>
    <t>кабельный, металлический</t>
  </si>
  <si>
    <t>"Наконечник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t>
  </si>
  <si>
    <t>727 Т</t>
  </si>
  <si>
    <t>Наконечник кабельный медный  под опрессовку ТМ ф120мм2, 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</si>
  <si>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728 Т</t>
  </si>
  <si>
    <t>Наконечник кабельный медный  под опрессовку ТМ ф185мм2, 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</si>
  <si>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729 Т</t>
  </si>
  <si>
    <t>Наконечник кабельный медный  под опрессовку ТМ ф70мм2, 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</si>
  <si>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730 Т</t>
  </si>
  <si>
    <t>Наконечник кабельный медный  под опрессовку ТМ ф-10мм2, по ГОСТ 7386-80.Наконечники кабельные медные, закрепляемые опрессовкой, предназначены для оконцевания проводов и кабелей с медными жилами сечением 10 мм2. Наконечники изготавливаются из цельнотянутой медной трубы марки М2, ГОСТ 617-90.</t>
  </si>
  <si>
    <t>731 Т</t>
  </si>
  <si>
    <t>Наконечник кабельный медный  под опрессовку ТМ ф-12мм2, по ГОСТ 7386-80.Наконечники кабельные медные, закрепляемые опрессовкой, предназначены для оконцевания проводов и кабелей с медными жилами сечением 12 мм2. Наконечники изготавливаются из цельнотянутой медной трубы марки М2, ГОСТ 617-90.</t>
  </si>
  <si>
    <t>732 Т</t>
  </si>
  <si>
    <t>Наконечник кабельный медный  под опрессовку ТМ ф-16мм2, по ГОСТ 7386-80.Наконечники кабельные медные, закрепляемые опрессовкой, предназначены для оконцевания проводов и кабелей с медными жилами сечением 16 мм2. Наконечники изготавливаются из цельнотянутой медной трубы марки М2, ГОСТ 617-90.</t>
  </si>
  <si>
    <t>733 Т</t>
  </si>
  <si>
    <t>22.21.29.700.005.00.0796.000000000045</t>
  </si>
  <si>
    <t>Муфта</t>
  </si>
  <si>
    <t>кабельная, концевая, термоусаживаемая</t>
  </si>
  <si>
    <t>"Кабельная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t>
  </si>
  <si>
    <t>734 Т</t>
  </si>
  <si>
    <t>Кабельная  муфта 6-10кВ GUST 12/70-120/800-L12.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t>
  </si>
  <si>
    <t>735 Т</t>
  </si>
  <si>
    <t>27.32.11.900.000.00.0166.000000000122</t>
  </si>
  <si>
    <t>сечение жил 0,69 мм, марка ПЭТВ-2</t>
  </si>
  <si>
    <t>"ПЭТВ-2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t>
  </si>
  <si>
    <t>736 Т</t>
  </si>
  <si>
    <t>27.32.11.900.000.00.0018.000000000002</t>
  </si>
  <si>
    <t>сечение жил 0,75 мм, марка ПЭТВ-2</t>
  </si>
  <si>
    <t>ПРОВОД ОБМОТОЧНЫЙ С ЭМАЛЕВОЙ ИЗОЛЯЦИЕЙ ПЭТВ-2 0,75</t>
  </si>
  <si>
    <t>737 Т</t>
  </si>
  <si>
    <t>27.12.10.900.001.00.0796.000000000000</t>
  </si>
  <si>
    <t>Грозоразрядник</t>
  </si>
  <si>
    <t>3-х полюсный</t>
  </si>
  <si>
    <t>"Разрядники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t>
  </si>
  <si>
    <t>738 Т</t>
  </si>
  <si>
    <t>28.15.10.300.000.00.0796.000000000012</t>
  </si>
  <si>
    <t>Подшипник шариковый</t>
  </si>
  <si>
    <t>радиальный, наружный диаметр 125-250 мм, однорядный, качения, со штампованным сепаратором</t>
  </si>
  <si>
    <t>739 Т</t>
  </si>
  <si>
    <t>28.15.10.900.000.00.0796.000000000003</t>
  </si>
  <si>
    <t>радиальный, сферический, наружный диаметр свыше 125 до 250 мм, двухрядный, качения, с цилиндрическим отверстием, с массивным сепаратором</t>
  </si>
  <si>
    <t>740 Т</t>
  </si>
  <si>
    <t>741 Т</t>
  </si>
  <si>
    <t>742 Т</t>
  </si>
  <si>
    <t>743 Т</t>
  </si>
  <si>
    <t>744 Т</t>
  </si>
  <si>
    <t>28.15.10.590.000.00.0796.000000000087</t>
  </si>
  <si>
    <t>Подшипник роликовый</t>
  </si>
  <si>
    <t>радиальный, наружный диаметр 130 мм, однорядный, с короткими цилиндрическими роликами, с одним бортом на наружном кольце, ГОСТ 520-2011</t>
  </si>
  <si>
    <t>745 Т</t>
  </si>
  <si>
    <t>746 Т</t>
  </si>
  <si>
    <t>747 Т</t>
  </si>
  <si>
    <t>748 Т</t>
  </si>
  <si>
    <t>749 Т</t>
  </si>
  <si>
    <t>750 Т</t>
  </si>
  <si>
    <t>751 Т</t>
  </si>
  <si>
    <t>752 Т</t>
  </si>
  <si>
    <t>753 Т</t>
  </si>
  <si>
    <t>754 Т</t>
  </si>
  <si>
    <t>755 Т</t>
  </si>
  <si>
    <t>28.15.10.530.000.00.0796.000000000018</t>
  </si>
  <si>
    <t>радиально-упорный, наружный диаметр 190 мм, однорядный, с коническими роликами</t>
  </si>
  <si>
    <t>756 Т</t>
  </si>
  <si>
    <t>Электромагнитный пускорегулирующий аппарат (балласт)  для трубчатых люминесцентных ламп мощностью 36Вт  40Вт, с самозажимной клеммной колодкой.</t>
  </si>
  <si>
    <t>757 Т</t>
  </si>
  <si>
    <t>758 Т</t>
  </si>
  <si>
    <t>23.20.13.100.000.01.0168.000000000000</t>
  </si>
  <si>
    <t>порошок</t>
  </si>
  <si>
    <t>периклазовый, марка ППИ-92, ГОСТ 10360-85</t>
  </si>
  <si>
    <t>"""Молотый порошок шамота
Назначение: для изготовления мертелей и огнеупорных масс, обмазок и торкрет-масс"""</t>
  </si>
  <si>
    <t>тонна</t>
  </si>
  <si>
    <t>759 Т</t>
  </si>
  <si>
    <t>24.20.13.900.001.01.0006.000000000002</t>
  </si>
  <si>
    <t>металлический, оцинкованный, негерметичный, диаметр 25 мм</t>
  </si>
  <si>
    <t>Материал: лента из сплава металлов, основной элемент которого - цинк; уплотнение хлопчато-бумажной или асбестовой нитью. Наименование - Р3-ЦХ 20.Количество метров в бухте - 50. Диаметр условного прохода, мм - 20. Внутренний диаметр d, мм - 18,7. Наружный диаметр D, мм - 24,0. min эксплуатационный радиус изгиба, мм - 90.</t>
  </si>
  <si>
    <t>760 Т</t>
  </si>
  <si>
    <t>Материал: лента из сплава металлов, основной элемент которого - цинк; уплотнение хлопчато-бумажной или асбестовой нитью. Наименование - Р3-ЦХ 25.Количество метров в бухте - 50.Диаметр условного прохода, мм - 25. Внутренний диаметр d, мм - 23,7. Наружный диаметр D, мм - 30,8. min эксплуатационный радиус изгиба, мм - 110.</t>
  </si>
  <si>
    <t>761 Т</t>
  </si>
  <si>
    <t>Материал: лента из сплава металлов, основной элемент которого - цинк; уплотнение хлопчато-бумажной или асбестовой нитью. Наименование - Р3-ЦХ 32.Количество метров в бухте - 50. Диаметр условного прохода, мм - 32. Внутренний диаметр d, мм - 30,4. Наружный диаметр D, мм - 38. min эксплуатационный радиус изгиба, мм - 250.</t>
  </si>
  <si>
    <t>762 Т</t>
  </si>
  <si>
    <t>22.19.20.700.011.00.0166.000000000005</t>
  </si>
  <si>
    <t>Резина</t>
  </si>
  <si>
    <t>круглая, маслобензостойкая (МБС), ф-8 мм</t>
  </si>
  <si>
    <t>Резина маслобензостойкая толщиной 8мм</t>
  </si>
  <si>
    <t>763 Т</t>
  </si>
  <si>
    <t>22.19.20.700.011.00.0166.000000000002</t>
  </si>
  <si>
    <t>круглая, маслобензостойкая (МБС), ф- 5 мм</t>
  </si>
  <si>
    <t>Резина маслобензостойкая толщиной 5мм</t>
  </si>
  <si>
    <t>764 Т</t>
  </si>
  <si>
    <t>25.99.29.190.023.00.0796.000000000000</t>
  </si>
  <si>
    <t>Заземление переносное</t>
  </si>
  <si>
    <t>для распределительных устройств</t>
  </si>
  <si>
    <t>Заземление переносное типа ПЗ-110кВ для воздушной линии</t>
  </si>
  <si>
    <t>765 Т</t>
  </si>
  <si>
    <t>Заземление переносное типа ПЗ-6кВ для воздушной линии</t>
  </si>
  <si>
    <t>766 Т</t>
  </si>
  <si>
    <t>Переносное заземление ПЗ-35кВ</t>
  </si>
  <si>
    <t>767 Т</t>
  </si>
  <si>
    <t>25.99.29.490.007.00.0796.000000000001</t>
  </si>
  <si>
    <t>штанга</t>
  </si>
  <si>
    <t>заземляющая, напряжение 35 кВ</t>
  </si>
  <si>
    <t>ШО-35 - Предназначены для управления разъединителями, укрепления указателя напряжения при определении наличия в эл. установках и замены трубчатых В/В предохранителей. Рабочее напряжение, кВ   до 35;  Длина изолир. части, мм   1090 ; Длина рукоятки, мм   430 ; Обшая длина штанги, мм   1560 ; Масса, кг   0,9 .</t>
  </si>
  <si>
    <t>768 Т</t>
  </si>
  <si>
    <t>25.99.29.490.007.00.0796.000000000000</t>
  </si>
  <si>
    <t>заземляющая, напряжение 10 кВ</t>
  </si>
  <si>
    <t>"Штанги изолирующие, оперативные. Применяются для включения и отключения однополюсных разьединителей на напряжение от 1-го до 10 кВ
"</t>
  </si>
  <si>
    <t>769 Т</t>
  </si>
  <si>
    <t>28.21.11.500.002.00.0796.000000000015</t>
  </si>
  <si>
    <t>газовая, двухступенчатая, мощность 414-2150 кВт</t>
  </si>
  <si>
    <t xml:space="preserve">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t>
  </si>
  <si>
    <t>770 Т</t>
  </si>
  <si>
    <t>28.21.11.500.002.00.0796.000000000004</t>
  </si>
  <si>
    <t>горелка</t>
  </si>
  <si>
    <t>газовая, одноступенчатая, мощность 110 - 160 кВт</t>
  </si>
  <si>
    <t>"Газовая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t>
  </si>
  <si>
    <t>771 Т</t>
  </si>
  <si>
    <t>25.21.12.300.000.00.0796.000000000003</t>
  </si>
  <si>
    <t>котел отопительный</t>
  </si>
  <si>
    <t>КЧМ-5-К, мощность 61,5 кВт, на газообразном топливе, чугунный</t>
  </si>
  <si>
    <t>772 Т</t>
  </si>
  <si>
    <t>773 Т</t>
  </si>
  <si>
    <t>25.21.12.900.002.00.0796.000000000027</t>
  </si>
  <si>
    <t>навесной, мощность 15 кВт, электрический, для отопления зданий и помещений, водогрейный</t>
  </si>
  <si>
    <t>774 Т</t>
  </si>
  <si>
    <t>Мощность : 9 кВт.Напряжение сети : 380 В.Производительность по воздуху : 1500 м3/час</t>
  </si>
  <si>
    <t>775 Т</t>
  </si>
  <si>
    <t>20.14.11.300.000.00.5108.000000000001</t>
  </si>
  <si>
    <t>Ацетилен</t>
  </si>
  <si>
    <t>технический, марка Б, сорт 1, ГОСТ 5457-75</t>
  </si>
  <si>
    <t>один баллон</t>
  </si>
  <si>
    <t>776 Т</t>
  </si>
  <si>
    <t>777 Т</t>
  </si>
  <si>
    <t>778 Т</t>
  </si>
  <si>
    <t>779 Т</t>
  </si>
  <si>
    <t>780 Т</t>
  </si>
  <si>
    <t>шт</t>
  </si>
  <si>
    <t>781 Т</t>
  </si>
  <si>
    <t>26.51.52.300.006.02.0839.000000000000</t>
  </si>
  <si>
    <t>ультразвуковой</t>
  </si>
  <si>
    <t>ПОРТАТИВНЫЙ РАСХОДОМЕР PANAMETRICS-PT878</t>
  </si>
  <si>
    <t>782 Т</t>
  </si>
  <si>
    <t>22.21.10.500.001.00.0006.000000000021</t>
  </si>
  <si>
    <t>Мононить</t>
  </si>
  <si>
    <t>полипропиленовая, фибриллированная, неокрашенная (кромка)</t>
  </si>
  <si>
    <t>Нить привода датчика положения КЕВАЛАР-5 для ДПН-31</t>
  </si>
  <si>
    <t>м</t>
  </si>
  <si>
    <t>783 Т</t>
  </si>
  <si>
    <t>25.72.14.690.005.00.0796.000000000000</t>
  </si>
  <si>
    <t>стремительный</t>
  </si>
  <si>
    <t>Винт домкрата изм.6.328.002 (для динамографа)</t>
  </si>
  <si>
    <t>шт.</t>
  </si>
  <si>
    <t>784 Т</t>
  </si>
  <si>
    <t>20.59.41.950.000.00.0796.000000000000</t>
  </si>
  <si>
    <t>универсальная, на основе 50 % -растворителя, уайт-спирита, 25 % - вытеснителя, двуокись углерода, 15 % -минерального масло,10 % - инертного ингредиента</t>
  </si>
  <si>
    <t>ГЕЛЬ ДЛЯ УЛЬТРАЗВУК РАСХОД РТ-878, для накладных датчиков (передачи информации к прибору)</t>
  </si>
  <si>
    <t>785 Т</t>
  </si>
  <si>
    <t>26.30.60.000.015.00.0796.000000000000</t>
  </si>
  <si>
    <t xml:space="preserve">Батарея </t>
  </si>
  <si>
    <t>резервная</t>
  </si>
  <si>
    <t>Аккумуляторная батарея для расходомера РТ-878</t>
  </si>
  <si>
    <t>786 Т</t>
  </si>
  <si>
    <t>Элемент питания АА 3,6В  (Для прибора Микон-107)</t>
  </si>
  <si>
    <t>787 Т</t>
  </si>
  <si>
    <t xml:space="preserve">Аккумуляторная батарея VSE 4/5 A  </t>
  </si>
  <si>
    <t>788 Т</t>
  </si>
  <si>
    <t>Лубрикатор с роликом (г.Набережные Челны, ул. 40 лет Победы,90  тел+7(8552) 40-04-25, 40-04-23)</t>
  </si>
  <si>
    <t>789 Т</t>
  </si>
  <si>
    <t>22.23.14.700.002.00.0796.000000000000</t>
  </si>
  <si>
    <t>с одним замком, размер 12*13 мм</t>
  </si>
  <si>
    <t>Пара кабелей для расходомера РТ878</t>
  </si>
  <si>
    <t>790 Т</t>
  </si>
  <si>
    <t>28.13.32.000.147.00.0796.000000000000</t>
  </si>
  <si>
    <t>Пневмоклапан</t>
  </si>
  <si>
    <t>редукционный, условный диаметр 10 мм, с ручной настройкой</t>
  </si>
  <si>
    <t>Клапан ручной для уровнемера Суддос мини2</t>
  </si>
  <si>
    <t>11-1 Р</t>
  </si>
  <si>
    <t>12-1 Р</t>
  </si>
  <si>
    <t>13-1 Р</t>
  </si>
  <si>
    <t>14-1 Р</t>
  </si>
  <si>
    <t>15-1 Р</t>
  </si>
  <si>
    <t>54-1 Р</t>
  </si>
  <si>
    <t>82-1 Р</t>
  </si>
  <si>
    <t>87-1 Р</t>
  </si>
  <si>
    <t>96-1 Р</t>
  </si>
  <si>
    <t>97-1 Р</t>
  </si>
  <si>
    <t>98-1 Р</t>
  </si>
  <si>
    <t>99-1 Р</t>
  </si>
  <si>
    <t>100-1 Р</t>
  </si>
  <si>
    <t>113-1 Р</t>
  </si>
  <si>
    <t>114-1 Р</t>
  </si>
  <si>
    <t>115-1 Р</t>
  </si>
  <si>
    <t>116-1 Р</t>
  </si>
  <si>
    <t>117-1 Р</t>
  </si>
  <si>
    <t>118-1 Р</t>
  </si>
  <si>
    <t>119-1 Р</t>
  </si>
  <si>
    <t>253 Р</t>
  </si>
  <si>
    <t>Проект ликвидации месторождения Искене с проектом ПредОВОС</t>
  </si>
  <si>
    <t xml:space="preserve"> январь-февраль</t>
  </si>
  <si>
    <t>254 Р</t>
  </si>
  <si>
    <t>Проект ликвидации месторождения Макат  с проектом ПредОВОС</t>
  </si>
  <si>
    <t>255 Р</t>
  </si>
  <si>
    <t>Проект ликвидации месторождения Доссор с проектом ПредОВОС</t>
  </si>
  <si>
    <t>256 Р</t>
  </si>
  <si>
    <t>Проект ликвидации месторождения Комсомольское с проектом ПредОВОС</t>
  </si>
  <si>
    <t>257 Р</t>
  </si>
  <si>
    <t>Проект ликвидации месторождения Бек-бике с проектом ПредОВОС</t>
  </si>
  <si>
    <t>258 Р</t>
  </si>
  <si>
    <t>Проект ликвидации месторождения Сагиз с проектом ПредОВОС</t>
  </si>
  <si>
    <t>259 Р</t>
  </si>
  <si>
    <t>Проект ликвидации месторождения Танатар с проектом ПредОВОС</t>
  </si>
  <si>
    <t>7,11,14</t>
  </si>
  <si>
    <t>12, 20,21</t>
  </si>
  <si>
    <t>6,11,14,20,21</t>
  </si>
  <si>
    <t>30-1 У</t>
  </si>
  <si>
    <t>31-1 У</t>
  </si>
  <si>
    <t>32-1 У</t>
  </si>
  <si>
    <t>33-1 У</t>
  </si>
  <si>
    <t>34-1 У</t>
  </si>
  <si>
    <t>37-1 У</t>
  </si>
  <si>
    <t>56-1 У</t>
  </si>
  <si>
    <t>ноябрь, декабрь</t>
  </si>
  <si>
    <t>64-1 У</t>
  </si>
  <si>
    <t>65-1 У</t>
  </si>
  <si>
    <t>66-1 У</t>
  </si>
  <si>
    <t>67-1 У</t>
  </si>
  <si>
    <t>68-1 У</t>
  </si>
  <si>
    <t>69-1 У</t>
  </si>
  <si>
    <t>70-1 У</t>
  </si>
  <si>
    <t>100-2 У</t>
  </si>
  <si>
    <t>114-1 У</t>
  </si>
  <si>
    <t>115-1 У</t>
  </si>
  <si>
    <t>116-1 У</t>
  </si>
  <si>
    <t>117-1 У</t>
  </si>
  <si>
    <t>118-1 У</t>
  </si>
  <si>
    <t>120-1 У</t>
  </si>
  <si>
    <t>Актюбинская область, Кызылординская область, Карагандинская область</t>
  </si>
  <si>
    <t>150-1 У</t>
  </si>
  <si>
    <t>166-1 У</t>
  </si>
  <si>
    <t>167-1 У</t>
  </si>
  <si>
    <t>168-1 У</t>
  </si>
  <si>
    <t>169-1 У</t>
  </si>
  <si>
    <t>170-1 У</t>
  </si>
  <si>
    <t>171-1 У</t>
  </si>
  <si>
    <t>172-1 У</t>
  </si>
  <si>
    <t>173-1 У</t>
  </si>
  <si>
    <t>174-1 У</t>
  </si>
  <si>
    <t>175-1 У</t>
  </si>
  <si>
    <t>176-1 У</t>
  </si>
  <si>
    <t>177-1 У</t>
  </si>
  <si>
    <t>178-1 У</t>
  </si>
  <si>
    <t>179-1 У</t>
  </si>
  <si>
    <t>180-1 У</t>
  </si>
  <si>
    <t>181-1 У</t>
  </si>
  <si>
    <t>182-1 У</t>
  </si>
  <si>
    <t>183-1 У</t>
  </si>
  <si>
    <t>184-1 У</t>
  </si>
  <si>
    <t>185-1 У</t>
  </si>
  <si>
    <t>186-1 У</t>
  </si>
  <si>
    <t>187-1 У</t>
  </si>
  <si>
    <t>188-1 У</t>
  </si>
  <si>
    <t>189-1 У</t>
  </si>
  <si>
    <t>190-1 У</t>
  </si>
  <si>
    <t>191-1 У</t>
  </si>
  <si>
    <t>192-1 У</t>
  </si>
  <si>
    <t>193-1 У</t>
  </si>
  <si>
    <t>194-1 У</t>
  </si>
  <si>
    <t>197-1 У</t>
  </si>
  <si>
    <t>198-1 У</t>
  </si>
  <si>
    <t>199-1 У</t>
  </si>
  <si>
    <t>200-1 У</t>
  </si>
  <si>
    <t>225-1 У</t>
  </si>
  <si>
    <t>По сопровождению геолого-гидродинамической модели месторождения С.Нуржанов (основной) и по созданию ГГДМ валанжинского горизонта</t>
  </si>
  <si>
    <t>226-1 У</t>
  </si>
  <si>
    <t>227-1 У</t>
  </si>
  <si>
    <t>228-1 У</t>
  </si>
  <si>
    <t>232-2 У</t>
  </si>
  <si>
    <t>274-1 У</t>
  </si>
  <si>
    <t>276 У</t>
  </si>
  <si>
    <t>277 У</t>
  </si>
  <si>
    <t>Сопровождение геолого-гидродинамической модели месторождения Аккудук</t>
  </si>
  <si>
    <t>278 У</t>
  </si>
  <si>
    <t>Сопровождение геолого-гидродинамической модели месторождения Уаз (западное и восточное поле)</t>
  </si>
  <si>
    <t>279 У</t>
  </si>
  <si>
    <t>Сопровождение геолого-гидродинамической модели месторождения Кенбай (уч. Восточный Молдабек)</t>
  </si>
  <si>
    <t>280 У</t>
  </si>
  <si>
    <t>Сопровождение геолого-гидродинамической модели месторождения Камышитовое-ЮВ</t>
  </si>
  <si>
    <t>281 У</t>
  </si>
  <si>
    <t>Сопровождение геолого-гидродинамической модели месторождения Ботахан</t>
  </si>
  <si>
    <t>282 У</t>
  </si>
  <si>
    <t>Сопровождение геолого-гидродинамической модели месторождения Забурунье</t>
  </si>
  <si>
    <t>283 У</t>
  </si>
  <si>
    <t>Сопровождение геолого-гидродинамической модели месторождения В.Макат</t>
  </si>
  <si>
    <t>284 У</t>
  </si>
  <si>
    <t>Сопровождение геолого-гидродинамической модели месторождения Актобе</t>
  </si>
  <si>
    <t>285 У</t>
  </si>
  <si>
    <t>Сопровождение геолого-гидродинамической модели  месторождения Камышитовое-ЮЗ</t>
  </si>
  <si>
    <t>286 У</t>
  </si>
  <si>
    <t>Сопровождение геолого-гидродинамической модели месторождения Новобогат-ЮВ (блок Лиман)</t>
  </si>
  <si>
    <t>287 У</t>
  </si>
  <si>
    <t>г.Кисловодск</t>
  </si>
  <si>
    <t>288 У</t>
  </si>
  <si>
    <t>96.01.19.000.001.00.0777.000000000000</t>
  </si>
  <si>
    <t>Услуги прачечные</t>
  </si>
  <si>
    <t xml:space="preserve">Услуги по стирке спецодежды работников АО "Эмбамунайгаз" 
в Кызылкогинском районе Атырауской области
</t>
  </si>
  <si>
    <t>Атырауская область, Кызылкогинскии район</t>
  </si>
  <si>
    <t>289 У</t>
  </si>
  <si>
    <t xml:space="preserve">Услуги по стирке спецодежды работников АО "Эмбамунайгаз" 
в Жылыойском районе Атырауской области
</t>
  </si>
  <si>
    <t>Атырауская область, Жылыойскии район</t>
  </si>
  <si>
    <t>CPT</t>
  </si>
  <si>
    <t>791 Т</t>
  </si>
  <si>
    <t>10.51.11.610.000.00.0112.000000000001</t>
  </si>
  <si>
    <t>Молоко</t>
  </si>
  <si>
    <t>пастеризованное, жирность 3-6%, объем 1 л, СТ РК 1760-2008</t>
  </si>
  <si>
    <t>февраль, март, апрель</t>
  </si>
  <si>
    <t>Атырауская обл. с.Аккистау</t>
  </si>
  <si>
    <t>792 Т</t>
  </si>
  <si>
    <t>Атырауская обл. пос.Доссор</t>
  </si>
  <si>
    <t>793 Т</t>
  </si>
  <si>
    <t>Атырауская обл. ст.Жамансор</t>
  </si>
  <si>
    <t>794 Т</t>
  </si>
  <si>
    <t>Атырауская обл. месторождения Прорва</t>
  </si>
  <si>
    <t>795 Т</t>
  </si>
  <si>
    <t>Атырауская обл. г.Кульсары</t>
  </si>
  <si>
    <t>796 Т</t>
  </si>
  <si>
    <t>797 Т</t>
  </si>
  <si>
    <t>Атырауская обл. м/р Нуржанов</t>
  </si>
  <si>
    <t>798 Т</t>
  </si>
  <si>
    <t>Атырауская обл. м/р Балгимбаев</t>
  </si>
  <si>
    <t>799 Т</t>
  </si>
  <si>
    <t xml:space="preserve">Атырауская обл. м/р Кенбай </t>
  </si>
  <si>
    <t>800 Т</t>
  </si>
  <si>
    <t>Атырауская обл. п.Макат</t>
  </si>
  <si>
    <t>801 Т</t>
  </si>
  <si>
    <t>Атырауская обл. м/р Ботакан</t>
  </si>
  <si>
    <t>802 Т</t>
  </si>
  <si>
    <t>803 Т</t>
  </si>
  <si>
    <t>804 Т</t>
  </si>
  <si>
    <t>805 Т</t>
  </si>
  <si>
    <t>806 Т</t>
  </si>
  <si>
    <t>807 Т</t>
  </si>
  <si>
    <t>808 Т</t>
  </si>
  <si>
    <t>809 Т</t>
  </si>
  <si>
    <t>810 Т</t>
  </si>
  <si>
    <t>811 Т</t>
  </si>
  <si>
    <t>812 Т</t>
  </si>
  <si>
    <t>813 Т</t>
  </si>
  <si>
    <t>11.07.11.310.000.01.0868.000000000010</t>
  </si>
  <si>
    <t>негазированная, неминеральная, питьевая, природная, обьем 1-5 л, СТ РК 1432-2005</t>
  </si>
  <si>
    <t xml:space="preserve">
до 30 сентября</t>
  </si>
  <si>
    <t>814 Т</t>
  </si>
  <si>
    <t>815 Т</t>
  </si>
  <si>
    <t>Атырауская обл. ст.Жамансор, вахтовый поселок Кайнар в НГДУ "Кайнармунайгаз"</t>
  </si>
  <si>
    <t>816 Т</t>
  </si>
  <si>
    <t>817 Т</t>
  </si>
  <si>
    <t xml:space="preserve">Атырауская обл. г.Кульсары. </t>
  </si>
  <si>
    <t>818 Т</t>
  </si>
  <si>
    <t>819 Т</t>
  </si>
  <si>
    <t>ЭСР "Прорва" Атырауская обл. м/р Нуржанов</t>
  </si>
  <si>
    <t>820 Т</t>
  </si>
  <si>
    <t>ЭСР «Жайык» Атырауская обл. м/р Балгимбаев</t>
  </si>
  <si>
    <t>821 Т</t>
  </si>
  <si>
    <t>ЭСР «Кайнар» Атырауская обл. м/р Кенбай</t>
  </si>
  <si>
    <t>822 Т</t>
  </si>
  <si>
    <t>ЭСР «Макат» Атырауская обл. пос. Макат</t>
  </si>
  <si>
    <t>823 Т</t>
  </si>
  <si>
    <t>Для ЭСР "Доссор" Атырауская обл. м/р Ботакан</t>
  </si>
  <si>
    <t xml:space="preserve"> 11,14,20,21</t>
  </si>
  <si>
    <t>7, 11</t>
  </si>
  <si>
    <t xml:space="preserve"> 11,20,21</t>
  </si>
  <si>
    <t>6, 20, 21</t>
  </si>
  <si>
    <t>122-1 Р</t>
  </si>
  <si>
    <t>124-1 Р</t>
  </si>
  <si>
    <t>125-1 Р</t>
  </si>
  <si>
    <t>феврал-март</t>
  </si>
  <si>
    <t>126-1 Р</t>
  </si>
  <si>
    <t>апрель-октябрь</t>
  </si>
  <si>
    <t>76-1 Р</t>
  </si>
  <si>
    <t>79-1 Р</t>
  </si>
  <si>
    <t>83-1 Р</t>
  </si>
  <si>
    <t>85-1 Р</t>
  </si>
  <si>
    <t>188-1 Р</t>
  </si>
  <si>
    <t>190-1 Р</t>
  </si>
  <si>
    <t>195-1 Р</t>
  </si>
  <si>
    <t>197-1 Р</t>
  </si>
  <si>
    <t>204-1 Р</t>
  </si>
  <si>
    <t>260 Р</t>
  </si>
  <si>
    <t>Реконструкция водовода из ПВХ труб ф150мм Аккистау-С.Балгимбаева со строительством РВС-700м3 для хранения запаса воды</t>
  </si>
  <si>
    <t>г.Атырау ул. Валиханова, 1</t>
  </si>
  <si>
    <t>261 Р</t>
  </si>
  <si>
    <t>Строительство РВС-1000м3 на  мр. Б.Жоламанова с демонтажом существующего</t>
  </si>
  <si>
    <t>262 Р</t>
  </si>
  <si>
    <t>Проведение перфорационно-взрывных работ на месторождениях АО "Эмбамунайгаз"</t>
  </si>
  <si>
    <t>скв.</t>
  </si>
  <si>
    <t>Проведение промыслово-геофизических исследований по контролю за разработкой на месторождениях АО "Эмбамунайгаз"</t>
  </si>
  <si>
    <t xml:space="preserve">
февраль-март</t>
  </si>
  <si>
    <t xml:space="preserve">
апрель-декабрь</t>
  </si>
  <si>
    <t>Работы по капитальному ремонту 43 скважин на месторождениях АО "Эмбамунайгаз"</t>
  </si>
  <si>
    <t>68-1 Р</t>
  </si>
  <si>
    <t>март, декабрь</t>
  </si>
  <si>
    <t>69-1 Р</t>
  </si>
  <si>
    <t>70-1 Р</t>
  </si>
  <si>
    <t>71-1 Р</t>
  </si>
  <si>
    <t>67-2 Р</t>
  </si>
  <si>
    <t xml:space="preserve">апрель-август </t>
  </si>
  <si>
    <t>168-1 Р</t>
  </si>
  <si>
    <t>Геофизические исследования и опробование пластов (MDT) в открытом стволе  в поисково-разведочных скважинах.</t>
  </si>
  <si>
    <t>252-1 Р</t>
  </si>
  <si>
    <t xml:space="preserve">февраль </t>
  </si>
  <si>
    <t xml:space="preserve">февраль-март </t>
  </si>
  <si>
    <t>7, 14</t>
  </si>
  <si>
    <t>6,20, 21</t>
  </si>
  <si>
    <t>14, 20, 21</t>
  </si>
  <si>
    <t xml:space="preserve"> 6,11,14, 20, 21</t>
  </si>
  <si>
    <t>61-1 У</t>
  </si>
  <si>
    <t>март -декабрь</t>
  </si>
  <si>
    <t>115-2 У</t>
  </si>
  <si>
    <t>Изготовление календарей с нанесением логотипа АО "Эмбамунайгаз"</t>
  </si>
  <si>
    <t>290 У</t>
  </si>
  <si>
    <t>г.Атырау, ул. Валиханова, 1</t>
  </si>
  <si>
    <t>291 У</t>
  </si>
  <si>
    <t>35.13.10.100.000.00.0777.000000000000</t>
  </si>
  <si>
    <t>Услуги по передаче/распределению электроэнергии</t>
  </si>
  <si>
    <t>Услуги по передаче и распределению электроэнергии на объекты АО «Эмбамунайгаз» от электрических сетей Атырауской  Дистанции электроснабжения АО "Қазақстан Темір Жолы"</t>
  </si>
  <si>
    <t>авансовый платеж - 100%, в течение 10 дней до начала расчетного периода</t>
  </si>
  <si>
    <t>кВт</t>
  </si>
  <si>
    <t>202-1 У</t>
  </si>
  <si>
    <t>203-1 У</t>
  </si>
  <si>
    <t>242-2 У</t>
  </si>
  <si>
    <t>100-3 У</t>
  </si>
  <si>
    <t>103-1 У</t>
  </si>
  <si>
    <t>254-1 У</t>
  </si>
  <si>
    <t>255-1 У</t>
  </si>
  <si>
    <t>213-1 У</t>
  </si>
  <si>
    <t>Отчеты о проведенных геологоразведочных работах и операций по недропользованию на месторождениях АО «Эмбамунайгаз» - Доссор, Макат, Танатар, Комсомольское (Нармунданак), Бек-Беке, Искине, Сагиз</t>
  </si>
  <si>
    <t>214-1 У</t>
  </si>
  <si>
    <t>Проект измененного горного отвода месторождения  Терень-Узюк Западный</t>
  </si>
  <si>
    <t>215-2 У</t>
  </si>
  <si>
    <t>219-1 У</t>
  </si>
  <si>
    <t>221-1 У</t>
  </si>
  <si>
    <t xml:space="preserve"> Проект  горного отвода месторождения Уаз (восточное поле)</t>
  </si>
  <si>
    <t>232-3 У</t>
  </si>
  <si>
    <t xml:space="preserve">февраль-май </t>
  </si>
  <si>
    <t>до 20 декабря</t>
  </si>
  <si>
    <t>51-1 Р</t>
  </si>
  <si>
    <t>55-1 Р</t>
  </si>
  <si>
    <t>59-1 Р</t>
  </si>
  <si>
    <t>7, 11,14,20,21</t>
  </si>
  <si>
    <t>8,11,22</t>
  </si>
  <si>
    <t>11,16,17</t>
  </si>
  <si>
    <t>6,11,12</t>
  </si>
  <si>
    <t>2-2 Т</t>
  </si>
  <si>
    <t>3-2 Т</t>
  </si>
  <si>
    <t>4-2 Т</t>
  </si>
  <si>
    <t>175-1 Т</t>
  </si>
  <si>
    <t>176-1 Т</t>
  </si>
  <si>
    <t>308-1 Т</t>
  </si>
  <si>
    <t>309-1 Т</t>
  </si>
  <si>
    <t>310-1 Т</t>
  </si>
  <si>
    <t>311-1 Т</t>
  </si>
  <si>
    <t>312-1 Т</t>
  </si>
  <si>
    <t>313-1 Т</t>
  </si>
  <si>
    <t>314-1 Т</t>
  </si>
  <si>
    <t>315-1 Т</t>
  </si>
  <si>
    <t>322-1 Т</t>
  </si>
  <si>
    <t>323-1 Т</t>
  </si>
  <si>
    <t>324-1 Т</t>
  </si>
  <si>
    <t>325-1 Т</t>
  </si>
  <si>
    <t>326-1 Т</t>
  </si>
  <si>
    <t>331-1 Т</t>
  </si>
  <si>
    <t>332-1 Т</t>
  </si>
  <si>
    <t>333-1 Т</t>
  </si>
  <si>
    <t>334-1 Т</t>
  </si>
  <si>
    <t>335-1 Т</t>
  </si>
  <si>
    <t>336-1 Т</t>
  </si>
  <si>
    <t>342-1 Т</t>
  </si>
  <si>
    <t>347-1 Т</t>
  </si>
  <si>
    <t>348-1 Т</t>
  </si>
  <si>
    <t>349-1 Т</t>
  </si>
  <si>
    <t>350-1 Т</t>
  </si>
  <si>
    <t>351-1 Т</t>
  </si>
  <si>
    <t>352-1 Т</t>
  </si>
  <si>
    <t>353-1 Т</t>
  </si>
  <si>
    <t>356-1 Т</t>
  </si>
  <si>
    <t>357-1 Т</t>
  </si>
  <si>
    <t>358-3 Т</t>
  </si>
  <si>
    <t>360-1 Т</t>
  </si>
  <si>
    <t>362-1 Т</t>
  </si>
  <si>
    <t>363-1 Т</t>
  </si>
  <si>
    <t>364-1 Т</t>
  </si>
  <si>
    <t>371-1 Т</t>
  </si>
  <si>
    <t>373-1 Т</t>
  </si>
  <si>
    <t>376-1 Т</t>
  </si>
  <si>
    <t>377-1 Т</t>
  </si>
  <si>
    <t>378-1 Т</t>
  </si>
  <si>
    <t>780-1 Т</t>
  </si>
  <si>
    <t>788-1 Т</t>
  </si>
  <si>
    <t>Лубрикатор с роликом</t>
  </si>
  <si>
    <t>825 Т</t>
  </si>
  <si>
    <t>08.12.12.119.001.00.0113.000000000000</t>
  </si>
  <si>
    <t>Грунт</t>
  </si>
  <si>
    <t>Глинистый</t>
  </si>
  <si>
    <t>По НГДУ "Доссормунайгаз" грунт (глинистые породы) квалифицированы по Гост 25100-95</t>
  </si>
  <si>
    <t>Атырауская область, Жылыойский р-н</t>
  </si>
  <si>
    <t>самовывоз</t>
  </si>
  <si>
    <t>метр кубический</t>
  </si>
  <si>
    <t>826 Т</t>
  </si>
  <si>
    <t>По НГДУ "Жылыоймунайгаз" грунт (глинистые породы) квалифицированы по Гост 25100-95</t>
  </si>
  <si>
    <t>827 Т</t>
  </si>
  <si>
    <t>20.41.32.590.000.08.0796.000000000000</t>
  </si>
  <si>
    <t>для чистки труб, жидкость, СТ РК ГОСТ Р 51696-2003</t>
  </si>
  <si>
    <t>БИОПРЕПЕРАТ ДЛЯ ОЧИСТКИ  КАНАЛИЗА 400ГР.</t>
  </si>
  <si>
    <t>828 Т</t>
  </si>
  <si>
    <t>22.29.23.900.002.00.0796.000000000008</t>
  </si>
  <si>
    <t>Диспенсер</t>
  </si>
  <si>
    <t>для жидкого мыла</t>
  </si>
  <si>
    <t>ДОЗАТОР ДЛЯ ЖИДКОГО МЫЛА</t>
  </si>
  <si>
    <t>829 Т</t>
  </si>
  <si>
    <t>20.41.31.500.000.00.0778.000000000000</t>
  </si>
  <si>
    <t>Мыло</t>
  </si>
  <si>
    <t>туалетное, жидкое, гелеобразное, ГОСТ 23361-78</t>
  </si>
  <si>
    <t>ЖИДКОЕ МЫЛО, ЕМКОСТЬ 5 ЛИТР.</t>
  </si>
  <si>
    <t>830 Т</t>
  </si>
  <si>
    <t>20.41.32.570.000.01.0796.000000000000</t>
  </si>
  <si>
    <t>для мытья посуды, гель, СТ РК ГОСТ Р 51696-2003</t>
  </si>
  <si>
    <t>МОЮЩЕЕ СРЕДСТВО, ДЛЯ ПОСУДЫ 500 МЛ</t>
  </si>
  <si>
    <t>831 Т</t>
  </si>
  <si>
    <t>20.41.31.900.000.00.0796.000000000000</t>
  </si>
  <si>
    <t>туалетное, твердое, ГОСТ 28546-2002</t>
  </si>
  <si>
    <t>МЫЛО ТУАЛЕТНОЕ</t>
  </si>
  <si>
    <t>832 Т</t>
  </si>
  <si>
    <t>20.41.41.000.002.00.0796.000000000000</t>
  </si>
  <si>
    <t>Освежитель воздуха</t>
  </si>
  <si>
    <t>аэрозоль</t>
  </si>
  <si>
    <t>ОСВЕЖИТЕЛЬ ВОЗДУХА</t>
  </si>
  <si>
    <t>833 Т</t>
  </si>
  <si>
    <t>20.41.43.550.000.00.0796.000000000000</t>
  </si>
  <si>
    <t>Полироль</t>
  </si>
  <si>
    <t>для мебели, эмульсия</t>
  </si>
  <si>
    <t>ПОЛИРОЛЬ ДЛЯ МЕБЕЛИ</t>
  </si>
  <si>
    <t>834 Т</t>
  </si>
  <si>
    <t>20.41.44.000.000.00.0796.000000000000</t>
  </si>
  <si>
    <t>Средство чистящее</t>
  </si>
  <si>
    <t>против ржавчины, жидкость, СТ РК ГОСТ Р 51696-2003</t>
  </si>
  <si>
    <t>СРЕДСТВА ДЛЯ УДАЛЕНИЯ РЖАВЧИНЫ  500 МЛ</t>
  </si>
  <si>
    <t>835 Т</t>
  </si>
  <si>
    <t>20.41.32.750.000.01.0796.000000000000</t>
  </si>
  <si>
    <t>для мытья стекол и зеркальных поверхностей, жидкость, СТ РК ГОСТ Р 51696-2003</t>
  </si>
  <si>
    <t>СРЕДСТВА ДЛЯ ЧИСТКИ СТЕКОЛ, ОБЪЕМ 500МЛ.</t>
  </si>
  <si>
    <t>836 Т</t>
  </si>
  <si>
    <t>20.41.32.590.000.09.0796.000000000000</t>
  </si>
  <si>
    <t>для выведения пятен, жидкость, СТ РК ГОСТ Р 51696-2003</t>
  </si>
  <si>
    <t>СРЕДСТВО ДЛЯ ВЫВЕДЕНИЯ ПЯТЕН ВАНИШ</t>
  </si>
  <si>
    <t>837 Т</t>
  </si>
  <si>
    <t>СРЕДСТВО ЖИДКОЕ ДЛЯ ТРУБ</t>
  </si>
  <si>
    <t>838 Т</t>
  </si>
  <si>
    <t>20.41.32.770.000.01.0796.000000000000</t>
  </si>
  <si>
    <t>для туалетов, гель, СТ РК ГОСТ Р 51696-2003</t>
  </si>
  <si>
    <t>СРЕДСТВО ПО УХОД ЗА УНИТАЗ. ОБЪЕМ 500МЛ.</t>
  </si>
  <si>
    <t>839 Т</t>
  </si>
  <si>
    <t>20.41.32.590.000.01.0166.000000000000</t>
  </si>
  <si>
    <t>для чистки ванн и раковин, порошок, СТ РК ГОСТ Р 51696-2003</t>
  </si>
  <si>
    <t>СРЕДСТВО ЧИСТЯЩЕЕ</t>
  </si>
  <si>
    <t>840 Т</t>
  </si>
  <si>
    <t>13.93.11.000.001.00.0006.000000000004</t>
  </si>
  <si>
    <t>Дорожка</t>
  </si>
  <si>
    <t>узелковая, безворсовая, из шерсти животного, с односторонним рисунком</t>
  </si>
  <si>
    <t>ДОРОЖКА КОВРОВАЯ, ШИРИНА 1,0 МЕТР</t>
  </si>
  <si>
    <t xml:space="preserve">метр </t>
  </si>
  <si>
    <t>841 Т</t>
  </si>
  <si>
    <t>ДОРОЖКА КОВРОВАЯ, ШИРИНА 2,0 МЕТР</t>
  </si>
  <si>
    <t>842 Т</t>
  </si>
  <si>
    <t>13.93.12.000.002.00.0796.000000000022</t>
  </si>
  <si>
    <t>Ковер</t>
  </si>
  <si>
    <t>тканый, ворсовый, из химическо текстильного материала, размер 200*300 см, жаккардовый, машинного производства, ГОСТ 28415-89</t>
  </si>
  <si>
    <t>КОВЕР 3х4</t>
  </si>
  <si>
    <t>843 Т</t>
  </si>
  <si>
    <t>13.93.12.000.002.00.0796.000000000021</t>
  </si>
  <si>
    <t>тканый, ворсовый, из химическо текстильного материала, размер 150*230 см, жаккардовый, машинного производства, ГОСТ 28415-89</t>
  </si>
  <si>
    <t>КОВЕР 1,5Х2,3</t>
  </si>
  <si>
    <t>844 Т</t>
  </si>
  <si>
    <t>КОВРОВАЯ ДОРОЖКА ШИРИНА 1,5М</t>
  </si>
  <si>
    <t>845 Т</t>
  </si>
  <si>
    <t>КОВРОВАЯ ДОРОЖКА, ШИРИНА 1,2М</t>
  </si>
  <si>
    <t>846 Т</t>
  </si>
  <si>
    <t>31.03.12.900.001.00.0796.000000000000</t>
  </si>
  <si>
    <t>односпальный</t>
  </si>
  <si>
    <t>МАТРАЦ ВАТНЫЙ 80*190</t>
  </si>
  <si>
    <t>847 Т</t>
  </si>
  <si>
    <t>МАТРАЦ ВАТНЫЙ 90*190</t>
  </si>
  <si>
    <t>848 Т</t>
  </si>
  <si>
    <t>13.92.24.991.000.00.0796.000000000039</t>
  </si>
  <si>
    <t>Одеяло</t>
  </si>
  <si>
    <t>стеганое, с верхом из хлопчатобумажных тканей, шерстяное, двуспальное, размер 140*205 см, СТ РК 1017-2000</t>
  </si>
  <si>
    <t>ОДЕЯЛО СТЕГАННОЕ</t>
  </si>
  <si>
    <t>849 Т</t>
  </si>
  <si>
    <t>13.92.11.300.000.00.0796.000000000007</t>
  </si>
  <si>
    <t>полушерстяное, размер 140х210мм, полуторное</t>
  </si>
  <si>
    <t>ОДЕЯЛО ШЕРСТЯНОЕ</t>
  </si>
  <si>
    <t>850 Т</t>
  </si>
  <si>
    <t>13.92.24.932.000.01.0796.000000000000</t>
  </si>
  <si>
    <t>Подушка</t>
  </si>
  <si>
    <t>спальная, с верхом из хлопчатобумажных тканей, пухо-перьевой наполнитель, размер 70*70 см, ГОСТ 30332-95</t>
  </si>
  <si>
    <t>ПОДУШКА-ПУХ /ПЕРОВАЯ/ 70Х70</t>
  </si>
  <si>
    <t>851 Т</t>
  </si>
  <si>
    <t>13.92.12.530.002.00.0839.000000000014</t>
  </si>
  <si>
    <t>Комплект постельного белья</t>
  </si>
  <si>
    <t>из хлопка, полуторный, состоит из одного пододеяльника, одной простыни,двух наволочек , плотность плетения средняя (50-65 нитей/см2), ГОСТ 31307-2005</t>
  </si>
  <si>
    <t>852 Т</t>
  </si>
  <si>
    <t>13.92.29.990.006.02.0796.000000000000</t>
  </si>
  <si>
    <t xml:space="preserve">Ткань </t>
  </si>
  <si>
    <t>из вафельного полотна, обтирочная</t>
  </si>
  <si>
    <t>ТКАНЬ ОБТИРОЧНАЯ (М)</t>
  </si>
  <si>
    <t>853 Т</t>
  </si>
  <si>
    <t>22.23.11.900.004.00.0839.000000000000</t>
  </si>
  <si>
    <t>Искусственный газон</t>
  </si>
  <si>
    <t>для спортивных площадок, в комплекте искусственная трава, клей, резиновая крошка, соединительная лента</t>
  </si>
  <si>
    <t>ГАЗОНЫ ДЛЯ СПОРТИВНЫХ ПЛОЩАДОК</t>
  </si>
  <si>
    <t>854 Т</t>
  </si>
  <si>
    <t>32.20.12.500.000.00.0796.000000000000</t>
  </si>
  <si>
    <t>Гитара</t>
  </si>
  <si>
    <t>классическая</t>
  </si>
  <si>
    <t>БАС ГИТАРА</t>
  </si>
  <si>
    <t>855 Т</t>
  </si>
  <si>
    <t>32.20.14.400.000.00.0796.000000000000</t>
  </si>
  <si>
    <t>Баян</t>
  </si>
  <si>
    <t>клавишный музыкальный инструмент</t>
  </si>
  <si>
    <t>БАЯН</t>
  </si>
  <si>
    <t>856 Т</t>
  </si>
  <si>
    <t>32.20.12.900.000.00.0796.000000000000</t>
  </si>
  <si>
    <t>Домбра</t>
  </si>
  <si>
    <t>струнная, щипковая</t>
  </si>
  <si>
    <t>ДОМБРА</t>
  </si>
  <si>
    <t>857 Т</t>
  </si>
  <si>
    <t>32.20.14.300.000.00.0796.000000000000</t>
  </si>
  <si>
    <t>Синтезатор</t>
  </si>
  <si>
    <t>инструмент, электромузыкальный</t>
  </si>
  <si>
    <t>КЛАВИШНЫЕ ИНСТРУМЕНТЫ</t>
  </si>
  <si>
    <t>858 Т</t>
  </si>
  <si>
    <t>26.40.41.000.003.00.0796.000000000002</t>
  </si>
  <si>
    <t>Микрофон</t>
  </si>
  <si>
    <t>студийный, с полупроводниковыми предусилителями</t>
  </si>
  <si>
    <t>МИКРОФОН</t>
  </si>
  <si>
    <t>859 Т</t>
  </si>
  <si>
    <t>26.40.41.000.002.00.0796.000000000002</t>
  </si>
  <si>
    <t>Подставка</t>
  </si>
  <si>
    <t>под микрофон, напольная, тип журавль</t>
  </si>
  <si>
    <t>МИКРОФОННАЯ СТОЙКА</t>
  </si>
  <si>
    <t>860 Т</t>
  </si>
  <si>
    <t>РИТМ ГИТАРА</t>
  </si>
  <si>
    <t>861 Т</t>
  </si>
  <si>
    <t>СОЛО ГИТАРА</t>
  </si>
  <si>
    <t>862 Т</t>
  </si>
  <si>
    <t>СТУДИЙНЫЙ МИКРОФОН</t>
  </si>
  <si>
    <t>863 Т</t>
  </si>
  <si>
    <t>26.40.43.700.001.00.0839.000000000011</t>
  </si>
  <si>
    <t>звуковой, для музыкального инструмента</t>
  </si>
  <si>
    <t>УСИЛИТЕЛИ ЗВУКА ДЛЯ МУЗЫКАЛ-Х ИНСТРУМ-ОВ</t>
  </si>
  <si>
    <t>864 Т</t>
  </si>
  <si>
    <t>30.99.10.000.002.00.0796.000000000011</t>
  </si>
  <si>
    <t>Тележка</t>
  </si>
  <si>
    <t>бельевая, для мокрого и сухого белья, загрузочная масса сухого белья 40 кг, грузоподъемность 150 кг</t>
  </si>
  <si>
    <t>ТЕЛЕЖКА  БЕЛЬЯ  "COTTO"</t>
  </si>
  <si>
    <t>865 Т</t>
  </si>
  <si>
    <t>ТЕЛЕЖКА ДЛЯ МОКРОГО БЕЛЬЯ WFT520 "COTTO"</t>
  </si>
  <si>
    <t>866 Т</t>
  </si>
  <si>
    <t>30.99.10.000.002.00.0796.000000000006</t>
  </si>
  <si>
    <t>ручная, для уборки помещений, четырехколесная</t>
  </si>
  <si>
    <t>ТЕЛЕЖКА УБОРОЧНАЯ ХРОМ С МЕХАНИЧ.ОТЖИМОМ</t>
  </si>
  <si>
    <t>867 Т</t>
  </si>
  <si>
    <t>14.12.30.100.000.00.0715.000000000022</t>
  </si>
  <si>
    <t>технические, нитриловые, химостойкие</t>
  </si>
  <si>
    <t>ПЕРЧАТКИ РЕЗИНОВЫЕ ДЛЯ УБОРЩИЦ</t>
  </si>
  <si>
    <t>868 Т</t>
  </si>
  <si>
    <t>32.91.11.900.005.00.0796.000000000001</t>
  </si>
  <si>
    <t>Веник</t>
  </si>
  <si>
    <t>из материалов растительного происхождения</t>
  </si>
  <si>
    <t>ВЕНИК БЫТОВОЙ</t>
  </si>
  <si>
    <t>869 Т</t>
  </si>
  <si>
    <t>25.72.12.500.001.00.0796.000000000003</t>
  </si>
  <si>
    <t>Замок</t>
  </si>
  <si>
    <t>сувальдные, для дверей зданий</t>
  </si>
  <si>
    <t>ЗАМОК КОНТРОЛЬНЫЙ  ПР-ВО РОССИЯ</t>
  </si>
  <si>
    <t>870 Т</t>
  </si>
  <si>
    <t>25.72.11.300.000.00.0796.000000000000</t>
  </si>
  <si>
    <t>навесной</t>
  </si>
  <si>
    <t>ЗАМОК НАВЕСНОЙ</t>
  </si>
  <si>
    <t>871 Т</t>
  </si>
  <si>
    <t>23.12.13.900.000.01.0796.000000000000</t>
  </si>
  <si>
    <t>Зеркало</t>
  </si>
  <si>
    <t>бытовое, стеклянное, ГОСТ 17716-91</t>
  </si>
  <si>
    <t>ЗЕРКАЛО</t>
  </si>
  <si>
    <t>872 Т</t>
  </si>
  <si>
    <t>32.91.19.300.000.00.0796.000000000006</t>
  </si>
  <si>
    <t>Кисть малярная</t>
  </si>
  <si>
    <t>рогожная</t>
  </si>
  <si>
    <t>КИСТЬ РОГОЖАЯ</t>
  </si>
  <si>
    <t>873 Т</t>
  </si>
  <si>
    <t>26.51.51.100.001.00.0796.000000000250</t>
  </si>
  <si>
    <t>ТМ-8, диапазон измерения температуры -30-50 °С, ГОСТ 112-78</t>
  </si>
  <si>
    <t>КОМНАТНЫЕ ТЕРМОМЕТРЫ</t>
  </si>
  <si>
    <t>874 Т</t>
  </si>
  <si>
    <t>25.99.29.530.001.00.0796.000000000000</t>
  </si>
  <si>
    <t>Лестница</t>
  </si>
  <si>
    <t>техническая, из алюминиевого сплава</t>
  </si>
  <si>
    <t>ЛЕСТНИЦА УНИВ.АЛ.2Х8,H3,96М, 2,28М,150КГ</t>
  </si>
  <si>
    <t>875 Т</t>
  </si>
  <si>
    <t>25.99.29.290.007.00.0796.000000000000</t>
  </si>
  <si>
    <t>Модуль-надставка</t>
  </si>
  <si>
    <t>лестничная, ширина траверсы 1,5 м, максимальная нагрузка 150 кг, Ширина секции 54 см</t>
  </si>
  <si>
    <t>МОДУЛЬ НАДСТАВКА ELKOP MODULO 201А</t>
  </si>
  <si>
    <t>876 Т</t>
  </si>
  <si>
    <t>22.29.23.700.011.00.0839.000000000000</t>
  </si>
  <si>
    <t>Комплект для мытья полов</t>
  </si>
  <si>
    <t>ведро и швабра в комплекте для мытья полов</t>
  </si>
  <si>
    <t>НАБОР ВЛАЖ.УБОРКИ(ВЕДРО, ШВАБРА, СОВОК)</t>
  </si>
  <si>
    <t>877 Т</t>
  </si>
  <si>
    <t>26.60.13.000.007.00.0796.000000000000</t>
  </si>
  <si>
    <t>Устройство защиты от грызунов</t>
  </si>
  <si>
    <t>ультразвуковое действие</t>
  </si>
  <si>
    <t>ОТПУГИВАТЕЛЬ ГРЫЗУНОВ ТОРНАДО-800М</t>
  </si>
  <si>
    <t>878 Т</t>
  </si>
  <si>
    <t>16.29.14.900.004.00.0796.000000000000</t>
  </si>
  <si>
    <t>Вешалка-плечики</t>
  </si>
  <si>
    <t>деревянная</t>
  </si>
  <si>
    <t>ПЛЕЧИКИ ДЛЯ ОДЕЖДЫ ДЕРЕВЯННЫЕ</t>
  </si>
  <si>
    <t>879 Т</t>
  </si>
  <si>
    <t>22.29.23.700.013.00.0796.000000000000</t>
  </si>
  <si>
    <t>Таз</t>
  </si>
  <si>
    <t>пластиковый, круглый, вместимость 12 л</t>
  </si>
  <si>
    <t>ТАЗ ПЛАСТМАССОВЫЙ, КРУГЛЫЙ, ОБЪЕМ 12-15Л</t>
  </si>
  <si>
    <t>880 Т</t>
  </si>
  <si>
    <t>17.22.11.200.000.00.0796.000000000002</t>
  </si>
  <si>
    <t>туалетная, однослойная</t>
  </si>
  <si>
    <t>ТУАЛЕТНАЯ БУМАГА</t>
  </si>
  <si>
    <t>881 Т</t>
  </si>
  <si>
    <t>27.51.26.900.004.00.0796.000000000001</t>
  </si>
  <si>
    <t>Устройство защиты от насекомых</t>
  </si>
  <si>
    <t>электрическое</t>
  </si>
  <si>
    <t>УНИЧТОЖИТЕЛЬ КОМАР SITITEK MOSKITO MV-01</t>
  </si>
  <si>
    <t>882 Т</t>
  </si>
  <si>
    <t>32.91.11.300.000.00.0796.000000000002</t>
  </si>
  <si>
    <t>Швабра</t>
  </si>
  <si>
    <t>для уборки</t>
  </si>
  <si>
    <t>ШВАБРА МЕТАЛЛИЧЕСКАЯ</t>
  </si>
  <si>
    <t>883 Т</t>
  </si>
  <si>
    <t>22.19.30.500.002.13.0006.000000000000</t>
  </si>
  <si>
    <t>Шланг</t>
  </si>
  <si>
    <t>поливочный, резиновый, простой, диаметр 16 мм</t>
  </si>
  <si>
    <t>ШЛАНГ ПОЛИВОЧНЫЙ Ф16 ММ (1/2") ДЛИНА20М</t>
  </si>
  <si>
    <t>884 Т</t>
  </si>
  <si>
    <t>32.91.11.500.002.00.0796.000000000000</t>
  </si>
  <si>
    <t>Ерш</t>
  </si>
  <si>
    <t>унитазный</t>
  </si>
  <si>
    <t>ЩЕТКА ДЛЯ УНИТАЗА</t>
  </si>
  <si>
    <t>885 Т</t>
  </si>
  <si>
    <t>28.29.82.550.002.00.0796.000000000000</t>
  </si>
  <si>
    <t>Мембрана</t>
  </si>
  <si>
    <t>фильтра обратного осмоса</t>
  </si>
  <si>
    <t>ЭЛЕМЕНТ МЕМБРАННЫЙ ЕSPА1-8040 ХLЕ440I</t>
  </si>
  <si>
    <t>886 Т</t>
  </si>
  <si>
    <t>ЭЛЕМЕНТ МЕМБРАННЫЙ ЕSPА2-8040 RО</t>
  </si>
  <si>
    <t>887 Т</t>
  </si>
  <si>
    <t>28.14.11.900.009.00.0796.000000000000</t>
  </si>
  <si>
    <t>Золотник</t>
  </si>
  <si>
    <t>для заправки холодильных систем</t>
  </si>
  <si>
    <t>ЗОЛОТНИК ДЛЯ ЗАПРАВКИ</t>
  </si>
  <si>
    <t>888 Т</t>
  </si>
  <si>
    <t>28.25.13.400.000.00.0796.000000000000</t>
  </si>
  <si>
    <t>Камера</t>
  </si>
  <si>
    <t>холодильная, для столовой, стационарная</t>
  </si>
  <si>
    <t>КАМЕРА ХОЛОД НИЗКОТЕМПЕРАТУР С АГРЕГАТОМ</t>
  </si>
  <si>
    <t>889 Т</t>
  </si>
  <si>
    <t>20.30.21.300.000.00.0796.000000000000</t>
  </si>
  <si>
    <t>ремонтный, для заделки царапин и трещин, термоплавкий</t>
  </si>
  <si>
    <t>КАРАНДАШ ЋЛА-КОЛ (ДЛЯ РЕМОНТА ИСПАРИТ.)</t>
  </si>
  <si>
    <t>890 Т</t>
  </si>
  <si>
    <t>28.13.23.900.000.00.0796.000000000028</t>
  </si>
  <si>
    <t>Компрессор</t>
  </si>
  <si>
    <t>используемые в холодильном оборудовании, мощностью не более 0,4 кВт</t>
  </si>
  <si>
    <t>КОМПРЕССОР MODELC-SBN373H8D</t>
  </si>
  <si>
    <t>891 Т</t>
  </si>
  <si>
    <t>КОМПРЕССОР С-КМ 120 М/К</t>
  </si>
  <si>
    <t>892 Т</t>
  </si>
  <si>
    <t>КОМПРЕССОР С-КМ 140 М/К</t>
  </si>
  <si>
    <t>893 Т</t>
  </si>
  <si>
    <t>КОМПРЕССОР С-КМ 160 М/К</t>
  </si>
  <si>
    <t>894 Т</t>
  </si>
  <si>
    <t>КОМПРЕССОР С-КМ 180 М/К</t>
  </si>
  <si>
    <t>895 Т</t>
  </si>
  <si>
    <t>КОМПРЕССОР С-КМ 200 М/К</t>
  </si>
  <si>
    <t>896 Т</t>
  </si>
  <si>
    <t>КОМПРЕССОР ХОЛОД.44 B 092R-22</t>
  </si>
  <si>
    <t>897 Т</t>
  </si>
  <si>
    <t>КОМПРЕССОР ХОЛОД.44 D 124R-22</t>
  </si>
  <si>
    <t>898 Т</t>
  </si>
  <si>
    <t>КОМПРЕССОР ХОЛОД.44A 070R-22</t>
  </si>
  <si>
    <t>899 Т</t>
  </si>
  <si>
    <t>КОМПРЕССОР ХОЛОД.48 B 180R-22</t>
  </si>
  <si>
    <t>900 Т</t>
  </si>
  <si>
    <t>КОМПРЕССОРХОЛОД. 55A250R-22</t>
  </si>
  <si>
    <t>901 Т</t>
  </si>
  <si>
    <t>27.90.52.300.001.00.0796.000000000000</t>
  </si>
  <si>
    <t>Конденсатор</t>
  </si>
  <si>
    <t>общего назначения, не электролитический</t>
  </si>
  <si>
    <t>КОНДЕНСАТОР 40MFD-3 ПОЛЮС</t>
  </si>
  <si>
    <t>902 Т</t>
  </si>
  <si>
    <t>КОНДЕНСАТОР 55MFD-3 ПОЛЮС</t>
  </si>
  <si>
    <t>903 Т</t>
  </si>
  <si>
    <t>24.41.10.500.000.00.0166.000000000000</t>
  </si>
  <si>
    <t>Серебро</t>
  </si>
  <si>
    <t>припой</t>
  </si>
  <si>
    <t>ПРИПОЙ СЕРЕБРЯНЫЙ ЋХАРИСЛ</t>
  </si>
  <si>
    <t>904 Т</t>
  </si>
  <si>
    <t>26.51.70.990.025.00.0796.000000000000</t>
  </si>
  <si>
    <t>Терморегулятор</t>
  </si>
  <si>
    <t>для измерения, регистрации температуры теплоносителей и различных сред</t>
  </si>
  <si>
    <t>ТЕРМОРЕГУЛЯ "ОРЕЛ" ТАМ-133 (2,5) ВПХВ</t>
  </si>
  <si>
    <t>905 Т</t>
  </si>
  <si>
    <t>ТЕРМОРЕГУЛЯ"ОРЕЛ" ТАМ -145 (2,5) ВПХВ</t>
  </si>
  <si>
    <t>906 Т</t>
  </si>
  <si>
    <t>ТЕРМОРЕГУЛЯТОР ЋОРЕЛЛ ТАМ-112 (0,8)</t>
  </si>
  <si>
    <t>907 Т</t>
  </si>
  <si>
    <t>24.44.26.321.001.00.0006.000000000000</t>
  </si>
  <si>
    <t>общего назначения, латунно-медная, диаметр 6 мм</t>
  </si>
  <si>
    <t>ТРУБКА  ЛАТУННО-МЕДНАЯ  6ММ</t>
  </si>
  <si>
    <t>908 Т</t>
  </si>
  <si>
    <t>24.44.26.321.001.00.0006.000000000001</t>
  </si>
  <si>
    <t>общего назначения, латунно-медная, диаметр 10 мм</t>
  </si>
  <si>
    <t>ТРУБКА ЛАТУННО- МЕДНАЯ  10 ММ</t>
  </si>
  <si>
    <t>909 Т</t>
  </si>
  <si>
    <t>24.44.26.321.001.00.0006.000000000002</t>
  </si>
  <si>
    <t>общего назначения, латунно-медная, диаметр 8 мм</t>
  </si>
  <si>
    <t>ТРУБКА ЛАТУННО-МЕДНАЯ 8ММ</t>
  </si>
  <si>
    <t>910 Т</t>
  </si>
  <si>
    <t>24.44.26.321.001.00.0006.000000000003</t>
  </si>
  <si>
    <t>общего назначения, латунно-медная, диаметр 12 мм</t>
  </si>
  <si>
    <t>ТРУБКА ЛАТУННО-МЕДНАЯ12ММ(СПЛИТ СИСТЕМА)</t>
  </si>
  <si>
    <t>911 Т</t>
  </si>
  <si>
    <t>28.25.30.900.005.00.0796.000000000000</t>
  </si>
  <si>
    <t>осушитель, для удаления влаги из хладагента, к холодильному оборудованию</t>
  </si>
  <si>
    <t>ФИЛЬТР ОСУШИТЕЛЬ   20 ГР</t>
  </si>
  <si>
    <t>912 Т</t>
  </si>
  <si>
    <t>ФИЛЬТР ОСУШИТЕЛЬ   40 ГР</t>
  </si>
  <si>
    <t>913 Т</t>
  </si>
  <si>
    <t>20.59.56.200.000.00.0166.000000000000</t>
  </si>
  <si>
    <t>Флюс</t>
  </si>
  <si>
    <t>паяльный, жидкий, ГОСТ 19250-73</t>
  </si>
  <si>
    <t>ФЛЮС ФК-235 1/250ГР</t>
  </si>
  <si>
    <t>914 Т</t>
  </si>
  <si>
    <t>20.14.19.300.000.00.0166.000000000000</t>
  </si>
  <si>
    <t>Тетрафторэтан (Фреон R134A)</t>
  </si>
  <si>
    <t>газ</t>
  </si>
  <si>
    <t>ХЛОДОГЕНТЫ  R-134 А</t>
  </si>
  <si>
    <t>915 Т</t>
  </si>
  <si>
    <t>20.59.43.900.005.00.0166.000000000004</t>
  </si>
  <si>
    <t>Хладагент</t>
  </si>
  <si>
    <t>R-22 (Фреон R-22), газ</t>
  </si>
  <si>
    <t>ХЛОДОГЕНТЫ  R-22</t>
  </si>
  <si>
    <t>916 Т</t>
  </si>
  <si>
    <t>20.59.43.900.005.00.0166.000000000002</t>
  </si>
  <si>
    <t>R-404А (Фреон R-404А), смесь</t>
  </si>
  <si>
    <t>ХЛОДОГЕНТЫ  R-404 А БЫТОВ.</t>
  </si>
  <si>
    <t>917 Т</t>
  </si>
  <si>
    <t>20.59.43.900.005.00.0166.000000000001</t>
  </si>
  <si>
    <t>R-600А (Изобутан), газ</t>
  </si>
  <si>
    <t>ХЛОДОГЕНТЫ  R-600</t>
  </si>
  <si>
    <t>918 Т</t>
  </si>
  <si>
    <t>20.59.43.900.005.00.0166.000000000003</t>
  </si>
  <si>
    <t>R-410А (Фреон R-410А), смесь</t>
  </si>
  <si>
    <t>ХЛОДОГЕНТЫ R-410А КОНД.</t>
  </si>
  <si>
    <t>919 Т</t>
  </si>
  <si>
    <t>29.32.30.300.026.00.0796.000000000002</t>
  </si>
  <si>
    <t>раздаточная, для легкового автомобиля, с блокированным приводом</t>
  </si>
  <si>
    <t>Раздаточная коробка передач. Каталожный номер 452-1800020.  Применяемость на автомобиль УАЗ-3741 Для замены.</t>
  </si>
  <si>
    <t>920 Т</t>
  </si>
  <si>
    <t>29.32.30.330.000.00.0796.000000000003</t>
  </si>
  <si>
    <t>механическая, для легкового автомобиля, пятиступенчатая, двухвальная</t>
  </si>
  <si>
    <t>Коробка переменных передач. Каталожный номер 315126-1700010.  Применяемость  на автомобиль УАЗ-31519 с двигателем ЗМЗ-409 (инж.). Для замены.</t>
  </si>
  <si>
    <t>921 Т</t>
  </si>
  <si>
    <t>29.32.30.370.000.00.0796.000000000002</t>
  </si>
  <si>
    <t>Мост</t>
  </si>
  <si>
    <t>задний, для легкового автомобиля</t>
  </si>
  <si>
    <t>Мост задний .Каталожный номер 3741-2400010-10. артикул доп. 3741-00-2400010-98. Применяемость автомобили УАЗ-3741.</t>
  </si>
  <si>
    <t>922 Т</t>
  </si>
  <si>
    <t>29.32.30.670.016.00.0796.000000000000</t>
  </si>
  <si>
    <t>для легкового автомобиля, рулевой</t>
  </si>
  <si>
    <t>Наконечник рулевых тяг левый в сборе 452-3414057-01. Применяемость автомобили УАЗ.</t>
  </si>
  <si>
    <t>923 Т</t>
  </si>
  <si>
    <t>Наконечник рулевых тяг правый в сборе 469-3414056-01. Применяемость автомобили УАЗ.</t>
  </si>
  <si>
    <t>924 Т</t>
  </si>
  <si>
    <t>29.32.30.610.000.01.0796.000000000000</t>
  </si>
  <si>
    <t>Радиатор</t>
  </si>
  <si>
    <t>для легкового автомобиля, системы охлаждения</t>
  </si>
  <si>
    <t>Радиатор в сборе 3741-1301010,  451Д-1301010-32. Применяемость автомобиль УАЗ-3741.</t>
  </si>
  <si>
    <t>925 Т</t>
  </si>
  <si>
    <t>29.32.30.600.006.01.0796.000000000000</t>
  </si>
  <si>
    <t>отопителя, для легкового автомобиля</t>
  </si>
  <si>
    <t>Радиатор отопителя (УАЗ) 3151-8101060-01. Применяемость автомобиль УАЗ.</t>
  </si>
  <si>
    <t>926 Т</t>
  </si>
  <si>
    <t>29.31.21.750.000.01.0796.000000000021</t>
  </si>
  <si>
    <t>Распределитель зажигания</t>
  </si>
  <si>
    <t>для легкового автомобиля, для автомобилей с рабочим объемом цилиндров более 2700 см3, но не более 2800 см3</t>
  </si>
  <si>
    <t>Распределитель зажигания в сборе 33.3706/3312.3706. Применяемость двигатели УМЗ-4215, УМЗ-421; автомобиль УАЗ 31519.</t>
  </si>
  <si>
    <t>927 Т</t>
  </si>
  <si>
    <t>29.32.30.300.010.03.0796.000000000002</t>
  </si>
  <si>
    <t>заднего моста, для легкового автомобиля, соосный планетарный редуктор</t>
  </si>
  <si>
    <t>Редуктор заднего моста 3741. 452-2400012 , задний без тормозов и ступиц в сборе. Применяемость на автомобиль УАЗ-39099. Для замены.</t>
  </si>
  <si>
    <t>928 Т</t>
  </si>
  <si>
    <t>29.32.30.300.010.02.0796.000000000002</t>
  </si>
  <si>
    <t>переднего моста, для легкового автомобиля, соосный планетарный</t>
  </si>
  <si>
    <t>Редуктор переднего моста УАЗ 3741.452-2400012 , задний без тормозов и ступиц в сборе. Применяемость на автомобиль УАЗ-39099. Для замены.</t>
  </si>
  <si>
    <t>929 Т</t>
  </si>
  <si>
    <t>29.31.30.300.007.01.0796.000000000000</t>
  </si>
  <si>
    <t>Ремень</t>
  </si>
  <si>
    <t>для легкового автомобиля, привода генератора и водяного насоса</t>
  </si>
  <si>
    <t>Ремень-1220 УАЗ-390995-310. 6РК1220 6PK - 1220. Применяемость двигатель ЗМЗ-406,409.</t>
  </si>
  <si>
    <t>930 Т</t>
  </si>
  <si>
    <t>29.32.30.950.029.01.0796.000000000000</t>
  </si>
  <si>
    <t>Рессора</t>
  </si>
  <si>
    <t>для легкового автомобиля, передняя</t>
  </si>
  <si>
    <t>Рессора в сборе. 452-2902012-03. Применяемость автомобиль УАЗ-3741.</t>
  </si>
  <si>
    <t>931 Т</t>
  </si>
  <si>
    <t>29.32.30.950.029.01.0796.000000000001</t>
  </si>
  <si>
    <t>для легкового автомобиля, задняя</t>
  </si>
  <si>
    <t>Рессора зад.7лис(УАЗ469) 469БГ-2912012-03.Применяемость автомобиль УАЗ- 31519.</t>
  </si>
  <si>
    <t>932 Т</t>
  </si>
  <si>
    <t>Рессора передняя в сборе  УАЗ-3151.  3151-2902012. Применяемость автомобиль УАЗ-3151.</t>
  </si>
  <si>
    <t>933 Т</t>
  </si>
  <si>
    <t>29.31.10.300.001.00.0796.000000000000</t>
  </si>
  <si>
    <t>высокого напряжения, для легковых автомобилей</t>
  </si>
  <si>
    <t>Свечной провод (для УАЗ-390995-310 инжектор). 4052-3707244.Применяемость автомобиль УАЗ-3741  с двигателем  ЗМЗ-406,409.</t>
  </si>
  <si>
    <t>934 Т</t>
  </si>
  <si>
    <t>29.31.22.350.003.01.0796.000000000000</t>
  </si>
  <si>
    <t>для легкового автомобиля, с электромеханическим перемещением шестерни привода</t>
  </si>
  <si>
    <t>Стартер  5112.3708000 (ЗМЗ-405/406/409). Применяемость двигатель ЗМЗ-406,409.</t>
  </si>
  <si>
    <t>935 Т</t>
  </si>
  <si>
    <t>29.32.30.250.035.00.0796.000000000000</t>
  </si>
  <si>
    <t>Суппорт</t>
  </si>
  <si>
    <t>передний, для легкового автомобиля</t>
  </si>
  <si>
    <t>Суппорт тормозной пер дисковый прав.3160-3501010-02, 3160-00-3501011-98. Применяемость передние дисковые тормоза автомобилей УАЗ.</t>
  </si>
  <si>
    <t>936 Т</t>
  </si>
  <si>
    <t>Суппорт тормозной пер. дисковый лев.3160-3501011-02, 3160-00-3501011-98. Применяемость передние дисковые тормоза автомобилей УАЗ.</t>
  </si>
  <si>
    <t>937 Т</t>
  </si>
  <si>
    <t>29.32.30.250.020.00.0796.000000000004</t>
  </si>
  <si>
    <t>Тормоз</t>
  </si>
  <si>
    <t>для легкового автомобиля, передний</t>
  </si>
  <si>
    <t>Тормоз передний левый  3741-3501011</t>
  </si>
  <si>
    <t>938 Т</t>
  </si>
  <si>
    <t>Тормоз передний правый 3741-3501010</t>
  </si>
  <si>
    <t>939 Т</t>
  </si>
  <si>
    <t>28.11.41.900.015.00.0796.000000000001</t>
  </si>
  <si>
    <t>Форсунка</t>
  </si>
  <si>
    <t>топливная</t>
  </si>
  <si>
    <t xml:space="preserve">Форсунка (для УАЗ-390995-310 инжектор) ЭМФ - 0 280 158 237  или 9261 ZMZ DEKA 1А или 6354 ZMZ DEKA1D ,  Применяемость двигатель ЗМЗ-406,409. </t>
  </si>
  <si>
    <t>940 Т</t>
  </si>
  <si>
    <t>29.10.12.000.000.00.0796.000000000091</t>
  </si>
  <si>
    <t>внутреннего сгорания, карбюраторный, рабочий объем цилиндров более 2000 см3, но не более 3000 см3, мощность более 125 л.с., но не более 145 л.с, 4 цилиндра, расположение цилиндров рядное</t>
  </si>
  <si>
    <t>Двигатель с оборудованием 409.1000400-110</t>
  </si>
  <si>
    <t>941 Т</t>
  </si>
  <si>
    <t>29.32.30.500.002.00.0796.000000000007</t>
  </si>
  <si>
    <t>для грузового автомобиля, задней подвески, газовый (с гидравлическим газовым подпором)</t>
  </si>
  <si>
    <t>Амортизатор задней подвески в сборе- 53212-2905006, 53212-2905006-01. Применяемость автобусы ПАЗ.</t>
  </si>
  <si>
    <t>942 Т</t>
  </si>
  <si>
    <t>29.32.30.250.022.00.0796.000000000004</t>
  </si>
  <si>
    <t>гидровакуумный, для грузового автомобиля</t>
  </si>
  <si>
    <t>Усилитель гидровакуумный тормоза  в сборе -53-12-3550010. Применяемость автомобиль ГАЗ-33081.</t>
  </si>
  <si>
    <t>943 Т</t>
  </si>
  <si>
    <t>29.10.13.000.000.00.0796.000000000000</t>
  </si>
  <si>
    <t>внутреннего сгорания, полудизельный, мощность не более 136 л.с, 4 цилиндра, расположение цилиндров рядное</t>
  </si>
  <si>
    <t xml:space="preserve">"Двигатель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t>
  </si>
  <si>
    <t>944 Т</t>
  </si>
  <si>
    <t>29.32.30.650.018.00.0796.000000000004</t>
  </si>
  <si>
    <t>Диск</t>
  </si>
  <si>
    <t>для грузового автомобиля, сцепления</t>
  </si>
  <si>
    <t>Диск сцепления ведомый в сборе  41-1601130-01. Применяемость двигатель ЗМЗ-5234. ПАЗ-32053.</t>
  </si>
  <si>
    <t>945 Т</t>
  </si>
  <si>
    <t>29.32.30.650.018.00.0796.000000000001</t>
  </si>
  <si>
    <t>для грузового автомобиля, нажимной</t>
  </si>
  <si>
    <t>Диск нажимной с кожухом 52337.1601090. Применяемость двигатель ЗМЗ-5234.10, автобус ПАЗ.</t>
  </si>
  <si>
    <t>946 Т</t>
  </si>
  <si>
    <t>29.32.30.990.123.00.0796.000000000005</t>
  </si>
  <si>
    <t>Карбюратор</t>
  </si>
  <si>
    <t>со смешанным потоком, для грузового автомобиля</t>
  </si>
  <si>
    <t>Карбюратор  в сборе К135МУ-1107010. Применяемость двигатель ЗМЗ-5234.10.</t>
  </si>
  <si>
    <t>947 Т</t>
  </si>
  <si>
    <t>29.32.30.330.000.00.0796.000000000011</t>
  </si>
  <si>
    <t>механическая, для грузового автомобиля, четырехступенчатая, двухвальная</t>
  </si>
  <si>
    <t>Коробка переменных передач в сборе ГАЗ 3307-1700010-11.  Применяемость коробки переменных передач  на автомобиль ПАЗ-32053  с двигателем  ЗМЗ- 5234. Для замены.</t>
  </si>
  <si>
    <t>948 Т</t>
  </si>
  <si>
    <t>29.32.30.300.023.01.0796.000000000001</t>
  </si>
  <si>
    <t>Крестовина</t>
  </si>
  <si>
    <t>карданная, для грузового автомобиля</t>
  </si>
  <si>
    <t>Комплект крестовин 53А-2201025-03. Применяемость карданный вал автомобиля ПАЗ-32053.</t>
  </si>
  <si>
    <t>949 Т</t>
  </si>
  <si>
    <t>29.31.30.530.001.00.0796.000000000002</t>
  </si>
  <si>
    <t>для грузового автомобиля, рулевой</t>
  </si>
  <si>
    <t>Наконечник поперечной рулевой тяги левый в сборе  66-3003060 в сборе. Применяемость автомобиль ГАЗ-3308.</t>
  </si>
  <si>
    <t>950 Т</t>
  </si>
  <si>
    <t>28.13.11.700.002.00.0796.000000000002</t>
  </si>
  <si>
    <t>для грузового автомобиля</t>
  </si>
  <si>
    <t>Насос водяной  66-1307010-Б. Применяемость двигатель ЗМЗ-5234.</t>
  </si>
  <si>
    <t>951 Т</t>
  </si>
  <si>
    <t>29.32.30.300.019.00.0796.000000000001</t>
  </si>
  <si>
    <t>Опора</t>
  </si>
  <si>
    <t>карданного вала, для грузового автомобиля</t>
  </si>
  <si>
    <t>Опора  промежуточного карданного вала в сборе 53А-2202081. Применяемость карданный вал автомобиля ПАЗ-32053.</t>
  </si>
  <si>
    <t>952 Т</t>
  </si>
  <si>
    <t>29.32.30.610.000.02.0796.000000000000</t>
  </si>
  <si>
    <t>для грузового автомобиля, системы охлаждения</t>
  </si>
  <si>
    <t>Радиатор водяного охлаждения  3307-1301010. Применяемость автомобиль ГАЗ-3308.</t>
  </si>
  <si>
    <t>953 Т</t>
  </si>
  <si>
    <t>29.32.30.300.010.03.0796.000000000006</t>
  </si>
  <si>
    <t>заднего моста, для грузового автомобиля, соосный планетарный редуктор</t>
  </si>
  <si>
    <t>Редуктор заднего моста  66-2402010. Применяемость автомобиль ГАЗ-3308.</t>
  </si>
  <si>
    <t>954 Т</t>
  </si>
  <si>
    <t>29.32.30.990.020.02.0796.000000000000</t>
  </si>
  <si>
    <t>для грузового автомобиля, привода вентилятора</t>
  </si>
  <si>
    <t>Ремень  вентилятора 1-11*10*900 (ГАЗ)</t>
  </si>
  <si>
    <t>955 Т</t>
  </si>
  <si>
    <t>Ремень 1-8.5х8-833. Применяемость автомобили ГАЗ-53,3307 (генератор)</t>
  </si>
  <si>
    <t>956 Т</t>
  </si>
  <si>
    <t>29.31.22.350.003.02.0796.000000000000</t>
  </si>
  <si>
    <t>для грузового автомобиля, с электромеханическим перемещением шестерни привода</t>
  </si>
  <si>
    <t>Стартер в сборе СТ 230А1-3708000. Применяемость двигатель ЗМЗ-5234.</t>
  </si>
  <si>
    <t>957 Т</t>
  </si>
  <si>
    <t>29.32.30.650.003.01.0796.000000000001</t>
  </si>
  <si>
    <t>Цилиндр</t>
  </si>
  <si>
    <t>сцепления, для грузового автомобиля</t>
  </si>
  <si>
    <t xml:space="preserve">Цилиндр привода сцепления в сборе 66-01-1602510-10. Применяемость автомобиль ГАЗ. </t>
  </si>
  <si>
    <t>958 Т</t>
  </si>
  <si>
    <t>29.32.30.250.013.02.0796.000000000001</t>
  </si>
  <si>
    <t>главный тормозной, для грузового автомобиля</t>
  </si>
  <si>
    <t>Цилиндр главный тормозов в сборе 66-11-3505010. Применяемость автомобиль ГАЗ-3307.</t>
  </si>
  <si>
    <t>959 Т</t>
  </si>
  <si>
    <t>29.32.30.370.001.00.0796.000000000000</t>
  </si>
  <si>
    <t>Вилка</t>
  </si>
  <si>
    <t>к наружней полуоси переднего ведущего моста, для грузового автомобиля</t>
  </si>
  <si>
    <t>Вилка наружней полуоси УрАЛ  5557-2303072 . Применяемость передний ведущий мост автомобиля УрАЛ-4320</t>
  </si>
  <si>
    <t>960 Т</t>
  </si>
  <si>
    <t>29.31.22.550.000.00.0796.000000000022</t>
  </si>
  <si>
    <t>постоянного тока, для грузового автомобиля, номинальное напряжение более 14 В, но не более 28 В, с последовательным возбуждением</t>
  </si>
  <si>
    <t>Генератор Г288Е-3701000. Применяемость двигатель ЯМЗ.</t>
  </si>
  <si>
    <t>961 Т</t>
  </si>
  <si>
    <t>29.32.30.670.017.00.0796.000000000004</t>
  </si>
  <si>
    <t>рулевой, для грузового автомобиля, гидравлический</t>
  </si>
  <si>
    <t>Гидроусилитель Урал  5557Я2-3405012-10. Применяемость автомобиль  УрАЛ-4320, 5557.</t>
  </si>
  <si>
    <t>962 Т</t>
  </si>
  <si>
    <t>Диск ведомый универсальный  238-1601130-Б. Применяемость автомобиль УрАЛ-4320 с двигателем ЯМЗ-236.</t>
  </si>
  <si>
    <t>963 Т</t>
  </si>
  <si>
    <t>29.32.30.300.005.00.0796.000000000002</t>
  </si>
  <si>
    <t>для грузовых автомобилей, шарнира переднего моста</t>
  </si>
  <si>
    <t xml:space="preserve">Диск шарнира Урал  5557-2303075. Применяемость передний ведущий мост автомобиля УрАЛ-4320. </t>
  </si>
  <si>
    <t>964 Т</t>
  </si>
  <si>
    <t>Коpзина (диск с кожухом) в сборе 236К -  1601090-Б2. Применяемость дизельный двигатель ЯМЗ-236.</t>
  </si>
  <si>
    <t>965 Т</t>
  </si>
  <si>
    <t>29.32.30.250.009.00.0796.000000000000</t>
  </si>
  <si>
    <t>для тормозной системы, для грузового автомобиля</t>
  </si>
  <si>
    <t>Компрессор одноцилиндр. Компрессор одноцилиндровый 53205-3509015. Применяемость двигатели ДВС 7403.</t>
  </si>
  <si>
    <t>966 Т</t>
  </si>
  <si>
    <t>29.32.30.300.026.00.0796.000000000003</t>
  </si>
  <si>
    <t>раздаточная, для грузового автомобиля, с соосными валами привода ведущих мостов</t>
  </si>
  <si>
    <t>Раздаточная коробка в сборе 4320-1800020. Применяемость автомобиль  УрАЛ-4320. Для замены.</t>
  </si>
  <si>
    <t>967 Т</t>
  </si>
  <si>
    <t>29.32.30.330.000.00.0796.000000000015</t>
  </si>
  <si>
    <t>механическая, для грузового автомобиля, пятиступенчатая, трехвальная</t>
  </si>
  <si>
    <t xml:space="preserve">Коробка переменных передач 5-ступенчатая, механическая с синхронизаторами на 2-5 передачах. Каталожный номер 236У-1700003.  Применяемость автомобиль  УрАЛ-4320. </t>
  </si>
  <si>
    <t>968 Т</t>
  </si>
  <si>
    <t>29.32.30.670.014.00.0796.000000000001</t>
  </si>
  <si>
    <t>Кулак поворотный</t>
  </si>
  <si>
    <t xml:space="preserve">Кулак шарнира (вкладыш шарнира) 5557-2303074. Применяемость передний ведущий мост автомобиля УрАЛ-4320 </t>
  </si>
  <si>
    <t>969 Т</t>
  </si>
  <si>
    <t>29.32.30.950.027.00.0796.000000000001</t>
  </si>
  <si>
    <t>Лист рессоры</t>
  </si>
  <si>
    <t xml:space="preserve"> Лист № 1  4320-2902101. Применяемость автомобиль УрАЛ-4320.</t>
  </si>
  <si>
    <t>970 Т</t>
  </si>
  <si>
    <t>Лист № 2  5557-2902102-01. Применяемость автомобиль УрАЛ-4320.</t>
  </si>
  <si>
    <t>971 Т</t>
  </si>
  <si>
    <t>29.32.30.670.001.01.0796.000000000001</t>
  </si>
  <si>
    <t>гидроусилителя рулевого управления, для грузового автомобиля</t>
  </si>
  <si>
    <t>Насос ГУР 256Б -3407199-01. Применяемость автомобиль УрАЛ-4320.</t>
  </si>
  <si>
    <t>972 Т</t>
  </si>
  <si>
    <t>Насос ГУР с боч.(КАМАЗ) 4310-3407200. Применяемость автомобиль КамАЗ-43118.</t>
  </si>
  <si>
    <t>973 Т</t>
  </si>
  <si>
    <t>29.32.30.650.016.00.0796.000000000000</t>
  </si>
  <si>
    <t>Пневмогидроусилитель</t>
  </si>
  <si>
    <t>привода сцепления, для грузового автомобиля</t>
  </si>
  <si>
    <t>Пневмогидроусилитель (ПГУ) сцепления УРАЛ- 6361ЯХ-1602410 . Применяемость автомобиль УрАЛ-4320.</t>
  </si>
  <si>
    <t>974 Т</t>
  </si>
  <si>
    <t>Редуктор заднего моста 47 з УрАЛ 4320-2402007. Применяемость автомобиль УрАЛ-4320, 5557.</t>
  </si>
  <si>
    <t>975 Т</t>
  </si>
  <si>
    <t>29.32.30.300.010.02.0796.000000000007</t>
  </si>
  <si>
    <t>переднего моста, для грузового автомобиля, комбинированной конструкции</t>
  </si>
  <si>
    <t xml:space="preserve">Редуктор передн.моста УрАЛ 5557-2302007-01. Применяемость автомобиль УрАЛ. </t>
  </si>
  <si>
    <t>976 Т</t>
  </si>
  <si>
    <t>29.32.30.300.010.04.0796.000000000006</t>
  </si>
  <si>
    <t>среднего моста, для грузового автомобиля, соосный планетарный</t>
  </si>
  <si>
    <t>Редуктор средн.моста Урал 5557Я-2502010-01. Применяемость автомобиль УРАЛ.</t>
  </si>
  <si>
    <t>977 Т</t>
  </si>
  <si>
    <t>29.32.30.950.029.02.0796.000000000001</t>
  </si>
  <si>
    <t>для грузового автомобиля, задняя</t>
  </si>
  <si>
    <t>Рессора задняя Урал  5557-2912122-11 . Применяемость автомобиль Урал 4320.</t>
  </si>
  <si>
    <t>978 Т</t>
  </si>
  <si>
    <t>29.32.30.950.029.02.0796.000000000000</t>
  </si>
  <si>
    <t>для грузового автомобиля, передняя</t>
  </si>
  <si>
    <t>Рессора передняя Урал 500А-2902012-02. Применяемость автомобиль Урал 4320.</t>
  </si>
  <si>
    <t>979 Т</t>
  </si>
  <si>
    <t>Стартер СТ103 Урал 2501.3708-21. (10 зуб.) Применяемость двигатель ЯМЗ-236, 238.</t>
  </si>
  <si>
    <t>980 Т</t>
  </si>
  <si>
    <t>29.32.30.250.022.00.0796.000000000006</t>
  </si>
  <si>
    <t>пневматический передний, передний с главным тормозным цилиндром</t>
  </si>
  <si>
    <t>Усилитель тормоза пневматический в сборе первый Урал  4320-3510010 . Применяемость автомобиль УрАЛ.</t>
  </si>
  <si>
    <t>981 Т</t>
  </si>
  <si>
    <t>29.32.30.950.006.01.0796.000000000000</t>
  </si>
  <si>
    <t>Штанга</t>
  </si>
  <si>
    <t>реактивная, для грузового автомобиля, верхняя</t>
  </si>
  <si>
    <t>Штанга реак.верх.в сборе Урал 4320, 375-2919006-05. Применяемость автомобиль УрАЛ.</t>
  </si>
  <si>
    <t>982 Т</t>
  </si>
  <si>
    <t>29.32.30.950.006.01.0796.000000000001</t>
  </si>
  <si>
    <t>реактивная, для грузового автомобиля, нижняя</t>
  </si>
  <si>
    <t>Штанга реак.нижняя в сборе Урал 4320, 375-2919010-05 . Применяемость автомобиль УрАЛ.</t>
  </si>
  <si>
    <t>983 Т</t>
  </si>
  <si>
    <t>Водяной насос в сборе. Каталожный номер236-1307010-Б1. Применяемость двигатель ЯМЗ-236НЕ, НЕ2.</t>
  </si>
  <si>
    <t>984 Т</t>
  </si>
  <si>
    <t>29.10.13.000.000.00.0796.000000000022</t>
  </si>
  <si>
    <t>внутреннего сгорания, полудизельный, мощность более 210 л.с., но не более 230 л.с, 6 цилиндров, расположение цилиндров V-образное</t>
  </si>
  <si>
    <t>Двигатель на МАЗ с КПП 236М2 согласно описанию</t>
  </si>
  <si>
    <t>985 Т</t>
  </si>
  <si>
    <t>Диск ведомый в сборе. Каталожный номер 181.1601130. Применяемость двигатели ЯМЗ.</t>
  </si>
  <si>
    <t>986 Т</t>
  </si>
  <si>
    <t>Диск ведомый в сборе. Каталожный номер 182.1601130-10. Применяемость двигатели ЯМЗ.</t>
  </si>
  <si>
    <t>987 Т</t>
  </si>
  <si>
    <t>29.32.30.300.004.00.0796.000000000081</t>
  </si>
  <si>
    <t>карданный, для грузового автомобиля, передний, в сборе с шарниром, фланцами, промежуточной опорой</t>
  </si>
  <si>
    <t>Вал карданный L=1172 мм. Каталожный номер . Применяемость автомобили  марки МАЗ, КрАЗ.</t>
  </si>
  <si>
    <t>988 Т</t>
  </si>
  <si>
    <t>Компрессор. Каталожный номер 161-3509012-20. Применяемость автомобиль КрАЗ-63221, МАЗ-6422.</t>
  </si>
  <si>
    <t>989 Т</t>
  </si>
  <si>
    <t>Радиатор 3 рядный. Каталожный номер 543208-1301010. Применяемость автомобили МАЗ.</t>
  </si>
  <si>
    <t>990 Т</t>
  </si>
  <si>
    <t>28.11.42.900.059.00.0796.000000000000</t>
  </si>
  <si>
    <t>для дизельного двигателя</t>
  </si>
  <si>
    <t>Форсунка. Каталожный номер 267.1112010-01. Применяемость двигатель ЯМЗ-236НЕ, НЕ 2.</t>
  </si>
  <si>
    <t>991 Т</t>
  </si>
  <si>
    <t>29.32.30.300.004.00.0796.000000000061</t>
  </si>
  <si>
    <t>карданный, для грузового автомобиля, задний</t>
  </si>
  <si>
    <t>Вал карданный. Каталожный номер 53205-2201011-10. Применяемость автомобиль КамАЗ-43261.</t>
  </si>
  <si>
    <t>992 Т</t>
  </si>
  <si>
    <t>29.32.30.300.004.00.0796.000000000069</t>
  </si>
  <si>
    <t>промежуточный карданный, для грузового автомобиля, с шарниром равных угловых скоростей</t>
  </si>
  <si>
    <t>Вал карданный среднего моста. Каталожный номер 54105-2205011-10. Применяемость автомобиль КамАЗ-43118.</t>
  </si>
  <si>
    <t>993 Т</t>
  </si>
  <si>
    <t>29.32.30.300.051.00.0796.000000000001</t>
  </si>
  <si>
    <t>Гидромуфта</t>
  </si>
  <si>
    <t>Гидромуфта в сборе. Каталожный номер  740.1318010. Применяемость двигатели 740. ЕВРО-2,3.</t>
  </si>
  <si>
    <t>994 Т</t>
  </si>
  <si>
    <t>Главный цилиндр в сборе. Каталожный номер  5320-1602510-10.Применяемость автомобиль КамАЗ-43118</t>
  </si>
  <si>
    <t>995 Т</t>
  </si>
  <si>
    <t>28.11.42.900.051.00.0796.000000000002</t>
  </si>
  <si>
    <t>для грузового автомобиля, для блока цилиндров дизельного двигателя</t>
  </si>
  <si>
    <t>Головка цилиндров в сборе оригинальная зав. Каталожный номер 740.30-1003010. Применяемость двигатель КамАЗ ЕВРО 2-3.</t>
  </si>
  <si>
    <t>996 Т</t>
  </si>
  <si>
    <t>29.10.13.000.000.00.0796.000000000042</t>
  </si>
  <si>
    <t>внутреннего сгорания, полудизельный, мощность более 235 л.с., но не более 240 л.с, 8 цилиндров, расположение цилиндров V-образное</t>
  </si>
  <si>
    <t>Двигатель КАМАЗ 1-ой компл.740.</t>
  </si>
  <si>
    <t>997 Т</t>
  </si>
  <si>
    <t>29.32.30.300.024.00.0796.000000000022</t>
  </si>
  <si>
    <t>Дифференциал</t>
  </si>
  <si>
    <t>для грузовых автомобилей, конический </t>
  </si>
  <si>
    <t>Дифференциал межосевой (МОД). Каталожный номер 53212-2506010 (8 отв). Применяемость на автомобиль КамАЗ ЕВРО. Для замены.</t>
  </si>
  <si>
    <t>998 Т</t>
  </si>
  <si>
    <t>29.32.30.250.000.00.0796.000000000000</t>
  </si>
  <si>
    <t>Камера тормозная</t>
  </si>
  <si>
    <t>Камера тормозная 24/24с энерго аккумулятор. Каталожный номер 661-3519210-10. Применяемость автомобиль КамАЗ-43118.</t>
  </si>
  <si>
    <t>999 Т</t>
  </si>
  <si>
    <t>28.13.31.000.076.03.0796.000000000001</t>
  </si>
  <si>
    <t>электромагнитный, для грузового автомобиля</t>
  </si>
  <si>
    <t>Клапан с электромагнитом. Каталожный номер 5320-3721520. Применяемость автомобиль КамАЗ-43118.</t>
  </si>
  <si>
    <t>1000 Т</t>
  </si>
  <si>
    <t>29.32.30.300.026.00.0796.000000000000</t>
  </si>
  <si>
    <t>отбора мощности, для грузового автомобиля</t>
  </si>
  <si>
    <t>Коробка отбора мощности. Каталожный номер 5511-4202010-20. Применяемость автомобиль КамАЗ-53228.</t>
  </si>
  <si>
    <t>1001 Т</t>
  </si>
  <si>
    <t>29.32.30.300.026.00.0839.000000000008</t>
  </si>
  <si>
    <t>раздаточная, для грузового автомобиля</t>
  </si>
  <si>
    <t>Коробка передач раздаточная.  Каталожный номер 65111-1800020.  Применяемость автомобиль КамАЗ- 43114, 43118. Для замены.</t>
  </si>
  <si>
    <t>1002 Т</t>
  </si>
  <si>
    <t>Крестовина в сборе (большая). Каталожный номер 53205-2205025. Применяемость карданный вал автомобиля КамАЗ-43118.</t>
  </si>
  <si>
    <t>1003 Т</t>
  </si>
  <si>
    <t>Крестовина в сборе (малая). Каталожный номер 5320-2201025. Применяемость карданный вал автомобиля КамАЗ-43118.</t>
  </si>
  <si>
    <t>1004 Т</t>
  </si>
  <si>
    <t>Насос водяной в сборе. Каталожный номер 740.50-1307010, 7406-1307010. Применяемость двигатели КамАЗ ЕВРО-2.</t>
  </si>
  <si>
    <t>1005 Т</t>
  </si>
  <si>
    <t>ПГУ. Каталожный номер11.1609010-30. Применяемость автомобиль КамАЗ-43118</t>
  </si>
  <si>
    <t>1006 Т</t>
  </si>
  <si>
    <t>29.32.30.650.019.03.0796.000000000002</t>
  </si>
  <si>
    <t>Полуось</t>
  </si>
  <si>
    <t>заднего ведущего моста, для грузового автомобиля, фланцевая</t>
  </si>
  <si>
    <t>Полуось левая заднего моста. Каталожный номер 43114-2403069. Применяемость автомобиль КамАЗ-43118.</t>
  </si>
  <si>
    <t>1007 Т</t>
  </si>
  <si>
    <t>Радиатор 4-рядный. Каталожный номер 54115-1301010. Применяемость автомобиль КамАЗ.</t>
  </si>
  <si>
    <t>1008 Т</t>
  </si>
  <si>
    <t xml:space="preserve">Рессора задняя. Каталожный номер 5322-2912012. Применяемость автомобили КамАЗ-43118. </t>
  </si>
  <si>
    <t>1009 Т</t>
  </si>
  <si>
    <t>Рессора передняя 18листов. Каталожный номер 55111-2902012-01. Применяемость автомобиль КамАЗ-43118.</t>
  </si>
  <si>
    <t>1010 Т</t>
  </si>
  <si>
    <t>Стартер. Каталожный номер СТ 142Б1-3708000 ТУ 37.003.1375-88. Применяемость двигатель КамАЗ.</t>
  </si>
  <si>
    <t>1011 Т</t>
  </si>
  <si>
    <t>29.31.30.300.010.00.0796.000000000000</t>
  </si>
  <si>
    <t>Турбокомпрессор</t>
  </si>
  <si>
    <t>системы питания двигателя, для грузового автомобиля</t>
  </si>
  <si>
    <t>Турбокомпрессор ТКР7Н-1К. Каталожный номер 7405.1118012.  Прав.– 4 шт. Лев. -3 шт. Двигатель КамАЗ-740.31</t>
  </si>
  <si>
    <t>1012 Т</t>
  </si>
  <si>
    <t xml:space="preserve">Генератор. Каталожный номер Г273В-3701000. Применяемость двигатель КамАЗ. </t>
  </si>
  <si>
    <t>1013 Т</t>
  </si>
  <si>
    <t>29.10.13.000.000.00.0796.000000000043</t>
  </si>
  <si>
    <t>внутреннего сгорания, полудизельный, мощность более 240 л.с., но не более 300 л.с, 8 цилиндров, расположение цилиндров V-образное</t>
  </si>
  <si>
    <t xml:space="preserve">дизельный, турбонаддувом, четырехтактный с воспламенением от сжатия, непосредственным впрыском топлива и  жидкостным охлаждением, промежуточным охлаждением наддувочного воздуха. Двигатель ЯМЗ- Число и расположение цилиндров- V8,  Диаметр цилиндра, мм – 130,  Ход поршня, мм – 140,  Рабочий объем цилиндров, л - 14,86.  Номинальная мощность, кВт (л.с.) - 294 (400).  </t>
  </si>
  <si>
    <t>1014 Т</t>
  </si>
  <si>
    <t>Клапан с электромагнитом. Каталожный номер 5320-3721520. Применяемость автомобиль КрАЗ-63221</t>
  </si>
  <si>
    <t>1015 Т</t>
  </si>
  <si>
    <t>Коробка передач раздаточная. Каталожный номер  6322 1800010 -20. Применяемость автомобиль  КрАЗ-63221. Для замены.</t>
  </si>
  <si>
    <t>1016 Т</t>
  </si>
  <si>
    <t>29.32.30.330.000.00.0796.000000000019</t>
  </si>
  <si>
    <t>механическая, для грузового автомобиля, многоступенчатая, многовальная</t>
  </si>
  <si>
    <t>КПП ЯМЗ-2381: 8-ступенчатая, механическая, четырехступенчатая основная коробка с двухдиапазонным планетарным демультипликатором, с синхронизаторами на всех передачах переднего хода. Применяемость автомобиль КраЗ-63221. Для замены.</t>
  </si>
  <si>
    <t>1017 Т</t>
  </si>
  <si>
    <t>29.32.30.250.011.00.0796.000000000001</t>
  </si>
  <si>
    <t>Кран</t>
  </si>
  <si>
    <t>тормозной, для грузового автомобиля</t>
  </si>
  <si>
    <t xml:space="preserve"> Двухсекционный секционный  тормозной кран. Каталожный номер100-3514008-30. Применяемость автомобиль КрАЗ-63221.</t>
  </si>
  <si>
    <t>1018 Т</t>
  </si>
  <si>
    <t>Наконечник левый в сборе. Каталожный номер6437-3414017. Применяемость автомобиль КрАЗ-63221.</t>
  </si>
  <si>
    <t>1019 Т</t>
  </si>
  <si>
    <t>Наконечник пpавый в сборе. Каталожный номер 6437-3414017. Применяемость автомобиль КрАЗ-63221.</t>
  </si>
  <si>
    <t>1020 Т</t>
  </si>
  <si>
    <t>29.32.30.950.011.00.0796.000000000000</t>
  </si>
  <si>
    <t>Палец реактивной тяги</t>
  </si>
  <si>
    <t>Палец реактивной штанги 255 в сборе. В комплект входят - палец шаровый реактивной штанги - 210-2919028-20, сухарь наружный - 251-2919036-01 , сухарь внутренний - 251-2919034-01,  пружина -251-2919022-01 , кольца уплатнительное-214-2919058-02 и гайка - 349605.</t>
  </si>
  <si>
    <t>1021 Т</t>
  </si>
  <si>
    <t>Радиатор системы охлаждения. Каталожный номер 5323Я-1301010-13. Применяемость автомобиль УрАЛ-4320 с двигателем ЯМЗ-236.</t>
  </si>
  <si>
    <t>1022 Т</t>
  </si>
  <si>
    <t>Редуктор заднего моста. Каталожный номер 260-2402010-10. Применяемость автомобиль КрАЗ-63221. Для замены.</t>
  </si>
  <si>
    <t>1023 Т</t>
  </si>
  <si>
    <t>Редуктор среднего моста. Каталожный номер 260Г-2502010-10. Применяемость автомобиль КрАЗ-63221. Для замены.</t>
  </si>
  <si>
    <t>1024 Т</t>
  </si>
  <si>
    <t>Редуктор переднего моста 47 зуб. Каталожный номер 4320-2302007-01. Применяемость автомобиль УрАЛ. Для замены.</t>
  </si>
  <si>
    <t>1025 Т</t>
  </si>
  <si>
    <t>22.19.40.300.000.00.0796.000000000199</t>
  </si>
  <si>
    <t>клиновый, вентиляторный, размер 14*10-987 мм, ГОСТ 5813-93.</t>
  </si>
  <si>
    <t>Ремень  насос ГУР. Каталожный номер 236  1307173. Применяемость двигатели ЯМЗ (насос ГУР)</t>
  </si>
  <si>
    <t>1026 Т</t>
  </si>
  <si>
    <t>22.19.40.300.000.00.0796.000000000200</t>
  </si>
  <si>
    <t>клиновый, вентиляторный, размер 14*10-1037 мм, ГОСТ 5813-93.</t>
  </si>
  <si>
    <t>Ремень. ГОСТ 5813-93 ремня 14х 10х 1037. ЯМЗ-236 (238).</t>
  </si>
  <si>
    <t>1027 Т</t>
  </si>
  <si>
    <t>22.19.40.300.000.00.0796.000000000197</t>
  </si>
  <si>
    <t>клиновый, вентиляторный, размер 14*10-887 мм, ГОСТ 5813-93.</t>
  </si>
  <si>
    <t>Ремень водяного насоса. Каталожный номер 236-1307170-30. Ремень 14*10*887.</t>
  </si>
  <si>
    <t>1028 Т</t>
  </si>
  <si>
    <t>Ремень генератора. Каталожный номер 236-3701002 . Применяемость двигатели ЯМЗ (генератор).</t>
  </si>
  <si>
    <t>1029 Т</t>
  </si>
  <si>
    <t>22.19.40.300.000.00.0796.000000000198</t>
  </si>
  <si>
    <t>клиновый, вентиляторный, размер 14*10-937 мм, ГОСТ 5813-93.</t>
  </si>
  <si>
    <t>Ремень компрессора 14*10-937. Каталожный номер 236  1307172 . Применяемость двигатели ЯМЗ (компрессор)</t>
  </si>
  <si>
    <t>1030 Т</t>
  </si>
  <si>
    <t>Рессора задняя 15лL-1550. Каталожный номер 525-2902012-Б1. Применяемость автомобиль КрАЗ-63221.</t>
  </si>
  <si>
    <t>1031 Т</t>
  </si>
  <si>
    <t>Рессора передняя в сборе. Каталожный номер 251-2902012-02. Применяемость автомобиль КрАЗ-63221.</t>
  </si>
  <si>
    <t>1032 Т</t>
  </si>
  <si>
    <t>Цил.выключения сцепления (ПГУ). Каталожный номер 11.1602410. Применяемость автомобиль КрАЗ-63221.</t>
  </si>
  <si>
    <t>1033 Т</t>
  </si>
  <si>
    <t>Вал карданный. Каталожный номер 32053-2200011. Применяемость автобус ПАЗ-32053.</t>
  </si>
  <si>
    <t>1034 Т</t>
  </si>
  <si>
    <t>Главный цилиндр тормоза. Главный цилиндр тормоза  3205-3505010-10. Применяемость автобус ПАЗ-32053.</t>
  </si>
  <si>
    <t>1035 Т</t>
  </si>
  <si>
    <t>29.32.30.230.000.00.0796.000000000001</t>
  </si>
  <si>
    <t>Накладка</t>
  </si>
  <si>
    <t>тормозной колодки, для грузового автомобиля</t>
  </si>
  <si>
    <t>Накладка тормозная фрикционная. Каталожный номер 4331-3502105. Применяемость автобус ПАЗ-32053.</t>
  </si>
  <si>
    <t>1036 Т</t>
  </si>
  <si>
    <t>Накладка фрикционная  тормозная. Каталожный номер4331-3502105. Применяемость автобус ПАЗ-32053.</t>
  </si>
  <si>
    <t>1037 Т</t>
  </si>
  <si>
    <t>Насос ГУР со шкивом. Каталожный номер 3205-3407010.Применяемость автобус ПАЗ-32053.</t>
  </si>
  <si>
    <t>1038 Т</t>
  </si>
  <si>
    <t>Радиатор системы охлаждения. Каталожный номер 3205-1301010. Применяемость автомобиль ПАЗ-32053.</t>
  </si>
  <si>
    <t>1039 Т</t>
  </si>
  <si>
    <t>22.19.40.300.000.00.0796.000000000194</t>
  </si>
  <si>
    <t>клиновый, вентиляторный, размер 11*10-1775 мм, ГОСТ 5813-93.</t>
  </si>
  <si>
    <t>Ремень   11х10х1775   ВК-66-01-4201068. Применяемость автомобиль ПАЗ-32053</t>
  </si>
  <si>
    <t>1040 Т</t>
  </si>
  <si>
    <t>Рессора  9 лист. Каталожный номер 672-2912012-01. Применяемость автомобиль ПАЗ-32053.</t>
  </si>
  <si>
    <t>1041 Т</t>
  </si>
  <si>
    <t>Цилиндр сцепления главный. Каталожный номер 4301-1602290. Применяемость автомобиль ПАЗ-32053.</t>
  </si>
  <si>
    <t>1042 Т</t>
  </si>
  <si>
    <t>29.32.30.990.123.00.0796.000000000009</t>
  </si>
  <si>
    <t>с нисходяшим потоком или падающим, для специализированной техники</t>
  </si>
  <si>
    <t>Карбюратор.  Каталожный номер К125Л.1107010. Применяемость пусковой двигатель ПД-23.</t>
  </si>
  <si>
    <t>1043 Т</t>
  </si>
  <si>
    <t>28.92.61.300.003.00.0796.000000000001</t>
  </si>
  <si>
    <t>Каток опорный</t>
  </si>
  <si>
    <t>для гусеничного трактора, двубортный</t>
  </si>
  <si>
    <t>Каток двубортный в сборе. Каталожный номер 24-21-170 СП. Применяемость трактор Т-170.</t>
  </si>
  <si>
    <t>1044 Т</t>
  </si>
  <si>
    <t>28.92.61.300.003.00.0796.000000000002</t>
  </si>
  <si>
    <t>для гусеничного трактора, однобортный</t>
  </si>
  <si>
    <t>Каток однобортный в сборе. Каталожный номер 24-21-169СП. Применяемость трактор Т-170.</t>
  </si>
  <si>
    <t>1045 Т</t>
  </si>
  <si>
    <t>28.30.93.500.006.00.0796.000000000000</t>
  </si>
  <si>
    <t>Магнето контактное</t>
  </si>
  <si>
    <t>к двигателю сельскохозяйственной техники</t>
  </si>
  <si>
    <t>Магнето. Каталожный номер 3728000-02. Применяемость пусковой двигатель ПД-23.</t>
  </si>
  <si>
    <t>1046 Т</t>
  </si>
  <si>
    <t>28.11.42.900.066.01.0796.000000000000</t>
  </si>
  <si>
    <t>для дизельного двигателя, топливный</t>
  </si>
  <si>
    <t>ТНВД. Каталожный номер 51-67-9 СП. Применяемость двигатель Т-170.</t>
  </si>
  <si>
    <t>1047 Т</t>
  </si>
  <si>
    <t>28.11.42.900.044.00.0796.000000000000</t>
  </si>
  <si>
    <t>Турбокомпрессор. Каталожный номер 51-54-1СП. Применяемость двигатель Д-160.</t>
  </si>
  <si>
    <t>1048 Т</t>
  </si>
  <si>
    <t>Форсунка. Каталожный номер 14-69-117-1СП. Применяемость двигатель Д-160.</t>
  </si>
  <si>
    <t>1049 Т</t>
  </si>
  <si>
    <t>22.11.14.900.000.01.0796.000000000383</t>
  </si>
  <si>
    <t>на спецтехнику, размер 16,9R28, пневматическая, радиальная, ведущих колес, норма слойности 10, ГОСТ 25641-84</t>
  </si>
  <si>
    <t>Автошины задние 16,9-28IND-25 12PR НМК2В0</t>
  </si>
  <si>
    <t>1050 Т</t>
  </si>
  <si>
    <t>28.13.31.000.071.00.0796.000000000031</t>
  </si>
  <si>
    <t>золотниковый, управление электрогидравлическое, трехпозиционный, условный проход 20 мм</t>
  </si>
  <si>
    <t>Гидрораспределитель 1Рн 203-ФВ64-УХЛ4</t>
  </si>
  <si>
    <t>1051 Т</t>
  </si>
  <si>
    <t>22.11.11.100.000.01.0796.000000002132</t>
  </si>
  <si>
    <t>для легковых автомобилей, всесезонная, 205, 75, R15, пневматическая, радиальная, бескамерная, нешипованная, ГОСТ 4754-97</t>
  </si>
  <si>
    <t xml:space="preserve">Автошина, размер - 205/75R15.                                                             1. Конструкция - радиальная.                                                               2. Исполнение - TT. (камерное)                                                                                      3. Тип рисунка протектора- «М+S».                                                   4. Индекс скорости - Т (190)                                                                                             5. Индекс нагрузки - 97 (730 кг)                                                                                                                                                                                                                                                                                                                                         6. Сезонность - всесезонная.                                                                7. Применение -   легковой автомобиль среднего класса.                                                                                        </t>
  </si>
  <si>
    <t>1052 Т</t>
  </si>
  <si>
    <t>22.11.14.900.000.01.0796.000000000473</t>
  </si>
  <si>
    <t>на спецтехнику, размер 16,0/70-20 (405/70-20), пневматическая, диагональная, норма слойности 14, индекс категории скорости А8, ГОСТ 25641-84</t>
  </si>
  <si>
    <t xml:space="preserve">Шины  16.0/70-20 TR09 14PR TBL </t>
  </si>
  <si>
    <t>1053 Т</t>
  </si>
  <si>
    <t>22.11.11.100.000.01.0796.000000001801</t>
  </si>
  <si>
    <t>для легковых автомобилей, летняя, 215, 60, R16, пневматическая, радиальная, бескамерная, ГОСТ 4754-97</t>
  </si>
  <si>
    <t xml:space="preserve">Автошина, размер - 215/60 R16                                                                                                                                1. Исполнение -  ТL. (бескамерное)                                                                                                                                                                                 2. Индекс скорости - T (190)                                                                                            3. Индекс нагрузки - 99 (775 кг)                                                                                  4. Показатель термостойкости – А, В                                                                         5. Сезонность - летние.                                                                                  6. Применение - легковые автомобили повышенной комфортности марки.                                                                                                                                           </t>
  </si>
  <si>
    <t>1054 Т</t>
  </si>
  <si>
    <t>22.19.40.300.000.00.0796.000000000201</t>
  </si>
  <si>
    <t>клиновый, вентиляторный, размер 14*13-1280 мм, ГОСТ 5813-93.</t>
  </si>
  <si>
    <t>ремень 1280 КамаАЗ</t>
  </si>
  <si>
    <t>1055 Т</t>
  </si>
  <si>
    <t>22.19.40.300.000.00.0796.000000000189</t>
  </si>
  <si>
    <t>клиновый, вентиляторный, размер 11*10-1400 мм, ГОСТ 5813-93.</t>
  </si>
  <si>
    <t>ремень 1400 ПАЗ,ЛАЗ</t>
  </si>
  <si>
    <t>1056 Т</t>
  </si>
  <si>
    <t>22.19.40.300.000.00.0796.000000000185</t>
  </si>
  <si>
    <t>клиновый, вентиляторный, размер 11*10-1180 мм, ГОСТ 5813-93.</t>
  </si>
  <si>
    <t>Ремни вентилярные 1-14х13-1180</t>
  </si>
  <si>
    <t>1057 Т</t>
  </si>
  <si>
    <t>22.19.40.300.000.00.0796.000000000191</t>
  </si>
  <si>
    <t>клиновый, вентиляторный, размер 11*10-1500 мм, ГОСТ 5813-93.</t>
  </si>
  <si>
    <t>ремень 1500 Паз</t>
  </si>
  <si>
    <t>1058 Т</t>
  </si>
  <si>
    <t>22.19.40.300.000.00.0796.000000000087</t>
  </si>
  <si>
    <t>клиновый, приводный, с сечением В(Б)-1750, ГОСТ 1284.2-89</t>
  </si>
  <si>
    <t>ремень 1750 ПАЗ</t>
  </si>
  <si>
    <t>1059 Т</t>
  </si>
  <si>
    <t>22.19.40.300.000.00.0796.000000000177</t>
  </si>
  <si>
    <t>клиновый, вентиляторный, размер 8,5*8-1030 мм, ГОСТ 5813-93.</t>
  </si>
  <si>
    <t>Ремень L=1030 УАЗ-31514</t>
  </si>
  <si>
    <t>1060 Т</t>
  </si>
  <si>
    <t>Ремень L=1154</t>
  </si>
  <si>
    <t>1061 Т</t>
  </si>
  <si>
    <t>22.19.40.300.000.00.0796.000000000182</t>
  </si>
  <si>
    <t>клиновый, вентиляторный, размер 11*10-1045 мм, ГОСТ 5813-93.</t>
  </si>
  <si>
    <t>Ремень вентиляторный клиновой 1-11х10-1045</t>
  </si>
  <si>
    <t>1062 Т</t>
  </si>
  <si>
    <t>"Ремень генерат.11*10*1090 (Маз.Зил.Урал) Артикул: 1090 1307170
"</t>
  </si>
  <si>
    <t>1063 Т</t>
  </si>
  <si>
    <t>20.30.12.700.000.00.0166.000000000058</t>
  </si>
  <si>
    <t>Эмаль</t>
  </si>
  <si>
    <t>НЦ-1125, ГОСТ 7930-73</t>
  </si>
  <si>
    <t>КРАСКА АВТОМОБ.БЕЛАЯ ЭМ.НЦ-1125 10 КГ</t>
  </si>
  <si>
    <t>1064 Т</t>
  </si>
  <si>
    <t>КРАСКА АВТОМОБ.ГОЛУБАЯ ЭМ.НЦ-1125 10КГ</t>
  </si>
  <si>
    <t>1065 Т</t>
  </si>
  <si>
    <t>КРАСКА АВТОМОБ.ЖЕЛТАЯ ЭМ.НЦ-1125 10 КГ</t>
  </si>
  <si>
    <t>1066 Т</t>
  </si>
  <si>
    <t>КРАСКА АВТОМОБ.ЗЕЛЕНАЯ ЭМ.НЦ-1125 10 КГ</t>
  </si>
  <si>
    <t>1067 Т</t>
  </si>
  <si>
    <t>КРАСКА АВТОМОБ.КРАСНАЯ ЭМ.НЦ-1125 10 КГ</t>
  </si>
  <si>
    <t>1068 Т</t>
  </si>
  <si>
    <t>КРАСКА АВТОМОБ.СЕРАЯ ЭМ.НЦ-1125 10КГ</t>
  </si>
  <si>
    <t>1069 Т</t>
  </si>
  <si>
    <t>КРАСКА АВТОМОБ.СИНЯЯ ЭМ.НЦ-1125 10КГ</t>
  </si>
  <si>
    <t>1070 Т</t>
  </si>
  <si>
    <t>КРАСКА АВТОМОБ.ХАКИ ЭМ.НЦ-1125 10 КГ</t>
  </si>
  <si>
    <t>1071 Т</t>
  </si>
  <si>
    <t>20.30.12.700.000.00.0166.000000000056</t>
  </si>
  <si>
    <t>НЦ-184, ГОСТ 18335-83</t>
  </si>
  <si>
    <t>КРАСКА АВТОМОБ.ЧЕРН.ЭМ.НЦ-184 10 КГ</t>
  </si>
  <si>
    <t>824 Т</t>
  </si>
  <si>
    <t>11, 14</t>
  </si>
  <si>
    <t>14,20,21</t>
  </si>
  <si>
    <t>140-1 Р</t>
  </si>
  <si>
    <t>август-сентябрь</t>
  </si>
  <si>
    <t>141-1 Р</t>
  </si>
  <si>
    <t>143-1 Р</t>
  </si>
  <si>
    <t>144-1 Р</t>
  </si>
  <si>
    <t>145-1 Р</t>
  </si>
  <si>
    <t>147-1 Р</t>
  </si>
  <si>
    <t>148-1 Р</t>
  </si>
  <si>
    <t>149-1 Р</t>
  </si>
  <si>
    <t>150-1 Р</t>
  </si>
  <si>
    <t>151-1 Р</t>
  </si>
  <si>
    <t>152-1 Р</t>
  </si>
  <si>
    <t>153-1 Р</t>
  </si>
  <si>
    <t>154-1 Р</t>
  </si>
  <si>
    <t>155-1 Р</t>
  </si>
  <si>
    <t>253-1 Р</t>
  </si>
  <si>
    <t xml:space="preserve">март-август </t>
  </si>
  <si>
    <t>254-1 Р</t>
  </si>
  <si>
    <t>255-1 Р</t>
  </si>
  <si>
    <t>256-1 Р</t>
  </si>
  <si>
    <t>257-1 Р</t>
  </si>
  <si>
    <t>258-1 Р</t>
  </si>
  <si>
    <t>259-1 Р</t>
  </si>
  <si>
    <t>101-1 Р</t>
  </si>
  <si>
    <t xml:space="preserve">июль-сентябрь </t>
  </si>
  <si>
    <t>102-1 Р</t>
  </si>
  <si>
    <t>103-1 Р</t>
  </si>
  <si>
    <t>104-1 Р</t>
  </si>
  <si>
    <t>105-1 Р</t>
  </si>
  <si>
    <t>221-1 Р</t>
  </si>
  <si>
    <t>213-1 Р</t>
  </si>
  <si>
    <t>214-1 Р</t>
  </si>
  <si>
    <t>215-1 Р</t>
  </si>
  <si>
    <t>216-1 Р</t>
  </si>
  <si>
    <t>217-1 Р</t>
  </si>
  <si>
    <t>218-1 Р</t>
  </si>
  <si>
    <t>219-1 Р</t>
  </si>
  <si>
    <t>220-1 Р</t>
  </si>
  <si>
    <t>59-2 Р</t>
  </si>
  <si>
    <t>182-1 Р</t>
  </si>
  <si>
    <t>183-1 Р</t>
  </si>
  <si>
    <t>184-1 Р</t>
  </si>
  <si>
    <t>185-1 Р</t>
  </si>
  <si>
    <t>204-2 Р</t>
  </si>
  <si>
    <t>Топогеодезические и геологические изыскания для разработки ПСД объектов НГДУ "Жайыкмунайгаз"</t>
  </si>
  <si>
    <t xml:space="preserve">март-апрель </t>
  </si>
  <si>
    <t xml:space="preserve">апрель -ноябрь </t>
  </si>
  <si>
    <t>205-1 Р</t>
  </si>
  <si>
    <t>263 Р</t>
  </si>
  <si>
    <t>Работы по разработке «Программы развития переработки попутного газа на объектах НГДУ "Жаикмунайгаз" АО «ЭмбаМунайГаз»</t>
  </si>
  <si>
    <t>264 Р</t>
  </si>
  <si>
    <t>Работы по разработке «Программы развития переработки попутного газа на объектах НГДУ "Жылыоймунайгаз" АО «ЭмбаМунайГаз»</t>
  </si>
  <si>
    <t>265 Р</t>
  </si>
  <si>
    <t>Работы по разработке «Программы развития переработки попутного газа на объектах НГДУ "Кайнармунайгаз" АО «ЭмбаМунайГаз»</t>
  </si>
  <si>
    <t>266 Р</t>
  </si>
  <si>
    <t>Работы по разработке «Программы развития переработки попутного газа на объектах НГДУ "Доссормунайгаз" АО «ЭмбаМунайГаз»</t>
  </si>
  <si>
    <t>267 Р</t>
  </si>
  <si>
    <t>Землеустроительные  работы  на  отводимых  земельных  участках НГДУ "Жылыоймунайгаз"</t>
  </si>
  <si>
    <t>268 Р</t>
  </si>
  <si>
    <t>Определение точек под бурение скважин на месторождениях НГДУ "Кайнармунайгаз"</t>
  </si>
  <si>
    <t>Атырауская область, Кызылкугинский р-н</t>
  </si>
  <si>
    <t>269 Р</t>
  </si>
  <si>
    <t>Определение точек под бурение скважин на месторождениях НГДУ "Жылыоймунайгаз"</t>
  </si>
  <si>
    <t>270 Р</t>
  </si>
  <si>
    <t>Определение точек под бурение скважин на месторождениях НГДУ "Доссормунайгаз"</t>
  </si>
  <si>
    <t>Атырауская область, Макатский рөн</t>
  </si>
  <si>
    <t>271 Р</t>
  </si>
  <si>
    <t>272 Р</t>
  </si>
  <si>
    <t>273 Р</t>
  </si>
  <si>
    <t>274 Р</t>
  </si>
  <si>
    <t>Топогеодезические и геологические изыскания для разработки ПСД объектов НГДУ "Жылыоймунайгаз"</t>
  </si>
  <si>
    <t>275 Р</t>
  </si>
  <si>
    <t>Топогеодезические и геологические изыскания для разработки ПСД объектов НГДУ "Доссормунайгаз"</t>
  </si>
  <si>
    <t>276 Р</t>
  </si>
  <si>
    <t>Топогеодезические и геологические изыскания для разработки ПСД объектов НГДУ "Кайнармунайгаз"</t>
  </si>
  <si>
    <t>277 Р</t>
  </si>
  <si>
    <t>Капремонт РВС-5000м3 № 10 на ЦПС и ПН м/р С.Балгимбаева</t>
  </si>
  <si>
    <t>104-1 У</t>
  </si>
  <si>
    <t>105-1 У</t>
  </si>
  <si>
    <t>222-1 У</t>
  </si>
  <si>
    <t>февраль -март</t>
  </si>
  <si>
    <t>61-2 У</t>
  </si>
  <si>
    <t>Авансовый платеж - 0%, оставшаяся часть в течение 30 р.д. с момента подписания акта оказанных услуг</t>
  </si>
  <si>
    <t>188-2 У</t>
  </si>
  <si>
    <t>Авансовый платеж - 100%,  в течение 10 р.д. с момента подписания договора</t>
  </si>
  <si>
    <t>189-2 У</t>
  </si>
  <si>
    <t>Авансовый платеж - 100%, от месячного планируемого объема в течение 5 р.д. с момента предоставления счета на оплату</t>
  </si>
  <si>
    <t>192-2 У</t>
  </si>
  <si>
    <t>Авансовый платеж - 50%, оставшаяся часть в течение 30 р.д. с момента подписания акта оказанных услуг</t>
  </si>
  <si>
    <t>287-1 У</t>
  </si>
  <si>
    <t>290-1 У</t>
  </si>
  <si>
    <t>40-1 У</t>
  </si>
  <si>
    <t>апрель, май, июнь</t>
  </si>
  <si>
    <t>247-1 У</t>
  </si>
  <si>
    <t>июнь - июль</t>
  </si>
  <si>
    <t xml:space="preserve">июль - декабрь </t>
  </si>
  <si>
    <t>123-1 У</t>
  </si>
  <si>
    <t xml:space="preserve">февраль 2016 г.- февраль 2017 г. </t>
  </si>
  <si>
    <t>20-1 У</t>
  </si>
  <si>
    <t xml:space="preserve">февраль-апрель    </t>
  </si>
  <si>
    <t>234-1 У</t>
  </si>
  <si>
    <t>235-1 У</t>
  </si>
  <si>
    <t>236-1 У</t>
  </si>
  <si>
    <t>237-1 У</t>
  </si>
  <si>
    <t>238-1 У</t>
  </si>
  <si>
    <t>239-1 У</t>
  </si>
  <si>
    <t>240-1 У</t>
  </si>
  <si>
    <t>241-1 У</t>
  </si>
  <si>
    <t>292 У</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</si>
  <si>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</si>
  <si>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</si>
  <si>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 февраль-март</t>
  </si>
  <si>
    <t>с даты подписания договора по декабрь</t>
  </si>
  <si>
    <t>293 У</t>
  </si>
  <si>
    <t>85.60.10.335.000.00.0777.000000000000</t>
  </si>
  <si>
    <t>Услуги консультационные по вопросам образования, обучения, оценке персонала</t>
  </si>
  <si>
    <t xml:space="preserve">Услуги по разработке тестовых вопросов </t>
  </si>
  <si>
    <t>март-июль</t>
  </si>
  <si>
    <t>294 У</t>
  </si>
  <si>
    <t xml:space="preserve">услуги по организации и проведению обучения  для работников  </t>
  </si>
  <si>
    <t xml:space="preserve"> март</t>
  </si>
  <si>
    <t>295 У</t>
  </si>
  <si>
    <t>Услуги по организации и проведению конкурса профессионального мастерства  "Лучший по профессий"</t>
  </si>
  <si>
    <t>июнь-сентябрь</t>
  </si>
  <si>
    <t>269-1 Т</t>
  </si>
  <si>
    <t>179-2 Р</t>
  </si>
  <si>
    <t>По НГДУ "Жайыкмунайгаз" грунт (глинистые породы) квалифицированы по Гост 25100-95</t>
  </si>
  <si>
    <t>Атырауская область, Исатайский р-н</t>
  </si>
  <si>
    <t>Проведение геофизических исследований  на месторождениях НГДУ "Жаикмунайгаз"</t>
  </si>
  <si>
    <t>6,11,18,20,21</t>
  </si>
  <si>
    <t>Проведение геофизических исследований  на месторождениях НГДУ "Доссормунайгаз"</t>
  </si>
  <si>
    <t>Проведение геофизических исследований  на месторождениях НГДУ "Кайнармунайгаз"</t>
  </si>
  <si>
    <t>Проведение геофизических исследований  на месторождениях НГДУ "Жылоймунайгаз"</t>
  </si>
  <si>
    <t>15,20,21</t>
  </si>
  <si>
    <t>167-1 Р</t>
  </si>
  <si>
    <t>168-2 Р</t>
  </si>
  <si>
    <t>278 Р</t>
  </si>
  <si>
    <t>Гидравлический разрыв пласта (ГРП) в трех разведочных скважинах</t>
  </si>
  <si>
    <t>279 Р</t>
  </si>
  <si>
    <t>Дипольный акустический каротаж в эксплуатационной скважине №337 месторождения С.Нуржанов</t>
  </si>
  <si>
    <t>296 У</t>
  </si>
  <si>
    <t>74.90.20.000.023.00.0777.000000000000</t>
  </si>
  <si>
    <t>Услуги по обработке и интерпретации сейсмических данных</t>
  </si>
  <si>
    <t>Детальная сейсмическая интерпретация данных 3Д для получения прогноза развития коллекторов валанжина по месторождению С.Нуржанов</t>
  </si>
  <si>
    <t>297 У</t>
  </si>
  <si>
    <t xml:space="preserve">Подсчет запасов нефти и газа валанжинского горизонта месторождения С.Нуржанов </t>
  </si>
  <si>
    <t>298 У</t>
  </si>
  <si>
    <t xml:space="preserve">Перевод запасов из категории С2 в категорию С1 по месторождению Камышитовый ЮЗ </t>
  </si>
  <si>
    <t>299 У</t>
  </si>
  <si>
    <t>Проект измененного горного отвода месторождения Аккудук</t>
  </si>
  <si>
    <t>март-август</t>
  </si>
  <si>
    <t>1049-1 Т</t>
  </si>
  <si>
    <t>1051-1 Т</t>
  </si>
  <si>
    <t>1052-1 Т</t>
  </si>
  <si>
    <t>1053-1 Т</t>
  </si>
  <si>
    <t>11,14,15</t>
  </si>
  <si>
    <t>49-1 Р</t>
  </si>
  <si>
    <t>апрель - декабрь</t>
  </si>
  <si>
    <t>72-1 Р</t>
  </si>
  <si>
    <t>апрель- декабрь</t>
  </si>
  <si>
    <t>73-1 Р</t>
  </si>
  <si>
    <t>280 Р</t>
  </si>
  <si>
    <t xml:space="preserve">Работы по возведению (строительству) нежилых зданий/сооружений </t>
  </si>
  <si>
    <t>Строительство противорадиационного укрытия УКПГ (установка комплексной подготовки газа)</t>
  </si>
  <si>
    <t xml:space="preserve">ЭОТ </t>
  </si>
  <si>
    <t>Авансовый платеж - 30% Платежи в размере 90%. Окончательный расчет - после 100% исполнения обязательств с момента предоставления акта приемки объекта, акта сверки взаимных расчетов и  отчета по местному содержанию</t>
  </si>
  <si>
    <t>281 Р</t>
  </si>
  <si>
    <t xml:space="preserve">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 </t>
  </si>
  <si>
    <t>ПИР строительства газопроводов пос. Аккистау -  АГРС Тущыкудык и пос. Х.Ергалиева - пос.Туманное</t>
  </si>
  <si>
    <t>Авансовый платеж - 0% Платежи в размере 90%. Окончательный расчет - после 100% исполнения обязательств с момента предоставления акта сверки взаимных расчетов и  отчета по местному содержанию</t>
  </si>
  <si>
    <t>282 Р</t>
  </si>
  <si>
    <t>62.01.11.900.005.00.0999.000000000000</t>
  </si>
  <si>
    <t>Работы по разработке программного обеспечения</t>
  </si>
  <si>
    <t>Приобретение ПО tNavigator и тех сопровождение</t>
  </si>
  <si>
    <t>март-май</t>
  </si>
  <si>
    <t>с даты подписания договора-сентябрь 2016г.</t>
  </si>
  <si>
    <t>283 Р</t>
  </si>
  <si>
    <t>95.11.10.000.002.00.0999.000000000000</t>
  </si>
  <si>
    <t xml:space="preserve">Работы по ремонту/модернизации компьютерной/периферийной оргтехники/оборудования и их частей </t>
  </si>
  <si>
    <t>Работы по ремонту/модернизации компьютерной/периферийной оргтехники/оборудования и их частей</t>
  </si>
  <si>
    <t>Работы по модернизации серверных оборудовании</t>
  </si>
  <si>
    <t>с даты подписания договора-июль 2016г.</t>
  </si>
  <si>
    <t>284 Р</t>
  </si>
  <si>
    <t>Работы по разработке/корректировке нормативной/технической  документации/технологических схем/паспортов, технико-экономического обоснования и аналогичных документов</t>
  </si>
  <si>
    <t>Проведение экспертизы корректировки рабочего проекта комплексной автоматизации технологических процессов АО "Эмбамунайгаз"</t>
  </si>
  <si>
    <t>сентябрь</t>
  </si>
  <si>
    <t xml:space="preserve"> Атырауская область</t>
  </si>
  <si>
    <t>285 Р</t>
  </si>
  <si>
    <t>Проведение экспертизы проектно-сметной документации пожарной сигнализации объектов  АО "Эмбамунайгаз"</t>
  </si>
  <si>
    <t>52-1 Р</t>
  </si>
  <si>
    <t>Поисково-разведочные работы с целью геологического изучения недр на территории Кайнарского массива</t>
  </si>
  <si>
    <t>апрель,декабрь</t>
  </si>
  <si>
    <t>53-1 Р</t>
  </si>
  <si>
    <t>Поисково-разведочные работы с целью геологического изучения недр на территории Южно-Эмбинского бассейна</t>
  </si>
  <si>
    <t>286 Р</t>
  </si>
  <si>
    <t>Благоустройство территории мастерской ПРЭО с устройством площадки для ремонта нефтепромыслового оборудования.</t>
  </si>
  <si>
    <t>287 Р</t>
  </si>
  <si>
    <t>Капремонт РВС-2000м3 № 6 на м/р Забурунье</t>
  </si>
  <si>
    <t>288 Р</t>
  </si>
  <si>
    <t>Капремонт  инженерных сетей общежития №3 на ВП Кайнар</t>
  </si>
  <si>
    <t xml:space="preserve">Атырауская область Кзылкогинский район </t>
  </si>
  <si>
    <t xml:space="preserve">апрель-ноябрь </t>
  </si>
  <si>
    <t>289 Р</t>
  </si>
  <si>
    <t>33.12.24.100.000.00.0999.000000000000</t>
  </si>
  <si>
    <t>Работы по ремонту/модернизации спецтехники (кроме автомобилей, оборудования)</t>
  </si>
  <si>
    <t>техническое обслуживание и ремонт верхнего оборудования агрегатов подземного ремонта скважин НГДУ "Жаикмунайгаз"</t>
  </si>
  <si>
    <t>290 Р</t>
  </si>
  <si>
    <t>техническое обслуживание и ремонт верхнего оборудования агрегатов подземного ремонта скважин НГДУ "Жылыоймунайгаз"</t>
  </si>
  <si>
    <t>291 Р</t>
  </si>
  <si>
    <t>техническое обслуживание и ремонт верхнего оборудования агрегатов подземного ремонта скважин НГДУ "Доссормунайгаз"</t>
  </si>
  <si>
    <t>292 Р</t>
  </si>
  <si>
    <t>техническое обслуживание и ремонт верхнего оборудования агрегатов подземного ремонта скважин НГДУ "Кайнармунайгаз"</t>
  </si>
  <si>
    <t>293 Р</t>
  </si>
  <si>
    <t>техническое обслуживание и ремонт верхнего оборудования агрегатов  ППУ  и АДПМ НГДУ "Жаикмунайгаз"</t>
  </si>
  <si>
    <t>294 Р</t>
  </si>
  <si>
    <t>техническое обслуживание и ремонт верхнего оборудования агрегатов  ППУ  и АДПМ НГДУ "Жылыойкмунайгаз"</t>
  </si>
  <si>
    <t>295 Р</t>
  </si>
  <si>
    <t>техническое обслуживание и ремонт верхнего оборудования агрегатов  ППУ  и АДПМ НГДУ "Доссомунайгаз"</t>
  </si>
  <si>
    <t>296 Р</t>
  </si>
  <si>
    <t>техническое обслуживание и ремонт верхнего оборудования агрегатов  ППУ  и АДПМ НГДУ "Кайнармунайгаз"</t>
  </si>
  <si>
    <t>297 Р</t>
  </si>
  <si>
    <t xml:space="preserve">Техническое  обслуживание и ремонт горизонтального насосного комплекса   ( насосов) по НГДУ "Жаикмунайгаз"   </t>
  </si>
  <si>
    <t>298 Р</t>
  </si>
  <si>
    <t xml:space="preserve">Техническое  обслуживание и ремонт горизонтального насосного комплекса   ( насосов)  по НГДУ "Жылыоймунайгаз"   </t>
  </si>
  <si>
    <t>299 Р</t>
  </si>
  <si>
    <t xml:space="preserve">Техническое  обслуживание и ремонт горизонтального насосного комплекса   ( насосов)  по НГДУ "Кайнармунайгаз"   </t>
  </si>
  <si>
    <t>221-2 Р</t>
  </si>
  <si>
    <t xml:space="preserve">май-июнь </t>
  </si>
  <si>
    <t>300 Р</t>
  </si>
  <si>
    <t xml:space="preserve">29.20.40.100.000.00.0999.000000000000 </t>
  </si>
  <si>
    <t>Работы по оснащению (установке оборудования и деталей) автомобилей</t>
  </si>
  <si>
    <t>Установка автомобильных ремней безопасностей на автотранспортные средства НГДУ "Жайкмунайгаз"</t>
  </si>
  <si>
    <t>апрель - июнь</t>
  </si>
  <si>
    <t>301 Р</t>
  </si>
  <si>
    <t>Установка автомобильных ремней безопасностей на автотранспортные средства НГДУ "Жылыоймунайгаз"</t>
  </si>
  <si>
    <t>302 Р</t>
  </si>
  <si>
    <t>Установка автомобильных ремней безопасностей на автотранспортные средства НГДУ "Доссормунайгаз"</t>
  </si>
  <si>
    <t>303 Р</t>
  </si>
  <si>
    <t>Установка автомобильных ремней безопасностей на автотранспортные средства НГДУ "Кайнармунайгаз"</t>
  </si>
  <si>
    <t>304 Р</t>
  </si>
  <si>
    <t xml:space="preserve">Установка автомобильных ремней безопасностей на автотранспортные средства Управления "Эмбамунайэнерго" и УПТО и КО </t>
  </si>
  <si>
    <t>305 Р</t>
  </si>
  <si>
    <t xml:space="preserve">33.20.39.900.001.00.0999.000000000000 </t>
  </si>
  <si>
    <t>Пуско-наладочные работы</t>
  </si>
  <si>
    <t>Работы по пуско-наладке оборудования</t>
  </si>
  <si>
    <t>Работы по наладке и испытаниям на ПС 110/35/10 кВ "Аккистау"</t>
  </si>
  <si>
    <t>август</t>
  </si>
  <si>
    <t>306 Р</t>
  </si>
  <si>
    <t>33.11.19.100.002.00.0999.000000000000</t>
  </si>
  <si>
    <t>Работы по установке (монтажу) котельного оборудования</t>
  </si>
  <si>
    <t>Приобретение, монтаж и наладка блочное - модульной котельной 2х1300 кВт  м/р "С.Балгимбаев".</t>
  </si>
  <si>
    <t>307 Р</t>
  </si>
  <si>
    <t>Капитальный ремонт вала электродвигателя 800 кВт</t>
  </si>
  <si>
    <t>май-июль</t>
  </si>
  <si>
    <t>159-1 Р</t>
  </si>
  <si>
    <t>166-1 Р</t>
  </si>
  <si>
    <t>68-2 Р</t>
  </si>
  <si>
    <t>69-2 Р</t>
  </si>
  <si>
    <t>70-2 Р</t>
  </si>
  <si>
    <t>май- декабрь</t>
  </si>
  <si>
    <t>71-2 Р</t>
  </si>
  <si>
    <t>июнь- декабрь</t>
  </si>
  <si>
    <t>11,20,21</t>
  </si>
  <si>
    <t>6,20,21</t>
  </si>
  <si>
    <t>243-1 У</t>
  </si>
  <si>
    <t>Услуги по улучшению процессов интегрированной системы управления Общества, в соответствии с международными стандартами ISO 9001, ISO 14001, OHSAS 18001, ISO 50001</t>
  </si>
  <si>
    <t xml:space="preserve">март </t>
  </si>
  <si>
    <t>244-1 У</t>
  </si>
  <si>
    <t>Услуги по  проведению  аудита системы энергоменеджмента в АО "Эмбамунайгаз"</t>
  </si>
  <si>
    <t>июль - август</t>
  </si>
  <si>
    <t>76-1 У</t>
  </si>
  <si>
    <t>300 У</t>
  </si>
  <si>
    <t>Услуги по проведению экспертизы о происхождении товара</t>
  </si>
  <si>
    <t>301 У</t>
  </si>
  <si>
    <t>Услуги по выдаче сертификатов о происхождении товара CT-KZ</t>
  </si>
  <si>
    <t>302 У</t>
  </si>
  <si>
    <t>Проведение работ по подтверждению сертификатов соответствия на серийную продукцию (Газ)</t>
  </si>
  <si>
    <t>303 У</t>
  </si>
  <si>
    <t>304 У</t>
  </si>
  <si>
    <t>Технический надзор за строительством противорадиационного укрытия УКПГ (установка комплексной подготовки газа)</t>
  </si>
  <si>
    <t>май-декабрь 2015г.</t>
  </si>
  <si>
    <t>305 У</t>
  </si>
  <si>
    <t>Авторский надзор  за строительством противорадиационного укрытия УКПГ (установка комплексной подготовки газа)</t>
  </si>
  <si>
    <t>306 У</t>
  </si>
  <si>
    <t>Обязательный медицинский осмотр работников АО "Эмбамунайгаз" на месторождении Комсомольск НГДУ "Доссормунайгаз", на месторождениях Гран, Ровное, Ю.В.Новобогат НГДУ "Жаикмунайгаз"</t>
  </si>
  <si>
    <t>307 У</t>
  </si>
  <si>
    <t>33.12.29.900.016.00.0777.000000000000</t>
  </si>
  <si>
    <t>Услуги по техническому обслуживанию добывающего оборудования</t>
  </si>
  <si>
    <t>Услуги по опрессовке обрудования НГДУ  "Жаикмунайгаз"</t>
  </si>
  <si>
    <t>308 У</t>
  </si>
  <si>
    <t xml:space="preserve">63.11.30.000.000.00.0777.000000000000 </t>
  </si>
  <si>
    <t>Услуги по размещению рекламы в интернете</t>
  </si>
  <si>
    <t>Услуги по интенсификации PR деятельности АО "Эмбамунайгаз" в интернет пространстве</t>
  </si>
  <si>
    <t>309 У</t>
  </si>
  <si>
    <t>Услуги экспресс почты</t>
  </si>
  <si>
    <t>288-1 У</t>
  </si>
  <si>
    <t>289-1 У</t>
  </si>
  <si>
    <t>24-2 У</t>
  </si>
  <si>
    <t>25-2 У</t>
  </si>
  <si>
    <t>26-2 У</t>
  </si>
  <si>
    <t>27-2 У</t>
  </si>
  <si>
    <t>28-2 У</t>
  </si>
  <si>
    <t>275-1 У</t>
  </si>
  <si>
    <t>209-1 У</t>
  </si>
  <si>
    <t>июнь, июль</t>
  </si>
  <si>
    <t>291-1 У</t>
  </si>
  <si>
    <t>211-1 У</t>
  </si>
  <si>
    <t>Проект ликвидации месторождения Искине с проектом ОВОС</t>
  </si>
  <si>
    <t>апрель, сентябрь</t>
  </si>
  <si>
    <t>6,11,14</t>
  </si>
  <si>
    <t>253-2 Р</t>
  </si>
  <si>
    <t>254-2 Р</t>
  </si>
  <si>
    <t>Проект ликвидации месторождения Макат  с проектом ОВОС</t>
  </si>
  <si>
    <t>255-2 Р</t>
  </si>
  <si>
    <t>256-2 Р</t>
  </si>
  <si>
    <t>257-2 Р</t>
  </si>
  <si>
    <t>258-2 Р</t>
  </si>
  <si>
    <t>259-2 Р</t>
  </si>
  <si>
    <t>Проект ликвидации месторождения Доссор с проектом ОВОС</t>
  </si>
  <si>
    <t>Проект ликвидации месторождения Комсомольское с проектом ОВОС</t>
  </si>
  <si>
    <t>Проект ликвидации месторождения Бек-беке с проектом ОВОС</t>
  </si>
  <si>
    <t>Проект ликвидации месторождения Сагиз с проектом ОВОС</t>
  </si>
  <si>
    <t>Проект ликвидации месторождения Танатар с проектом ОВОС</t>
  </si>
  <si>
    <t>180-1 Р</t>
  </si>
  <si>
    <t>Работы по составлению проекта разведки полигона для закачки попутно-добываемых вод месторождения Комсомольское АО "ЭМГ" с проектом предОВОС</t>
  </si>
  <si>
    <t>139-1 Р</t>
  </si>
  <si>
    <t>Насосы НШ служат для нагнетания рабочей жидкости в гидросистемы различных устройств тракторов, автомобилей. НШ-100 лев. Рабочий объем 100 см3, номин давл 16Мпа, макс кратковрдавл 21 Мпа, максим част вращ 2 400. ГОСТ14057-68</t>
  </si>
  <si>
    <r>
      <t xml:space="preserve">авансовый платеж - 0%, </t>
    </r>
    <r>
      <rPr>
        <b/>
        <sz val="10"/>
        <rFont val="Times New Roman"/>
        <family val="1"/>
        <charset val="204"/>
      </rPr>
      <t xml:space="preserve">промежуточные </t>
    </r>
    <r>
      <rPr>
        <sz val="10"/>
        <rFont val="Times New Roman"/>
        <family val="1"/>
        <charset val="204"/>
      </rPr>
      <t xml:space="preserve">90% - в течение 30 рабочих дней с момента предоставления оригинала счет-фактуры с учетом НДС и оригинала акта выполненных работ, </t>
    </r>
    <r>
      <rPr>
        <b/>
        <sz val="10"/>
        <rFont val="Times New Roman"/>
        <family val="1"/>
        <charset val="204"/>
      </rPr>
      <t>остаток</t>
    </r>
    <r>
      <rPr>
        <sz val="10"/>
        <rFont val="Times New Roman"/>
        <family val="1"/>
        <charset val="204"/>
      </rPr>
      <t xml:space="preserve"> 10% - в течение 30 рабочих дней с момента предоставления акта сдачи-приемки Заказчику в полном объеме.</t>
    </r>
  </si>
  <si>
    <t>68-3 Р</t>
  </si>
  <si>
    <t>69-3 Р</t>
  </si>
  <si>
    <t>70-3 Р</t>
  </si>
  <si>
    <t>71-3 Р</t>
  </si>
  <si>
    <t>72-2 Р</t>
  </si>
  <si>
    <t>73-2 Р</t>
  </si>
  <si>
    <t>310 У</t>
  </si>
  <si>
    <t>311 У</t>
  </si>
  <si>
    <t>312 У</t>
  </si>
  <si>
    <t>70.22.17.000.000.00.0777.000000000000</t>
  </si>
  <si>
    <t>70.22.11.000.002.00.0777.000000000000</t>
  </si>
  <si>
    <t>Разработка и внедрение новых форм налоговых регистров для крупных налогоплательщиков в систему SAP</t>
  </si>
  <si>
    <t>Услуги консультационные по вопросам автоматизации, организации, оптимизации, управления проектами и бизнес-процессами</t>
  </si>
  <si>
    <t>Автоматизация проекта ТОРО в SAP</t>
  </si>
  <si>
    <t>Услуга консультационные  по вопросам стратегий, концепций, бизнес-планов, моделей, докладов и аналогичных программ</t>
  </si>
  <si>
    <t>Услуга консультационные  по вопросам стратегий, концепций, бизнес-планов, моделей, докладов и аналогичных программ</t>
  </si>
  <si>
    <t>Авансовый платеж "0%", оплата осуществляется по факту исполнения в течение 30 раб.дней с момента подписания акта приема-передачи и предоставления Исполнителем оригинала счета-фактуры</t>
  </si>
  <si>
    <t>13-1 Т</t>
  </si>
  <si>
    <t>14-2 Т</t>
  </si>
  <si>
    <t>27-2 Т</t>
  </si>
  <si>
    <t>11,18,19</t>
  </si>
  <si>
    <t>38-1 Т</t>
  </si>
  <si>
    <t>44-3 Т</t>
  </si>
  <si>
    <t>170-1 Т</t>
  </si>
  <si>
    <t>177-1 Т</t>
  </si>
  <si>
    <t>178-1 Т</t>
  </si>
  <si>
    <t>180-1 Т</t>
  </si>
  <si>
    <t>181-1 Т</t>
  </si>
  <si>
    <t>183-3 Т</t>
  </si>
  <si>
    <t>184-3 Т</t>
  </si>
  <si>
    <t>185-3 Т</t>
  </si>
  <si>
    <t>186-2 Т</t>
  </si>
  <si>
    <t>188-2 Т</t>
  </si>
  <si>
    <t>192-2 Т</t>
  </si>
  <si>
    <t>195-2 Т</t>
  </si>
  <si>
    <t>197-2 Т</t>
  </si>
  <si>
    <t>8,11,15,18,19,22</t>
  </si>
  <si>
    <t>201-1 Т</t>
  </si>
  <si>
    <t>208-2 Т</t>
  </si>
  <si>
    <t>211-3 Т</t>
  </si>
  <si>
    <t>212-2 Т</t>
  </si>
  <si>
    <t>213-2 Т</t>
  </si>
  <si>
    <t>216-2 Т</t>
  </si>
  <si>
    <t>217-3 Т</t>
  </si>
  <si>
    <t>221-2 Т</t>
  </si>
  <si>
    <t>228-2 Т</t>
  </si>
  <si>
    <t>229-2 Т</t>
  </si>
  <si>
    <t>234-2 Т</t>
  </si>
  <si>
    <t>258-1 Т</t>
  </si>
  <si>
    <t>337-1 Т</t>
  </si>
  <si>
    <t>338-1 Т</t>
  </si>
  <si>
    <t>339-1 Т</t>
  </si>
  <si>
    <t>340-1 Т</t>
  </si>
  <si>
    <t>341-1 Т</t>
  </si>
  <si>
    <t>358-4 Т</t>
  </si>
  <si>
    <t>366-1 Т</t>
  </si>
  <si>
    <t>368-1 Т</t>
  </si>
  <si>
    <t>8,11,15,19</t>
  </si>
  <si>
    <t>529-1 Т</t>
  </si>
  <si>
    <t>568-1 Т</t>
  </si>
  <si>
    <t>569-1 Т</t>
  </si>
  <si>
    <t>780-2 Т</t>
  </si>
  <si>
    <t>783-1 Т</t>
  </si>
  <si>
    <t>788-2 Т</t>
  </si>
  <si>
    <t>851-1 Т</t>
  </si>
  <si>
    <t>ОИН</t>
  </si>
  <si>
    <t>1023-1 Т</t>
  </si>
  <si>
    <t>1024-1 Т</t>
  </si>
  <si>
    <t>187-2 Т</t>
  </si>
  <si>
    <t>189-2 Т</t>
  </si>
  <si>
    <t>191-2 Т</t>
  </si>
  <si>
    <t>8,11,14,15,18,22</t>
  </si>
  <si>
    <t>222-2 Т</t>
  </si>
  <si>
    <t>8,11,14,15,22</t>
  </si>
  <si>
    <t>223-2 Т</t>
  </si>
  <si>
    <t>224-2 Т</t>
  </si>
  <si>
    <t>225-2 Т</t>
  </si>
  <si>
    <t>226-2 Т</t>
  </si>
  <si>
    <t>227-2 Т</t>
  </si>
  <si>
    <t>8,11,15,18,22</t>
  </si>
  <si>
    <t>367-2 Т</t>
  </si>
  <si>
    <t>377-2 Т</t>
  </si>
  <si>
    <t>775-1 Т</t>
  </si>
  <si>
    <t>776-1 Т</t>
  </si>
  <si>
    <t>777-1 Т</t>
  </si>
  <si>
    <t>778-1 Т</t>
  </si>
  <si>
    <t>779-1 Т</t>
  </si>
  <si>
    <t>940-1 Т</t>
  </si>
  <si>
    <t>943-1 Т</t>
  </si>
  <si>
    <t>984-1 Т</t>
  </si>
  <si>
    <t>996-1 Т</t>
  </si>
  <si>
    <t>1013-1 Т</t>
  </si>
  <si>
    <t>1072 Т</t>
  </si>
  <si>
    <t>24.20.12.200.000.02.0168.000000000120</t>
  </si>
  <si>
    <t>насосно-компрессорная, стальная, номинальный наружный диаметр 89,0 мм, номинальная толщина стенки до 8,0 мм, группа прочности Л</t>
  </si>
  <si>
    <t>1073 Т</t>
  </si>
  <si>
    <t>1074 Т</t>
  </si>
  <si>
    <t>26.51.51.700.002.00.0796.000000000009</t>
  </si>
  <si>
    <t>Ареометр</t>
  </si>
  <si>
    <t>АОН-1, диапазон измерения плотности 1180-1240 кг/м3, ГОСТ 18481-81</t>
  </si>
  <si>
    <t>АРЕОМЕТР (ДЛЯ ПЛАСТОВ. ВОДЫ) -1,20-1,20</t>
  </si>
  <si>
    <t>1075 Т</t>
  </si>
  <si>
    <t>26.51.51.700.002.00.0796.000000000065</t>
  </si>
  <si>
    <t>АН, диапазон измерения плотности 710-740 кг/м3, ГОСТ 18481-81</t>
  </si>
  <si>
    <t xml:space="preserve">АРЕОМЕТР АНТМ 710-740 </t>
  </si>
  <si>
    <t>1076 Т</t>
  </si>
  <si>
    <t>26.51.51.700.002.00.0796.000000000066</t>
  </si>
  <si>
    <t>АН, диапазон измерения плотности 740-770 кг/м3, ГОСТ 18481-81</t>
  </si>
  <si>
    <t xml:space="preserve">АРЕОМЕТР АНТМ 740-770 </t>
  </si>
  <si>
    <t>1077 Т</t>
  </si>
  <si>
    <t>26.51.51.700.002.00.0796.000000000069</t>
  </si>
  <si>
    <t>АН, диапазон измерения плотности 830-860 кг/м3, ГОСТ 18481-81</t>
  </si>
  <si>
    <t xml:space="preserve">АРЕОМЕТР АНТМ 830-860 10 </t>
  </si>
  <si>
    <t>1078 Т</t>
  </si>
  <si>
    <t>26.51.51.700.002.00.0796.000000000051</t>
  </si>
  <si>
    <t>АНТ-1, диапазон измерения плотности 650-710 кг/м3, ГОСТ 18481-81</t>
  </si>
  <si>
    <t>АРЕОМЕТР АНТ-1/650-710</t>
  </si>
  <si>
    <t>1079 Т</t>
  </si>
  <si>
    <t>26.51.51.700.002.00.0796.000000000052</t>
  </si>
  <si>
    <t>АНТ-1, диапазон измерения плотности 710-770 кг/м3, ГОСТ 18481-81</t>
  </si>
  <si>
    <t>АРЕОМЕТР АНТ-1/710-770</t>
  </si>
  <si>
    <t>1080 Т</t>
  </si>
  <si>
    <t>26.51.51.100.001.00.0796.000000000189</t>
  </si>
  <si>
    <t>ТЛ-4, диапазон измерения температуры 50-105 °С</t>
  </si>
  <si>
    <t>ТEРМОМEТРЫ ТЛ-4 №4</t>
  </si>
  <si>
    <t>1081 Т</t>
  </si>
  <si>
    <t>26.51.51.100.001.00.0796.000000000156</t>
  </si>
  <si>
    <t>ТИН-5, диапазон измерения температуры 0-50 ⁰С, ГОСТ 400-80</t>
  </si>
  <si>
    <t>ТЕРМОМЕТР ТИН-5 ОТ0 СДО 50С ГОСТ400</t>
  </si>
  <si>
    <t>1082 Т</t>
  </si>
  <si>
    <t>26.51.51.100.001.00.0796.000000000237</t>
  </si>
  <si>
    <t>ТТЖ-М, диапазон измерения температуры 0-150 °С</t>
  </si>
  <si>
    <t>ТЕРМОМЕТР ЖИДКОСТНОЙ ТТЖ М ОТ 0 ДО +150 L 103</t>
  </si>
  <si>
    <t>1083 Т</t>
  </si>
  <si>
    <t>26.51.51.100.001.00.0796.000000000154</t>
  </si>
  <si>
    <t>ТИН-5, диапазон измерения температуры -20-20 ⁰С, ГОСТ 400-80</t>
  </si>
  <si>
    <t>ТЕРМОМЕТР ТИН-5 ОТ -20С ДО +20СЦ.Д.-0,1</t>
  </si>
  <si>
    <t>1084 Т</t>
  </si>
  <si>
    <t>26.51.51.100.001.00.0796.000000000141</t>
  </si>
  <si>
    <t>ТН-7, диапазон измерения температуры 0-360 ⁰С</t>
  </si>
  <si>
    <t>ТЕРМОМЕТР ТН-7ОТ 0ДО 360С ГОСТ400</t>
  </si>
  <si>
    <t>1085 Т</t>
  </si>
  <si>
    <t>26.51.51.100.001.00.0796.000000000257</t>
  </si>
  <si>
    <t>ТТП, диапазон измерения температуры-35-+50°C, технический</t>
  </si>
  <si>
    <t>ТЕРМОМЕТР ТТП 2/163 ОТ -35С ДО + 50С РТ</t>
  </si>
  <si>
    <t>1086 Т</t>
  </si>
  <si>
    <t>26.51.51.100.001.00.0796.000000000139</t>
  </si>
  <si>
    <t>ТН-5, диапазон измерения температуры 30-100 ⁰С</t>
  </si>
  <si>
    <t>ТЕРМОМЕТР ТН-5 ОТ 30 СДО 100 ГОСТ400</t>
  </si>
  <si>
    <t>1087 Т</t>
  </si>
  <si>
    <t>23.19.23.300.018.01.0796.000000000000</t>
  </si>
  <si>
    <t>стеклянный, мерный</t>
  </si>
  <si>
    <t>ЦИЛИНДР МЕРНЫЙ С НОСИКОМ 500 МЛ</t>
  </si>
  <si>
    <t>1088 Т</t>
  </si>
  <si>
    <t>17.12.43.100.001.01.0166.000000000000</t>
  </si>
  <si>
    <t>фильтровальная, лабораторная, ГОСТ 12026-76</t>
  </si>
  <si>
    <t>БУМАГА ФИЛЬТРОВАЛЬНАЯ</t>
  </si>
  <si>
    <t>1089 Т</t>
  </si>
  <si>
    <t xml:space="preserve">17.29.19.900.003.00.0778.000000000017 </t>
  </si>
  <si>
    <t>обеззоленный, лабораторный, диаметром 12,5 см, быстрофильтрирующий</t>
  </si>
  <si>
    <t>ФИЛЬТРЫ ОБЕЗЗОЛЕННЫЕ, КРАСНАЯЛЕНТА 12,5 СМ</t>
  </si>
  <si>
    <t>1090 Т</t>
  </si>
  <si>
    <t>17.29.19.900.003.00.0778.000000000018</t>
  </si>
  <si>
    <t>обеззоленный, лабораторный, диаметром 15 см, быстрофильтрирующий</t>
  </si>
  <si>
    <t>ФИЛЬТРЫ ОБЕЗЗОЛЕННЫЕ КРАСНАЯ ЛЕНТА D15СМ</t>
  </si>
  <si>
    <t>1091 Т</t>
  </si>
  <si>
    <t>17.29.19.900.003.00.0778.000000000012</t>
  </si>
  <si>
    <t>обеззоленный, лабораторный, диаметр 15 см, среднефильтрирующий</t>
  </si>
  <si>
    <t>ФИЛЬТР СИНЯЯ ЛЕНТА Д15 СМ</t>
  </si>
  <si>
    <t>1092 Т</t>
  </si>
  <si>
    <t>20.59.59.100.002.00.0796.000000000000</t>
  </si>
  <si>
    <t>Водочувствительная паста</t>
  </si>
  <si>
    <t>для определения уровня подтоварной воды (отстоя) в резервуарах с нефтепродуктами, в тюбиках</t>
  </si>
  <si>
    <t>ПАСТА ВОДОЧУСТВИТЕЛЬНАЯ ВЛАДЫКИНА</t>
  </si>
  <si>
    <t>1093 Т</t>
  </si>
  <si>
    <t>23.19.23.300.038.00.0796.000000000003</t>
  </si>
  <si>
    <t>Бюретка</t>
  </si>
  <si>
    <t>объем 10 мл, стеклянная</t>
  </si>
  <si>
    <t>БЮРЕТКА С БОКОВЫМ КРАНОМ 10 МЛ</t>
  </si>
  <si>
    <t>1094 Т</t>
  </si>
  <si>
    <t>23.19.23.300.038.00.0796.000000000004</t>
  </si>
  <si>
    <t>объем 25 мл, стеклянная</t>
  </si>
  <si>
    <t>БЮРЕТКА С ПРЯМЫМ КРАНОМ 25 МЛ</t>
  </si>
  <si>
    <t>1095 Т</t>
  </si>
  <si>
    <t>23.19.23.300.002.00.0796.000000000015</t>
  </si>
  <si>
    <t>Воронка</t>
  </si>
  <si>
    <t>стеклянная, лабораторная, делительная, грушевидная, диаметр отверстия 4 мм, объем 500 мл, ГОСТ 25336-82</t>
  </si>
  <si>
    <t>ВОРОНКА ДЕЛИТЕЛЬНАЯ ГРУШЕВИДНАЯ 500 МЛ</t>
  </si>
  <si>
    <t>1096 Т</t>
  </si>
  <si>
    <t>23.19.23.300.002.00.0796.000000000009</t>
  </si>
  <si>
    <t>стеклянная, лабораторная, тип В, диаметр верхний 56 мм, высота 80 мм</t>
  </si>
  <si>
    <t>ВОРОНКИ ЛАБОРАТОРНЫЕ В-56-80-ХС</t>
  </si>
  <si>
    <t>1097 Т</t>
  </si>
  <si>
    <t>23.19.23.300.002.00.0796.000000000010</t>
  </si>
  <si>
    <t>стеклянная, лабораторная, тип В, диаметр верхний 75 мм, высота 110 мм, ГОСТ 25336-82</t>
  </si>
  <si>
    <t>ВОРОНКИ ЛАБОРАТОРНЫЕ В-75-110 ХС</t>
  </si>
  <si>
    <t>1098 Т</t>
  </si>
  <si>
    <t>23.19.23.300.017.00.0796.000000000107</t>
  </si>
  <si>
    <t>Колба</t>
  </si>
  <si>
    <t>стеклянная, марка Кн, лабораторная</t>
  </si>
  <si>
    <t>КОЛБА КОНИЧЕСКАЯ 1000 МЛ</t>
  </si>
  <si>
    <t>1099 Т</t>
  </si>
  <si>
    <t>КОЛБА КОНИЧЕСКАЯ 2000 МЛ</t>
  </si>
  <si>
    <t>1100 Т</t>
  </si>
  <si>
    <t>КОЛБА КОНИЧЕСКАЯ 250 МЛ</t>
  </si>
  <si>
    <t>1101 Т</t>
  </si>
  <si>
    <t>КОЛБА КОНИЧЕСКАЯ КН-1-500-29/32ТС</t>
  </si>
  <si>
    <t>1102 Т</t>
  </si>
  <si>
    <t>КОЛБА КОНИЧЕСКАЯ КН-300 МЛ</t>
  </si>
  <si>
    <t>1103 Т</t>
  </si>
  <si>
    <t>23.19.23.300.017.00.0796.000000000126</t>
  </si>
  <si>
    <t>стеклянная, лабораторная, плоскодонная</t>
  </si>
  <si>
    <t>КОЛБА ПЛОСКОДОННАЯ П-3-250-34 ТС</t>
  </si>
  <si>
    <t>1104 Т</t>
  </si>
  <si>
    <t>КОЛБА ПЛОСКОДОННАЯ П-3-500-34 ТС</t>
  </si>
  <si>
    <t>1105 Т</t>
  </si>
  <si>
    <t>КОЛБЫ КОНИЧЕСКИЕ КН-3-250-50</t>
  </si>
  <si>
    <t>1106 Т</t>
  </si>
  <si>
    <t>КОЛБЫ КОНИЧЕСКИЕ НА 500 МЛ</t>
  </si>
  <si>
    <t>1107 Т</t>
  </si>
  <si>
    <t>22.29.29.900.013.00.0796.000000000002</t>
  </si>
  <si>
    <t>Мензурка</t>
  </si>
  <si>
    <t>объем 1000 мл, полипропиленовая с ручкой</t>
  </si>
  <si>
    <t>МЕНЗУРКА С РУЧКОЙ НА 1000 МЛ</t>
  </si>
  <si>
    <t>1108 Т</t>
  </si>
  <si>
    <t>22.29.29.900.013.00.0796.000000000000</t>
  </si>
  <si>
    <t>объем 500 мл, полипропиленовая с ручкой</t>
  </si>
  <si>
    <t>МЕНЗУРКА С РУЧКОЙ НА 500 МЛ</t>
  </si>
  <si>
    <t>1109 Т</t>
  </si>
  <si>
    <t>23.19.23.300.001.00.0796.000000000004</t>
  </si>
  <si>
    <t>Пипетка</t>
  </si>
  <si>
    <t>с одной отметкой, объем10 мл</t>
  </si>
  <si>
    <t>ПИПЕТКИ 2-1-10</t>
  </si>
  <si>
    <t>1110 Т</t>
  </si>
  <si>
    <t>23.19.23.300.001.00.0796.000000000009</t>
  </si>
  <si>
    <t>с одной отметкой, объем 100 мл</t>
  </si>
  <si>
    <t>ПИПЕТКИ 2-1-100</t>
  </si>
  <si>
    <t>1111 Т</t>
  </si>
  <si>
    <t>23.19.23.300.001.00.0796.000000000002</t>
  </si>
  <si>
    <t>с одной отметкой, объем 2 мл</t>
  </si>
  <si>
    <t>ПИПЕТКИ 2-1-2</t>
  </si>
  <si>
    <t>1112 Т</t>
  </si>
  <si>
    <t>23.19.23.300.001.00.0796.000000000008</t>
  </si>
  <si>
    <t>с одной отметкой, объем 50 мл</t>
  </si>
  <si>
    <t>ПИПЕТКИ 2-1-50</t>
  </si>
  <si>
    <t>1113 Т</t>
  </si>
  <si>
    <t>23.19.23.300.004.04.0796.000000000015</t>
  </si>
  <si>
    <t>Стакан</t>
  </si>
  <si>
    <t>из термически стойкого стекла, высокий без носика, марка В-1-250 ТС, номинальная вместимость 250 см3, ГОСТ 25336-82</t>
  </si>
  <si>
    <t>СТАКАН ВЫСОКИЙ 250 МЛ</t>
  </si>
  <si>
    <t>1114 Т</t>
  </si>
  <si>
    <t>22.29.29.900.002.01.0796.000000000006</t>
  </si>
  <si>
    <t>полипропиленовый, низкий, объем 100 мл</t>
  </si>
  <si>
    <t>СТАКАН МЕРНЫЙ НА 100 МЛ ГОСТ25336-82</t>
  </si>
  <si>
    <t>1115 Т</t>
  </si>
  <si>
    <t>22.29.29.900.002.01.0796.000000000005</t>
  </si>
  <si>
    <t>полипропиленовый, низкий, объем 250 мл</t>
  </si>
  <si>
    <t>СТАКАН МЕРНЫЙ НА 250 МЛ ГОСТ 1770-74</t>
  </si>
  <si>
    <t>1116 Т</t>
  </si>
  <si>
    <t>23.19.23.300.004.04.0796.000000000029</t>
  </si>
  <si>
    <t>из термически стойкого стекла, низкий с носиком, марка Н-1-250 ТС, номинальная вместимость 250 см3, ГОСТ 25336-82</t>
  </si>
  <si>
    <t>СТАКАН НИЗКИЙ ОТ 250 МЛ</t>
  </si>
  <si>
    <t>1117 Т</t>
  </si>
  <si>
    <t>23.19.23.300.004.05.0796.000000000030</t>
  </si>
  <si>
    <t>из термически и химически стойкого стекла, низкий с носиком, марка Н-1-600 ТХС, номинальная вместимость 600 см3, ГОСТ 25336-82</t>
  </si>
  <si>
    <t>СТАКАН НИЗКИЙ С НОСИКОМОТ 250 ОТ 600 МЛ</t>
  </si>
  <si>
    <t>1118 Т</t>
  </si>
  <si>
    <t>23.19.23.300.004.05.0796.000000000032</t>
  </si>
  <si>
    <t>из термически и химически стойкого стекла, низкий с носиком, марка Н-1-1000 ТХС, номинальная вместимость 1000 см3, ГОСТ 25336-82</t>
  </si>
  <si>
    <t>СТАКАН ХИМ.МЕРНЫЙ С НОСИКОМОТ 50-1000 МЛ</t>
  </si>
  <si>
    <t>1119 Т</t>
  </si>
  <si>
    <t>23.19.23.300.004.05.0796.000000000016</t>
  </si>
  <si>
    <t>из термически и химически стойкого стекла, высокий без носика, марка В-1-600 ТХС, номинальная вместимость 600 см3, ГОСТ 25336-82</t>
  </si>
  <si>
    <t>СТАКАНЫ ВЫСОКИЕ В-600</t>
  </si>
  <si>
    <t>1120 Т</t>
  </si>
  <si>
    <t>23.19.23.300.004.04.0796.000000000008</t>
  </si>
  <si>
    <t>из термически стойкого стекла, высокий с носиком, марка В-1-1000 ТС, номинальная вместимость 1000 см3, ГОСТ 25336-82</t>
  </si>
  <si>
    <t>СТАКАНЫ ВЫСОКИЕ В1-1000 (ТС)</t>
  </si>
  <si>
    <t>1121 Т</t>
  </si>
  <si>
    <t>23.19.23.300.004.04.0796.000000000034</t>
  </si>
  <si>
    <t>из термически стойкого стекла, низкий с носиком, марка Н-1-2000 ТС, номинальная вместимость 2000 см3, ГОСТ 25336-82</t>
  </si>
  <si>
    <t>СТАКАНЫ НИЗКИЕ Н-1-2000</t>
  </si>
  <si>
    <t>1122 Т</t>
  </si>
  <si>
    <t>СТАКАНЫ НИЗКИЕ Н-1-250</t>
  </si>
  <si>
    <t>1123 Т</t>
  </si>
  <si>
    <t>23.19.23.300.004.04.0796.000000000026</t>
  </si>
  <si>
    <t>из термически стойкого стекла, низкий с носиком, марка Н-1-50 ТС, номинальная вместимость 50 см3, ГОСТ 25336-82</t>
  </si>
  <si>
    <t>СТАКАНЫ НИЗКИЕ Н-1-50</t>
  </si>
  <si>
    <t>1124 Т</t>
  </si>
  <si>
    <t>23.19.23.300.004.04.0796.000000000031</t>
  </si>
  <si>
    <t>из термически стойкого стекла, низкий с носиком, марка Н-1-600 ТС, номинальная вместимость 600 см3, ГОСТ 25336-82</t>
  </si>
  <si>
    <t>СТАКАНЫ НИЗКИЕ Н-1-600</t>
  </si>
  <si>
    <t>1125 Т</t>
  </si>
  <si>
    <t>22.29.29.900.002.01.0796.000000000003</t>
  </si>
  <si>
    <t>полипропиленовый, низкий, объем 1000 мл</t>
  </si>
  <si>
    <t>СТАКАНЫ ПРОПИЛЕНОВЫЕ</t>
  </si>
  <si>
    <t>1126 Т</t>
  </si>
  <si>
    <t>23.19.23.300.014.00.0796.000000000000</t>
  </si>
  <si>
    <t>Палочка</t>
  </si>
  <si>
    <t>лабораторная, стеклянная</t>
  </si>
  <si>
    <t>СТЕКЛЯННАЯ ПАЛОЧКА ДЛИНА 150-200ММ</t>
  </si>
  <si>
    <t>1127 Т</t>
  </si>
  <si>
    <t>17.29.19.900.003.00.5111.000000000003</t>
  </si>
  <si>
    <t>ФИЛЬТР ОБЕЗЗОЛЕННАЯ,КРАСНАЯ ЛЕН.Ф-12,5СМ</t>
  </si>
  <si>
    <t>1128 Т</t>
  </si>
  <si>
    <t>23.19.23.300.018.02.0796.000000000041</t>
  </si>
  <si>
    <t>лабораторный, марка 1-25-2, вместимость 25 см3, исполнения 1, класс точности 2, ГОСТ 1770-74</t>
  </si>
  <si>
    <t>ЦИЛИНДР МЕРНЫЙ 25</t>
  </si>
  <si>
    <t>1129 Т</t>
  </si>
  <si>
    <t>23.19.23.300.018.02.0796.000000000042</t>
  </si>
  <si>
    <t>лабораторный, марка 1-50-2, вместимость 50 см3, исполнения 1, класс точности 2, ГОСТ 1770-74</t>
  </si>
  <si>
    <t>ЦИЛИНДР МЕРНЫЙ 50</t>
  </si>
  <si>
    <t>1130 Т</t>
  </si>
  <si>
    <t>23.19.23.300.018.02.0796.000000000002</t>
  </si>
  <si>
    <t>лабораторный, марка 1-25-1, вместимость 25 см3, исполнения 1, класс точности 1, ГОСТ 1770-74</t>
  </si>
  <si>
    <t>ЦИЛИНДР МЕРНЫЙ С НОСИКОМ 25 МЛ</t>
  </si>
  <si>
    <t>1131 Т</t>
  </si>
  <si>
    <t>ЦИЛИНДРЫ МЕРНЫЕ 1-25-2 C НОСИКОМ</t>
  </si>
  <si>
    <t>1132 Т</t>
  </si>
  <si>
    <t>22.19.71.900.002.00.0796.000000000005</t>
  </si>
  <si>
    <t>Груша</t>
  </si>
  <si>
    <t>резиновая №3, объем 90 мл</t>
  </si>
  <si>
    <t>ГРУША РЕЗИНОВАЯ (50МЛ)</t>
  </si>
  <si>
    <t>1133 Т</t>
  </si>
  <si>
    <t>32.91.11.900.000.00.0796.000000000005</t>
  </si>
  <si>
    <t>для лабораторного цилиндра</t>
  </si>
  <si>
    <t>ЕРШ ДЛЯ ПОСУДЫ ДИАМ 60 МЛ</t>
  </si>
  <si>
    <t>1134 Т</t>
  </si>
  <si>
    <t xml:space="preserve">20.41.32.570.000.01.0112.000000000000 </t>
  </si>
  <si>
    <t>СРЕДСТВО МОЮЩ.ДЛЯ МЫТЬЯ ЛАБ.ПОСУДЫ"НИКА"</t>
  </si>
  <si>
    <t>1135 Т</t>
  </si>
  <si>
    <t>17.29.19.900.003.00.0778.000000000019</t>
  </si>
  <si>
    <t>обеззоленный, лабораторный, диаметром 18 см, быстрофильтрирующий</t>
  </si>
  <si>
    <t>ФИЛЬТРЫ ОБЕЗЗОЛЕННЫЕ 18 ММ КРАСНАЯ ЛЕНТА</t>
  </si>
  <si>
    <t>1136 Т</t>
  </si>
  <si>
    <t>17.29.19.900.003.00.0778.000000000006</t>
  </si>
  <si>
    <t>обеззоленный, лабораторный, диаметр 18 см, медленнофильтрирующий</t>
  </si>
  <si>
    <t>ФИЛЬТРЫ ОБЕЗЗОЛЕННЫЕ 18 ММ СИНЯЯ ЛЕНТА</t>
  </si>
  <si>
    <t>1137 Т</t>
  </si>
  <si>
    <t>25.99.29.490.091.00.0796.000000000000</t>
  </si>
  <si>
    <t>Штатив</t>
  </si>
  <si>
    <t>лабораторный, металлический</t>
  </si>
  <si>
    <t>ШТАТИВ ДЛЯ ПИПЕТОК ПЭ-2910</t>
  </si>
  <si>
    <t>1138 Т</t>
  </si>
  <si>
    <t>20.13.31.300.000.00.0778.000000000000</t>
  </si>
  <si>
    <t>Хлорид натрия (хлористый натрий)</t>
  </si>
  <si>
    <t>для приготовления растворов точно известной концентрации, стандарт-титр (фиксанал)</t>
  </si>
  <si>
    <t>СТАНДАРТ-ТИТР НАТРИЙ ХЛОРИСТЫЙ</t>
  </si>
  <si>
    <t>1139 Т</t>
  </si>
  <si>
    <t>26.51.52.590.000.00.0796.000000000001</t>
  </si>
  <si>
    <t>Метрошток</t>
  </si>
  <si>
    <t>общая длина 3,5-4 м</t>
  </si>
  <si>
    <t>МЕТРОШТОК МШС 3,5 м</t>
  </si>
  <si>
    <t>1140 Т</t>
  </si>
  <si>
    <t>25.73.30.300.000.06.0796.000000000006</t>
  </si>
  <si>
    <t>Ключ</t>
  </si>
  <si>
    <t>трубный, одношарнирный, тип КОТ 48-89</t>
  </si>
  <si>
    <t>1141 Т</t>
  </si>
  <si>
    <t>25.73.30.300.000.06.0796.000000000005</t>
  </si>
  <si>
    <t>трубный, одношарнирный, тип КОТ 89-132</t>
  </si>
  <si>
    <t>1142 Т</t>
  </si>
  <si>
    <t>25.73.30.300.000.06.0796.000000000009</t>
  </si>
  <si>
    <t>трубный, цепной</t>
  </si>
  <si>
    <t>1143 Т</t>
  </si>
  <si>
    <t>25.73.30.300.000.06.0796.000000000012</t>
  </si>
  <si>
    <t>трубный, штанговый, тип КШ-22</t>
  </si>
  <si>
    <t>1144 Т</t>
  </si>
  <si>
    <t>25.73.30.300.000.06.0796.000000000007</t>
  </si>
  <si>
    <t>трубный, горизонтальный, тип КТГУ-60</t>
  </si>
  <si>
    <t>1145 Т</t>
  </si>
  <si>
    <t>25.73.30.300.000.06.0796.000000000002</t>
  </si>
  <si>
    <t>трубный, горизонтальный усиленный тип КТГУ-73</t>
  </si>
  <si>
    <t>1146 Т</t>
  </si>
  <si>
    <t>25.73.30.300.000.06.0796.000000000003</t>
  </si>
  <si>
    <t>трубный, горизонтальный усиленный тип КТГУ-89</t>
  </si>
  <si>
    <t>1147 Т</t>
  </si>
  <si>
    <t>28.99.39.700.000.00.0839.000000000000</t>
  </si>
  <si>
    <t>Узел</t>
  </si>
  <si>
    <t>комплекс оборудования для приготовления солевых растворов, растворно-солевой, производительность 100 м3/сут</t>
  </si>
  <si>
    <t>1148 Т</t>
  </si>
  <si>
    <t>1149 Т</t>
  </si>
  <si>
    <t>1150 Т</t>
  </si>
  <si>
    <t>28.92.61.300.007.00.0796.000000000048</t>
  </si>
  <si>
    <t>Пакер</t>
  </si>
  <si>
    <t>механический, направление давления вверх, диаметр 101-120 мм</t>
  </si>
  <si>
    <t>1151 Т</t>
  </si>
  <si>
    <t>1152 Т</t>
  </si>
  <si>
    <t>28.92.61.300.007.00.0796.000000000049</t>
  </si>
  <si>
    <t>механический, направление давления вверх, диаметр 121-140 мм</t>
  </si>
  <si>
    <t>1153 Т</t>
  </si>
  <si>
    <t>1154 Т</t>
  </si>
  <si>
    <t xml:space="preserve">28.92.61.300.007.00.0796.000000000050 </t>
  </si>
  <si>
    <t>механический, направление давления вверх, диаметр 141-160 мм</t>
  </si>
  <si>
    <t>1155 Т</t>
  </si>
  <si>
    <t>24.20.13.900.000.00.0168.000000000035</t>
  </si>
  <si>
    <t>водогазопроводная, сварная, наружный диаметр 21,3 мм, толщина стенки 3,2 мм, усиленная, условный проход 15 мм, ГОСТ 3262-75</t>
  </si>
  <si>
    <t>1156 Т</t>
  </si>
  <si>
    <t>24.20.13.900.000.00.0168.000000000021</t>
  </si>
  <si>
    <t>водогазопроводная, сварная, наружный диаметр 26,8 мм, толщина стенки 2,8 мм, обыкновенная, условный проход 20 мм, ГОСТ 3262-75</t>
  </si>
  <si>
    <t>1157 Т</t>
  </si>
  <si>
    <t>23.43.10.300.000.00.0796.000000000257</t>
  </si>
  <si>
    <t>тип ИПУ-10/630-7,5 УХЛ1, керамический, проходной, армированный</t>
  </si>
  <si>
    <t>ИПУ-10/630-7,5 УХЛ1(овальный)</t>
  </si>
  <si>
    <t>1158 Т</t>
  </si>
  <si>
    <t>23.43.10.300.000.00.0796.000000000184</t>
  </si>
  <si>
    <t>тип ИПУ-10/1000-7,5 УХЛ1, керамический, проходной, армированный, ГОСТ 20454-85</t>
  </si>
  <si>
    <t>ИПУ-10/1000-7,5 УХЛ1(квадратн.)</t>
  </si>
  <si>
    <t>1159 Т</t>
  </si>
  <si>
    <t>20.30.12.700.001.00.0166.000000000030</t>
  </si>
  <si>
    <t>меламинный электроизоляционный, марка МЛ-92, ГОСТ 15865-70</t>
  </si>
  <si>
    <t>Лак МЛ-92</t>
  </si>
  <si>
    <t>1160 Т</t>
  </si>
  <si>
    <t>23.61.20.900.023.00.0796.000000000000</t>
  </si>
  <si>
    <t>марка ВЛ 10 кВ, железобетонная, промежуточная</t>
  </si>
  <si>
    <t>1161 Т</t>
  </si>
  <si>
    <t>25.93.14.900.000.00.0166.000000000063</t>
  </si>
  <si>
    <t>Гвоздь</t>
  </si>
  <si>
    <t>строительный, с плоской головкой, диаметр 4,0 мм, длина 100 мм, ГОСТ 4028-63</t>
  </si>
  <si>
    <t>ГВОЗДЬ 100ММ</t>
  </si>
  <si>
    <t>1162 Т</t>
  </si>
  <si>
    <t xml:space="preserve">16.10.39.000.000.00.0113.000000000078   </t>
  </si>
  <si>
    <t>из хвойных пород, обрезная, длина не менее 6 м, сорт 1, ГОСТ 8486-86</t>
  </si>
  <si>
    <t>ДОСКА ОБРЕЗНАЯ 30,40,80</t>
  </si>
  <si>
    <t>1163 Т</t>
  </si>
  <si>
    <t>08.12.12.119.002.01.0113.000000000002</t>
  </si>
  <si>
    <t>Смесь</t>
  </si>
  <si>
    <t>песчано-гравийная, обогащенная, содержание гравия 25%-35%, ГОСТ 23735-2014</t>
  </si>
  <si>
    <t>ПГС (ПЕСЧАНО-ГРАВИЙНАЯ СМЕСЬ) Т</t>
  </si>
  <si>
    <t>1164 Т</t>
  </si>
  <si>
    <t>08.12.11.900.000.00.0113.000000000000</t>
  </si>
  <si>
    <t>ПЕСОК СТРОИТЕЛЬНЫЙ</t>
  </si>
  <si>
    <t>1165 Т</t>
  </si>
  <si>
    <t>08.12.12.120.000.00.0168.000000000013</t>
  </si>
  <si>
    <t>Щебень</t>
  </si>
  <si>
    <t>фракция 20-40 мм, из пористых горных пород, ГОСТ 22263-76</t>
  </si>
  <si>
    <t>ЩЕБЕНЬ ИЗ ПЛОТ.Г.П.ДЛЯ СТР.РАБ ФР. 20-40</t>
  </si>
  <si>
    <t>1166 Т</t>
  </si>
  <si>
    <t>08.12.13.000.001.00.0168.000000000008</t>
  </si>
  <si>
    <t>фракция от 5 до 20 мм, для строительных работ, ГОСТ 8267-93</t>
  </si>
  <si>
    <t>ЩЕБЕНЬ ИЗ ПЛОТ.Г.П.ДЛЯ СТР.РАБ ФР. 5-20</t>
  </si>
  <si>
    <t>1167 Т</t>
  </si>
  <si>
    <t>08.12.13.000.001.00.0168.000000000005</t>
  </si>
  <si>
    <t>фракция от от 40 до 80 мм, для строительных работ, ГОСТ 8267-93</t>
  </si>
  <si>
    <t>ЩЕБЕНЬ ФР. 40Х70</t>
  </si>
  <si>
    <t>1168 Т</t>
  </si>
  <si>
    <t>23.51.12.300.000.01.0168.000000000006</t>
  </si>
  <si>
    <t>Портландцемент</t>
  </si>
  <si>
    <t>без минеральных добавок, марка ССПЦ 400-Д0, сульфатостойкий, ГОСТ 22266-2013</t>
  </si>
  <si>
    <t>ЦЕМЕНТ М 400</t>
  </si>
  <si>
    <t>1169 Т</t>
  </si>
  <si>
    <t>19.20.42.520.000.00.0168.000000000001</t>
  </si>
  <si>
    <t>Битум</t>
  </si>
  <si>
    <t>нефтяной, строительный, марка БН 70/30, условная вязкость 21-40, ГОСТ 6617-76</t>
  </si>
  <si>
    <t>БИТУМ НЕФТЯНОЙ СТРОИТЕЛЬНЫЙ</t>
  </si>
  <si>
    <t>1170 Т</t>
  </si>
  <si>
    <t>25.99.29.190.037.00.0055.000000000002</t>
  </si>
  <si>
    <t>Металлочерепица</t>
  </si>
  <si>
    <t>из оцинкованной стали, с полимерным покрытием, толщина 0,6 мм</t>
  </si>
  <si>
    <t>МЕТАЛЛОЧЕРЕПИЦА</t>
  </si>
  <si>
    <t>1171 Т</t>
  </si>
  <si>
    <t>23.99.13.900.015.01.0055.000000000006</t>
  </si>
  <si>
    <t>Рубероид</t>
  </si>
  <si>
    <t>кровельный, тип РКП-350, с пылевидной посыпкой</t>
  </si>
  <si>
    <t>РУБЕРОИД (М2)</t>
  </si>
  <si>
    <t>1172 Т</t>
  </si>
  <si>
    <t>23.31.10.790.002.00.0055.000000000000</t>
  </si>
  <si>
    <t>Плитка</t>
  </si>
  <si>
    <t>керамическая, основная, квадратная, размер 300*300 мм</t>
  </si>
  <si>
    <t>ПЛИТКА НАПОЛЬНАЯ 30Х30</t>
  </si>
  <si>
    <t>1173 Т</t>
  </si>
  <si>
    <t>22.23.15.000.000.00.0055.000000000000</t>
  </si>
  <si>
    <t>Линолеум</t>
  </si>
  <si>
    <t>из поливинилхлорида, бытовой, на тканой подоснове</t>
  </si>
  <si>
    <t>ЛИНОЛЕУМ</t>
  </si>
  <si>
    <t>1174 Т</t>
  </si>
  <si>
    <t>20.30.12.550.000.00.0166.000000000000</t>
  </si>
  <si>
    <t>Краска</t>
  </si>
  <si>
    <t>на основе полиакрилатов акриловых</t>
  </si>
  <si>
    <t>КРАСКА CONSEAL TOUCH UP RAL 7021</t>
  </si>
  <si>
    <t>1175 Т</t>
  </si>
  <si>
    <t>20.30.12.200.000.00.0166.000000000000</t>
  </si>
  <si>
    <t>на основе сложных полиэфиров</t>
  </si>
  <si>
    <t>КРАСКА ГОЛУБАЯ ПФ</t>
  </si>
  <si>
    <t>1176 Т</t>
  </si>
  <si>
    <t>КРАСКА КРАСНАЯ ПФ-115</t>
  </si>
  <si>
    <t>1177 Т</t>
  </si>
  <si>
    <t>КРАСКА ЭМАЛЬ БЕЛАЯ НЦ 132</t>
  </si>
  <si>
    <t>1178 Т</t>
  </si>
  <si>
    <t>КРАСКА ЭМАЛЬ БЕЛАЯ ПФ</t>
  </si>
  <si>
    <t>1179 Т</t>
  </si>
  <si>
    <t>КРАСКА ЭМАЛЬ ГОЛУБАЯ НЦ-132</t>
  </si>
  <si>
    <t>1180 Т</t>
  </si>
  <si>
    <t>КРАСКА ЭМАЛЬ ЗЕЛЕНАЯ НЦ-132</t>
  </si>
  <si>
    <t>1181 Т</t>
  </si>
  <si>
    <t>КРАСКА ЭМАЛЬ КРАСНАЯ НЦ-132</t>
  </si>
  <si>
    <t>1182 Т</t>
  </si>
  <si>
    <t>КРАСКА ЭМАЛЬ СЕРАЯ НЦ-132</t>
  </si>
  <si>
    <t>1183 Т</t>
  </si>
  <si>
    <t>КРАСКА ЭМАЛЬ СИНЯЯ НЦ-132</t>
  </si>
  <si>
    <t>1184 Т</t>
  </si>
  <si>
    <t>КРАСКА ЭМАЛЬ ЧЕРНАЯ НЦ-132</t>
  </si>
  <si>
    <t>1185 Т</t>
  </si>
  <si>
    <t>23.99.13.900.021.01.0166.000000000000</t>
  </si>
  <si>
    <t>Праймер</t>
  </si>
  <si>
    <t>битумный, эмульсионный</t>
  </si>
  <si>
    <t>ПРАЙМЕР ГФ-021 (ГРУНТОВКА)</t>
  </si>
  <si>
    <t>1186 Т</t>
  </si>
  <si>
    <t>20.59.20.000.000.00.0166.000000000000</t>
  </si>
  <si>
    <t>Олифа</t>
  </si>
  <si>
    <t>натуральная, из льняного/конопляного масла, сорт высший, ГОСТ 7931-76</t>
  </si>
  <si>
    <t>ОЛИФА( РАЗЛИВНАЯ)</t>
  </si>
  <si>
    <t>1187 Т</t>
  </si>
  <si>
    <t>24.42.21.000.002.01.0166.000000000000</t>
  </si>
  <si>
    <t>Пудра</t>
  </si>
  <si>
    <t>алюминиевая</t>
  </si>
  <si>
    <t>ПУДРА АЛЮМИНИЕВАЯ РЭН ГОСТ-5494-95</t>
  </si>
  <si>
    <t>1188 Т</t>
  </si>
  <si>
    <t>22.21.30.100.003.00.0166.000000000001</t>
  </si>
  <si>
    <t>Лента ФУМ</t>
  </si>
  <si>
    <t>уплотнительная, размер 19 мм</t>
  </si>
  <si>
    <t>ЛЕНТА ФУМ(УПЛОТНЯЮЩАЯ ЛЕНТА)</t>
  </si>
  <si>
    <t>1189 Т</t>
  </si>
  <si>
    <t>20.59.59.730.000.00.0796.000000000000</t>
  </si>
  <si>
    <t>Монтажная пена</t>
  </si>
  <si>
    <t>всесезонная, бытовая (с трубкой-адаптером), в аэрозольной упаковке, однокомпонентная</t>
  </si>
  <si>
    <t>ПЕНА МОНТАЖНАЯ</t>
  </si>
  <si>
    <t>1190 Т</t>
  </si>
  <si>
    <t>23.11.12.170.000.00.0055.000000000001</t>
  </si>
  <si>
    <t>Стекло</t>
  </si>
  <si>
    <t>листовое, марка М4-СВР, полированное, толщина 4 мм, ширина 1600 мм, длина 2500 мм, ГОСТ 111-2001</t>
  </si>
  <si>
    <t>СТЕКЛО ОКОННОЕ 4ММ</t>
  </si>
  <si>
    <t>1191 Т</t>
  </si>
  <si>
    <t>23.14.12.100.001.00.0055.000000000000</t>
  </si>
  <si>
    <t>Плита</t>
  </si>
  <si>
    <t>из минеральной ваты</t>
  </si>
  <si>
    <t>МИН.ПЛИТА UPSA</t>
  </si>
  <si>
    <t>1192 Т</t>
  </si>
  <si>
    <t>24.33.20.000.000.01.0168.000000000000</t>
  </si>
  <si>
    <t>Профиль листовой</t>
  </si>
  <si>
    <t>из оцинкованной стали, размер 1250*2500 мм, толщина 0,7 мм</t>
  </si>
  <si>
    <t>ЛИСТ ОЦИНКОВАННЫЙ 0,7ММ</t>
  </si>
  <si>
    <t>1193 Т</t>
  </si>
  <si>
    <t>08.12.12.120.000.00.0113.000000000017</t>
  </si>
  <si>
    <t>фракция 10-20 мм, из пористых горных пород, ГОСТ 22263-76</t>
  </si>
  <si>
    <t>ЩЕБЕНЬ ИЗ ПЛОТ.Г.П.ДЛЯ СТР.РАБ ФР. 10-20</t>
  </si>
  <si>
    <t>1194 Т</t>
  </si>
  <si>
    <t>23.70.12.700.000.00.0055.000000000000</t>
  </si>
  <si>
    <t>из известняка-ракушечника, размер 400*200*200 мм</t>
  </si>
  <si>
    <t>РАКУШЕБЛОК</t>
  </si>
  <si>
    <t>1195 Т</t>
  </si>
  <si>
    <t>20.30.22.550.000.00.0778.000000000002</t>
  </si>
  <si>
    <t>Шпатлевка</t>
  </si>
  <si>
    <t>для выравнивания стен и потолков в помещениях, на гипсовой основе</t>
  </si>
  <si>
    <t>ГИПС. ШТУКАТУРКА ALINEX  ГЛАТ  25 КГ</t>
  </si>
  <si>
    <t>1196 Т</t>
  </si>
  <si>
    <t>20.52.10.900.005.00.0778.000000000017</t>
  </si>
  <si>
    <t>кафельный</t>
  </si>
  <si>
    <t>Плиточный клей "Крепкость" 25кг</t>
  </si>
  <si>
    <t>1197 Т</t>
  </si>
  <si>
    <t>23.64.10.120.000.01.0166.000000000000</t>
  </si>
  <si>
    <t>штукатурная, строительная, сухая, тяжелая, гипсовая, СТ РК 1168-2006</t>
  </si>
  <si>
    <t>Гипсовая штукатурка "Ударник" 25кг</t>
  </si>
  <si>
    <t>1198 Т</t>
  </si>
  <si>
    <t>23.64.10.120.000.01.0166.000000000001</t>
  </si>
  <si>
    <t>штукатурная, строительная, сухая, легкая, гипсовая, СТ РК 1168-2006</t>
  </si>
  <si>
    <t>Штукатурка "Дождик" 25кг</t>
  </si>
  <si>
    <t>1199 Т</t>
  </si>
  <si>
    <t>08.11.20.300.000.00.0166.000000000000</t>
  </si>
  <si>
    <t>Затирка</t>
  </si>
  <si>
    <t>строительная, для межплиточных швов, фасовка 5 кг</t>
  </si>
  <si>
    <t>Затирка  швов "Атлас" 5 кг</t>
  </si>
  <si>
    <t>1200 Т</t>
  </si>
  <si>
    <t>25.94.13.900.007.00.0796.000000000060</t>
  </si>
  <si>
    <t>Шуруп</t>
  </si>
  <si>
    <t>с полукруглой головкой, самонарезающий, диаметр 3,5 мм, длина 35 мм</t>
  </si>
  <si>
    <t>Шуруп 35мм.  3,5х35 для гипсокартона</t>
  </si>
  <si>
    <t>1201 Т</t>
  </si>
  <si>
    <t>24.33.20.000.002.00.0055.000000000000</t>
  </si>
  <si>
    <t>Профиль</t>
  </si>
  <si>
    <t>листовой, из оцинкованной стали, холодногнутый, ГОСТ 24045-2010</t>
  </si>
  <si>
    <t xml:space="preserve">Профнастил оцинкованный </t>
  </si>
  <si>
    <t>1202 Т</t>
  </si>
  <si>
    <t>16.23.11.590.000.00.0839.000000000000</t>
  </si>
  <si>
    <t>дверной, одностворчатый, деревянный, размер 2,10*0,90 м</t>
  </si>
  <si>
    <t>Дверной блок ДТ21-09 (коробка,наличник)</t>
  </si>
  <si>
    <t>1203 Т</t>
  </si>
  <si>
    <t>25.72.14.430.000.00.0796.000000000000</t>
  </si>
  <si>
    <t>Навес</t>
  </si>
  <si>
    <t>дверной, стальной</t>
  </si>
  <si>
    <t xml:space="preserve">Навесы дверные </t>
  </si>
  <si>
    <t>1204 Т</t>
  </si>
  <si>
    <t>Пиломатериал  обрезной 50 мм.</t>
  </si>
  <si>
    <t>1205 Т</t>
  </si>
  <si>
    <t>25.11.23.676.000.00.0168.000000000007</t>
  </si>
  <si>
    <t>Арматурная сталь</t>
  </si>
  <si>
    <t>класс арматурной стали А-III (A400), диамер профиля 6-40 мм, ГОСТ 5781-82</t>
  </si>
  <si>
    <t>Арматура диаметр -10мм</t>
  </si>
  <si>
    <t>1206 Т</t>
  </si>
  <si>
    <t>16.23.11.100.003.00.0055.000000000000</t>
  </si>
  <si>
    <t>оконный, с раздельными переплетами, ГОСТ 23166-99</t>
  </si>
  <si>
    <t>Оконнные блоки с подоконниками и маскитной сеткой (пластиковый)</t>
  </si>
  <si>
    <t>1207 Т</t>
  </si>
  <si>
    <t>25.12.10.300.000.00.0796.000000000000</t>
  </si>
  <si>
    <t>Дверь</t>
  </si>
  <si>
    <t>стальная</t>
  </si>
  <si>
    <t>Двери стальные в комплекте (с врезным замком)</t>
  </si>
  <si>
    <t>1208 Т</t>
  </si>
  <si>
    <t>22.23.13.700.003.00.0796.000000000004</t>
  </si>
  <si>
    <t>цилиндрическая, пластиковая, объем 5000 л</t>
  </si>
  <si>
    <t xml:space="preserve">Емкость плпластик цилендрический  5000 литров </t>
  </si>
  <si>
    <t>1209 Т</t>
  </si>
  <si>
    <t>25.94.13.900.007.00.0796.000000000008</t>
  </si>
  <si>
    <t>с шестигранной головкой, стальной, размер 4,8*38 мм</t>
  </si>
  <si>
    <t>Саморезы кровельные 4,8мм Х 38мм</t>
  </si>
  <si>
    <t>1210 Т</t>
  </si>
  <si>
    <t>23.70.12.100.001.00.0055.000000000000</t>
  </si>
  <si>
    <t>Брусчатка</t>
  </si>
  <si>
    <t>из природного камня</t>
  </si>
  <si>
    <t xml:space="preserve">Брусчатка </t>
  </si>
  <si>
    <t>1211 Т</t>
  </si>
  <si>
    <t>20.52.10.900.005.00.0166.000000000019</t>
  </si>
  <si>
    <t>ПВА, марка Д 50Н, ГОСТ 18992-97</t>
  </si>
  <si>
    <t>Клей "ПВА" Универсал"</t>
  </si>
  <si>
    <t>1212 Т</t>
  </si>
  <si>
    <t>23.99.13.900.006.00.0166.000000000000</t>
  </si>
  <si>
    <t>Мастика</t>
  </si>
  <si>
    <t>марка МБИ</t>
  </si>
  <si>
    <t xml:space="preserve">Мастика кровельная битумна </t>
  </si>
  <si>
    <t>1213 Т</t>
  </si>
  <si>
    <t>Шиток осветительный ОШВ-6</t>
  </si>
  <si>
    <t>1214 Т</t>
  </si>
  <si>
    <t>20.30.12.700.002.00.0166.000000000000</t>
  </si>
  <si>
    <t>Грунт-эмаль</t>
  </si>
  <si>
    <t>однокомпонентная</t>
  </si>
  <si>
    <t>Грунтовка Полиурентанованной 25 кг</t>
  </si>
  <si>
    <t>1215 Т</t>
  </si>
  <si>
    <t>20.30.12.500.000.00.0166.000000000000</t>
  </si>
  <si>
    <t>на основе полиакрилатов и поливинилов</t>
  </si>
  <si>
    <t xml:space="preserve">Полимерростоун -2 </t>
  </si>
  <si>
    <t>1216 Т</t>
  </si>
  <si>
    <t>28.25.20.900.000.00.0796.000000000005</t>
  </si>
  <si>
    <t>Вентилятор</t>
  </si>
  <si>
    <t>радиальный, низкого давления, взрывозащищенный</t>
  </si>
  <si>
    <t>Вентилятор  Вр-80-75 №3. 3000 об/мин  эл.двиг. 1,5 квт.</t>
  </si>
  <si>
    <t>1217 Т</t>
  </si>
  <si>
    <t>27.12.31.930.000.00.0796.000000000000</t>
  </si>
  <si>
    <t>Устройство вводно-распределительное</t>
  </si>
  <si>
    <t>для жилого (общественного) здания</t>
  </si>
  <si>
    <t>Вводно-распределительные панели  ВРУ -1-21-10. 200А</t>
  </si>
  <si>
    <t>1218 Т</t>
  </si>
  <si>
    <t>25.11.23.600.001.00.0796.000000000002</t>
  </si>
  <si>
    <t>Ворота</t>
  </si>
  <si>
    <t>автоматические, подъемно-секционные</t>
  </si>
  <si>
    <t xml:space="preserve">Подьемносексицонные  ворото с цепным приводом </t>
  </si>
  <si>
    <t>1219 Т</t>
  </si>
  <si>
    <t>16.21.14.100.002.00.0055.000000000000</t>
  </si>
  <si>
    <t>Ламинат</t>
  </si>
  <si>
    <t>напольное покрытие</t>
  </si>
  <si>
    <t xml:space="preserve">Ламинат </t>
  </si>
  <si>
    <t>1220 Т</t>
  </si>
  <si>
    <t>24.10.31.900.000.01.0168.000000000219</t>
  </si>
  <si>
    <t>стальной, толщина 0,7 мм, холоднокатаный, оцинкованный, 19904-90</t>
  </si>
  <si>
    <t>сталь оцинкованный толщина 0,7мм</t>
  </si>
  <si>
    <t>1221 Т</t>
  </si>
  <si>
    <t>28.14.12.330.000.00.0796.000000000000</t>
  </si>
  <si>
    <t>Смеситель</t>
  </si>
  <si>
    <t>для моек, двухрукояточный, набортный, размер 180*130 мм, ГОСТ 25809-96</t>
  </si>
  <si>
    <t>смеситель для умывальника</t>
  </si>
  <si>
    <t>1222 Т</t>
  </si>
  <si>
    <t>23.31.10.790.000.00.0055.000000000000</t>
  </si>
  <si>
    <t>Плитка керамическая</t>
  </si>
  <si>
    <t>для полов, основная, квадратная, размер 335*335 мм</t>
  </si>
  <si>
    <t>плитка керамическая для внутрений облицовки стен 20х40</t>
  </si>
  <si>
    <t>1223 Т</t>
  </si>
  <si>
    <t>20.52.10.900.005.00.0166.000000000003</t>
  </si>
  <si>
    <t>бустилат, для линолеума</t>
  </si>
  <si>
    <t>клей "Бустилат" для линолеума</t>
  </si>
  <si>
    <t>1224 Т</t>
  </si>
  <si>
    <t>32.99.59.900.027.00.0166.000000000000</t>
  </si>
  <si>
    <t>электроизоляционная</t>
  </si>
  <si>
    <t>Мастика клеящая каучуковая КН-2</t>
  </si>
  <si>
    <t>1225 Т</t>
  </si>
  <si>
    <t>Профиль оцинкованная</t>
  </si>
  <si>
    <t>1226 Т</t>
  </si>
  <si>
    <t>22.23.19.550.001.00.0113.000000000003</t>
  </si>
  <si>
    <t>из вспененного полистирола, типа ПСБ-С-15, без антипирена, ГОСТ 15588-86</t>
  </si>
  <si>
    <t>Плиты теплоизоляционные из пенопласта  полистирольного  ПСБС-40</t>
  </si>
  <si>
    <t>1227 Т</t>
  </si>
  <si>
    <t>16.23.11.500.002.00.0006.000000000000</t>
  </si>
  <si>
    <t>Плинтус</t>
  </si>
  <si>
    <t>деревянный, ГОСТ 8242-88</t>
  </si>
  <si>
    <t>Плинтусы  для полов из пластиката с комплектующими</t>
  </si>
  <si>
    <t>1228 Т</t>
  </si>
  <si>
    <t>22.21.29.700.002.00.0796.000000000038</t>
  </si>
  <si>
    <t>полипропиленовый, угол поворота 45 градусов, диаметр 16 мм</t>
  </si>
  <si>
    <t>Отвод полипропиленовый  PP-R 45 градусовприварной  DN 25 CТ РК</t>
  </si>
  <si>
    <t>1229 Т</t>
  </si>
  <si>
    <t>Отвод полипропиленовый  PP-R 45 градусовприварной  DN 32 CТ РК</t>
  </si>
  <si>
    <t>1230 Т</t>
  </si>
  <si>
    <t>16.23.11.100.001.00.0006.000000000000</t>
  </si>
  <si>
    <t>Наличник</t>
  </si>
  <si>
    <t>для оконных и дверных блоков, деревянный, ГОСТ 30972-2002</t>
  </si>
  <si>
    <t>Наличники ,тип Н-1,Н-2.размер  13х54мм</t>
  </si>
  <si>
    <t>1231 Т</t>
  </si>
  <si>
    <t>25.99.11.191.000.00.0796.000000000000</t>
  </si>
  <si>
    <t>Мойка</t>
  </si>
  <si>
    <t>стальная, с одной чашей, размер 500 мм*500 мм, ГОСТ 23695-94 </t>
  </si>
  <si>
    <t xml:space="preserve">Мойки стальные эмалированные  со смесителем  </t>
  </si>
  <si>
    <t>1232 Т</t>
  </si>
  <si>
    <t>32.99.59.990.006.00.0796.000000000000</t>
  </si>
  <si>
    <t>Полочка</t>
  </si>
  <si>
    <t>для душевой кабины</t>
  </si>
  <si>
    <t>Полочки туалетные  П-Т  стеклянные прямоугольные ,на двух  кроншнейнах с гальванопоркытием , сободкой</t>
  </si>
  <si>
    <t>1233 Т</t>
  </si>
  <si>
    <t>23.42.10.300.003.00.0839.000000000014</t>
  </si>
  <si>
    <t>Унитаз</t>
  </si>
  <si>
    <t>фарфоровый, воронкообразный, с косым выпуском, без цельноотлитой полочки с бачком, ГОСТ 30493-96</t>
  </si>
  <si>
    <t xml:space="preserve">Унитазы керамические  тарельчатые  </t>
  </si>
  <si>
    <t>1234 Т</t>
  </si>
  <si>
    <t>22.21.29.700.002.00.0796.000000000059</t>
  </si>
  <si>
    <t>полипропиленовый, угол поворота 90 градусов, диаметр 25 мм</t>
  </si>
  <si>
    <t>Отвод полиэтиленовый  90градусов  компрес-сионный с внутренной  резьбой  DN 25x1, PN 16CT</t>
  </si>
  <si>
    <t>1235 Т</t>
  </si>
  <si>
    <t>22.21.29.700.002.00.0796.000000000060</t>
  </si>
  <si>
    <t>полипропиленовый, угол поворота 90 градусов, диаметр 32 мм</t>
  </si>
  <si>
    <t>Отвод полиэтиленовый  90градусов  компрессион-ный с внутренной  резьбой  DN 32х 1,2, PN 16CT</t>
  </si>
  <si>
    <t>1236 Т</t>
  </si>
  <si>
    <t>22.21.29.700.002.00.0796.000000000062</t>
  </si>
  <si>
    <t>полипропиленовый, угол поворота 90 градусов, диаметр 50 мм</t>
  </si>
  <si>
    <t>Отвод полиэтиленовый  90градусов  компрессион-ный с внутренной  резьбой  DN 50х11,2</t>
  </si>
  <si>
    <t>1237 Т</t>
  </si>
  <si>
    <t>22.21.21.500.001.04.0796.000000000001</t>
  </si>
  <si>
    <t>для внутренней канализации, полиэтиленовая, диаметр 50 мм, длина 4000 мм</t>
  </si>
  <si>
    <t>Трубопроводы канализации  из полиэтиленовых  труб высокой  плотности с гильзами ,d 50 мм</t>
  </si>
  <si>
    <t>1238 Т</t>
  </si>
  <si>
    <t>22.21.29.700.005.00.0796.000000000040</t>
  </si>
  <si>
    <t>шахтная, газоблокирующая до 27 мм</t>
  </si>
  <si>
    <t>Муфта  d 20 мм</t>
  </si>
  <si>
    <t>1239 Т</t>
  </si>
  <si>
    <t>Муфта d 25 мм</t>
  </si>
  <si>
    <t>1240 Т</t>
  </si>
  <si>
    <t>22.21.29.700.005.00.0796.000000000042</t>
  </si>
  <si>
    <t>газоблокирующая до 33 мм</t>
  </si>
  <si>
    <t>Муфта  d 32 мм</t>
  </si>
  <si>
    <t>1241 Т</t>
  </si>
  <si>
    <t>22.21.29.700.005.00.0796.000000000041</t>
  </si>
  <si>
    <t>шахтная, газоблокирующая до 52 мм</t>
  </si>
  <si>
    <t>Муфта d  63 мм</t>
  </si>
  <si>
    <t>1242 Т</t>
  </si>
  <si>
    <t>Переход ,Dy 20x16мм</t>
  </si>
  <si>
    <t>1243 Т</t>
  </si>
  <si>
    <t>Переход , Dy 25х20 мм</t>
  </si>
  <si>
    <t>1244 Т</t>
  </si>
  <si>
    <t>Переход ,Dy 32х25мм</t>
  </si>
  <si>
    <t>1245 Т</t>
  </si>
  <si>
    <t>Переход ,Dy 63х50мм</t>
  </si>
  <si>
    <t>1246 Т</t>
  </si>
  <si>
    <t>Переход ,Dy 110х90мм</t>
  </si>
  <si>
    <t>1247 Т</t>
  </si>
  <si>
    <t>22.21.29.900.000.00.0796.000000000004</t>
  </si>
  <si>
    <t>переходной, из полипропилена, размер 20*20*20</t>
  </si>
  <si>
    <t>Тройник прямой  d 20мм</t>
  </si>
  <si>
    <t>1248 Т</t>
  </si>
  <si>
    <t>22.21.29.900.000.00.0796.000000000000</t>
  </si>
  <si>
    <t>переходной, из полипропилена, размер 32*32*32</t>
  </si>
  <si>
    <t>Тройник прямой  d 32 м</t>
  </si>
  <si>
    <t>1249 Т</t>
  </si>
  <si>
    <t>22.21.29.900.000.00.0796.000000000001</t>
  </si>
  <si>
    <t>переходной, из полипропилена, размер 50*50*50</t>
  </si>
  <si>
    <t>Тройник прямой d 50 мм</t>
  </si>
  <si>
    <t>1250 Т</t>
  </si>
  <si>
    <t>22.21.29.900.000.00.0796.000000000002</t>
  </si>
  <si>
    <t>переходной, из полипропилена, размер 63*63*63</t>
  </si>
  <si>
    <t>Тройник прямой d 63 мм</t>
  </si>
  <si>
    <t>1251 Т</t>
  </si>
  <si>
    <t>27.51.15.300.000.00.0796.000000000003</t>
  </si>
  <si>
    <t>обычный, настенный</t>
  </si>
  <si>
    <t>Вытяжной вентилятор  ВКП-50-25</t>
  </si>
  <si>
    <t>1252 Т</t>
  </si>
  <si>
    <t xml:space="preserve">Светодиодный светильник с датчиком  движения </t>
  </si>
  <si>
    <t>1253 Т</t>
  </si>
  <si>
    <t>Щит ЩРС -400 А с вводным автоматом   320А,с отходящими автоматами  160 А ,100,63А</t>
  </si>
  <si>
    <t>1254 Т</t>
  </si>
  <si>
    <t>Электросушитель</t>
  </si>
  <si>
    <t>Полотенцосушители  из нержавеющий стали</t>
  </si>
  <si>
    <t>1255 Т</t>
  </si>
  <si>
    <t>23.14.12.900.013.00.0055.000000000000</t>
  </si>
  <si>
    <t>москитная, из стекловолокна</t>
  </si>
  <si>
    <t>Маскитная сетка из полимерного мтекловолокна с размерами ячейей 1,2х1,2мм</t>
  </si>
  <si>
    <t>1256 Т</t>
  </si>
  <si>
    <t>22.23.14.500.000.01.0055.000000000000</t>
  </si>
  <si>
    <t>Окно</t>
  </si>
  <si>
    <t>двухстворчатое, из поливинилхлорида, с двухкамерным стеклопакетом</t>
  </si>
  <si>
    <t>Блоки оконные  из ПВХ профилей с</t>
  </si>
  <si>
    <t>1257 Т</t>
  </si>
  <si>
    <t>22.23.14.570.001.00.0055.000000000006</t>
  </si>
  <si>
    <t>из поливинилхлорида, балконная, с двойным остеклением</t>
  </si>
  <si>
    <t xml:space="preserve">Двери внутренние  балконные 2,1. 0,9 из ПФХ  профилей </t>
  </si>
  <si>
    <t>1258 Т</t>
  </si>
  <si>
    <t>22.23.14.550.000.00.0006.000000000005</t>
  </si>
  <si>
    <t>Подоконник</t>
  </si>
  <si>
    <t>из поливинилхлорида, неламинированный, ширина 450 мм</t>
  </si>
  <si>
    <t>Доски подоконные  из ПВХ  профилей,ширина 450мм</t>
  </si>
  <si>
    <t>1259 Т</t>
  </si>
  <si>
    <t>16.23.11.500.000.00.0055.000000000003</t>
  </si>
  <si>
    <t>дверной, однопольный, с глухими полотнами, марка ДГ 21-7П, ГОСТ 30972-2002</t>
  </si>
  <si>
    <t xml:space="preserve">Блоки дверные    ДВГ 2,1х0,9 </t>
  </si>
  <si>
    <t>1260 Т</t>
  </si>
  <si>
    <t xml:space="preserve">Блоки дверные  с  ДВГ  2,1х0,7 </t>
  </si>
  <si>
    <t>1261 Т</t>
  </si>
  <si>
    <t>22.21.29.700.029.00.0796.000000000004</t>
  </si>
  <si>
    <t>Переходник</t>
  </si>
  <si>
    <t>металлопластиковый</t>
  </si>
  <si>
    <t>Переход  , Dy  63х32мм</t>
  </si>
  <si>
    <t>1262 Т</t>
  </si>
  <si>
    <t xml:space="preserve"> Переход  , Dy  110х50 мм</t>
  </si>
  <si>
    <t>1263 Т</t>
  </si>
  <si>
    <t xml:space="preserve"> Переход  , Dy  110х65мм</t>
  </si>
  <si>
    <t>1264 Т</t>
  </si>
  <si>
    <t>22.21.29.700.006.00.0796.000000000001</t>
  </si>
  <si>
    <t>полипропиленовый, диаметр 25 мм</t>
  </si>
  <si>
    <t>Вентиль шаровой пластик  для холодной воды  PPR д25мм</t>
  </si>
  <si>
    <t>1265 Т</t>
  </si>
  <si>
    <t>22.21.29.700.006.00.0796.000000000002</t>
  </si>
  <si>
    <t>полипропиленовый, диаметр 32 мм</t>
  </si>
  <si>
    <t>Вентиль шаровой  пластик для холодной  воды PPR  д 32мм</t>
  </si>
  <si>
    <t>1266 Т</t>
  </si>
  <si>
    <t>22.21.29.700.006.00.0796.000000000004</t>
  </si>
  <si>
    <t>полипропиленовый, диаметр 50 мм</t>
  </si>
  <si>
    <t>Вентиль шаровой  пластик для холодной  воды PPR  д 50 мм0</t>
  </si>
  <si>
    <t>1267 Т</t>
  </si>
  <si>
    <t>22.21.29.700.005.00.0796.000000000013</t>
  </si>
  <si>
    <t>поливинилхлоридная, диамер 50 мм</t>
  </si>
  <si>
    <t>Муфта полиэтиленовая DN 50</t>
  </si>
  <si>
    <t>1268 Т</t>
  </si>
  <si>
    <t>22.21.29.700.005.00.0796.000000000011</t>
  </si>
  <si>
    <t>поливинилхлоридная, диамер 100 мм</t>
  </si>
  <si>
    <t>Муфта полиэтиленовая  DN 100</t>
  </si>
  <si>
    <t>1269 Т</t>
  </si>
  <si>
    <t>22.21.21.500.001.02.0796.000000000013</t>
  </si>
  <si>
    <t>гофрированная, сливная, для унитаза, размер 90-130</t>
  </si>
  <si>
    <t xml:space="preserve">Гофра  100 армированный  для унитаза </t>
  </si>
  <si>
    <t>1270 Т</t>
  </si>
  <si>
    <t>22.21.29.700.002.00.0796.000000000066</t>
  </si>
  <si>
    <t>полипропиленовый, угол поворота 90 градусов, диаметр 110 мм</t>
  </si>
  <si>
    <t xml:space="preserve">Отвод полиэтиленовый  90градусов компрессионный  с внутренней  резьбой  DN 100 </t>
  </si>
  <si>
    <t>1271 Т</t>
  </si>
  <si>
    <t>22.21.29.700.002.00.0796.000000000043</t>
  </si>
  <si>
    <t>полипропиленовый, угол поворота 45 градусов, диаметр 50 мм</t>
  </si>
  <si>
    <t xml:space="preserve">Отвод полипропиленовый  PP-R-45 градусов   приварной  DN  50СТ РК </t>
  </si>
  <si>
    <t>1272 Т</t>
  </si>
  <si>
    <t>22.21.29.700.034.00.0796.000000000005</t>
  </si>
  <si>
    <t>Адаптер</t>
  </si>
  <si>
    <t>из полиэтилена, с наружной резьбой</t>
  </si>
  <si>
    <t>Адаптер наружной  резьбы  д№15-25мм</t>
  </si>
  <si>
    <t>1273 Т</t>
  </si>
  <si>
    <t>22.23.14.700.004.00.0796.000000000000</t>
  </si>
  <si>
    <t>Клипса</t>
  </si>
  <si>
    <t>для пластикового ламинированного плинтуса, установочная, с кабель-каналом, с резиновым уплотнителем</t>
  </si>
  <si>
    <t xml:space="preserve">Клипсы  диам 15-25-32мм  с шурупами для крепления , чебурашка </t>
  </si>
  <si>
    <t>1274 Т</t>
  </si>
  <si>
    <t>22.21.29.700.022.00.0796.000000000008</t>
  </si>
  <si>
    <t>Фланец</t>
  </si>
  <si>
    <t>из поливинилхлорида, диаметр 110 мм</t>
  </si>
  <si>
    <t>Фланцы плоские  приварные из стали  ВСт3сп2,ВСт 3сп3 Ру, 1,6 Мпа 16 кгс/см2/ Dy 100мм</t>
  </si>
  <si>
    <t>1275 Т</t>
  </si>
  <si>
    <t>20.30.22.550.000.00.0166.000000000001</t>
  </si>
  <si>
    <t>для выравнивания и исправления дефектов, загрунтованных металлических и деревянных поверхностей, марка ПФ-002, ГОСТ 10277-90</t>
  </si>
  <si>
    <t xml:space="preserve">Сухие смеси </t>
  </si>
  <si>
    <t>1276 Т</t>
  </si>
  <si>
    <t>25.73.30.930.007.00.0796.000000000013</t>
  </si>
  <si>
    <t>Шпатель</t>
  </si>
  <si>
    <t>металлический, ширина 350 мм</t>
  </si>
  <si>
    <t>Шпатель фасадный нержав. 350мм</t>
  </si>
  <si>
    <t>1277 Т</t>
  </si>
  <si>
    <t>32.91.19.500.002.00.0796.000000000001</t>
  </si>
  <si>
    <t>Валик</t>
  </si>
  <si>
    <t>для окраски полов лакокрасочным составом, малярный, тип ВМП, ГОСТ 10831-87</t>
  </si>
  <si>
    <t>Валики из овчины шерсти 250мм х 0,8</t>
  </si>
  <si>
    <t>1278 Т</t>
  </si>
  <si>
    <t>25.73.30.930.036.00.0796.000000000000</t>
  </si>
  <si>
    <t>Кельма</t>
  </si>
  <si>
    <t>металлическая</t>
  </si>
  <si>
    <t>Кельма штукатурная  ( сердце) 185мм</t>
  </si>
  <si>
    <t>1279 Т</t>
  </si>
  <si>
    <t>32.91.19.300.000.00.0796.000000000004</t>
  </si>
  <si>
    <t>флейцевая</t>
  </si>
  <si>
    <t>Кисть малярный   (набор) флейцевые. размер 75мм,60мм,50мм,40мм,30мм</t>
  </si>
  <si>
    <t>1280 Т</t>
  </si>
  <si>
    <t>32.91.19.300.000.00.0796.000000000007</t>
  </si>
  <si>
    <t>радиаторная, с удлиненной деревянной ручкой</t>
  </si>
  <si>
    <t xml:space="preserve">Кисть малярный радиаторный </t>
  </si>
  <si>
    <t>1281 Т</t>
  </si>
  <si>
    <t>22.29.21.900.000.00.0796.000000000000</t>
  </si>
  <si>
    <t>сетчатая (серпянка), самоклеющаяся</t>
  </si>
  <si>
    <t>Малярная сетка "серпянка" 50мм</t>
  </si>
  <si>
    <t>1282 Т</t>
  </si>
  <si>
    <t>28.24.11.900.010.00.0796.000000000001</t>
  </si>
  <si>
    <t>Перфоратор</t>
  </si>
  <si>
    <t>электрический, аккумуляторный</t>
  </si>
  <si>
    <t>Перфоратор Bosch GBN 8-45 DV Professional</t>
  </si>
  <si>
    <t>1283 Т</t>
  </si>
  <si>
    <t>28.24.11.900.004.00.0796.000000000000</t>
  </si>
  <si>
    <t>Молоток отбойный</t>
  </si>
  <si>
    <t>электрический, мощность 500 Вт</t>
  </si>
  <si>
    <t>Отбойной бетонолом (отбойный молоток)  Bosch GSN 16-30 Professional</t>
  </si>
  <si>
    <t>1284 Т</t>
  </si>
  <si>
    <t>28.24.11.200.000.00.0796.000000000028</t>
  </si>
  <si>
    <t>Пила</t>
  </si>
  <si>
    <t>дисковая сегментная, диаметр 710 мм, ГОСТ 4047-82</t>
  </si>
  <si>
    <t>Дисковая пила  Bosch (модель GKS 190 Professional)</t>
  </si>
  <si>
    <t>1285 Т</t>
  </si>
  <si>
    <t>26.51.62.100.001.00.0796.000000000000</t>
  </si>
  <si>
    <t>Шлифовально-полировальная машина</t>
  </si>
  <si>
    <t>для приготовления образцов металлографического анализа, однодисковая, с регулируемой частотой вращения рабочего диска и головы</t>
  </si>
  <si>
    <t>Шлифмашина УШМ GWS 22-230 C I (GWS 22-230 H)</t>
  </si>
  <si>
    <t>1286 Т</t>
  </si>
  <si>
    <t>23.91.11.700.000.00.0796.000000000019</t>
  </si>
  <si>
    <t>Круг</t>
  </si>
  <si>
    <t>отрезной, на бакелитовой связке, шлифматериал карбид кремния, диаметр 230 мм</t>
  </si>
  <si>
    <t>Диск отрезной  D 230х6х2223</t>
  </si>
  <si>
    <t>1287 Т</t>
  </si>
  <si>
    <t>25.73.30.100.000.01.0796.000000000000</t>
  </si>
  <si>
    <t>ступенчатое, с шестигранным хвостовиком, диаметр ступеней 4-20 мм</t>
  </si>
  <si>
    <t>Сверло по бетону диаметр 6мм</t>
  </si>
  <si>
    <t>1288 Т</t>
  </si>
  <si>
    <t>Сверло по бетону диаметр 8мм</t>
  </si>
  <si>
    <t>1289 Т</t>
  </si>
  <si>
    <t>25.73.30.100.000.01.0796.000000000001</t>
  </si>
  <si>
    <t>ступенчатое, с шестигранным хвостовиком, диаметр ступеней 10-40 мм</t>
  </si>
  <si>
    <t>Сверло по бетону диаметр 16мм длина 60смм</t>
  </si>
  <si>
    <t>1290 Т</t>
  </si>
  <si>
    <t>23.42.10.500.007.00.0839.000000000001</t>
  </si>
  <si>
    <t>Бачок</t>
  </si>
  <si>
    <t>смывной, керамический, пуск верхний, ГОСТ 30493-96</t>
  </si>
  <si>
    <t>Бачки смывные керамические  с арматурой, с непосредственным  присоединением  к унитазу  с верхним пуском.</t>
  </si>
  <si>
    <t>1291 Т</t>
  </si>
  <si>
    <t>23.61.11.500.003.00.0006.000000000000</t>
  </si>
  <si>
    <t>Бордюр</t>
  </si>
  <si>
    <t>гранитный</t>
  </si>
  <si>
    <t>БОРДЮР</t>
  </si>
  <si>
    <t>1292 Т</t>
  </si>
  <si>
    <t>скважинный</t>
  </si>
  <si>
    <t>1293 Т</t>
  </si>
  <si>
    <t>1294 Т</t>
  </si>
  <si>
    <t>26.51.12.590.007.00.0796.000000000000</t>
  </si>
  <si>
    <t>Датчик нагрузки</t>
  </si>
  <si>
    <t>для динамометра</t>
  </si>
  <si>
    <t>1295 Т</t>
  </si>
  <si>
    <t xml:space="preserve">МАНОМ.ТЕРМОМЕТР ГЛУБИННЫЙ САМТ-02-40-D32 </t>
  </si>
  <si>
    <t>1296 Т</t>
  </si>
  <si>
    <t>канатная</t>
  </si>
  <si>
    <t>Проволока нержавеющая канатная скребковая кислотостойкая. D-2,3 мм</t>
  </si>
  <si>
    <t>1297 Т</t>
  </si>
  <si>
    <t>26.30.23.900.025.00.0796.000000000000</t>
  </si>
  <si>
    <t>Модем</t>
  </si>
  <si>
    <t>для выделенной линии</t>
  </si>
  <si>
    <t xml:space="preserve">Модем Zyxel SHDSL.bis </t>
  </si>
  <si>
    <t>1298 Т</t>
  </si>
  <si>
    <t>26.30.23.900.029.00.0796.000000000002</t>
  </si>
  <si>
    <t>Аппарат телефонный</t>
  </si>
  <si>
    <t>IP-телефония</t>
  </si>
  <si>
    <t>IP ТЕЛЕФОН (CISCO)</t>
  </si>
  <si>
    <t>1299 Т</t>
  </si>
  <si>
    <t>26.20.13.000.008.04.0796.000000000001</t>
  </si>
  <si>
    <t>Компьютер</t>
  </si>
  <si>
    <t>моноблок, универсальный (решающий широкий круг задач), Высокопроизводительный</t>
  </si>
  <si>
    <t>1300 Т</t>
  </si>
  <si>
    <t>26.20.11.100.002.00.0796.000000000004</t>
  </si>
  <si>
    <t>Ноутбук</t>
  </si>
  <si>
    <t>мультимедийный, диагональ не менее 15 дюйма, производительность высокая</t>
  </si>
  <si>
    <t>1301 Т</t>
  </si>
  <si>
    <t>26.20.40.000.108.00.0796.000000000000</t>
  </si>
  <si>
    <t>Источник бесперебойного питания</t>
  </si>
  <si>
    <t>1302 Т</t>
  </si>
  <si>
    <t>26.30.21.200.002.00.0796.000000000000</t>
  </si>
  <si>
    <t>Коммутатор сетевой</t>
  </si>
  <si>
    <t>способ коммутации с промежуточным хранением (Store and Forward), симметричный, управляемый (сложный)</t>
  </si>
  <si>
    <t>Коммутаторы (switches)   DGS-1100-08 управляемый коммутатор</t>
  </si>
  <si>
    <t>1303 Т</t>
  </si>
  <si>
    <t>26.51.11.900.002.00.0796.000000000000</t>
  </si>
  <si>
    <t>Навигатор</t>
  </si>
  <si>
    <t>туристический</t>
  </si>
  <si>
    <t>Порт навигатор мод GPSMAP 60CSx</t>
  </si>
  <si>
    <t>1304 Т</t>
  </si>
  <si>
    <t>26.20.18.900.002.00.0796.000000000001</t>
  </si>
  <si>
    <t>Факсимильный аппарат</t>
  </si>
  <si>
    <t>лазерный</t>
  </si>
  <si>
    <t>Аппарат факсим. Panasonic KX-FL423RU-W</t>
  </si>
  <si>
    <t>1305 Т</t>
  </si>
  <si>
    <t>SMART LCD -Monitor  40 " TFT  ColorLCD</t>
  </si>
  <si>
    <t>1306 Т</t>
  </si>
  <si>
    <t>1307 Т</t>
  </si>
  <si>
    <t>26.20.40.000.108.00.0796.000000000001</t>
  </si>
  <si>
    <t>интерактивный</t>
  </si>
  <si>
    <t>1308 Т</t>
  </si>
  <si>
    <t>26.20.16.920.000.00.0796.000000000033</t>
  </si>
  <si>
    <t>Плоттер (графопостроитель)</t>
  </si>
  <si>
    <t>струйный, метод печати термальная струйная печать, формат А0, разрешение 2400*1200 dpi</t>
  </si>
  <si>
    <t>1309 Т</t>
  </si>
  <si>
    <t>28.23.23.990.000.00.0796.000000000000</t>
  </si>
  <si>
    <t>Ламинатор</t>
  </si>
  <si>
    <t>пакетный, офисной серии</t>
  </si>
  <si>
    <t>Ламинатор Bulros PDA3-330TD</t>
  </si>
  <si>
    <t>1310 Т</t>
  </si>
  <si>
    <t>28.99.11.900.000.00.0796.000000000001</t>
  </si>
  <si>
    <t>Брошюровщик</t>
  </si>
  <si>
    <t>перфорация 1-20 листов</t>
  </si>
  <si>
    <t xml:space="preserve">Переплетчик Rayson SD-1501  
  </t>
  </si>
  <si>
    <t>1311 Т</t>
  </si>
  <si>
    <t>28.95.11.100.000.00.0796.000000000000</t>
  </si>
  <si>
    <t>Машина бумагорезательная</t>
  </si>
  <si>
    <t>для обработки листов и тетрадей, одноножевая</t>
  </si>
  <si>
    <t>Резак для бумаги Ideal 1030</t>
  </si>
  <si>
    <t>1312 Т</t>
  </si>
  <si>
    <t>26.20.30.100.002.00.0839.000000000000</t>
  </si>
  <si>
    <t>Комплекс оборудования сетевой безопасности</t>
  </si>
  <si>
    <t>для защиты от распределенных атак, вторжений, вирусов, угроз различного типа (защита от DDoS, межсетевое экранирование, IPS/IDS, Антивирус, Антиспам)</t>
  </si>
  <si>
    <t>Экран межсетевой  CiscoASA</t>
  </si>
  <si>
    <t>1313 Т</t>
  </si>
  <si>
    <t>26.30.21.200.002.00.0796.000000000005</t>
  </si>
  <si>
    <t>способ коммутации сквозной (cut-through), симметричный, неуправляемый (простой)</t>
  </si>
  <si>
    <t>HUB 16 портовый</t>
  </si>
  <si>
    <t>1314 Т</t>
  </si>
  <si>
    <t>26.20.21.900.000.00.0796.000000000022</t>
  </si>
  <si>
    <t>Флеш-накопитель</t>
  </si>
  <si>
    <t>интерфейс USB 3.0, емкость 500 Гб</t>
  </si>
  <si>
    <t>Съемный жесткий диск Transcend StoreJet 25D/500 Gb/USB 3,0</t>
  </si>
  <si>
    <t>1315 Т</t>
  </si>
  <si>
    <t>26.40.51.800.002.00.0796.000000000001</t>
  </si>
  <si>
    <t>Антенна</t>
  </si>
  <si>
    <t>передающая</t>
  </si>
  <si>
    <t>Точка доступа ubiquiti nanostation m2</t>
  </si>
  <si>
    <t>1316 Т</t>
  </si>
  <si>
    <t>БС Rocket M2 точка доступа</t>
  </si>
  <si>
    <t>1317 Т</t>
  </si>
  <si>
    <t>Антенна Ubiquiti airMax Sector AM-2G15-120</t>
  </si>
  <si>
    <t>1318 Т</t>
  </si>
  <si>
    <t>Антена RocketDish 5G-30</t>
  </si>
  <si>
    <t>1319 Т</t>
  </si>
  <si>
    <t>26.20.13.000.008.01.0796.000000000001</t>
  </si>
  <si>
    <t>персональный, специализированный (предназначен для решения конкретных задач), Высокопроизводительный, в комплекте системный блок, монитор, клавиатура, мышь, СТ РК 1996-2010</t>
  </si>
  <si>
    <t>Рабочая станция НР820 с двумя мониторами 24 дюйм</t>
  </si>
  <si>
    <t>1320 Т</t>
  </si>
  <si>
    <t>26.30.40.300.000.00.0839.000000000000</t>
  </si>
  <si>
    <t>для работы в диапазонах беспроводной связи, на магнитном основании, изотропная</t>
  </si>
  <si>
    <t>Базовая станция   Rocket M2  с  всенаправленной  антенной Omni М2</t>
  </si>
  <si>
    <t>1321 Т</t>
  </si>
  <si>
    <t>Абонентсикй модуль Nanostation М2</t>
  </si>
  <si>
    <t>1322 Т</t>
  </si>
  <si>
    <t>26.30.21.200.002.00.0796.000000000004</t>
  </si>
  <si>
    <t>способ коммутации сквозной (cut-through), симметричный, управляемый (сложный)</t>
  </si>
  <si>
    <t>1323 Т</t>
  </si>
  <si>
    <t>26.51.52.550.000.00.0796.000000000000</t>
  </si>
  <si>
    <t>неэлектронный</t>
  </si>
  <si>
    <t>Счетчик газа РСГ-50-G25-1 с электронным корректором</t>
  </si>
  <si>
    <t>1324 Т</t>
  </si>
  <si>
    <t>26.51.82.600.016.00.0796.000000000000</t>
  </si>
  <si>
    <t>Плата</t>
  </si>
  <si>
    <t>для системы автоматического управления</t>
  </si>
  <si>
    <t>Плата (конденсаторная шина) 322-647</t>
  </si>
  <si>
    <t>1325 Т</t>
  </si>
  <si>
    <t>26.51.66.500.001.00.0796.000000000000</t>
  </si>
  <si>
    <t>Процессор</t>
  </si>
  <si>
    <t>коммуникационный, для построения коммуникационной среды со связями различного типа</t>
  </si>
  <si>
    <t>Центральный процессор контроллер CPU226</t>
  </si>
  <si>
    <t>в течение 100 календарных дней с даты заключения договора или получения уведомления от Заказчика</t>
  </si>
  <si>
    <t>1326 Т</t>
  </si>
  <si>
    <t>26.30.30.900.007.02.0796.000000000000</t>
  </si>
  <si>
    <t>Модуль</t>
  </si>
  <si>
    <t>интерфейсный, промышленного контроллера</t>
  </si>
  <si>
    <t>Модуль управления Control module Connectors</t>
  </si>
  <si>
    <t>1327 Т</t>
  </si>
  <si>
    <t>Коммуникационный процессор SIMATIC CP-243-1 IT</t>
  </si>
  <si>
    <t>1328 Т</t>
  </si>
  <si>
    <t>28.14.13.900.004.00.0796.000000000008</t>
  </si>
  <si>
    <t>Клапан отсечной</t>
  </si>
  <si>
    <t>из цветных сплавов, тип соединения - муфтовый</t>
  </si>
  <si>
    <t>Электромагнитный клапан ВФ1/2Н-4220В-50Гц</t>
  </si>
  <si>
    <t>1329 Т</t>
  </si>
  <si>
    <t>26.51.51.300.000.00.0796.000000000088</t>
  </si>
  <si>
    <t>тип ТГП, манометрический</t>
  </si>
  <si>
    <t>Термометр ТГП-160СГ-М1</t>
  </si>
  <si>
    <t>1330 Т</t>
  </si>
  <si>
    <t>Счетчик газа ВК-G25</t>
  </si>
  <si>
    <t>1331 Т</t>
  </si>
  <si>
    <t>26.51.52.300.006.03.0796.000000000000</t>
  </si>
  <si>
    <t>вихревой</t>
  </si>
  <si>
    <t>Счетчик газа СВГ.М-160</t>
  </si>
  <si>
    <t>1332 Т</t>
  </si>
  <si>
    <t>Счетчик газа СВГ.М-2500</t>
  </si>
  <si>
    <t>1333 Т</t>
  </si>
  <si>
    <t>26.51.12.590.013.00.0796.000000000000</t>
  </si>
  <si>
    <t>поплавковый</t>
  </si>
  <si>
    <t>1334 Т</t>
  </si>
  <si>
    <t>26.51.12.390.002.00.0796.000000000000</t>
  </si>
  <si>
    <t>МЕЖФАЗ УРОВНЕМЕР ENDRES+HAUSER LEVELFLEX</t>
  </si>
  <si>
    <t>1335 Т</t>
  </si>
  <si>
    <t>26.51.12.590.013.00.0796.000000000003</t>
  </si>
  <si>
    <t>радарный</t>
  </si>
  <si>
    <t>РАДАРНЫЙ УРОВН ENDRES+HAUSER MICROPILOT</t>
  </si>
  <si>
    <t>1336 Т</t>
  </si>
  <si>
    <t>26.51.52.300.006.02.0796.000000000000</t>
  </si>
  <si>
    <t>УЛЬТРОЗВУКОВОЙ РАСХОД-Р UFM3030KDN80PN40</t>
  </si>
  <si>
    <t>1337 Т</t>
  </si>
  <si>
    <t>26.51.52.300.006.01.0796.000000000000</t>
  </si>
  <si>
    <t>массовый</t>
  </si>
  <si>
    <t>МАССОВЫЙ РАСХОДОМЕР PROMASS 80F80</t>
  </si>
  <si>
    <t>1338 Т</t>
  </si>
  <si>
    <t>26.51.31.500.000.11.0796.000000000002</t>
  </si>
  <si>
    <t>Весы</t>
  </si>
  <si>
    <t>автомобильные, электронные бесфундаментные, ГОСТ 29329-92</t>
  </si>
  <si>
    <t>ЭЛ. ДИНАМОМЕТРOCS-10-BWI С ДУНАГР10000КГ</t>
  </si>
  <si>
    <t>1339 Т</t>
  </si>
  <si>
    <t>ВОЛНОВОД РАДАРН ДАТ УР ТИП 3302С-НО ОП-Ю</t>
  </si>
  <si>
    <t>1340 Т</t>
  </si>
  <si>
    <t>МИНОМЕСС СТВХ40СДУ-80QN40,L225ММ ОБР ФЛЯН</t>
  </si>
  <si>
    <t>1341 Т</t>
  </si>
  <si>
    <t>ГИГРОМЕТР ПСИХРОМЕТРИЧЕСКИЙ ВИТ-2</t>
  </si>
  <si>
    <t>1342 Т</t>
  </si>
  <si>
    <t>27.12.10.900.004.00.0796.000000000007</t>
  </si>
  <si>
    <t>для трансформаторов напряжения, выхлопной</t>
  </si>
  <si>
    <t>"ПРЕДОХРАНИТЕЛИ CH 10X38 АМ  10A 500V"</t>
  </si>
  <si>
    <t>1343 Т</t>
  </si>
  <si>
    <t>27.32.13.700.000.00.0008.000000000386</t>
  </si>
  <si>
    <t>марка КВВГЭ, 7*1,5 мм2</t>
  </si>
  <si>
    <t>КАБЕЛЬ КВВГЭ 7Х1,5</t>
  </si>
  <si>
    <t>1344 Т</t>
  </si>
  <si>
    <t>27.32.13.700.000.00.0008.000000000380</t>
  </si>
  <si>
    <t>марка КВВГЭ, 4*1,5 мм2</t>
  </si>
  <si>
    <t>КАБЕЛЬ КОНТРОЛЬНЫЙ КВВГЭ 4 Х 1,5 (М)</t>
  </si>
  <si>
    <t>1345 Т</t>
  </si>
  <si>
    <t>КЛАПАН ВН1/2Н-4К ДУ15</t>
  </si>
  <si>
    <t>1346 Т</t>
  </si>
  <si>
    <t>ЭЛЕКТРОМАГНИТНЫЙ КЛАПАН ВН1/2Н-4Е</t>
  </si>
  <si>
    <t>1347 Т</t>
  </si>
  <si>
    <t>26.51.63.500.000.02.0796.000000000008</t>
  </si>
  <si>
    <t>жидкости, многоструйный</t>
  </si>
  <si>
    <t>Счетчик СВМ-32</t>
  </si>
  <si>
    <t>1348 Т</t>
  </si>
  <si>
    <t>1349 Т</t>
  </si>
  <si>
    <t>резервный</t>
  </si>
  <si>
    <t>1350 Т</t>
  </si>
  <si>
    <t>26.20.16.300.006.00.0796.000000000005</t>
  </si>
  <si>
    <t>Принтер лазерный</t>
  </si>
  <si>
    <t>монохромный, формат А4, скорость печати 20-30 стр/м, разрешение 600*600 dpi</t>
  </si>
  <si>
    <t>Принтер HP LaserJet P1102</t>
  </si>
  <si>
    <t>1351 Т</t>
  </si>
  <si>
    <t>26.20.16.300.006.00.0796.000000000025</t>
  </si>
  <si>
    <t>монохромный, формат А3, скорость печати 20-30 стр/м, разрешение 600*600 dpi</t>
  </si>
  <si>
    <t>1352 Т</t>
  </si>
  <si>
    <t>26.20.18.900.001.01.0796.000000000004</t>
  </si>
  <si>
    <t>Устройство</t>
  </si>
  <si>
    <t>многофункциональное, печать лазерная, разрешение 600*600 dpi</t>
  </si>
  <si>
    <t>1353 Т</t>
  </si>
  <si>
    <t>1354 Т</t>
  </si>
  <si>
    <t>28.13.12.900.000.01.0796.000000000002</t>
  </si>
  <si>
    <t>возвратно-поступательный, для перекачки жидкостей, гидравлический</t>
  </si>
  <si>
    <t>насос Hydra-Cell D03EKBGHFEHG</t>
  </si>
  <si>
    <t>1355 Т</t>
  </si>
  <si>
    <t>28.13.32.000.217.00.0796.000000000000</t>
  </si>
  <si>
    <t>Уплотнение торцевое</t>
  </si>
  <si>
    <t>к насосу</t>
  </si>
  <si>
    <t>ТОРЦОВОЕ УПЛОТНЕНИЕ У1НВ318</t>
  </si>
  <si>
    <t>1356 Т</t>
  </si>
  <si>
    <t>28.15.24.350.000.00.0796.000000000003</t>
  </si>
  <si>
    <t>зубчатый, планетарный, делительный диаметр центрального колеса 200 мм, ГОСТ 26543-94</t>
  </si>
  <si>
    <t xml:space="preserve">Планетарный редуктор с  карданным валом У1НВ1-240.04.1500/160 МФНУ </t>
  </si>
  <si>
    <t>1357 Т</t>
  </si>
  <si>
    <t>28.15.24.350.000.00.0796.000000000004</t>
  </si>
  <si>
    <t>зубчатый, планетарный, делительный диаметр центрального колеса 250 мм, ГОСТ 26543-94</t>
  </si>
  <si>
    <t>РЕДУКТОР Ц2У-355Н-10-11 МФНУ</t>
  </si>
  <si>
    <t>1358 Т</t>
  </si>
  <si>
    <t>28.15.24.350.000.00.0796.000000000005</t>
  </si>
  <si>
    <t>зубчатый, планетарный, делительный диаметр центрального колеса 315 мм, ГОСТ 26543-94</t>
  </si>
  <si>
    <t>РЕДУКТОР Ц2У-355Н-16-11 МФНУ</t>
  </si>
  <si>
    <t>1359 Т</t>
  </si>
  <si>
    <t>28.41.21.400.000.00.0796.000000000005</t>
  </si>
  <si>
    <t>Станок токарный металлорежущий</t>
  </si>
  <si>
    <t>токарно-винторезный, без числового программного управления</t>
  </si>
  <si>
    <t>1360 Т</t>
  </si>
  <si>
    <t>28.22.14.450.010.00.0796.000000000000</t>
  </si>
  <si>
    <t>Кран козловой</t>
  </si>
  <si>
    <t>электрический, грузоподъемность 3,2 т</t>
  </si>
  <si>
    <t xml:space="preserve">Передвижной козловой кран г/п 3,2 т с монтаж, пуск в эксплуатацию и с представлением проекта </t>
  </si>
  <si>
    <t>1361 Т</t>
  </si>
  <si>
    <t>28.14.13.350.001.00.0796.000000000300</t>
  </si>
  <si>
    <t>Задвижка</t>
  </si>
  <si>
    <t>стальная, клиновая, тип присоединения к трубопроводу - фланцевое, с выдвижным шпинделем, номинальное давление 25 Мпа, номинальный диаметр 150 мм</t>
  </si>
  <si>
    <t>Перфорационная задвижка ЗПЛ 150х21</t>
  </si>
  <si>
    <t>1362 Т</t>
  </si>
  <si>
    <t>26.51.66.200.000.00.0839.000000000000</t>
  </si>
  <si>
    <t>Стенд</t>
  </si>
  <si>
    <t>для пневматических и гидравлических испытаний и настройки предохранительных клапанов</t>
  </si>
  <si>
    <t>1363 Т</t>
  </si>
  <si>
    <t>28.13.13.200.000.01.0796.000000000036</t>
  </si>
  <si>
    <t>шестеренный, тип НМШ5-25-4.0/10-1</t>
  </si>
  <si>
    <t>Маслянные насосы шестеренные марки НМШ5-25-4,0/10 без электродвигателя и рамы</t>
  </si>
  <si>
    <t>1364 Т</t>
  </si>
  <si>
    <t>22.21.29.700.030.00.0796.000000000003</t>
  </si>
  <si>
    <t>Бурт</t>
  </si>
  <si>
    <t>стеклопластиковый</t>
  </si>
  <si>
    <t>Бурт (переход с СВ на металл) с металическим расточаным фланцем. Ду100мм Ру 4 МПа.</t>
  </si>
  <si>
    <t>1365 Т</t>
  </si>
  <si>
    <t>Бурт (переход с СВ на металл) с металическим расточаным фланцемДу150мм Ру 4МПа.</t>
  </si>
  <si>
    <t>1366 Т</t>
  </si>
  <si>
    <t>Бурт(переход с СВ на металл) с металическим расточаным фланцем Ду200мм Ру 2,5 МПа.</t>
  </si>
  <si>
    <t>1367 Т</t>
  </si>
  <si>
    <t>Бурт (переход с СВ на металл) с металическим расточаным фланцемДу300мм Ру 2,5 МПа.</t>
  </si>
  <si>
    <t>1368 Т</t>
  </si>
  <si>
    <t>27.90.11.900.003.00.0796.000000000000</t>
  </si>
  <si>
    <t>Пояс</t>
  </si>
  <si>
    <t>нагревательный, для обогрева труб во время ремонта</t>
  </si>
  <si>
    <t>Нагревательный пояс с терморегулятором (580х260)</t>
  </si>
  <si>
    <t>1369 Т</t>
  </si>
  <si>
    <t>Нагревательный пояс с терморегулятором(740х290)</t>
  </si>
  <si>
    <t>1370 Т</t>
  </si>
  <si>
    <t>Нагревательный пояс (900х310)</t>
  </si>
  <si>
    <t>1371 Т</t>
  </si>
  <si>
    <t>20.52.10.900.005.00.0796.000000000004</t>
  </si>
  <si>
    <t>эпоксидный, универсальный</t>
  </si>
  <si>
    <t>Эпоксидный клей  SET 8700-1</t>
  </si>
  <si>
    <t>1372 Т</t>
  </si>
  <si>
    <t>28.22.12.500.000.00.0796.000000000092</t>
  </si>
  <si>
    <t>ручная, рычажная, грузоподъемность 1,0 тн</t>
  </si>
  <si>
    <t>Лебедка ручная рычашная 1 тн.HSH-Tconstruktion of Body</t>
  </si>
  <si>
    <t>1373 Т</t>
  </si>
  <si>
    <t>22.19.30.500.002.01.0796.000000000000</t>
  </si>
  <si>
    <t>газовый, для сварки и резки металлов класса I предназначен для подачи ацетилена, городского газа, пропана и бутана, I–6.3–0,63, наружный диаметр 13, ГОСТ 9356-75</t>
  </si>
  <si>
    <t>РУКАВ ПРОПАНОВЫЙ</t>
  </si>
  <si>
    <t>1374 Т</t>
  </si>
  <si>
    <t>27.90.13.900.000.00.0168.000000000008</t>
  </si>
  <si>
    <t>Электрод сварочный</t>
  </si>
  <si>
    <t>марка МР-З, тип Э46, диаметр 4 мм, ГОСТ 9467-75</t>
  </si>
  <si>
    <t>ЭЛЕКТРОД МР-3     Ф 4 ММ</t>
  </si>
  <si>
    <t>1375 Т</t>
  </si>
  <si>
    <t>28.13.31.000.113.00.0796.000000000000</t>
  </si>
  <si>
    <t>Колесо</t>
  </si>
  <si>
    <t>для насоса, рабочее</t>
  </si>
  <si>
    <t>Рабочее колесо ЦНС 180/1050</t>
  </si>
  <si>
    <t>1376 Т</t>
  </si>
  <si>
    <t>Газорегуляторный шкаф ГРПШ-400</t>
  </si>
  <si>
    <t>1377 Т</t>
  </si>
  <si>
    <t>26.51.65.000.011.00.0796.000000000016</t>
  </si>
  <si>
    <t>Регулятор</t>
  </si>
  <si>
    <t>давления газа, условный проход 50 мм, максимальное входное давление 2,5 МПа, ГОСТ 12678-80</t>
  </si>
  <si>
    <t xml:space="preserve">Регулятор газа РДСК 50/400 диаметр седла 14 мм </t>
  </si>
  <si>
    <t>1378 Т</t>
  </si>
  <si>
    <t>28.30.93.500.004.00.0796.000000000000</t>
  </si>
  <si>
    <t>Топливный насос высокого давления</t>
  </si>
  <si>
    <t>к специальной технике</t>
  </si>
  <si>
    <t>ТНВД (ЗАВОД)(КАМАЗ)(ТУРБО)1111005-40</t>
  </si>
  <si>
    <t>1379 Т</t>
  </si>
  <si>
    <t>1380 Т</t>
  </si>
  <si>
    <t>29.10.51.000.000.00.0796.000000000001</t>
  </si>
  <si>
    <t>Автогидроподъемник</t>
  </si>
  <si>
    <t>малой высоты, не более 17 м, конструкция стрелы телескопическая</t>
  </si>
  <si>
    <t>1381 Т</t>
  </si>
  <si>
    <t>26.51.66.200.000.00.0796.000000000000</t>
  </si>
  <si>
    <t>для разборки-сборки, ремонта двигателей</t>
  </si>
  <si>
    <t xml:space="preserve">Стенд для разборки - сборки V-образных двигателей </t>
  </si>
  <si>
    <t>1382 Т</t>
  </si>
  <si>
    <t>28.22.14.450.007.00.0796.000000000002</t>
  </si>
  <si>
    <t>Кран стреловой</t>
  </si>
  <si>
    <t>переносной, грузоподъемность 2 т</t>
  </si>
  <si>
    <t>Кран гаражный 2 т.</t>
  </si>
  <si>
    <t>1383 Т</t>
  </si>
  <si>
    <t>28.96.10.990.027.00.0796.000000000000</t>
  </si>
  <si>
    <t>Станок шиномонтажный</t>
  </si>
  <si>
    <t>для монтажа и демонтажа колес транспортных средств</t>
  </si>
  <si>
    <t>Шиномонтажный станок для грузовых автомобилей</t>
  </si>
  <si>
    <t>1384 Т</t>
  </si>
  <si>
    <t>28.13.28.000.000.00.0796.000000000000</t>
  </si>
  <si>
    <t>воздушный, электрический, со встроенным манометром и шлангом</t>
  </si>
  <si>
    <t xml:space="preserve">Компрессор гаражный </t>
  </si>
  <si>
    <t>1385 Т</t>
  </si>
  <si>
    <t>28.41.33.590.003.00.0796.000000000005</t>
  </si>
  <si>
    <t>Пресс гидравлический</t>
  </si>
  <si>
    <t>усилие до 630 кН</t>
  </si>
  <si>
    <t>Пресс гаражный гидравлический 20 тонн, напольный</t>
  </si>
  <si>
    <t>1386 Т</t>
  </si>
  <si>
    <t>26.51.51.700.004.00.0796.000000000000</t>
  </si>
  <si>
    <t>Преобразователь давления</t>
  </si>
  <si>
    <t>измерительный, с измерителем температуры</t>
  </si>
  <si>
    <t>Преобразователь давления измерительный ПД100-ДИ25,0-111-1,0</t>
  </si>
  <si>
    <t>1387 Т</t>
  </si>
  <si>
    <t>29.32.30.990.102.00.0796.000000000006</t>
  </si>
  <si>
    <t>Измеритель сигнала токовой петли ИТП-10</t>
  </si>
  <si>
    <t>1388 Т</t>
  </si>
  <si>
    <t>22.11.13.500.000.01.0796.000000000051</t>
  </si>
  <si>
    <t>для автобусов или автомобилей грузовых, пневматическая, радиальная, размер 29,5*75R25, бескамерная, ГОСТ 5513-97</t>
  </si>
  <si>
    <t>1389 Т</t>
  </si>
  <si>
    <t>22.11.13.500.000.01.0796.000000000048</t>
  </si>
  <si>
    <t>для автобусов или автомобилей грузовых, пневматическая, радиальная, размер 7,00 R16, бескамерная, ГОСТ 5513-97</t>
  </si>
  <si>
    <t>1390 Т</t>
  </si>
  <si>
    <t>22.11.11.100.000.01.0796.000000002505</t>
  </si>
  <si>
    <t>для легковых автомобилей, зимняя, 225, 85, R15C, пневматическая, радиальная, камерная, нешипованная</t>
  </si>
  <si>
    <t>1391 Т</t>
  </si>
  <si>
    <t>22.11.11.100.000.01.0796.000000002360</t>
  </si>
  <si>
    <t>для легковых автомобилей, зимняя, 235, 60, R18, пневматическая, радиальная, бескамерная, шипованная, ГОСТ 4754-97</t>
  </si>
  <si>
    <t>1392 Т</t>
  </si>
  <si>
    <t>22.11.11.100.000.01.0796.000000001867</t>
  </si>
  <si>
    <t>для легковых автомобилей, летняя, 235, 60, R18, пневматическая, радиальная, бескамерная, ГОСТ 4754-97</t>
  </si>
  <si>
    <t>1393 Т</t>
  </si>
  <si>
    <t>22.11.11.100.000.01.0796.000000001822</t>
  </si>
  <si>
    <t>для легковых автомобилей, летняя, 275, 70, R16, пневматическая, радиальная, бескамерная, ГОСТ 4754-97</t>
  </si>
  <si>
    <t>1394 Т</t>
  </si>
  <si>
    <t>22.11.11.100.000.01.0796.000000002297</t>
  </si>
  <si>
    <t>для легковых автомобилей, зимняя, 275, 65, R17, пневматическая, радиальная, бескамерная, шипованная, ГОСТ 4754-97</t>
  </si>
  <si>
    <t>1395 Т</t>
  </si>
  <si>
    <t>22.11.13.500.000.01.0796.000000000094</t>
  </si>
  <si>
    <t>для автобусов или автомобилей грузовых, пневматическая, радиальная, размер 11,00R20 (300*508), камерная, ГОСТ 5513-97</t>
  </si>
  <si>
    <t>1396 Т</t>
  </si>
  <si>
    <t>22.11.13.500.000.01.0796.000000000109</t>
  </si>
  <si>
    <t>для автобусов или автомобилей грузовых, пневматическая, радиальная, размер 1200*500*508 (500*70 R20) (500-70-508), камерная, ГОСТ 5513-97</t>
  </si>
  <si>
    <t>1397 Т</t>
  </si>
  <si>
    <t>22.11.13.500.000.01.0796.000000000077</t>
  </si>
  <si>
    <t>для автобусов или автомобилей грузовых, пневматическая, радиальная, размер 14,00-R20 (370*508), бескамерная, ГОСТ 5513-97</t>
  </si>
  <si>
    <t>1398 Т</t>
  </si>
  <si>
    <t>22.11.14.900.000.01.0796.000000000480</t>
  </si>
  <si>
    <t>на спецтехнику, размер 6,00-9, цельнолитная</t>
  </si>
  <si>
    <t>1399 Т</t>
  </si>
  <si>
    <t>22.11.14.900.000.01.0796.000000000485</t>
  </si>
  <si>
    <t>на спецтехнику, размер 7,00-12, цельнолитная</t>
  </si>
  <si>
    <t>1400 Т</t>
  </si>
  <si>
    <t>22.11.14.900.000.01.0796.000000000333</t>
  </si>
  <si>
    <t>на спецтехнику, размер 28,9-15, пневматическая, диагональная, ведущих колес, норма слойности 12, ГОСТ 25641-84</t>
  </si>
  <si>
    <t>1401 Т</t>
  </si>
  <si>
    <t>22.11.14.900.000.01.0796.000000000294</t>
  </si>
  <si>
    <t>на спецтехнику, размер 15,5-38, пневматическая, диагональная, ведущих колес, норма слойности 6, ГОСТ 25641-84</t>
  </si>
  <si>
    <t>1402 Т</t>
  </si>
  <si>
    <t>19.20.29.590.000.00.0168.000000000000</t>
  </si>
  <si>
    <t>гидравлическое, вязкость кинематическая при 40°C 46 мм2/с, при 100°C 8,2 мм2/с, плотность 87,3 кг/м3 при 20°С</t>
  </si>
  <si>
    <t>1403 Т</t>
  </si>
  <si>
    <t>1404 Т</t>
  </si>
  <si>
    <t>19.20.29.500.000.01.0168.000000000000</t>
  </si>
  <si>
    <t>моторное, для дизельных двигателей, обозначение по SAE 15W-40</t>
  </si>
  <si>
    <t>1405 Т</t>
  </si>
  <si>
    <t>19.20.29.500.000.01.0168.000000000009</t>
  </si>
  <si>
    <t>моторное, для бензиновых двигателей, обозначение по SAE 10W-40</t>
  </si>
  <si>
    <t>1406 Т</t>
  </si>
  <si>
    <t>19.20.29.550.000.00.0168.000000000010</t>
  </si>
  <si>
    <t>трансмиссионное, марка ТМ-5-12</t>
  </si>
  <si>
    <t>1407 Т</t>
  </si>
  <si>
    <t>1408 Т</t>
  </si>
  <si>
    <t>1409 Т</t>
  </si>
  <si>
    <t>1410 Т</t>
  </si>
  <si>
    <t>1411 Т</t>
  </si>
  <si>
    <t>28.29.12.900.001.06.0796.000000000012</t>
  </si>
  <si>
    <t>для фильтрации жидкостей, тип ШГН ФТ, скважинный, ГОСТ 12.2.003-91</t>
  </si>
  <si>
    <t>1412 Т</t>
  </si>
  <si>
    <t>25.72.14.690.000.00.0796.000000000002</t>
  </si>
  <si>
    <t>стальная, прямая, диаметр 20 мм, длина 103</t>
  </si>
  <si>
    <t>Спец соединения стальные; втулки буртовые ,гайки накидные , муфтавые  d20мм</t>
  </si>
  <si>
    <t>1413 Т</t>
  </si>
  <si>
    <t>22.21.29.700.005.00.0796.000000000010</t>
  </si>
  <si>
    <t>компрессионная тип ВССК, прямая</t>
  </si>
  <si>
    <t xml:space="preserve">Муфта полиэтиленовая  компрессионная  переходная с наружной  резьбой  DN 20х1/2 ,PN 16 СТ  РК </t>
  </si>
  <si>
    <t>1414 Т</t>
  </si>
  <si>
    <t>27.32.13.700.000.00.0008.000000000393</t>
  </si>
  <si>
    <t>1415 Т</t>
  </si>
  <si>
    <t>Контроллер CPU 314C-2DP</t>
  </si>
  <si>
    <t>1416 Т</t>
  </si>
  <si>
    <t>Коммуникационный процессор CP-343-1</t>
  </si>
  <si>
    <t>26.30.60.000.029.00.0796.000000000002</t>
  </si>
  <si>
    <t>исполнительное, смешанного типа</t>
  </si>
  <si>
    <t>Сигнализатор загазованности в комплекте с клапаном САКЗ</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</si>
  <si>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</si>
  <si>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Реквизиты   (№ приказа и дата утверждения плана закупок) </t>
  </si>
  <si>
    <t>Приказ №5 от 12.01.2016 об утверждения плана закупок 2016 года</t>
  </si>
  <si>
    <t>С изменениями и дополнениями №1 приказ №25 от 20.01.2016г.</t>
  </si>
  <si>
    <t>С изменениями и дополнениями №2 приказ №51 от 01.02.2016г.</t>
  </si>
  <si>
    <t>С изменениями и дополнениями №3 приказ №77 от 04.02.2016г.</t>
  </si>
  <si>
    <t>С изменениями и дополнениями №4  приказ №110  от 17.02.2016г.</t>
  </si>
  <si>
    <t>С изменениями и дополнениями №5  приказ №147  от 01.03.2016г.</t>
  </si>
  <si>
    <t>С изменениями и дополнениями №6  приказ №164  от 02.03.2016г.</t>
  </si>
  <si>
    <t>С изменениями и дополнениями №7  приказ №172  от 09.03.2016г.</t>
  </si>
</sst>
</file>

<file path=xl/styles.xml><?xml version="1.0" encoding="utf-8"?>
<styleSheet xmlns="http://schemas.openxmlformats.org/spreadsheetml/2006/main" xmlns:mc="http://schemas.openxmlformats.org/markup-compatibility/2006" xmlns:x14ac="http://schemas.microsoft.com/office/spreadsheetml/2009/9/ac" mc:Ignorable="x14ac">
  <numFmts count="132">
    <numFmt numFmtId="43" formatCode="_-* #,##0.00\ _р_._-;\-* #,##0.00\ _р_._-;_-* &quot;-&quot;??\ _р_._-;_-@_-"/>
    <numFmt numFmtId="164" formatCode="_-* #,##0.00\ _₽_-;\-* #,##0.00\ _₽_-;_-* &quot;-&quot;??\ _₽_-;_-@_-"/>
    <numFmt numFmtId="165" formatCode="#,##0&quot;р.&quot;;\-#,##0&quot;р.&quot;"/>
    <numFmt numFmtId="166" formatCode="#,##0&quot;р.&quot;;[Red]\-#,##0&quot;р.&quot;"/>
    <numFmt numFmtId="167" formatCode="_-* #,##0&quot;р.&quot;_-;\-* #,##0&quot;р.&quot;_-;_-* &quot;-&quot;&quot;р.&quot;_-;_-@_-"/>
    <numFmt numFmtId="168" formatCode="_-* #,##0_р_._-;\-* #,##0_р_._-;_-* &quot;-&quot;_р_._-;_-@_-"/>
    <numFmt numFmtId="169" formatCode="_-* #,##0.00&quot;р.&quot;_-;\-* #,##0.00&quot;р.&quot;_-;_-* &quot;-&quot;??&quot;р.&quot;_-;_-@_-"/>
    <numFmt numFmtId="170" formatCode="_-* #,##0.00_р_._-;\-* #,##0.00_р_._-;_-* &quot;-&quot;??_р_._-;_-@_-"/>
    <numFmt numFmtId="171" formatCode="_(* #,##0.00_);_(* \(#,##0.00\);_(* &quot;-&quot;??_);_(@_)"/>
    <numFmt numFmtId="172" formatCode="&quot;€&quot;#,##0;[Red]\-&quot;€&quot;#,##0"/>
    <numFmt numFmtId="173" formatCode="_-* #,##0.00[$€]_-;\-* #,##0.00[$€]_-;_-* &quot;-&quot;??[$€]_-;_-@_-"/>
    <numFmt numFmtId="174" formatCode="_-* #,##0.00000[$€]_-;\-* #,##0.00000[$€]_-;_-* &quot;-&quot;??[$€]_-;_-@_-"/>
    <numFmt numFmtId="175" formatCode="_(* #,##0.0_);_(* \(#,##0.00\);_(* &quot;-&quot;??_);_(@_)"/>
    <numFmt numFmtId="176" formatCode="General_)"/>
    <numFmt numFmtId="177" formatCode="0.000"/>
    <numFmt numFmtId="178" formatCode="#,##0.0_);\(#,##0.0\)"/>
    <numFmt numFmtId="179" formatCode="#,##0.000_);\(#,##0.000\)"/>
    <numFmt numFmtId="180" formatCode="&quot;$&quot;#,\);\(&quot;$&quot;#,##0\)"/>
    <numFmt numFmtId="181" formatCode="&quot;р.&quot;#,\);\(&quot;р.&quot;#,##0\)"/>
    <numFmt numFmtId="182" formatCode="* \(#,##0\);* #,##0_);&quot;-&quot;??_);@"/>
    <numFmt numFmtId="183" formatCode="&quot;$&quot;#,##0_);[Red]\(&quot;$&quot;#,##0\)"/>
    <numFmt numFmtId="184" formatCode="[$-409]d\-mmm\-yy;@"/>
    <numFmt numFmtId="185" formatCode="[$-409]d\-mmm;@"/>
    <numFmt numFmtId="186" formatCode="* #,##0_);* \(#,##0\);&quot;-&quot;??_);@"/>
    <numFmt numFmtId="187" formatCode="_(#,##0;\(#,##0\);\-;&quot;  &quot;@"/>
    <numFmt numFmtId="188" formatCode="&quot;р.&quot;#,##0\ ;\-&quot;р.&quot;#,##0"/>
    <numFmt numFmtId="189" formatCode="&quot;р.&quot;#,##0.00\ ;\(&quot;р.&quot;#,##0.00\)"/>
    <numFmt numFmtId="190" formatCode="0.00_)"/>
    <numFmt numFmtId="191" formatCode="_(* #,##0,_);_(* \(#,##0,\);_(* &quot;-&quot;_);_(@_)"/>
    <numFmt numFmtId="192" formatCode="_-* #,##0\ _đ_._-;\-* #,##0\ _đ_._-;_-* &quot;-&quot;\ _đ_._-;_-@_-"/>
    <numFmt numFmtId="193" formatCode="\60\4\7\:"/>
    <numFmt numFmtId="194" formatCode="\+0.0;\-0.0"/>
    <numFmt numFmtId="195" formatCode="\+0.0%;\-0.0%"/>
    <numFmt numFmtId="196" formatCode="&quot;$&quot;#,##0"/>
    <numFmt numFmtId="197" formatCode="&quot;$&quot;#,\);\(&quot;$&quot;#,\)"/>
    <numFmt numFmtId="198" formatCode="&quot;р.&quot;#,\);\(&quot;р.&quot;#,\)"/>
    <numFmt numFmtId="199" formatCode="&quot;$&quot;#,;\(&quot;$&quot;#,\)"/>
    <numFmt numFmtId="200" formatCode="&quot;р.&quot;#,;\(&quot;р.&quot;#,\)"/>
    <numFmt numFmtId="201" formatCode="##\ &quot;h&quot;"/>
    <numFmt numFmtId="202" formatCode="_(&quot;$&quot;* #,##0_);_(&quot;$&quot;* \(#,##0\);_(&quot;$&quot;* &quot;-&quot;_);_(@_)"/>
    <numFmt numFmtId="203" formatCode="_-* #,##0.00\ _€_-;\-* #,##0.00\ _€_-;_-* &quot;-&quot;??\ _€_-;_-@_-"/>
    <numFmt numFmtId="204" formatCode="0.0"/>
    <numFmt numFmtId="205" formatCode="000000"/>
    <numFmt numFmtId="206" formatCode="_([$€-2]* #,##0.00_);_([$€-2]* \(#,##0.00\);_([$€-2]* &quot;-&quot;??_)"/>
    <numFmt numFmtId="207" formatCode="[$-419]d\ mmm\ yy;@"/>
    <numFmt numFmtId="208" formatCode="d\.mmm"/>
    <numFmt numFmtId="209" formatCode="d\.m\.yy"/>
    <numFmt numFmtId="210" formatCode="d\.mmm\.yy"/>
    <numFmt numFmtId="211" formatCode="_-* #,##0\ _?_._-;\-* #,##0\ _?_._-;_-* &quot;-&quot;\ _?_._-;_-@_-"/>
    <numFmt numFmtId="212" formatCode="#"/>
    <numFmt numFmtId="213" formatCode="_-* #,##0.00\ _?_._-;\-* #,##0.00\ _?_._-;_-* &quot;-&quot;??\ _?_._-;_-@_-"/>
    <numFmt numFmtId="214" formatCode="#,##0;\(#,##0\)"/>
    <numFmt numFmtId="215" formatCode="_-&quot;$&quot;\ * #,##0.00_-;_-&quot;$&quot;\ * #,##0.00\-;_-&quot;$&quot;\ * &quot;-&quot;??_-;_-@_-"/>
    <numFmt numFmtId="216" formatCode="_-&quot;$&quot;\ * #,##0_-;_-&quot;$&quot;\ * #,##0\-;_-&quot;$&quot;\ * &quot;-&quot;_-;_-@_-"/>
    <numFmt numFmtId="217" formatCode="_-* #,##0&quot;тг.&quot;_-;\-* #,##0&quot;тг.&quot;_-;_-* &quot;-&quot;&quot;тг.&quot;_-;_-@_-"/>
    <numFmt numFmtId="218" formatCode="_(&quot;$&quot;* #,##0.00_);_(&quot;$&quot;* \(#,##0.00\);_(&quot;$&quot;* &quot;-&quot;??_);_(@_)"/>
    <numFmt numFmtId="219" formatCode="0.00;0;"/>
    <numFmt numFmtId="220" formatCode="0\ &quot;cu.m&quot;"/>
    <numFmt numFmtId="221" formatCode="_(* #,##0.0_);_(* \(#,##0.0\);_(* &quot;-&quot;??_);_(@_)"/>
    <numFmt numFmtId="222" formatCode="000"/>
    <numFmt numFmtId="223" formatCode="0.000%"/>
    <numFmt numFmtId="224" formatCode="_-* ###0_-;\(###0\);_-* &quot;–&quot;_-;_-@_-"/>
    <numFmt numFmtId="225" formatCode="_-* #,##0_-;\(#,##0\);_-* &quot;–&quot;_-;_-@_-"/>
    <numFmt numFmtId="226" formatCode="_-* #,###_-;\(#,###\);_-* &quot;–&quot;_-;_-@_-"/>
    <numFmt numFmtId="227" formatCode="_-\ #,##0.000_-;\(#,##0.000\);_-* &quot;–&quot;_-;_-@_-"/>
    <numFmt numFmtId="228" formatCode="_-#,###_-;\(#,###\);_-\ &quot;–&quot;_-;_-@_-"/>
    <numFmt numFmtId="229" formatCode="&quot;$&quot;#,##0.0_);[Red]\(&quot;$&quot;#,##0.0\)"/>
    <numFmt numFmtId="230" formatCode="_-&quot;$&quot;* #,##0.00_-;\-&quot;$&quot;* #,##0.00_-;_-&quot;$&quot;* &quot;-&quot;??_-;_-@_-"/>
    <numFmt numFmtId="231" formatCode="_(* #,##0_);_(* \(#,##0\);_(* &quot;-&quot;_);_(@_)"/>
    <numFmt numFmtId="232" formatCode="0000"/>
    <numFmt numFmtId="233" formatCode="0.0E+00"/>
    <numFmt numFmtId="234" formatCode="#,##0.0_);[Red]\(#,##0.0\)"/>
    <numFmt numFmtId="235" formatCode="_ * #,##0_)&quot;£&quot;_ ;_ * \(#,##0\)&quot;£&quot;_ ;_ * &quot;-&quot;_)&quot;£&quot;_ ;_ @_ "/>
    <numFmt numFmtId="236" formatCode="#,##0.00&quot;£&quot;_);[Red]\(#,##0.00&quot;£&quot;\)"/>
    <numFmt numFmtId="237" formatCode="_-* #,##0_$_-;\-* #,##0_$_-;_-* &quot;-&quot;_$_-;_-@_-"/>
    <numFmt numFmtId="238" formatCode="&quot;$&quot;#,##0.00_);[Red]\(&quot;$&quot;#,##0.00\)"/>
    <numFmt numFmtId="239" formatCode="#,##0.000\);[Red]\(#,##0.000\)"/>
    <numFmt numFmtId="240" formatCode="&quot;RM&quot;#,##0.00_);[Red]\(&quot;RM&quot;#,##0.00\)"/>
    <numFmt numFmtId="241" formatCode="_ * #,##0.00_)&quot;£&quot;_ ;_ * \(#,##0.00\)&quot;£&quot;_ ;_ * &quot;-&quot;??_)&quot;£&quot;_ ;_ @_ "/>
    <numFmt numFmtId="242" formatCode="_ * #,##0_)_£_ ;_ * \(#,##0\)_£_ ;_ * &quot;-&quot;_)_£_ ;_ @_ "/>
    <numFmt numFmtId="243" formatCode="0.0&quot;  &quot;"/>
    <numFmt numFmtId="244" formatCode="_-* #,##0.00&quot;$&quot;_-;\-* #,##0.00&quot;$&quot;_-;_-* &quot;-&quot;??&quot;$&quot;_-;_-@_-"/>
    <numFmt numFmtId="245" formatCode="&quot;$&quot;#,##0_);\(&quot;$&quot;#,##0\)"/>
    <numFmt numFmtId="246" formatCode="d\-mmm\-yy\ h:mm"/>
    <numFmt numFmtId="247" formatCode="#,##0.00&quot; $&quot;;[Red]\-#,##0.00&quot; $&quot;"/>
    <numFmt numFmtId="248" formatCode="mmmm\ d\,\ yyyy"/>
    <numFmt numFmtId="249" formatCode="d\/mm\/yyyy"/>
    <numFmt numFmtId="250" formatCode="dd\.mm\.yyyy&quot;г.&quot;"/>
    <numFmt numFmtId="251" formatCode="&quot;P&quot;#,##0.00;[Red]\-&quot;P&quot;#,##0.00"/>
    <numFmt numFmtId="252" formatCode="_-&quot;P&quot;* #,##0.00_-;\-&quot;P&quot;* #,##0.00_-;_-&quot;P&quot;* &quot;-&quot;??_-;_-@_-"/>
    <numFmt numFmtId="253" formatCode="[Magenta]&quot;Err&quot;;[Magenta]&quot;Err&quot;;[Blue]&quot;OK&quot;"/>
    <numFmt numFmtId="254" formatCode="[Blue]&quot;P&quot;;;[Red]&quot;O&quot;"/>
    <numFmt numFmtId="255" formatCode="#,##0_);[Red]\(#,##0\);\-_)"/>
    <numFmt numFmtId="256" formatCode="0.0_)%;[Red]\(0.0%\);0.0_)%"/>
    <numFmt numFmtId="257" formatCode="0.0_)%;[Red]\(0.0%\);&quot;-&quot;"/>
    <numFmt numFmtId="258" formatCode="[Red][&gt;1]&quot;&gt;100 %&quot;;[Red]\(0.0%\);0.0_)%"/>
    <numFmt numFmtId="259" formatCode="&quot;$&quot;#,##0\ ;\-&quot;$&quot;#,##0"/>
    <numFmt numFmtId="260" formatCode="&quot;$&quot;#,##0.00\ ;\(&quot;$&quot;#,##0.00\)"/>
    <numFmt numFmtId="261" formatCode="_-* #,##0.00_-;\-* #,##0.00_-;_-* &quot;-&quot;??_-;_-@_-"/>
    <numFmt numFmtId="262" formatCode="0.00000"/>
    <numFmt numFmtId="263" formatCode="_-* #,##0\ _P_t_s_-;\-* #,##0\ _P_t_s_-;_-* &quot;-&quot;\ _P_t_s_-;_-@_-"/>
    <numFmt numFmtId="264" formatCode="_-* #,##0.00\ _P_t_s_-;\-* #,##0.00\ _P_t_s_-;_-* &quot;-&quot;??\ _P_t_s_-;_-@_-"/>
    <numFmt numFmtId="265" formatCode="#,##0.00&quot; F&quot;_);\(#,##0.00&quot; F&quot;\)"/>
    <numFmt numFmtId="266" formatCode="#,##0&quot; F&quot;_);[Red]\(#,##0&quot; F&quot;\)"/>
    <numFmt numFmtId="267" formatCode="#,##0.00&quot; F&quot;_);[Red]\(#,##0.00&quot; F&quot;\)"/>
    <numFmt numFmtId="268" formatCode="#,##0&quot; $&quot;;[Red]\-#,##0&quot; $&quot;"/>
    <numFmt numFmtId="269" formatCode="#,##0.00&quot; $&quot;;\-#,##0.00&quot; $&quot;"/>
    <numFmt numFmtId="270" formatCode="#,##0&quot; $&quot;;\-#,##0&quot; $&quot;"/>
    <numFmt numFmtId="271" formatCode="_-* #,##0\ &quot;Pts&quot;_-;\-* #,##0\ &quot;Pts&quot;_-;_-* &quot;-&quot;\ &quot;Pts&quot;_-;_-@_-"/>
    <numFmt numFmtId="272" formatCode="_-* #,##0.00\ &quot;Pts&quot;_-;\-* #,##0.00\ &quot;Pts&quot;_-;_-* &quot;-&quot;??\ &quot;Pts&quot;_-;_-@_-"/>
    <numFmt numFmtId="273" formatCode="0.0&quot; N&quot;"/>
    <numFmt numFmtId="274" formatCode="_-* #,##0\ _d_._-;\-* #,##0\ _d_._-;_-* &quot;-&quot;\ _d_._-;_-@_-"/>
    <numFmt numFmtId="275" formatCode="_-* #,##0.00\ _d_._-;\-* #,##0.00\ _d_._-;_-* &quot;-&quot;??\ _d_._-;_-@_-"/>
    <numFmt numFmtId="276" formatCode="_-* #,##0.00\ _đ_._-;\-* #,##0.00\ _đ_._-;_-* &quot;-&quot;??\ _đ_._-;_-@_-"/>
    <numFmt numFmtId="277" formatCode="_-* #,##0_d_._-;\-* #,##0_d_._-;_-* &quot;-&quot;_d_._-;_-@_-"/>
    <numFmt numFmtId="278" formatCode="_-* #,##0.00_d_._-;\-* #,##0.00_d_._-;_-* &quot;-&quot;??_d_._-;_-@_-"/>
    <numFmt numFmtId="279" formatCode="_-* #,##0_-;\-* #,##0_-;_-* &quot;-&quot;_-;_-@_-"/>
    <numFmt numFmtId="280" formatCode="_-* #,##0.0000\ &quot;р.&quot;_-;\-* #,##0.0000\ &quot;р.&quot;_-;_-* &quot;-&quot;??\ &quot;р.&quot;_-;_-@_-"/>
    <numFmt numFmtId="281" formatCode="_-* #,##0.00000\ &quot;р.&quot;_-;\-* #,##0.00000\ &quot;р.&quot;_-;_-* &quot;-&quot;??\ &quot;р.&quot;_-;_-@_-"/>
    <numFmt numFmtId="282" formatCode="0.000000000"/>
    <numFmt numFmtId="283" formatCode="0%_);\(0%\)"/>
    <numFmt numFmtId="284" formatCode="#,##0\ &quot;F&quot;;[Red]\-#,##0\ &quot;F&quot;"/>
    <numFmt numFmtId="285" formatCode="_-* #,##0\ _$_-;\-* #,##0\ _$_-;_-* &quot;-&quot;\ _$_-;_-@_-"/>
    <numFmt numFmtId="286" formatCode="0.0%"/>
    <numFmt numFmtId="287" formatCode="#,##0______;;&quot;------------      &quot;"/>
    <numFmt numFmtId="288" formatCode="#,##0_р_.;\(#,##0\)_р_."/>
    <numFmt numFmtId="289" formatCode="#,##0.00;[Red]#,##0.00"/>
    <numFmt numFmtId="290" formatCode="#,##0.00_р_."/>
    <numFmt numFmtId="291" formatCode="#,##0.0"/>
    <numFmt numFmtId="292" formatCode="#,##0.0000"/>
    <numFmt numFmtId="293" formatCode="0;[Red]0"/>
    <numFmt numFmtId="294" formatCode="_-* #,##0\ _р_._-;\-* #,##0\ _р_._-;_-* &quot;-&quot;??\ _р_._-;_-@_-"/>
  </numFmts>
  <fonts count="230">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u/>
      <sz val="10"/>
      <color indexed="12"/>
      <name val="Arial"/>
      <family val="2"/>
    </font>
    <font>
      <sz val="11"/>
      <color indexed="8"/>
      <name val="Calibri"/>
      <family val="2"/>
      <scheme val="minor"/>
    </font>
    <font>
      <sz val="11"/>
      <color indexed="8"/>
      <name val="Calibri"/>
      <family val="2"/>
      <charset val="204"/>
    </font>
    <font>
      <i/>
      <sz val="10"/>
      <name val="Arial"/>
      <family val="2"/>
      <charset val="204"/>
    </font>
    <font>
      <i/>
      <sz val="10"/>
      <name val="Arial"/>
      <family val="2"/>
    </font>
    <font>
      <sz val="11"/>
      <color indexed="8"/>
      <name val="Calibri"/>
      <family val="2"/>
    </font>
    <font>
      <sz val="11"/>
      <color indexed="17"/>
      <name val="Calibri"/>
      <family val="2"/>
      <charset val="204"/>
    </font>
    <font>
      <b/>
      <sz val="10"/>
      <name val="Arial"/>
      <family val="2"/>
      <charset val="204"/>
    </font>
    <font>
      <sz val="10"/>
      <name val="Arial"/>
      <family val="2"/>
    </font>
    <font>
      <sz val="10"/>
      <name val="Arial Cyr"/>
      <family val="2"/>
      <charset val="204"/>
    </font>
    <font>
      <sz val="10"/>
      <name val="Helv"/>
      <charset val="204"/>
    </font>
    <font>
      <sz val="10"/>
      <name val="Helv"/>
      <family val="2"/>
    </font>
    <font>
      <sz val="10"/>
      <color indexed="8"/>
      <name val="Arial"/>
      <family val="2"/>
      <charset val="204"/>
    </font>
    <font>
      <sz val="10"/>
      <color indexed="0"/>
      <name val="Helv"/>
      <charset val="204"/>
    </font>
    <font>
      <sz val="10"/>
      <color indexed="0"/>
      <name val="Helv"/>
      <family val="2"/>
    </font>
    <font>
      <sz val="9"/>
      <name val="Arial"/>
      <family val="2"/>
    </font>
    <font>
      <sz val="1"/>
      <color indexed="8"/>
      <name val="Courier"/>
      <family val="1"/>
      <charset val="204"/>
    </font>
    <font>
      <sz val="1"/>
      <color indexed="8"/>
      <name val="Courier"/>
      <family val="3"/>
    </font>
    <font>
      <b/>
      <sz val="1"/>
      <color indexed="8"/>
      <name val="Courier"/>
      <family val="1"/>
      <charset val="204"/>
    </font>
    <font>
      <b/>
      <sz val="1"/>
      <color indexed="8"/>
      <name val="Courier"/>
      <family val="3"/>
    </font>
    <font>
      <sz val="14"/>
      <name val="–?’©"/>
      <family val="1"/>
      <charset val="128"/>
    </font>
    <font>
      <sz val="14"/>
      <name val="¾©"/>
      <family val="1"/>
      <charset val="128"/>
    </font>
    <font>
      <sz val="11"/>
      <color indexed="8"/>
      <name val="Calibri"/>
      <family val="2"/>
      <charset val="162"/>
    </font>
    <font>
      <sz val="11"/>
      <color indexed="9"/>
      <name val="Calibri"/>
      <family val="2"/>
      <charset val="162"/>
    </font>
    <font>
      <sz val="11"/>
      <color indexed="9"/>
      <name val="Calibri"/>
      <family val="2"/>
    </font>
    <font>
      <sz val="11"/>
      <color indexed="9"/>
      <name val="Calibri"/>
      <family val="2"/>
      <charset val="204"/>
    </font>
    <font>
      <sz val="11"/>
      <color indexed="20"/>
      <name val="Calibri"/>
      <family val="2"/>
      <charset val="162"/>
    </font>
    <font>
      <sz val="11"/>
      <color indexed="20"/>
      <name val="Calibri"/>
      <family val="2"/>
    </font>
    <font>
      <b/>
      <sz val="10"/>
      <name val="MS Sans Serif"/>
      <family val="2"/>
      <charset val="204"/>
    </font>
    <font>
      <b/>
      <sz val="10"/>
      <name val="MS Sans Serif"/>
      <family val="2"/>
    </font>
    <font>
      <sz val="9"/>
      <name val="Times New Roman"/>
      <family val="1"/>
    </font>
    <font>
      <sz val="10"/>
      <name val="Courier"/>
      <family val="1"/>
      <charset val="204"/>
    </font>
    <font>
      <sz val="10"/>
      <name val="Courier"/>
      <family val="3"/>
    </font>
    <font>
      <sz val="10"/>
      <color indexed="21"/>
      <name val="Arial"/>
      <family val="2"/>
    </font>
    <font>
      <b/>
      <sz val="11"/>
      <color indexed="52"/>
      <name val="Calibri"/>
      <family val="2"/>
      <charset val="162"/>
    </font>
    <font>
      <b/>
      <sz val="11"/>
      <color indexed="52"/>
      <name val="Calibri"/>
      <family val="2"/>
    </font>
    <font>
      <b/>
      <sz val="11"/>
      <color indexed="12"/>
      <name val="Arial"/>
      <family val="2"/>
    </font>
    <font>
      <b/>
      <sz val="14"/>
      <name val="Arial Black"/>
      <family val="2"/>
      <charset val="204"/>
    </font>
    <font>
      <b/>
      <sz val="11"/>
      <color indexed="9"/>
      <name val="Calibri"/>
      <family val="2"/>
      <charset val="162"/>
    </font>
    <font>
      <b/>
      <sz val="11"/>
      <color indexed="9"/>
      <name val="Calibri"/>
      <family val="2"/>
    </font>
    <font>
      <b/>
      <sz val="8"/>
      <name val="Arial"/>
      <family val="2"/>
      <charset val="204"/>
    </font>
    <font>
      <sz val="10"/>
      <name val="Times New Roman"/>
      <family val="1"/>
    </font>
    <font>
      <sz val="10"/>
      <name val="MS Sans Serif"/>
      <family val="2"/>
      <charset val="204"/>
    </font>
    <font>
      <sz val="10"/>
      <name val="MS Sans Serif"/>
      <family val="2"/>
    </font>
    <font>
      <sz val="10"/>
      <color indexed="8"/>
      <name val="Arial"/>
      <family val="2"/>
    </font>
    <font>
      <b/>
      <sz val="10"/>
      <color indexed="8"/>
      <name val="Arial"/>
      <family val="2"/>
    </font>
    <font>
      <sz val="12"/>
      <name val="Tms Rmn"/>
      <charset val="204"/>
    </font>
    <font>
      <sz val="12"/>
      <name val="Tms Rmn"/>
      <family val="1"/>
    </font>
    <font>
      <i/>
      <sz val="11"/>
      <color indexed="23"/>
      <name val="Calibri"/>
      <family val="2"/>
      <charset val="162"/>
    </font>
    <font>
      <i/>
      <sz val="11"/>
      <color indexed="23"/>
      <name val="Calibri"/>
      <family val="2"/>
    </font>
    <font>
      <sz val="10"/>
      <color indexed="62"/>
      <name val="Arial"/>
      <family val="2"/>
    </font>
    <font>
      <sz val="11"/>
      <color indexed="17"/>
      <name val="Calibri"/>
      <family val="2"/>
      <charset val="162"/>
    </font>
    <font>
      <sz val="11"/>
      <color indexed="17"/>
      <name val="Calibri"/>
      <family val="2"/>
    </font>
    <font>
      <b/>
      <sz val="10"/>
      <name val="NTHelvetica/Cyrillic"/>
    </font>
    <font>
      <b/>
      <sz val="10"/>
      <name val="NTHelvetica/Cyrillic"/>
      <family val="2"/>
    </font>
    <font>
      <sz val="8"/>
      <name val="Arial"/>
      <family val="2"/>
    </font>
    <font>
      <b/>
      <sz val="12"/>
      <name val="Arial"/>
      <family val="2"/>
    </font>
    <font>
      <b/>
      <sz val="16"/>
      <name val="Arial Narrow"/>
      <family val="2"/>
    </font>
    <font>
      <b/>
      <i/>
      <sz val="9"/>
      <color indexed="37"/>
      <name val="Arial"/>
      <family val="2"/>
      <charset val="204"/>
    </font>
    <font>
      <b/>
      <sz val="11"/>
      <color indexed="56"/>
      <name val="Calibri"/>
      <family val="2"/>
      <charset val="162"/>
    </font>
    <font>
      <b/>
      <sz val="11"/>
      <color indexed="56"/>
      <name val="Calibri"/>
      <family val="2"/>
    </font>
    <font>
      <sz val="8"/>
      <color indexed="9"/>
      <name val="Arial"/>
      <family val="2"/>
    </font>
    <font>
      <sz val="10"/>
      <color indexed="12"/>
      <name val="Arial"/>
      <family val="2"/>
    </font>
    <font>
      <sz val="11"/>
      <color indexed="62"/>
      <name val="Calibri"/>
      <family val="2"/>
      <charset val="204"/>
    </font>
    <font>
      <b/>
      <sz val="10"/>
      <color indexed="58"/>
      <name val="Arial"/>
      <family val="2"/>
      <charset val="162"/>
    </font>
    <font>
      <b/>
      <sz val="10"/>
      <color indexed="18"/>
      <name val="Arial"/>
      <family val="2"/>
      <charset val="162"/>
    </font>
    <font>
      <b/>
      <sz val="10"/>
      <color indexed="10"/>
      <name val="Book Antiqua"/>
      <family val="1"/>
      <charset val="204"/>
    </font>
    <font>
      <sz val="10"/>
      <color indexed="20"/>
      <name val="Arial"/>
      <family val="2"/>
    </font>
    <font>
      <b/>
      <sz val="12"/>
      <color indexed="20"/>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charset val="162"/>
    </font>
    <font>
      <sz val="11"/>
      <color indexed="52"/>
      <name val="Calibri"/>
      <family val="2"/>
    </font>
    <font>
      <b/>
      <sz val="10"/>
      <color indexed="18"/>
      <name val="Arial Tur"/>
      <family val="2"/>
      <charset val="162"/>
    </font>
    <font>
      <sz val="11"/>
      <color indexed="60"/>
      <name val="Calibri"/>
      <family val="2"/>
      <charset val="162"/>
    </font>
    <font>
      <sz val="11"/>
      <color indexed="60"/>
      <name val="Calibri"/>
      <family val="2"/>
    </font>
    <font>
      <b/>
      <sz val="10"/>
      <color indexed="8"/>
      <name val="MS Sans Serif"/>
      <family val="2"/>
      <charset val="204"/>
    </font>
    <font>
      <b/>
      <sz val="10"/>
      <color indexed="8"/>
      <name val="MS Sans Serif"/>
      <family val="2"/>
    </font>
    <font>
      <b/>
      <i/>
      <sz val="16"/>
      <name val="Helv"/>
    </font>
    <font>
      <b/>
      <i/>
      <sz val="16"/>
      <name val="Helv"/>
      <family val="2"/>
    </font>
    <font>
      <sz val="9"/>
      <name val="TimesET"/>
    </font>
    <font>
      <sz val="9"/>
      <name val="TimesET"/>
      <family val="1"/>
    </font>
    <font>
      <sz val="11"/>
      <color theme="1"/>
      <name val="Calibri"/>
      <family val="2"/>
      <charset val="204"/>
    </font>
    <font>
      <sz val="8"/>
      <name val="Helv"/>
      <charset val="204"/>
    </font>
    <font>
      <sz val="8"/>
      <name val="Helv"/>
      <family val="2"/>
    </font>
    <font>
      <b/>
      <sz val="11"/>
      <color indexed="63"/>
      <name val="Calibri"/>
      <family val="2"/>
      <charset val="162"/>
    </font>
    <font>
      <b/>
      <sz val="11"/>
      <color indexed="63"/>
      <name val="Calibri"/>
      <family val="2"/>
    </font>
    <font>
      <sz val="12"/>
      <color indexed="8"/>
      <name val="Times New Roman"/>
      <family val="1"/>
    </font>
    <font>
      <sz val="10"/>
      <name val="TimesET"/>
    </font>
    <font>
      <sz val="10"/>
      <name val="TimesET"/>
      <family val="1"/>
    </font>
    <font>
      <sz val="9"/>
      <name val="Arial"/>
      <family val="2"/>
      <charset val="204"/>
    </font>
    <font>
      <b/>
      <sz val="8"/>
      <color indexed="10"/>
      <name val="Arial"/>
      <family val="2"/>
    </font>
    <font>
      <sz val="10"/>
      <name val="NTHelvetica/Cyrillic"/>
      <charset val="204"/>
    </font>
    <font>
      <b/>
      <sz val="11"/>
      <name val="PragmaticaCTT"/>
      <charset val="2"/>
    </font>
    <font>
      <b/>
      <sz val="9"/>
      <name val="Arial"/>
      <family val="2"/>
      <charset val="204"/>
    </font>
    <font>
      <b/>
      <sz val="10"/>
      <color indexed="10"/>
      <name val="Arial"/>
      <family val="2"/>
    </font>
    <font>
      <b/>
      <sz val="12"/>
      <name val="NTHelvetica/Cyrillic"/>
    </font>
    <font>
      <b/>
      <sz val="12"/>
      <name val="NTHelvetica/Cyrillic"/>
      <family val="2"/>
    </font>
    <font>
      <sz val="12"/>
      <name val="PragmaticaCTT"/>
      <charset val="2"/>
    </font>
    <font>
      <sz val="11"/>
      <color indexed="10"/>
      <name val="Calibri"/>
      <family val="2"/>
      <charset val="162"/>
    </font>
    <font>
      <sz val="11"/>
      <color indexed="10"/>
      <name val="Calibri"/>
      <family val="2"/>
    </font>
    <font>
      <b/>
      <sz val="10"/>
      <color indexed="20"/>
      <name val="Arial"/>
      <family val="2"/>
    </font>
    <font>
      <b/>
      <sz val="11"/>
      <color indexed="63"/>
      <name val="Calibri"/>
      <family val="2"/>
      <charset val="204"/>
    </font>
    <font>
      <b/>
      <sz val="11"/>
      <color indexed="52"/>
      <name val="Calibri"/>
      <family val="2"/>
      <charset val="204"/>
    </font>
    <font>
      <u/>
      <sz val="10"/>
      <color indexed="12"/>
      <name val="Arial Cyr"/>
      <family val="2"/>
      <charset val="204"/>
    </font>
    <font>
      <u/>
      <sz val="10"/>
      <color indexed="12"/>
      <name val="Arial"/>
      <family val="2"/>
      <charset val="204"/>
    </font>
    <font>
      <u/>
      <sz val="9.35"/>
      <color theme="10"/>
      <name val="Calibri"/>
      <family val="2"/>
      <charset val="204"/>
    </font>
    <font>
      <u/>
      <sz val="8"/>
      <color theme="10"/>
      <name val="MS Sans Serif"/>
      <family val="2"/>
      <charset val="204"/>
    </font>
    <font>
      <b/>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0"/>
      <color indexed="12"/>
      <name val="Arial Cyr"/>
      <family val="2"/>
      <charset val="204"/>
    </font>
    <font>
      <b/>
      <sz val="11"/>
      <color indexed="8"/>
      <name val="Calibri"/>
      <family val="2"/>
      <charset val="204"/>
    </font>
    <font>
      <b/>
      <sz val="11"/>
      <color indexed="9"/>
      <name val="Calibri"/>
      <family val="2"/>
      <charset val="204"/>
    </font>
    <font>
      <b/>
      <sz val="18"/>
      <color indexed="56"/>
      <name val="Cambria"/>
      <family val="2"/>
      <charset val="204"/>
    </font>
    <font>
      <b/>
      <sz val="18"/>
      <color indexed="56"/>
      <name val="Cambria"/>
      <family val="1"/>
      <charset val="204"/>
    </font>
    <font>
      <sz val="11"/>
      <color indexed="60"/>
      <name val="Calibri"/>
      <family val="2"/>
      <charset val="204"/>
    </font>
    <font>
      <sz val="12"/>
      <color theme="1"/>
      <name val="Calibri"/>
      <family val="2"/>
      <charset val="204"/>
      <scheme val="minor"/>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0"/>
      <name val="Arial Cyr"/>
    </font>
    <font>
      <u/>
      <sz val="10.5"/>
      <color indexed="12"/>
      <name val="Arial"/>
      <family val="2"/>
      <charset val="204"/>
    </font>
    <font>
      <sz val="12"/>
      <name val="Times New Roman"/>
      <family val="1"/>
      <charset val="204"/>
    </font>
    <font>
      <u/>
      <sz val="11"/>
      <color theme="10"/>
      <name val="Calibri"/>
      <family val="2"/>
      <charset val="204"/>
      <scheme val="minor"/>
    </font>
    <font>
      <sz val="10"/>
      <color indexed="8"/>
      <name val="MS Sans Serif"/>
      <family val="2"/>
      <charset val="204"/>
    </font>
    <font>
      <u/>
      <sz val="9.9"/>
      <color indexed="12"/>
      <name val="Calibri"/>
      <family val="2"/>
      <charset val="204"/>
    </font>
    <font>
      <sz val="10"/>
      <name val="Geneva"/>
      <family val="2"/>
    </font>
    <font>
      <sz val="6"/>
      <color indexed="72"/>
      <name val="Courier"/>
      <family val="1"/>
      <charset val="204"/>
    </font>
    <font>
      <sz val="10"/>
      <color indexed="72"/>
      <name val="Courier"/>
      <family val="1"/>
      <charset val="204"/>
    </font>
    <font>
      <u/>
      <sz val="10"/>
      <color indexed="36"/>
      <name val="Arial"/>
      <family val="2"/>
      <charset val="204"/>
    </font>
    <font>
      <sz val="10"/>
      <name val="Times New Roman Cyr"/>
      <family val="1"/>
      <charset val="204"/>
    </font>
    <font>
      <sz val="10"/>
      <name val="Garamond"/>
      <family val="1"/>
      <charset val="204"/>
    </font>
    <font>
      <sz val="8.25"/>
      <name val="Helv"/>
    </font>
    <font>
      <sz val="9"/>
      <color indexed="11"/>
      <name val="Arial"/>
      <family val="2"/>
    </font>
    <font>
      <i/>
      <sz val="10"/>
      <name val="Times New Roman Cyr"/>
      <family val="1"/>
      <charset val="204"/>
    </font>
    <font>
      <u/>
      <sz val="10"/>
      <color indexed="12"/>
      <name val="Arial Cyr"/>
      <charset val="204"/>
    </font>
    <font>
      <sz val="9"/>
      <name val="Times New Roman"/>
      <family val="1"/>
      <charset val="204"/>
    </font>
    <font>
      <sz val="14"/>
      <color indexed="57"/>
      <name val="Arial"/>
      <family val="2"/>
    </font>
    <font>
      <sz val="6.5"/>
      <name val="Arial"/>
      <family val="2"/>
    </font>
    <font>
      <sz val="12"/>
      <color indexed="50"/>
      <name val="Arial"/>
      <family val="2"/>
    </font>
    <font>
      <sz val="7.5"/>
      <name val="Arial"/>
      <family val="2"/>
    </font>
    <font>
      <sz val="10"/>
      <name val="Helv"/>
      <charset val="178"/>
    </font>
    <font>
      <sz val="12"/>
      <name val="Geneva"/>
      <family val="2"/>
    </font>
    <font>
      <sz val="10"/>
      <name val="NTTimes/Cyrillic"/>
    </font>
    <font>
      <b/>
      <sz val="10"/>
      <name val="Times New Roman"/>
      <family val="1"/>
      <charset val="178"/>
    </font>
    <font>
      <sz val="10"/>
      <color indexed="12"/>
      <name val="Arial"/>
      <family val="2"/>
      <charset val="204"/>
    </font>
    <font>
      <sz val="12"/>
      <name val="Tms Rmn"/>
      <charset val="178"/>
    </font>
    <font>
      <b/>
      <sz val="9"/>
      <name val="Arial Cyr"/>
      <family val="2"/>
      <charset val="204"/>
    </font>
    <font>
      <b/>
      <sz val="12"/>
      <color indexed="22"/>
      <name val="Arial"/>
      <family val="2"/>
      <charset val="204"/>
    </font>
    <font>
      <sz val="10"/>
      <name val="Arial CE"/>
      <charset val="238"/>
    </font>
    <font>
      <sz val="10"/>
      <name val="PragmaticaCTT"/>
    </font>
    <font>
      <b/>
      <sz val="10"/>
      <color indexed="9"/>
      <name val="Arial"/>
      <family val="2"/>
      <charset val="204"/>
    </font>
    <font>
      <sz val="9"/>
      <color indexed="12"/>
      <name val="Arial"/>
      <family val="2"/>
    </font>
    <font>
      <b/>
      <sz val="8"/>
      <color indexed="8"/>
      <name val="Arial"/>
      <family val="2"/>
      <charset val="204"/>
    </font>
    <font>
      <b/>
      <u val="singleAccounting"/>
      <sz val="9"/>
      <name val="Times New Roman"/>
      <family val="1"/>
    </font>
    <font>
      <b/>
      <sz val="10"/>
      <color indexed="8"/>
      <name val="Wingdings 2"/>
      <family val="1"/>
      <charset val="2"/>
    </font>
    <font>
      <b/>
      <sz val="12"/>
      <color indexed="8"/>
      <name val="Arial"/>
      <family val="2"/>
    </font>
    <font>
      <b/>
      <sz val="10.5"/>
      <color indexed="8"/>
      <name val="Arial"/>
      <family val="2"/>
    </font>
    <font>
      <i/>
      <sz val="10"/>
      <color indexed="8"/>
      <name val="Arial"/>
      <family val="2"/>
    </font>
    <font>
      <sz val="8"/>
      <color indexed="57"/>
      <name val="Arial"/>
      <family val="2"/>
    </font>
    <font>
      <sz val="12"/>
      <name val="Univers (WN)"/>
      <family val="2"/>
    </font>
    <font>
      <b/>
      <sz val="10"/>
      <name val="Arial"/>
      <family val="2"/>
    </font>
    <font>
      <b/>
      <sz val="15"/>
      <color indexed="56"/>
      <name val="Calibri"/>
      <family val="2"/>
    </font>
    <font>
      <b/>
      <sz val="15"/>
      <color indexed="62"/>
      <name val="Calibri"/>
      <family val="2"/>
      <charset val="204"/>
    </font>
    <font>
      <b/>
      <sz val="13"/>
      <color indexed="56"/>
      <name val="Calibri"/>
      <family val="2"/>
    </font>
    <font>
      <b/>
      <sz val="13"/>
      <color indexed="62"/>
      <name val="Calibri"/>
      <family val="2"/>
      <charset val="204"/>
    </font>
    <font>
      <b/>
      <sz val="11"/>
      <color indexed="62"/>
      <name val="Calibri"/>
      <family val="2"/>
      <charset val="204"/>
    </font>
    <font>
      <b/>
      <sz val="10"/>
      <color indexed="56"/>
      <name val="Arial"/>
      <family val="2"/>
      <charset val="204"/>
    </font>
    <font>
      <sz val="10"/>
      <color indexed="56"/>
      <name val="Arial"/>
      <family val="2"/>
      <charset val="204"/>
    </font>
    <font>
      <b/>
      <sz val="10"/>
      <name val="AA Normal"/>
      <charset val="204"/>
    </font>
    <font>
      <sz val="10"/>
      <name val="AA Normal"/>
      <charset val="204"/>
    </font>
    <font>
      <u/>
      <sz val="10"/>
      <color indexed="36"/>
      <name val="Arial Cyr"/>
      <charset val="204"/>
    </font>
    <font>
      <b/>
      <u/>
      <sz val="16"/>
      <name val="Arial"/>
      <family val="2"/>
      <charset val="204"/>
    </font>
    <font>
      <b/>
      <sz val="9"/>
      <name val="Helv"/>
      <charset val="204"/>
    </font>
    <font>
      <b/>
      <sz val="14"/>
      <name val="Helv"/>
      <charset val="204"/>
    </font>
    <font>
      <b/>
      <sz val="10"/>
      <color indexed="10"/>
      <name val="Tms Rmn"/>
      <charset val="178"/>
    </font>
    <font>
      <sz val="6"/>
      <name val="Helv"/>
      <charset val="178"/>
    </font>
    <font>
      <sz val="6"/>
      <color indexed="10"/>
      <name val="Helv"/>
      <charset val="178"/>
    </font>
    <font>
      <sz val="8"/>
      <name val="Arial"/>
      <family val="2"/>
      <charset val="204"/>
    </font>
    <font>
      <b/>
      <sz val="20"/>
      <name val="Times New Roman"/>
      <family val="1"/>
      <charset val="204"/>
    </font>
    <font>
      <sz val="10"/>
      <name val="Pragmatica"/>
    </font>
    <font>
      <u/>
      <sz val="10"/>
      <name val="Arial"/>
      <family val="2"/>
      <charset val="204"/>
    </font>
    <font>
      <sz val="8"/>
      <name val="Helv"/>
    </font>
    <font>
      <i/>
      <sz val="12"/>
      <name val="Tms Rmn"/>
      <charset val="204"/>
    </font>
    <font>
      <b/>
      <sz val="8"/>
      <name val="Palatino"/>
      <family val="1"/>
      <charset val="204"/>
    </font>
    <font>
      <b/>
      <sz val="8"/>
      <color indexed="12"/>
      <name val="Arial Cyr"/>
      <family val="2"/>
      <charset val="204"/>
    </font>
    <font>
      <sz val="10"/>
      <color indexed="39"/>
      <name val="Arial"/>
      <family val="2"/>
    </font>
    <font>
      <b/>
      <sz val="12"/>
      <color indexed="8"/>
      <name val="Arial"/>
      <family val="2"/>
      <charset val="204"/>
    </font>
    <font>
      <sz val="8"/>
      <color indexed="62"/>
      <name val="Arial"/>
      <family val="2"/>
    </font>
    <font>
      <b/>
      <sz val="16"/>
      <color indexed="23"/>
      <name val="Arial"/>
      <family val="2"/>
      <charset val="204"/>
    </font>
    <font>
      <sz val="10"/>
      <color indexed="10"/>
      <name val="Arial"/>
      <family val="2"/>
    </font>
    <font>
      <b/>
      <u/>
      <sz val="10"/>
      <name val="Arial"/>
      <family val="2"/>
      <charset val="204"/>
    </font>
    <font>
      <b/>
      <u/>
      <sz val="14"/>
      <name val="TimesNewRomanPS"/>
      <charset val="178"/>
    </font>
    <font>
      <sz val="12"/>
      <name val="TimesNewRomanPS"/>
      <charset val="178"/>
    </font>
    <font>
      <b/>
      <sz val="12"/>
      <name val="TimesNewRomanPS"/>
      <charset val="178"/>
    </font>
    <font>
      <sz val="11"/>
      <name val="Univers"/>
      <family val="2"/>
    </font>
    <font>
      <sz val="10"/>
      <color indexed="0"/>
      <name val="Helv"/>
    </font>
    <font>
      <sz val="10"/>
      <name val="Arial Narrow"/>
      <family val="2"/>
      <charset val="204"/>
    </font>
    <font>
      <sz val="10"/>
      <name val="Times New Roman Cyr"/>
      <charset val="204"/>
    </font>
    <font>
      <u/>
      <sz val="10"/>
      <name val="Times New Roman"/>
      <family val="1"/>
      <charset val="204"/>
    </font>
    <font>
      <b/>
      <u/>
      <sz val="10"/>
      <name val="Times New Roman"/>
      <family val="1"/>
      <charset val="204"/>
    </font>
    <font>
      <sz val="10"/>
      <color indexed="8"/>
      <name val="Times New Roman"/>
      <family val="1"/>
      <charset val="204"/>
    </font>
    <font>
      <sz val="10"/>
      <color theme="1"/>
      <name val="Times New Roman"/>
      <family val="1"/>
      <charset val="204"/>
    </font>
    <font>
      <b/>
      <i/>
      <sz val="10"/>
      <name val="Times New Roman"/>
      <family val="1"/>
      <charset val="204"/>
    </font>
    <font>
      <sz val="10"/>
      <color indexed="10"/>
      <name val="Times New Roman"/>
      <family val="1"/>
      <charset val="204"/>
    </font>
    <font>
      <sz val="10"/>
      <color rgb="FF000000"/>
      <name val="Times New Roman"/>
      <family val="1"/>
      <charset val="204"/>
    </font>
    <font>
      <sz val="10"/>
      <name val="Arial"/>
      <family val="2"/>
      <charset val="204"/>
    </font>
    <font>
      <sz val="10"/>
      <color rgb="FFFF0000"/>
      <name val="Times New Roman"/>
      <family val="1"/>
      <charset val="204"/>
    </font>
    <font>
      <sz val="10"/>
      <color rgb="FF333333"/>
      <name val="Times New Roman"/>
      <family val="1"/>
      <charset val="204"/>
    </font>
    <font>
      <sz val="11"/>
      <name val="Times New Roman"/>
      <family val="1"/>
      <charset val="204"/>
    </font>
    <font>
      <sz val="11"/>
      <name val="Calibri"/>
      <family val="2"/>
      <scheme val="minor"/>
    </font>
  </fonts>
  <fills count="79">
    <fill>
      <patternFill patternType="none"/>
    </fill>
    <fill>
      <patternFill patternType="gray125"/>
    </fill>
    <fill>
      <patternFill patternType="lightGray">
        <fgColor indexed="9"/>
        <bgColor indexed="9"/>
      </patternFill>
    </fill>
    <fill>
      <patternFill patternType="mediumGray">
        <fgColor indexed="9"/>
        <bgColor indexed="44"/>
      </patternFill>
    </fill>
    <fill>
      <patternFill patternType="solid">
        <fgColor indexed="42"/>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gray0625"/>
    </fill>
    <fill>
      <patternFill patternType="solid">
        <fgColor indexed="55"/>
      </patternFill>
    </fill>
    <fill>
      <patternFill patternType="solid">
        <fgColor indexed="14"/>
        <bgColor indexed="64"/>
      </patternFill>
    </fill>
    <fill>
      <patternFill patternType="solid">
        <fgColor indexed="13"/>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gray0625">
        <bgColor indexed="9"/>
      </patternFill>
    </fill>
    <fill>
      <patternFill patternType="solid">
        <fgColor indexed="43"/>
      </patternFill>
    </fill>
    <fill>
      <patternFill patternType="solid">
        <fgColor indexed="26"/>
      </patternFill>
    </fill>
    <fill>
      <patternFill patternType="solid">
        <fgColor indexed="42"/>
        <bgColor indexed="39"/>
      </patternFill>
    </fill>
    <fill>
      <patternFill patternType="lightGray"/>
    </fill>
    <fill>
      <patternFill patternType="solid">
        <fgColor indexed="27"/>
        <bgColor indexed="64"/>
      </patternFill>
    </fill>
    <fill>
      <patternFill patternType="solid">
        <fgColor indexed="54"/>
      </patternFill>
    </fill>
    <fill>
      <patternFill patternType="solid">
        <fgColor indexed="11"/>
        <bgColor indexed="11"/>
      </patternFill>
    </fill>
    <fill>
      <patternFill patternType="solid">
        <fgColor indexed="22"/>
        <bgColor indexed="22"/>
      </patternFill>
    </fill>
    <fill>
      <patternFill patternType="solid">
        <fgColor indexed="44"/>
        <bgColor indexed="64"/>
      </patternFill>
    </fill>
    <fill>
      <patternFill patternType="solid">
        <fgColor indexed="26"/>
        <bgColor indexed="26"/>
      </patternFill>
    </fill>
    <fill>
      <patternFill patternType="solid">
        <fgColor indexed="33"/>
        <bgColor indexed="33"/>
      </patternFill>
    </fill>
    <fill>
      <patternFill patternType="solid">
        <fgColor indexed="9"/>
        <bgColor indexed="9"/>
      </patternFill>
    </fill>
    <fill>
      <patternFill patternType="solid">
        <fgColor indexed="44"/>
        <bgColor indexed="9"/>
      </patternFill>
    </fill>
    <fill>
      <patternFill patternType="solid">
        <fgColor indexed="9"/>
        <bgColor indexed="8"/>
      </patternFill>
    </fill>
    <fill>
      <patternFill patternType="solid">
        <fgColor indexed="10"/>
        <bgColor indexed="9"/>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2"/>
        <bgColor indexed="24"/>
      </patternFill>
    </fill>
    <fill>
      <patternFill patternType="solid">
        <fgColor indexed="55"/>
        <bgColor indexed="64"/>
      </patternFill>
    </fill>
    <fill>
      <patternFill patternType="solid">
        <fgColor indexed="24"/>
        <bgColor indexed="22"/>
      </patternFill>
    </fill>
    <fill>
      <patternFill patternType="solid">
        <fgColor indexed="31"/>
        <bgColor indexed="24"/>
      </patternFill>
    </fill>
    <fill>
      <patternFill patternType="solid">
        <fgColor indexed="41"/>
        <bgColor indexed="55"/>
      </patternFill>
    </fill>
    <fill>
      <patternFill patternType="lightGray">
        <fgColor indexed="22"/>
        <bgColor indexed="9"/>
      </patternFill>
    </fill>
    <fill>
      <patternFill patternType="solid">
        <fgColor indexed="29"/>
        <bgColor indexed="9"/>
      </patternFill>
    </fill>
    <fill>
      <patternFill patternType="darkGray">
        <fgColor indexed="9"/>
        <bgColor indexed="29"/>
      </patternFill>
    </fill>
    <fill>
      <patternFill patternType="darkUp">
        <fgColor indexed="9"/>
        <bgColor indexed="22"/>
      </patternFill>
    </fill>
    <fill>
      <patternFill patternType="solid">
        <fgColor indexed="46"/>
        <bgColor indexed="9"/>
      </patternFill>
    </fill>
    <fill>
      <patternFill patternType="gray125">
        <fgColor indexed="22"/>
        <bgColor indexed="22"/>
      </patternFill>
    </fill>
    <fill>
      <patternFill patternType="solid">
        <fgColor indexed="42"/>
        <bgColor indexed="9"/>
      </patternFill>
    </fill>
    <fill>
      <patternFill patternType="solid">
        <fgColor indexed="43"/>
        <bgColor indexed="9"/>
      </patternFill>
    </fill>
    <fill>
      <patternFill patternType="lightGray">
        <fgColor indexed="43"/>
        <bgColor indexed="9"/>
      </patternFill>
    </fill>
    <fill>
      <patternFill patternType="solid">
        <fgColor theme="0"/>
        <bgColor indexed="64"/>
      </patternFill>
    </fill>
    <fill>
      <patternFill patternType="solid">
        <fgColor theme="3" tint="0.79998168889431442"/>
        <bgColor indexed="64"/>
      </patternFill>
    </fill>
    <fill>
      <patternFill patternType="solid">
        <fgColor theme="3" tint="0.79998168889431442"/>
        <bgColor indexed="9"/>
      </patternFill>
    </fill>
  </fills>
  <borders count="179">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hair">
        <color indexed="64"/>
      </left>
      <right style="hair">
        <color indexed="64"/>
      </right>
      <top style="medium">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top style="thin">
        <color indexed="64"/>
      </top>
      <bottom/>
      <diagonal/>
    </border>
    <border>
      <left/>
      <right/>
      <top style="medium">
        <color indexed="64"/>
      </top>
      <bottom style="medium">
        <color indexed="64"/>
      </bottom>
      <diagonal/>
    </border>
    <border>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style="hair">
        <color indexed="64"/>
      </left>
      <right/>
      <top style="hair">
        <color indexed="64"/>
      </top>
      <bottom style="hair">
        <color indexed="9"/>
      </bottom>
      <diagonal/>
    </border>
    <border>
      <left style="medium">
        <color indexed="64"/>
      </left>
      <right style="medium">
        <color indexed="64"/>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dotted">
        <color indexed="64"/>
      </bottom>
      <diagonal/>
    </border>
    <border>
      <left/>
      <right/>
      <top/>
      <bottom style="double">
        <color indexed="8"/>
      </bottom>
      <diagonal/>
    </border>
    <border>
      <left style="thin">
        <color indexed="64"/>
      </left>
      <right style="thin">
        <color indexed="64"/>
      </right>
      <top style="thin">
        <color indexed="64"/>
      </top>
      <bottom style="dotted">
        <color indexed="64"/>
      </bottom>
      <diagonal/>
    </border>
    <border>
      <left style="double">
        <color indexed="64"/>
      </left>
      <right/>
      <top style="double">
        <color indexed="64"/>
      </top>
      <bottom/>
      <diagonal/>
    </border>
    <border>
      <left style="hair">
        <color indexed="8"/>
      </left>
      <right style="hair">
        <color indexed="8"/>
      </right>
      <top style="hair">
        <color indexed="8"/>
      </top>
      <bottom style="hair">
        <color indexed="8"/>
      </bottom>
      <diagonal/>
    </border>
    <border>
      <left/>
      <right/>
      <top style="thin">
        <color indexed="8"/>
      </top>
      <bottom style="thin">
        <color indexed="8"/>
      </bottom>
      <diagonal/>
    </border>
    <border>
      <left/>
      <right/>
      <top style="thin">
        <color indexed="8"/>
      </top>
      <bottom style="double">
        <color indexed="8"/>
      </bottom>
      <diagonal/>
    </border>
    <border>
      <left/>
      <right/>
      <top/>
      <bottom style="thick">
        <color indexed="49"/>
      </bottom>
      <diagonal/>
    </border>
    <border>
      <left/>
      <right/>
      <top/>
      <bottom style="medium">
        <color indexed="49"/>
      </bottom>
      <diagonal/>
    </border>
    <border>
      <left style="thick">
        <color indexed="9"/>
      </left>
      <right style="thick">
        <color indexed="9"/>
      </right>
      <top style="medium">
        <color indexed="64"/>
      </top>
      <bottom style="medium">
        <color indexed="64"/>
      </bottom>
      <diagonal/>
    </border>
    <border>
      <left/>
      <right/>
      <top style="hair">
        <color indexed="64"/>
      </top>
      <bottom style="hair">
        <color indexed="64"/>
      </bottom>
      <diagonal/>
    </border>
    <border>
      <left style="hair">
        <color indexed="64"/>
      </left>
      <right/>
      <top/>
      <bottom style="hair">
        <color indexed="64"/>
      </bottom>
      <diagonal/>
    </border>
    <border>
      <left style="hair">
        <color indexed="64"/>
      </left>
      <right/>
      <top style="double">
        <color indexed="64"/>
      </top>
      <bottom style="hair">
        <color indexed="64"/>
      </bottom>
      <diagonal/>
    </border>
    <border>
      <left style="thin">
        <color indexed="55"/>
      </left>
      <right style="thin">
        <color indexed="55"/>
      </right>
      <top style="thin">
        <color indexed="55"/>
      </top>
      <bottom style="thin">
        <color indexed="55"/>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style="medium">
        <color indexed="10"/>
      </left>
      <right style="medium">
        <color indexed="10"/>
      </right>
      <top style="medium">
        <color indexed="10"/>
      </top>
      <bottom style="medium">
        <color indexed="10"/>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16127">
    <xf numFmtId="0" fontId="0" fillId="0" borderId="0"/>
    <xf numFmtId="0" fontId="8" fillId="0" borderId="0"/>
    <xf numFmtId="0" fontId="12" fillId="0" borderId="0"/>
    <xf numFmtId="0" fontId="8" fillId="0" borderId="0"/>
    <xf numFmtId="0" fontId="10" fillId="0" borderId="0"/>
    <xf numFmtId="0" fontId="10" fillId="0" borderId="0"/>
    <xf numFmtId="0" fontId="10" fillId="0" borderId="0"/>
    <xf numFmtId="0" fontId="10" fillId="0" borderId="0"/>
    <xf numFmtId="0" fontId="7" fillId="0" borderId="0"/>
    <xf numFmtId="0" fontId="12" fillId="0" borderId="0"/>
    <xf numFmtId="0" fontId="10" fillId="0" borderId="0"/>
    <xf numFmtId="171" fontId="10" fillId="0" borderId="0" applyFont="0" applyFill="0" applyBorder="0" applyAlignment="0" applyProtection="0"/>
    <xf numFmtId="40" fontId="10" fillId="2" borderId="1"/>
    <xf numFmtId="0" fontId="8" fillId="0" borderId="0"/>
    <xf numFmtId="171" fontId="10" fillId="0" borderId="0" applyFont="0" applyFill="0" applyBorder="0" applyAlignment="0" applyProtection="0"/>
    <xf numFmtId="0" fontId="8" fillId="0" borderId="0"/>
    <xf numFmtId="0" fontId="10" fillId="0" borderId="0"/>
    <xf numFmtId="0" fontId="10" fillId="0" borderId="0"/>
    <xf numFmtId="0" fontId="14" fillId="0" borderId="0"/>
    <xf numFmtId="0" fontId="12" fillId="0" borderId="0"/>
    <xf numFmtId="0" fontId="10" fillId="0" borderId="0"/>
    <xf numFmtId="0" fontId="10" fillId="0" borderId="0"/>
    <xf numFmtId="0" fontId="10" fillId="0" borderId="0"/>
    <xf numFmtId="0" fontId="8" fillId="0" borderId="0"/>
    <xf numFmtId="40" fontId="10" fillId="2" borderId="1"/>
    <xf numFmtId="49" fontId="16" fillId="3" borderId="2">
      <alignment vertical="center"/>
    </xf>
    <xf numFmtId="49" fontId="17" fillId="3" borderId="2">
      <alignment vertical="center"/>
    </xf>
    <xf numFmtId="0" fontId="13" fillId="0" borderId="0" applyNumberFormat="0" applyFill="0" applyBorder="0" applyAlignment="0" applyProtection="0">
      <alignment vertical="top"/>
      <protection locked="0"/>
    </xf>
    <xf numFmtId="0" fontId="7" fillId="0" borderId="0"/>
    <xf numFmtId="0" fontId="6" fillId="0" borderId="0"/>
    <xf numFmtId="0" fontId="7" fillId="0" borderId="0"/>
    <xf numFmtId="0" fontId="10" fillId="0" borderId="0"/>
    <xf numFmtId="0" fontId="14" fillId="0" borderId="0"/>
    <xf numFmtId="0" fontId="8" fillId="0" borderId="0"/>
    <xf numFmtId="0" fontId="8" fillId="0" borderId="0"/>
    <xf numFmtId="0" fontId="10" fillId="0" borderId="0"/>
    <xf numFmtId="0" fontId="10" fillId="0" borderId="0"/>
    <xf numFmtId="0" fontId="10" fillId="0" borderId="0"/>
    <xf numFmtId="0" fontId="6" fillId="0" borderId="0"/>
    <xf numFmtId="0" fontId="7" fillId="0" borderId="0"/>
    <xf numFmtId="0" fontId="10" fillId="0" borderId="0"/>
    <xf numFmtId="9" fontId="10" fillId="0" borderId="0" applyFont="0" applyFill="0" applyBorder="0" applyAlignment="0" applyProtection="0"/>
    <xf numFmtId="0" fontId="10" fillId="0" borderId="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0" fontId="10" fillId="0" borderId="0" applyFont="0" applyFill="0" applyBorder="0" applyAlignment="0" applyProtection="0"/>
    <xf numFmtId="170" fontId="18" fillId="0" borderId="0" applyFont="0" applyFill="0" applyBorder="0" applyAlignment="0" applyProtection="0"/>
    <xf numFmtId="172" fontId="10" fillId="0" borderId="0" applyFont="0" applyFill="0" applyBorder="0" applyAlignment="0" applyProtection="0"/>
    <xf numFmtId="170" fontId="15" fillId="0" borderId="0" applyFont="0" applyFill="0" applyBorder="0" applyAlignment="0" applyProtection="0"/>
    <xf numFmtId="170" fontId="18"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0"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0" fontId="19" fillId="4" borderId="0" applyNumberFormat="0" applyBorder="0" applyAlignment="0" applyProtection="0"/>
    <xf numFmtId="0" fontId="10" fillId="0" borderId="0"/>
    <xf numFmtId="171" fontId="10" fillId="0" borderId="0" applyFont="0" applyFill="0" applyBorder="0" applyAlignment="0" applyProtection="0"/>
    <xf numFmtId="0" fontId="10" fillId="0" borderId="0"/>
    <xf numFmtId="0" fontId="10" fillId="0" borderId="0"/>
    <xf numFmtId="0" fontId="10" fillId="0" borderId="0"/>
    <xf numFmtId="0" fontId="10" fillId="0" borderId="0"/>
    <xf numFmtId="0" fontId="14" fillId="0" borderId="0"/>
    <xf numFmtId="0" fontId="14" fillId="0" borderId="0"/>
    <xf numFmtId="171" fontId="10" fillId="0" borderId="0" applyFont="0" applyFill="0" applyBorder="0" applyAlignment="0" applyProtection="0"/>
    <xf numFmtId="172" fontId="10" fillId="0" borderId="0" applyFont="0" applyFill="0" applyBorder="0" applyAlignment="0" applyProtection="0"/>
    <xf numFmtId="0" fontId="10" fillId="0" borderId="0"/>
    <xf numFmtId="0" fontId="18"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34" borderId="142" applyNumberFormat="0" applyFont="0" applyAlignment="0" applyProtection="0"/>
    <xf numFmtId="0" fontId="5" fillId="0" borderId="0"/>
    <xf numFmtId="49" fontId="17" fillId="3" borderId="144">
      <alignment vertical="center"/>
    </xf>
    <xf numFmtId="0" fontId="10" fillId="0" borderId="73">
      <alignment horizontal="right"/>
    </xf>
    <xf numFmtId="0" fontId="8" fillId="0" borderId="0"/>
    <xf numFmtId="0" fontId="10" fillId="0" borderId="73">
      <alignment horizontal="right"/>
    </xf>
    <xf numFmtId="0" fontId="10" fillId="34" borderId="124" applyNumberFormat="0" applyFont="0" applyAlignment="0" applyProtection="0"/>
    <xf numFmtId="0" fontId="10" fillId="0" borderId="0"/>
    <xf numFmtId="173" fontId="10" fillId="0" borderId="0"/>
    <xf numFmtId="174" fontId="10" fillId="0" borderId="0"/>
    <xf numFmtId="174" fontId="10" fillId="0" borderId="0"/>
    <xf numFmtId="0" fontId="10" fillId="0" borderId="0"/>
    <xf numFmtId="0" fontId="21" fillId="0" borderId="0"/>
    <xf numFmtId="0" fontId="10" fillId="0" borderId="0"/>
    <xf numFmtId="0" fontId="10" fillId="0" borderId="0"/>
    <xf numFmtId="0" fontId="8" fillId="0" borderId="0"/>
    <xf numFmtId="0" fontId="10" fillId="0" borderId="0"/>
    <xf numFmtId="0" fontId="21" fillId="0" borderId="0"/>
    <xf numFmtId="0" fontId="10" fillId="0" borderId="0"/>
    <xf numFmtId="0" fontId="10" fillId="0" borderId="0"/>
    <xf numFmtId="173" fontId="21" fillId="0" borderId="0"/>
    <xf numFmtId="0" fontId="10" fillId="0" borderId="0"/>
    <xf numFmtId="0" fontId="8" fillId="0" borderId="0"/>
    <xf numFmtId="0" fontId="22" fillId="0" borderId="0"/>
    <xf numFmtId="0" fontId="10" fillId="0" borderId="0"/>
    <xf numFmtId="174" fontId="10" fillId="0" borderId="0"/>
    <xf numFmtId="174" fontId="10" fillId="0" borderId="0"/>
    <xf numFmtId="0" fontId="10" fillId="0" borderId="0"/>
    <xf numFmtId="0" fontId="23" fillId="0" borderId="0"/>
    <xf numFmtId="0" fontId="24" fillId="0" borderId="0"/>
    <xf numFmtId="0" fontId="12" fillId="0" borderId="0"/>
    <xf numFmtId="0" fontId="24" fillId="0" borderId="0"/>
    <xf numFmtId="0" fontId="12" fillId="0" borderId="0"/>
    <xf numFmtId="0" fontId="24" fillId="0" borderId="0"/>
    <xf numFmtId="0" fontId="10" fillId="0" borderId="0"/>
    <xf numFmtId="0" fontId="10" fillId="0" borderId="0"/>
    <xf numFmtId="0" fontId="10" fillId="0" borderId="0"/>
    <xf numFmtId="0" fontId="10" fillId="0" borderId="0"/>
    <xf numFmtId="0" fontId="12" fillId="0" borderId="0"/>
    <xf numFmtId="0" fontId="24" fillId="0" borderId="0"/>
    <xf numFmtId="0" fontId="22" fillId="0" borderId="0"/>
    <xf numFmtId="0" fontId="12" fillId="0" borderId="0"/>
    <xf numFmtId="0" fontId="24" fillId="0" borderId="0"/>
    <xf numFmtId="0" fontId="25" fillId="0" borderId="0">
      <alignment vertical="top"/>
    </xf>
    <xf numFmtId="0" fontId="25" fillId="0" borderId="0">
      <alignment vertical="top"/>
    </xf>
    <xf numFmtId="0" fontId="12" fillId="0" borderId="0"/>
    <xf numFmtId="0" fontId="24" fillId="0" borderId="0"/>
    <xf numFmtId="0" fontId="26" fillId="0" borderId="0"/>
    <xf numFmtId="0" fontId="27" fillId="0" borderId="0"/>
    <xf numFmtId="0" fontId="12" fillId="0" borderId="0"/>
    <xf numFmtId="0" fontId="24" fillId="0" borderId="0"/>
    <xf numFmtId="0" fontId="12" fillId="0" borderId="0"/>
    <xf numFmtId="0" fontId="24" fillId="0" borderId="0"/>
    <xf numFmtId="0" fontId="12" fillId="0" borderId="0"/>
    <xf numFmtId="0" fontId="24" fillId="0" borderId="0"/>
    <xf numFmtId="0" fontId="10" fillId="0" borderId="0"/>
    <xf numFmtId="0" fontId="10" fillId="0" borderId="0"/>
    <xf numFmtId="0" fontId="10" fillId="0" borderId="0"/>
    <xf numFmtId="0" fontId="10" fillId="0" borderId="0"/>
    <xf numFmtId="0" fontId="22" fillId="0" borderId="0"/>
    <xf numFmtId="0" fontId="12" fillId="0" borderId="0"/>
    <xf numFmtId="0" fontId="24" fillId="0" borderId="0"/>
    <xf numFmtId="0" fontId="22" fillId="0" borderId="0"/>
    <xf numFmtId="0" fontId="22" fillId="0" borderId="0"/>
    <xf numFmtId="0" fontId="12" fillId="0" borderId="0"/>
    <xf numFmtId="0" fontId="24" fillId="0" borderId="0"/>
    <xf numFmtId="0" fontId="22" fillId="0" borderId="0"/>
    <xf numFmtId="0" fontId="12" fillId="0" borderId="0"/>
    <xf numFmtId="0" fontId="24" fillId="0" borderId="0"/>
    <xf numFmtId="0" fontId="24" fillId="0" borderId="0"/>
    <xf numFmtId="0" fontId="24" fillId="0" borderId="0"/>
    <xf numFmtId="0" fontId="24" fillId="0" borderId="0"/>
    <xf numFmtId="0" fontId="24" fillId="0" borderId="0"/>
    <xf numFmtId="0" fontId="10" fillId="0" borderId="0"/>
    <xf numFmtId="0" fontId="10" fillId="0" borderId="0"/>
    <xf numFmtId="0" fontId="10" fillId="0" borderId="0"/>
    <xf numFmtId="0" fontId="10" fillId="0" borderId="0"/>
    <xf numFmtId="0" fontId="22" fillId="0" borderId="0"/>
    <xf numFmtId="0" fontId="22" fillId="0" borderId="0"/>
    <xf numFmtId="0" fontId="22" fillId="0" borderId="0"/>
    <xf numFmtId="0" fontId="22" fillId="0" borderId="0"/>
    <xf numFmtId="0" fontId="25" fillId="0" borderId="0">
      <alignment vertical="top"/>
    </xf>
    <xf numFmtId="0" fontId="22" fillId="0" borderId="0"/>
    <xf numFmtId="0" fontId="12" fillId="0" borderId="0"/>
    <xf numFmtId="0" fontId="24" fillId="0" borderId="0"/>
    <xf numFmtId="0" fontId="12" fillId="0" borderId="0"/>
    <xf numFmtId="0" fontId="24" fillId="0" borderId="0"/>
    <xf numFmtId="0" fontId="26" fillId="0" borderId="0"/>
    <xf numFmtId="0" fontId="27" fillId="0" borderId="0"/>
    <xf numFmtId="0" fontId="12" fillId="0" borderId="0"/>
    <xf numFmtId="0" fontId="24" fillId="0" borderId="0"/>
    <xf numFmtId="0" fontId="12" fillId="0" borderId="0"/>
    <xf numFmtId="0" fontId="24" fillId="0" borderId="0"/>
    <xf numFmtId="0" fontId="12" fillId="0" borderId="0"/>
    <xf numFmtId="0" fontId="24" fillId="0" borderId="0"/>
    <xf numFmtId="0" fontId="12" fillId="0" borderId="0"/>
    <xf numFmtId="0" fontId="24" fillId="0" borderId="0"/>
    <xf numFmtId="0" fontId="12" fillId="0" borderId="0"/>
    <xf numFmtId="0" fontId="24" fillId="0" borderId="0"/>
    <xf numFmtId="0" fontId="12" fillId="0" borderId="0"/>
    <xf numFmtId="0" fontId="24" fillId="0" borderId="0"/>
    <xf numFmtId="0" fontId="12" fillId="0" borderId="0"/>
    <xf numFmtId="0" fontId="24" fillId="0" borderId="0"/>
    <xf numFmtId="0" fontId="28" fillId="0" borderId="0">
      <alignment vertical="top"/>
    </xf>
    <xf numFmtId="0" fontId="12" fillId="0" borderId="0"/>
    <xf numFmtId="0" fontId="24" fillId="0" borderId="0"/>
    <xf numFmtId="0" fontId="12" fillId="0" borderId="0"/>
    <xf numFmtId="0" fontId="24" fillId="0" borderId="0"/>
    <xf numFmtId="0" fontId="12" fillId="0" borderId="0"/>
    <xf numFmtId="0" fontId="24" fillId="0" borderId="0"/>
    <xf numFmtId="0" fontId="25" fillId="0" borderId="0">
      <alignment vertical="top"/>
    </xf>
    <xf numFmtId="0" fontId="26" fillId="0" borderId="0"/>
    <xf numFmtId="0" fontId="27" fillId="0" borderId="0"/>
    <xf numFmtId="0" fontId="12" fillId="0" borderId="0"/>
    <xf numFmtId="0" fontId="24" fillId="0" borderId="0"/>
    <xf numFmtId="0" fontId="22" fillId="0" borderId="0"/>
    <xf numFmtId="0" fontId="12" fillId="0" borderId="0"/>
    <xf numFmtId="0" fontId="24" fillId="0" borderId="0"/>
    <xf numFmtId="0" fontId="24" fillId="0" borderId="0"/>
    <xf numFmtId="0" fontId="12" fillId="0" borderId="0"/>
    <xf numFmtId="0" fontId="24" fillId="0" borderId="0"/>
    <xf numFmtId="0" fontId="12" fillId="0" borderId="0"/>
    <xf numFmtId="0" fontId="24" fillId="0" borderId="0"/>
    <xf numFmtId="0" fontId="23" fillId="0" borderId="0"/>
    <xf numFmtId="0" fontId="24" fillId="0" borderId="0"/>
    <xf numFmtId="0" fontId="12" fillId="0" borderId="0"/>
    <xf numFmtId="0" fontId="24" fillId="0" borderId="0"/>
    <xf numFmtId="0" fontId="26" fillId="0" borderId="0"/>
    <xf numFmtId="0" fontId="27" fillId="0" borderId="0"/>
    <xf numFmtId="0" fontId="26" fillId="0" borderId="0"/>
    <xf numFmtId="0" fontId="27" fillId="0" borderId="0"/>
    <xf numFmtId="0" fontId="12" fillId="0" borderId="0"/>
    <xf numFmtId="0" fontId="24" fillId="0" borderId="0"/>
    <xf numFmtId="0" fontId="23" fillId="0" borderId="0"/>
    <xf numFmtId="0" fontId="24" fillId="0" borderId="0"/>
    <xf numFmtId="0" fontId="12" fillId="0" borderId="0"/>
    <xf numFmtId="0" fontId="24" fillId="0" borderId="0"/>
    <xf numFmtId="0" fontId="12" fillId="0" borderId="0"/>
    <xf numFmtId="0" fontId="24" fillId="0" borderId="0"/>
    <xf numFmtId="0" fontId="12" fillId="0" borderId="0"/>
    <xf numFmtId="0" fontId="24" fillId="0" borderId="0"/>
    <xf numFmtId="0" fontId="23" fillId="0" borderId="0"/>
    <xf numFmtId="0" fontId="24" fillId="0" borderId="0"/>
    <xf numFmtId="0" fontId="22" fillId="0" borderId="0"/>
    <xf numFmtId="0" fontId="22" fillId="0" borderId="0"/>
    <xf numFmtId="0" fontId="12" fillId="0" borderId="0"/>
    <xf numFmtId="0" fontId="24" fillId="0" borderId="0"/>
    <xf numFmtId="0" fontId="22" fillId="0" borderId="0"/>
    <xf numFmtId="0" fontId="12" fillId="0" borderId="0"/>
    <xf numFmtId="0" fontId="24" fillId="0" borderId="0"/>
    <xf numFmtId="0" fontId="24" fillId="0" borderId="0"/>
    <xf numFmtId="0" fontId="28" fillId="0" borderId="0">
      <alignment vertical="top"/>
    </xf>
    <xf numFmtId="0" fontId="12" fillId="0" borderId="0"/>
    <xf numFmtId="0" fontId="24" fillId="0" borderId="0"/>
    <xf numFmtId="0" fontId="24" fillId="0" borderId="0"/>
    <xf numFmtId="0" fontId="12" fillId="0" borderId="0"/>
    <xf numFmtId="0" fontId="24" fillId="0" borderId="0"/>
    <xf numFmtId="0" fontId="24" fillId="0" borderId="0"/>
    <xf numFmtId="0" fontId="28" fillId="0" borderId="0">
      <alignment vertical="top"/>
    </xf>
    <xf numFmtId="0" fontId="12" fillId="0" borderId="0"/>
    <xf numFmtId="0" fontId="24" fillId="0" borderId="0"/>
    <xf numFmtId="0" fontId="24" fillId="0" borderId="0"/>
    <xf numFmtId="0" fontId="12" fillId="0" borderId="0"/>
    <xf numFmtId="0" fontId="24" fillId="0" borderId="0"/>
    <xf numFmtId="0" fontId="24" fillId="0" borderId="0"/>
    <xf numFmtId="0" fontId="12" fillId="0" borderId="0"/>
    <xf numFmtId="0" fontId="24" fillId="0" borderId="0"/>
    <xf numFmtId="0" fontId="24" fillId="0" borderId="0"/>
    <xf numFmtId="0" fontId="12" fillId="0" borderId="0"/>
    <xf numFmtId="0" fontId="24" fillId="0" borderId="0"/>
    <xf numFmtId="0" fontId="24" fillId="0" borderId="0"/>
    <xf numFmtId="0" fontId="12" fillId="0" borderId="0"/>
    <xf numFmtId="0" fontId="24" fillId="0" borderId="0"/>
    <xf numFmtId="0" fontId="24" fillId="0" borderId="0"/>
    <xf numFmtId="0" fontId="12" fillId="0" borderId="0"/>
    <xf numFmtId="0" fontId="24" fillId="0" borderId="0"/>
    <xf numFmtId="0" fontId="24" fillId="0" borderId="0"/>
    <xf numFmtId="0" fontId="12" fillId="0" borderId="0"/>
    <xf numFmtId="0" fontId="24" fillId="0" borderId="0"/>
    <xf numFmtId="0" fontId="24" fillId="0" borderId="0"/>
    <xf numFmtId="0" fontId="28" fillId="0" borderId="0">
      <alignment vertical="top"/>
    </xf>
    <xf numFmtId="0" fontId="12" fillId="0" borderId="0"/>
    <xf numFmtId="0" fontId="24" fillId="0" borderId="0"/>
    <xf numFmtId="0" fontId="23" fillId="0" borderId="0"/>
    <xf numFmtId="0" fontId="24" fillId="0" borderId="0"/>
    <xf numFmtId="0" fontId="25" fillId="0" borderId="0">
      <alignment vertical="top"/>
    </xf>
    <xf numFmtId="0" fontId="22" fillId="0" borderId="0"/>
    <xf numFmtId="0" fontId="23" fillId="0" borderId="0"/>
    <xf numFmtId="0" fontId="24" fillId="0" borderId="0"/>
    <xf numFmtId="0" fontId="23" fillId="0" borderId="0"/>
    <xf numFmtId="0" fontId="24" fillId="0" borderId="0"/>
    <xf numFmtId="0" fontId="23" fillId="0" borderId="0"/>
    <xf numFmtId="0" fontId="24" fillId="0" borderId="0"/>
    <xf numFmtId="0" fontId="25" fillId="0" borderId="0">
      <alignment vertical="top"/>
    </xf>
    <xf numFmtId="0" fontId="26" fillId="0" borderId="0"/>
    <xf numFmtId="0" fontId="27" fillId="0" borderId="0"/>
    <xf numFmtId="0" fontId="12" fillId="0" borderId="0"/>
    <xf numFmtId="0" fontId="24" fillId="0" borderId="0"/>
    <xf numFmtId="0" fontId="12" fillId="0" borderId="0"/>
    <xf numFmtId="0" fontId="24" fillId="0" borderId="0"/>
    <xf numFmtId="0" fontId="12" fillId="0" borderId="0"/>
    <xf numFmtId="0" fontId="24" fillId="0" borderId="0"/>
    <xf numFmtId="0" fontId="12" fillId="0" borderId="0"/>
    <xf numFmtId="0" fontId="24" fillId="0" borderId="0"/>
    <xf numFmtId="0" fontId="22" fillId="0" borderId="0"/>
    <xf numFmtId="0" fontId="23" fillId="0" borderId="0"/>
    <xf numFmtId="0" fontId="24" fillId="0" borderId="0"/>
    <xf numFmtId="0" fontId="26" fillId="0" borderId="0"/>
    <xf numFmtId="0" fontId="27"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24" fillId="0" borderId="0"/>
    <xf numFmtId="0" fontId="24" fillId="0" borderId="0"/>
    <xf numFmtId="0" fontId="12" fillId="0" borderId="0"/>
    <xf numFmtId="0" fontId="24" fillId="0" borderId="0"/>
    <xf numFmtId="0" fontId="24" fillId="0" borderId="0"/>
    <xf numFmtId="0" fontId="24" fillId="0" borderId="0"/>
    <xf numFmtId="0" fontId="24" fillId="0" borderId="0"/>
    <xf numFmtId="0" fontId="24" fillId="0" borderId="0"/>
    <xf numFmtId="0" fontId="12" fillId="0" borderId="0"/>
    <xf numFmtId="0" fontId="24" fillId="0" borderId="0"/>
    <xf numFmtId="0" fontId="24" fillId="0" borderId="0"/>
    <xf numFmtId="0" fontId="24" fillId="0" borderId="0"/>
    <xf numFmtId="0" fontId="24" fillId="0" borderId="0"/>
    <xf numFmtId="0" fontId="12" fillId="0" borderId="0"/>
    <xf numFmtId="0" fontId="24" fillId="0" borderId="0"/>
    <xf numFmtId="0" fontId="24" fillId="0" borderId="0"/>
    <xf numFmtId="0" fontId="12" fillId="0" borderId="0"/>
    <xf numFmtId="0" fontId="24" fillId="0" borderId="0"/>
    <xf numFmtId="0" fontId="24" fillId="0" borderId="0"/>
    <xf numFmtId="0" fontId="12" fillId="0" borderId="0"/>
    <xf numFmtId="0" fontId="24" fillId="0" borderId="0"/>
    <xf numFmtId="0" fontId="24" fillId="0" borderId="0"/>
    <xf numFmtId="0" fontId="24" fillId="0" borderId="0"/>
    <xf numFmtId="0" fontId="10" fillId="0" borderId="0"/>
    <xf numFmtId="0" fontId="10" fillId="0" borderId="0"/>
    <xf numFmtId="0" fontId="10" fillId="0" borderId="0"/>
    <xf numFmtId="0" fontId="10" fillId="0" borderId="0"/>
    <xf numFmtId="0" fontId="21" fillId="0" borderId="0"/>
    <xf numFmtId="0" fontId="12" fillId="0" borderId="0"/>
    <xf numFmtId="0" fontId="24" fillId="0" borderId="0"/>
    <xf numFmtId="0" fontId="12" fillId="0" borderId="0"/>
    <xf numFmtId="0" fontId="24" fillId="0" borderId="0"/>
    <xf numFmtId="0" fontId="26" fillId="0" borderId="0"/>
    <xf numFmtId="0" fontId="27" fillId="0" borderId="0"/>
    <xf numFmtId="0" fontId="23" fillId="0" borderId="0"/>
    <xf numFmtId="0" fontId="24" fillId="0" borderId="0"/>
    <xf numFmtId="0" fontId="23" fillId="0" borderId="0"/>
    <xf numFmtId="0" fontId="24" fillId="0" borderId="0"/>
    <xf numFmtId="0" fontId="24" fillId="0" borderId="0"/>
    <xf numFmtId="0" fontId="24" fillId="0" borderId="0"/>
    <xf numFmtId="0" fontId="10" fillId="0" borderId="0"/>
    <xf numFmtId="0" fontId="10" fillId="0" borderId="0"/>
    <xf numFmtId="0" fontId="10" fillId="0" borderId="0"/>
    <xf numFmtId="0" fontId="10" fillId="0" borderId="0"/>
    <xf numFmtId="0" fontId="23" fillId="0" borderId="0"/>
    <xf numFmtId="0" fontId="24"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3" fillId="0" borderId="0"/>
    <xf numFmtId="0" fontId="12" fillId="0" borderId="0"/>
    <xf numFmtId="0" fontId="24" fillId="0" borderId="0"/>
    <xf numFmtId="0" fontId="12" fillId="0" borderId="0"/>
    <xf numFmtId="0" fontId="24" fillId="0" borderId="0"/>
    <xf numFmtId="0" fontId="12" fillId="0" borderId="0"/>
    <xf numFmtId="0" fontId="24" fillId="0" borderId="0"/>
    <xf numFmtId="0" fontId="23" fillId="0" borderId="0"/>
    <xf numFmtId="0" fontId="24" fillId="0" borderId="0"/>
    <xf numFmtId="0" fontId="22" fillId="0" borderId="0"/>
    <xf numFmtId="0" fontId="22" fillId="0" borderId="0"/>
    <xf numFmtId="169" fontId="29" fillId="0" borderId="0">
      <protection locked="0"/>
    </xf>
    <xf numFmtId="169" fontId="30" fillId="0" borderId="0">
      <protection locked="0"/>
    </xf>
    <xf numFmtId="169" fontId="29" fillId="0" borderId="0">
      <protection locked="0"/>
    </xf>
    <xf numFmtId="169" fontId="30" fillId="0" borderId="0">
      <protection locked="0"/>
    </xf>
    <xf numFmtId="169" fontId="29" fillId="0" borderId="0">
      <protection locked="0"/>
    </xf>
    <xf numFmtId="169" fontId="30" fillId="0" borderId="0">
      <protection locked="0"/>
    </xf>
    <xf numFmtId="0" fontId="31" fillId="0" borderId="0">
      <protection locked="0"/>
    </xf>
    <xf numFmtId="0" fontId="32" fillId="0" borderId="0">
      <protection locked="0"/>
    </xf>
    <xf numFmtId="0" fontId="31" fillId="0" borderId="0">
      <protection locked="0"/>
    </xf>
    <xf numFmtId="0" fontId="32" fillId="0" borderId="0">
      <protection locked="0"/>
    </xf>
    <xf numFmtId="0" fontId="33" fillId="0" borderId="0"/>
    <xf numFmtId="0" fontId="29" fillId="0" borderId="5">
      <protection locked="0"/>
    </xf>
    <xf numFmtId="0" fontId="30" fillId="0" borderId="5">
      <protection locked="0"/>
    </xf>
    <xf numFmtId="0" fontId="34" fillId="0" borderId="0"/>
    <xf numFmtId="0" fontId="35" fillId="6" borderId="0" applyNumberFormat="0" applyBorder="0" applyAlignment="0" applyProtection="0"/>
    <xf numFmtId="0" fontId="18" fillId="6" borderId="0" applyNumberFormat="0" applyBorder="0" applyAlignment="0" applyProtection="0"/>
    <xf numFmtId="0" fontId="35" fillId="7" borderId="0" applyNumberFormat="0" applyBorder="0" applyAlignment="0" applyProtection="0"/>
    <xf numFmtId="0" fontId="18" fillId="7" borderId="0" applyNumberFormat="0" applyBorder="0" applyAlignment="0" applyProtection="0"/>
    <xf numFmtId="0" fontId="35" fillId="4" borderId="0" applyNumberFormat="0" applyBorder="0" applyAlignment="0" applyProtection="0"/>
    <xf numFmtId="0" fontId="18" fillId="4" borderId="0" applyNumberFormat="0" applyBorder="0" applyAlignment="0" applyProtection="0"/>
    <xf numFmtId="0" fontId="35" fillId="8" borderId="0" applyNumberFormat="0" applyBorder="0" applyAlignment="0" applyProtection="0"/>
    <xf numFmtId="0" fontId="18" fillId="8" borderId="0" applyNumberFormat="0" applyBorder="0" applyAlignment="0" applyProtection="0"/>
    <xf numFmtId="0" fontId="35" fillId="9" borderId="0" applyNumberFormat="0" applyBorder="0" applyAlignment="0" applyProtection="0"/>
    <xf numFmtId="0" fontId="18" fillId="9" borderId="0" applyNumberFormat="0" applyBorder="0" applyAlignment="0" applyProtection="0"/>
    <xf numFmtId="0" fontId="35" fillId="10" borderId="0" applyNumberFormat="0" applyBorder="0" applyAlignment="0" applyProtection="0"/>
    <xf numFmtId="0" fontId="18" fillId="10"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4"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35" fillId="11" borderId="0" applyNumberFormat="0" applyBorder="0" applyAlignment="0" applyProtection="0"/>
    <xf numFmtId="0" fontId="18" fillId="11" borderId="0" applyNumberFormat="0" applyBorder="0" applyAlignment="0" applyProtection="0"/>
    <xf numFmtId="0" fontId="35" fillId="12" borderId="0" applyNumberFormat="0" applyBorder="0" applyAlignment="0" applyProtection="0"/>
    <xf numFmtId="0" fontId="18" fillId="12" borderId="0" applyNumberFormat="0" applyBorder="0" applyAlignment="0" applyProtection="0"/>
    <xf numFmtId="0" fontId="35" fillId="13" borderId="0" applyNumberFormat="0" applyBorder="0" applyAlignment="0" applyProtection="0"/>
    <xf numFmtId="0" fontId="18" fillId="13" borderId="0" applyNumberFormat="0" applyBorder="0" applyAlignment="0" applyProtection="0"/>
    <xf numFmtId="0" fontId="35" fillId="8" borderId="0" applyNumberFormat="0" applyBorder="0" applyAlignment="0" applyProtection="0"/>
    <xf numFmtId="0" fontId="18" fillId="8" borderId="0" applyNumberFormat="0" applyBorder="0" applyAlignment="0" applyProtection="0"/>
    <xf numFmtId="0" fontId="35" fillId="11" borderId="0" applyNumberFormat="0" applyBorder="0" applyAlignment="0" applyProtection="0"/>
    <xf numFmtId="0" fontId="18" fillId="11" borderId="0" applyNumberFormat="0" applyBorder="0" applyAlignment="0" applyProtection="0"/>
    <xf numFmtId="0" fontId="35" fillId="14" borderId="0" applyNumberFormat="0" applyBorder="0" applyAlignment="0" applyProtection="0"/>
    <xf numFmtId="0" fontId="18" fillId="14"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36" fillId="15" borderId="0" applyNumberFormat="0" applyBorder="0" applyAlignment="0" applyProtection="0"/>
    <xf numFmtId="0" fontId="37" fillId="15" borderId="0" applyNumberFormat="0" applyBorder="0" applyAlignment="0" applyProtection="0"/>
    <xf numFmtId="0" fontId="36" fillId="12" borderId="0" applyNumberFormat="0" applyBorder="0" applyAlignment="0" applyProtection="0"/>
    <xf numFmtId="0" fontId="37" fillId="12" borderId="0" applyNumberFormat="0" applyBorder="0" applyAlignment="0" applyProtection="0"/>
    <xf numFmtId="0" fontId="36" fillId="13" borderId="0" applyNumberFormat="0" applyBorder="0" applyAlignment="0" applyProtection="0"/>
    <xf numFmtId="0" fontId="37" fillId="13" borderId="0" applyNumberFormat="0" applyBorder="0" applyAlignment="0" applyProtection="0"/>
    <xf numFmtId="0" fontId="36" fillId="16" borderId="0" applyNumberFormat="0" applyBorder="0" applyAlignment="0" applyProtection="0"/>
    <xf numFmtId="0" fontId="37" fillId="16" borderId="0" applyNumberFormat="0" applyBorder="0" applyAlignment="0" applyProtection="0"/>
    <xf numFmtId="0" fontId="36" fillId="17" borderId="0" applyNumberFormat="0" applyBorder="0" applyAlignment="0" applyProtection="0"/>
    <xf numFmtId="0" fontId="37" fillId="17" borderId="0" applyNumberFormat="0" applyBorder="0" applyAlignment="0" applyProtection="0"/>
    <xf numFmtId="0" fontId="36" fillId="18" borderId="0" applyNumberFormat="0" applyBorder="0" applyAlignment="0" applyProtection="0"/>
    <xf numFmtId="0" fontId="37" fillId="18" borderId="0" applyNumberFormat="0" applyBorder="0" applyAlignment="0" applyProtection="0"/>
    <xf numFmtId="0" fontId="38" fillId="15"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5"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6" fillId="19" borderId="0" applyNumberFormat="0" applyBorder="0" applyAlignment="0" applyProtection="0"/>
    <xf numFmtId="0" fontId="37" fillId="19" borderId="0" applyNumberFormat="0" applyBorder="0" applyAlignment="0" applyProtection="0"/>
    <xf numFmtId="0" fontId="36" fillId="20" borderId="0" applyNumberFormat="0" applyBorder="0" applyAlignment="0" applyProtection="0"/>
    <xf numFmtId="0" fontId="37" fillId="20" borderId="0" applyNumberFormat="0" applyBorder="0" applyAlignment="0" applyProtection="0"/>
    <xf numFmtId="0" fontId="36" fillId="21" borderId="0" applyNumberFormat="0" applyBorder="0" applyAlignment="0" applyProtection="0"/>
    <xf numFmtId="0" fontId="37" fillId="21" borderId="0" applyNumberFormat="0" applyBorder="0" applyAlignment="0" applyProtection="0"/>
    <xf numFmtId="0" fontId="36" fillId="16" borderId="0" applyNumberFormat="0" applyBorder="0" applyAlignment="0" applyProtection="0"/>
    <xf numFmtId="0" fontId="37" fillId="16" borderId="0" applyNumberFormat="0" applyBorder="0" applyAlignment="0" applyProtection="0"/>
    <xf numFmtId="0" fontId="36" fillId="17" borderId="0" applyNumberFormat="0" applyBorder="0" applyAlignment="0" applyProtection="0"/>
    <xf numFmtId="0" fontId="37" fillId="17" borderId="0" applyNumberFormat="0" applyBorder="0" applyAlignment="0" applyProtection="0"/>
    <xf numFmtId="0" fontId="36" fillId="22" borderId="0" applyNumberFormat="0" applyBorder="0" applyAlignment="0" applyProtection="0"/>
    <xf numFmtId="0" fontId="37" fillId="22" borderId="0" applyNumberFormat="0" applyBorder="0" applyAlignment="0" applyProtection="0"/>
    <xf numFmtId="0" fontId="39" fillId="7" borderId="0" applyNumberFormat="0" applyBorder="0" applyAlignment="0" applyProtection="0"/>
    <xf numFmtId="0" fontId="40" fillId="7" borderId="0" applyNumberFormat="0" applyBorder="0" applyAlignment="0" applyProtection="0"/>
    <xf numFmtId="165" fontId="41"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75" fontId="43" fillId="0" borderId="0" applyFill="0" applyBorder="0" applyAlignment="0"/>
    <xf numFmtId="176" fontId="43" fillId="0" borderId="0" applyFill="0" applyBorder="0" applyAlignment="0"/>
    <xf numFmtId="177" fontId="43" fillId="0" borderId="0" applyFill="0" applyBorder="0" applyAlignment="0"/>
    <xf numFmtId="178" fontId="44" fillId="0" borderId="0" applyFill="0" applyBorder="0" applyAlignment="0"/>
    <xf numFmtId="178" fontId="45" fillId="0" borderId="0" applyFill="0" applyBorder="0" applyAlignment="0"/>
    <xf numFmtId="179" fontId="44" fillId="0" borderId="0" applyFill="0" applyBorder="0" applyAlignment="0"/>
    <xf numFmtId="179" fontId="45" fillId="0" borderId="0" applyFill="0" applyBorder="0" applyAlignment="0"/>
    <xf numFmtId="175" fontId="43" fillId="0" borderId="0" applyFill="0" applyBorder="0" applyAlignment="0"/>
    <xf numFmtId="180" fontId="44" fillId="0" borderId="0" applyFill="0" applyBorder="0" applyAlignment="0"/>
    <xf numFmtId="180" fontId="45" fillId="0" borderId="0" applyFill="0" applyBorder="0" applyAlignment="0"/>
    <xf numFmtId="181" fontId="44" fillId="0" borderId="0" applyFill="0" applyBorder="0" applyAlignment="0"/>
    <xf numFmtId="176" fontId="43" fillId="0" borderId="0" applyFill="0" applyBorder="0" applyAlignment="0"/>
    <xf numFmtId="0" fontId="46" fillId="0" borderId="0" applyNumberFormat="0" applyBorder="0" applyAlignment="0"/>
    <xf numFmtId="0" fontId="47"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3" fontId="49" fillId="24" borderId="8">
      <alignment horizontal="left" vertical="center"/>
    </xf>
    <xf numFmtId="0" fontId="50" fillId="0" borderId="0">
      <alignment horizontal="left" vertical="top"/>
    </xf>
    <xf numFmtId="0" fontId="51" fillId="25" borderId="9" applyNumberFormat="0" applyAlignment="0" applyProtection="0"/>
    <xf numFmtId="0" fontId="52" fillId="25" borderId="9" applyNumberFormat="0" applyAlignment="0" applyProtection="0"/>
    <xf numFmtId="0" fontId="53" fillId="0" borderId="10">
      <alignment horizontal="center"/>
    </xf>
    <xf numFmtId="175" fontId="4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82" fontId="54" fillId="0" borderId="0" applyFill="0" applyBorder="0" applyProtection="0"/>
    <xf numFmtId="183" fontId="55" fillId="0" borderId="0" applyFont="0" applyFill="0" applyBorder="0" applyAlignment="0" applyProtection="0"/>
    <xf numFmtId="183" fontId="56" fillId="0" borderId="0" applyFont="0" applyFill="0" applyBorder="0" applyAlignment="0" applyProtection="0"/>
    <xf numFmtId="166" fontId="56" fillId="0" borderId="0" applyFont="0" applyFill="0" applyBorder="0" applyAlignment="0" applyProtection="0"/>
    <xf numFmtId="176" fontId="43" fillId="0" borderId="0" applyFont="0" applyFill="0" applyBorder="0" applyAlignment="0" applyProtection="0"/>
    <xf numFmtId="184" fontId="21" fillId="5" borderId="0" applyFont="0" applyFill="0" applyBorder="0" applyAlignment="0" applyProtection="0"/>
    <xf numFmtId="14" fontId="57" fillId="0" borderId="0" applyFill="0" applyBorder="0" applyAlignment="0"/>
    <xf numFmtId="185" fontId="21" fillId="5" borderId="0" applyFont="0" applyFill="0" applyBorder="0" applyAlignment="0" applyProtection="0"/>
    <xf numFmtId="186" fontId="54" fillId="0" borderId="0" applyFill="0" applyBorder="0" applyProtection="0"/>
    <xf numFmtId="186" fontId="54" fillId="0" borderId="6" applyFill="0" applyProtection="0"/>
    <xf numFmtId="186" fontId="54" fillId="0" borderId="6" applyFill="0" applyProtection="0"/>
    <xf numFmtId="186" fontId="54" fillId="0" borderId="6" applyFill="0" applyProtection="0"/>
    <xf numFmtId="186" fontId="54" fillId="0" borderId="6" applyFill="0" applyProtection="0"/>
    <xf numFmtId="186" fontId="54" fillId="0" borderId="6" applyFill="0" applyProtection="0"/>
    <xf numFmtId="186" fontId="54" fillId="0" borderId="6" applyFill="0" applyProtection="0"/>
    <xf numFmtId="186" fontId="54" fillId="0" borderId="6" applyFill="0" applyProtection="0"/>
    <xf numFmtId="186" fontId="54" fillId="0" borderId="6" applyFill="0" applyProtection="0"/>
    <xf numFmtId="186" fontId="54" fillId="0" borderId="6" applyFill="0" applyProtection="0"/>
    <xf numFmtId="186" fontId="54" fillId="0" borderId="6" applyFill="0" applyProtection="0"/>
    <xf numFmtId="186" fontId="54" fillId="0" borderId="6" applyFill="0" applyProtection="0"/>
    <xf numFmtId="186" fontId="54" fillId="0" borderId="6" applyFill="0" applyProtection="0"/>
    <xf numFmtId="186" fontId="54" fillId="0" borderId="6" applyFill="0" applyProtection="0"/>
    <xf numFmtId="186" fontId="54" fillId="0" borderId="6" applyFill="0" applyProtection="0"/>
    <xf numFmtId="186" fontId="54" fillId="0" borderId="5" applyFill="0" applyProtection="0"/>
    <xf numFmtId="38" fontId="55" fillId="0" borderId="11">
      <alignment vertical="center"/>
    </xf>
    <xf numFmtId="38" fontId="56" fillId="0" borderId="11">
      <alignment vertical="center"/>
    </xf>
    <xf numFmtId="3" fontId="58" fillId="0" borderId="12" applyNumberFormat="0" applyFont="0" applyFill="0" applyBorder="0" applyAlignment="0">
      <alignment horizontal="left" vertical="center"/>
      <protection locked="0"/>
    </xf>
    <xf numFmtId="0" fontId="59" fillId="0" borderId="0" applyNumberFormat="0" applyFill="0" applyBorder="0" applyAlignment="0" applyProtection="0"/>
    <xf numFmtId="0" fontId="60" fillId="0" borderId="0" applyNumberFormat="0" applyFill="0" applyBorder="0" applyAlignment="0" applyProtection="0"/>
    <xf numFmtId="175" fontId="43" fillId="0" borderId="0" applyFill="0" applyBorder="0" applyAlignment="0"/>
    <xf numFmtId="176" fontId="43" fillId="0" borderId="0" applyFill="0" applyBorder="0" applyAlignment="0"/>
    <xf numFmtId="175" fontId="43" fillId="0" borderId="0" applyFill="0" applyBorder="0" applyAlignment="0"/>
    <xf numFmtId="180" fontId="44" fillId="0" borderId="0" applyFill="0" applyBorder="0" applyAlignment="0"/>
    <xf numFmtId="180" fontId="45" fillId="0" borderId="0" applyFill="0" applyBorder="0" applyAlignment="0"/>
    <xf numFmtId="181" fontId="44" fillId="0" borderId="0" applyFill="0" applyBorder="0" applyAlignment="0"/>
    <xf numFmtId="176" fontId="43" fillId="0" borderId="0" applyFill="0" applyBorder="0" applyAlignment="0"/>
    <xf numFmtId="173" fontId="12"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10" fontId="63" fillId="26" borderId="3" applyNumberFormat="0" applyFill="0" applyBorder="0" applyAlignment="0" applyProtection="0">
      <protection locked="0"/>
    </xf>
    <xf numFmtId="10" fontId="63" fillId="26" borderId="3" applyNumberFormat="0" applyFill="0" applyBorder="0" applyAlignment="0" applyProtection="0">
      <protection locked="0"/>
    </xf>
    <xf numFmtId="10" fontId="63" fillId="26" borderId="3" applyNumberFormat="0" applyFill="0" applyBorder="0" applyAlignment="0" applyProtection="0">
      <protection locked="0"/>
    </xf>
    <xf numFmtId="10" fontId="63" fillId="26" borderId="3" applyNumberFormat="0" applyFill="0" applyBorder="0" applyAlignment="0" applyProtection="0">
      <protection locked="0"/>
    </xf>
    <xf numFmtId="10" fontId="63" fillId="26" borderId="3" applyNumberFormat="0" applyFill="0" applyBorder="0" applyAlignment="0" applyProtection="0">
      <protection locked="0"/>
    </xf>
    <xf numFmtId="10" fontId="63" fillId="26" borderId="3" applyNumberFormat="0" applyFill="0" applyBorder="0" applyAlignment="0" applyProtection="0">
      <protection locked="0"/>
    </xf>
    <xf numFmtId="10" fontId="63" fillId="26" borderId="3" applyNumberFormat="0" applyFill="0" applyBorder="0" applyAlignment="0" applyProtection="0">
      <protection locked="0"/>
    </xf>
    <xf numFmtId="0" fontId="10" fillId="27" borderId="0" applyNumberFormat="0" applyFont="0" applyBorder="0">
      <alignment horizontal="left" vertical="center"/>
    </xf>
    <xf numFmtId="0" fontId="10" fillId="27" borderId="0" applyNumberFormat="0" applyFont="0" applyBorder="0">
      <alignment horizontal="left" vertical="center"/>
    </xf>
    <xf numFmtId="0" fontId="64" fillId="4" borderId="0" applyNumberFormat="0" applyBorder="0" applyAlignment="0" applyProtection="0"/>
    <xf numFmtId="0" fontId="65" fillId="4" borderId="0" applyNumberFormat="0" applyBorder="0" applyAlignment="0" applyProtection="0"/>
    <xf numFmtId="0" fontId="66" fillId="24" borderId="11">
      <alignment horizontal="left" vertical="center" wrapText="1"/>
    </xf>
    <xf numFmtId="0" fontId="67" fillId="24" borderId="11">
      <alignment horizontal="left" vertical="center" wrapText="1"/>
    </xf>
    <xf numFmtId="38" fontId="68" fillId="28" borderId="0" applyNumberFormat="0" applyBorder="0" applyAlignment="0" applyProtection="0"/>
    <xf numFmtId="0" fontId="69" fillId="0" borderId="13" applyNumberFormat="0" applyAlignment="0" applyProtection="0">
      <alignment horizontal="left" vertical="center"/>
    </xf>
    <xf numFmtId="0" fontId="69" fillId="0" borderId="4">
      <alignment horizontal="left" vertical="center"/>
    </xf>
    <xf numFmtId="0" fontId="69" fillId="0" borderId="4">
      <alignment horizontal="left" vertical="center"/>
    </xf>
    <xf numFmtId="0" fontId="69" fillId="0" borderId="4">
      <alignment horizontal="left" vertical="center"/>
    </xf>
    <xf numFmtId="0" fontId="69" fillId="0" borderId="4">
      <alignment horizontal="left" vertical="center"/>
    </xf>
    <xf numFmtId="0" fontId="69" fillId="0" borderId="4">
      <alignment horizontal="left" vertical="center"/>
    </xf>
    <xf numFmtId="0" fontId="70" fillId="0" borderId="0" applyNumberFormat="0" applyFill="0" applyBorder="0" applyAlignment="0" applyProtection="0">
      <alignment horizontal="left" vertical="top"/>
    </xf>
    <xf numFmtId="0" fontId="20" fillId="0" borderId="0">
      <alignment horizontal="left" vertical="top"/>
    </xf>
    <xf numFmtId="0" fontId="71" fillId="0" borderId="0">
      <alignment horizontal="left" vertical="top"/>
    </xf>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xf numFmtId="0" fontId="75" fillId="29" borderId="14">
      <alignment horizontal="right"/>
    </xf>
    <xf numFmtId="3" fontId="75" fillId="30" borderId="15" applyBorder="0">
      <alignment horizontal="right" vertical="center"/>
      <protection locked="0"/>
    </xf>
    <xf numFmtId="10" fontId="68" fillId="29" borderId="3" applyNumberFormat="0" applyBorder="0" applyAlignment="0" applyProtection="0"/>
    <xf numFmtId="10" fontId="68" fillId="29" borderId="3" applyNumberFormat="0" applyBorder="0" applyAlignment="0" applyProtection="0"/>
    <xf numFmtId="10" fontId="68" fillId="29" borderId="3" applyNumberFormat="0" applyBorder="0" applyAlignment="0" applyProtection="0"/>
    <xf numFmtId="10" fontId="68" fillId="29" borderId="3" applyNumberFormat="0" applyBorder="0" applyAlignment="0" applyProtection="0"/>
    <xf numFmtId="10" fontId="68" fillId="29" borderId="3" applyNumberFormat="0" applyBorder="0" applyAlignment="0" applyProtection="0"/>
    <xf numFmtId="10" fontId="68" fillId="29" borderId="3" applyNumberFormat="0" applyBorder="0" applyAlignment="0" applyProtection="0"/>
    <xf numFmtId="10" fontId="68" fillId="29" borderId="3" applyNumberFormat="0" applyBorder="0" applyAlignment="0" applyProtection="0"/>
    <xf numFmtId="187" fontId="21" fillId="31" borderId="3" applyNumberFormat="0" applyFont="0" applyAlignment="0">
      <protection locked="0"/>
    </xf>
    <xf numFmtId="187" fontId="21" fillId="31" borderId="3" applyNumberFormat="0" applyFont="0" applyAlignment="0">
      <protection locked="0"/>
    </xf>
    <xf numFmtId="187" fontId="21" fillId="31" borderId="3" applyNumberFormat="0" applyFont="0" applyAlignment="0">
      <protection locked="0"/>
    </xf>
    <xf numFmtId="187" fontId="21" fillId="31" borderId="3" applyNumberFormat="0" applyFont="0" applyAlignment="0">
      <protection locked="0"/>
    </xf>
    <xf numFmtId="187" fontId="21" fillId="31" borderId="3" applyNumberFormat="0" applyFont="0" applyAlignment="0">
      <protection locked="0"/>
    </xf>
    <xf numFmtId="187" fontId="21" fillId="31" borderId="3" applyNumberFormat="0" applyFont="0" applyAlignment="0">
      <protection locked="0"/>
    </xf>
    <xf numFmtId="187" fontId="21" fillId="31" borderId="3" applyNumberFormat="0" applyFont="0" applyAlignment="0">
      <protection locked="0"/>
    </xf>
    <xf numFmtId="187" fontId="21" fillId="31" borderId="3" applyNumberFormat="0" applyFont="0" applyAlignment="0">
      <protection locked="0"/>
    </xf>
    <xf numFmtId="187" fontId="21" fillId="31" borderId="3" applyNumberFormat="0" applyFont="0" applyAlignment="0">
      <protection locked="0"/>
    </xf>
    <xf numFmtId="187" fontId="21" fillId="31" borderId="3" applyNumberFormat="0" applyFont="0" applyAlignment="0">
      <protection locked="0"/>
    </xf>
    <xf numFmtId="187" fontId="21" fillId="31" borderId="3" applyNumberFormat="0" applyFont="0" applyAlignment="0">
      <protection locked="0"/>
    </xf>
    <xf numFmtId="187" fontId="21" fillId="31" borderId="3" applyNumberFormat="0" applyFont="0" applyAlignment="0">
      <protection locked="0"/>
    </xf>
    <xf numFmtId="187" fontId="21" fillId="31" borderId="3" applyNumberFormat="0" applyFont="0" applyAlignment="0">
      <protection locked="0"/>
    </xf>
    <xf numFmtId="187" fontId="21" fillId="31" borderId="3" applyNumberFormat="0" applyFont="0" applyAlignment="0">
      <protection locked="0"/>
    </xf>
    <xf numFmtId="40" fontId="77" fillId="0" borderId="0">
      <protection locked="0"/>
    </xf>
    <xf numFmtId="1" fontId="78" fillId="0" borderId="0">
      <alignment horizontal="center"/>
      <protection locked="0"/>
    </xf>
    <xf numFmtId="188" fontId="25" fillId="0" borderId="0" applyFont="0" applyFill="0" applyBorder="0" applyAlignment="0" applyProtection="0"/>
    <xf numFmtId="189" fontId="79" fillId="0" borderId="0" applyFont="0" applyFill="0" applyBorder="0" applyAlignment="0" applyProtection="0"/>
    <xf numFmtId="0" fontId="80" fillId="0" borderId="14">
      <alignment horizontal="left"/>
    </xf>
    <xf numFmtId="3" fontId="81" fillId="32" borderId="8">
      <alignment vertical="center"/>
    </xf>
    <xf numFmtId="38" fontId="82" fillId="0" borderId="0"/>
    <xf numFmtId="38" fontId="83" fillId="0" borderId="0"/>
    <xf numFmtId="38" fontId="84" fillId="0" borderId="0"/>
    <xf numFmtId="38" fontId="85" fillId="0" borderId="0"/>
    <xf numFmtId="0" fontId="86" fillId="0" borderId="0"/>
    <xf numFmtId="0" fontId="86" fillId="0" borderId="0"/>
    <xf numFmtId="175" fontId="43" fillId="0" borderId="0" applyFill="0" applyBorder="0" applyAlignment="0"/>
    <xf numFmtId="176" fontId="43" fillId="0" borderId="0" applyFill="0" applyBorder="0" applyAlignment="0"/>
    <xf numFmtId="175" fontId="43" fillId="0" borderId="0" applyFill="0" applyBorder="0" applyAlignment="0"/>
    <xf numFmtId="180" fontId="44" fillId="0" borderId="0" applyFill="0" applyBorder="0" applyAlignment="0"/>
    <xf numFmtId="180" fontId="45" fillId="0" borderId="0" applyFill="0" applyBorder="0" applyAlignment="0"/>
    <xf numFmtId="181" fontId="44" fillId="0" borderId="0" applyFill="0" applyBorder="0" applyAlignment="0"/>
    <xf numFmtId="176" fontId="43" fillId="0" borderId="0" applyFill="0" applyBorder="0" applyAlignment="0"/>
    <xf numFmtId="0" fontId="87" fillId="0" borderId="16" applyNumberFormat="0" applyFill="0" applyAlignment="0" applyProtection="0"/>
    <xf numFmtId="0" fontId="88" fillId="0" borderId="16" applyNumberFormat="0" applyFill="0" applyAlignment="0" applyProtection="0"/>
    <xf numFmtId="0" fontId="89" fillId="0" borderId="0">
      <protection locked="0"/>
    </xf>
    <xf numFmtId="0" fontId="90" fillId="33" borderId="0" applyNumberFormat="0" applyBorder="0" applyAlignment="0" applyProtection="0"/>
    <xf numFmtId="0" fontId="91" fillId="33" borderId="0" applyNumberFormat="0" applyBorder="0" applyAlignment="0" applyProtection="0"/>
    <xf numFmtId="3" fontId="92" fillId="0" borderId="17" applyNumberFormat="0" applyFont="0" applyAlignment="0">
      <alignment vertical="center"/>
    </xf>
    <xf numFmtId="3" fontId="93" fillId="0" borderId="17" applyNumberFormat="0" applyFont="0" applyAlignment="0">
      <alignment vertical="center"/>
    </xf>
    <xf numFmtId="190" fontId="94" fillId="0" borderId="0"/>
    <xf numFmtId="190" fontId="95" fillId="0" borderId="0"/>
    <xf numFmtId="0" fontId="96" fillId="0" borderId="0">
      <alignment horizontal="left" vertical="top"/>
    </xf>
    <xf numFmtId="0" fontId="97" fillId="0" borderId="0">
      <alignment horizontal="left" vertical="top"/>
    </xf>
    <xf numFmtId="0" fontId="10" fillId="0" borderId="0"/>
    <xf numFmtId="10" fontId="63" fillId="26" borderId="83" applyNumberFormat="0" applyFill="0" applyBorder="0" applyAlignment="0" applyProtection="0">
      <protection locked="0"/>
    </xf>
    <xf numFmtId="10" fontId="68" fillId="29" borderId="83" applyNumberFormat="0" applyBorder="0" applyAlignment="0" applyProtection="0"/>
    <xf numFmtId="10" fontId="68" fillId="29" borderId="83" applyNumberFormat="0" applyBorder="0" applyAlignment="0" applyProtection="0"/>
    <xf numFmtId="0" fontId="10" fillId="0" borderId="0"/>
    <xf numFmtId="0" fontId="10" fillId="0" borderId="0"/>
    <xf numFmtId="187" fontId="21" fillId="31" borderId="83" applyNumberFormat="0" applyFont="0" applyAlignment="0">
      <protection locked="0"/>
    </xf>
    <xf numFmtId="187" fontId="21" fillId="31" borderId="83" applyNumberFormat="0" applyFont="0" applyAlignment="0">
      <protection locked="0"/>
    </xf>
    <xf numFmtId="0" fontId="56" fillId="0" borderId="0"/>
    <xf numFmtId="0" fontId="98" fillId="0" borderId="0"/>
    <xf numFmtId="0" fontId="10" fillId="0" borderId="0"/>
    <xf numFmtId="0" fontId="99" fillId="0" borderId="0"/>
    <xf numFmtId="0" fontId="100" fillId="0" borderId="0"/>
    <xf numFmtId="0" fontId="12" fillId="0" borderId="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191" fontId="21" fillId="5" borderId="0"/>
    <xf numFmtId="192" fontId="8" fillId="0" borderId="0" applyFont="0" applyFill="0" applyBorder="0" applyAlignment="0" applyProtection="0"/>
    <xf numFmtId="0" fontId="101"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3" fillId="5" borderId="0"/>
    <xf numFmtId="179" fontId="44" fillId="0" borderId="0" applyFont="0" applyFill="0" applyBorder="0" applyAlignment="0" applyProtection="0"/>
    <xf numFmtId="179" fontId="45" fillId="0" borderId="0" applyFont="0" applyFill="0" applyBorder="0" applyAlignment="0" applyProtection="0"/>
    <xf numFmtId="193" fontId="43"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94" fontId="12" fillId="0" borderId="0"/>
    <xf numFmtId="194" fontId="24" fillId="0" borderId="0"/>
    <xf numFmtId="195" fontId="12" fillId="0" borderId="0"/>
    <xf numFmtId="195" fontId="24" fillId="0" borderId="0"/>
    <xf numFmtId="0" fontId="28" fillId="0" borderId="0">
      <alignment vertical="top"/>
    </xf>
    <xf numFmtId="175" fontId="43" fillId="0" borderId="0" applyFill="0" applyBorder="0" applyAlignment="0"/>
    <xf numFmtId="176" fontId="43" fillId="0" borderId="0" applyFill="0" applyBorder="0" applyAlignment="0"/>
    <xf numFmtId="175" fontId="43" fillId="0" borderId="0" applyFill="0" applyBorder="0" applyAlignment="0"/>
    <xf numFmtId="180" fontId="44" fillId="0" borderId="0" applyFill="0" applyBorder="0" applyAlignment="0"/>
    <xf numFmtId="180" fontId="45" fillId="0" borderId="0" applyFill="0" applyBorder="0" applyAlignment="0"/>
    <xf numFmtId="181" fontId="44" fillId="0" borderId="0" applyFill="0" applyBorder="0" applyAlignment="0"/>
    <xf numFmtId="176" fontId="43" fillId="0" borderId="0" applyFill="0" applyBorder="0" applyAlignment="0"/>
    <xf numFmtId="4" fontId="104" fillId="0" borderId="0" applyFont="0" applyFill="0" applyBorder="0" applyProtection="0">
      <alignment horizontal="right" vertical="top" wrapText="1"/>
    </xf>
    <xf numFmtId="4" fontId="105" fillId="0" borderId="0" applyFont="0" applyFill="0" applyBorder="0" applyProtection="0">
      <alignment horizontal="right" vertical="top" wrapText="1"/>
    </xf>
    <xf numFmtId="1" fontId="106" fillId="0" borderId="0">
      <alignment horizontal="center" vertical="top" wrapText="1"/>
    </xf>
    <xf numFmtId="1" fontId="106" fillId="0" borderId="0">
      <alignment horizontal="center" vertical="top" wrapText="1"/>
    </xf>
    <xf numFmtId="3" fontId="22" fillId="0" borderId="0" applyFont="0" applyFill="0" applyBorder="0" applyAlignment="0"/>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6"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6" fillId="3" borderId="20">
      <alignment vertical="center"/>
    </xf>
    <xf numFmtId="49" fontId="16" fillId="3" borderId="20">
      <alignment vertical="center"/>
    </xf>
    <xf numFmtId="0" fontId="107" fillId="35" borderId="0" applyNumberFormat="0" applyFill="0" applyBorder="0" applyAlignment="0"/>
    <xf numFmtId="196" fontId="108" fillId="0" borderId="3">
      <alignment horizontal="left" vertical="center"/>
      <protection locked="0"/>
    </xf>
    <xf numFmtId="187" fontId="21" fillId="31" borderId="83" applyNumberFormat="0" applyFont="0" applyAlignment="0">
      <protection locked="0"/>
    </xf>
    <xf numFmtId="0" fontId="24" fillId="0" borderId="0"/>
    <xf numFmtId="0" fontId="26" fillId="0" borderId="0"/>
    <xf numFmtId="0" fontId="27" fillId="0" borderId="0"/>
    <xf numFmtId="0" fontId="55" fillId="0" borderId="0" applyNumberFormat="0" applyFont="0" applyFill="0" applyBorder="0" applyAlignment="0" applyProtection="0">
      <alignment vertical="top"/>
    </xf>
    <xf numFmtId="0" fontId="56" fillId="0" borderId="0" applyNumberFormat="0" applyFont="0" applyFill="0" applyBorder="0" applyAlignment="0" applyProtection="0">
      <alignment vertical="top"/>
    </xf>
    <xf numFmtId="4" fontId="109" fillId="24" borderId="4">
      <alignment horizontal="left" vertical="center" wrapText="1"/>
    </xf>
    <xf numFmtId="4" fontId="109" fillId="24" borderId="4">
      <alignment horizontal="left" vertical="center" wrapText="1"/>
    </xf>
    <xf numFmtId="4" fontId="109" fillId="24" borderId="4">
      <alignment horizontal="left" vertical="center" wrapText="1"/>
    </xf>
    <xf numFmtId="4" fontId="109" fillId="24" borderId="4">
      <alignment horizontal="left" vertical="center" wrapText="1"/>
    </xf>
    <xf numFmtId="4" fontId="109" fillId="24" borderId="4">
      <alignment horizontal="left" vertical="center" wrapText="1"/>
    </xf>
    <xf numFmtId="4" fontId="110" fillId="0" borderId="13">
      <alignment vertical="center" wrapText="1"/>
    </xf>
    <xf numFmtId="0" fontId="10" fillId="0" borderId="17"/>
    <xf numFmtId="0" fontId="10" fillId="0" borderId="17"/>
    <xf numFmtId="49" fontId="57" fillId="0" borderId="0" applyFill="0" applyBorder="0" applyAlignment="0"/>
    <xf numFmtId="197" fontId="44" fillId="0" borderId="0" applyFill="0" applyBorder="0" applyAlignment="0"/>
    <xf numFmtId="197" fontId="45" fillId="0" borderId="0" applyFill="0" applyBorder="0" applyAlignment="0"/>
    <xf numFmtId="198" fontId="44" fillId="0" borderId="0" applyFill="0" applyBorder="0" applyAlignment="0"/>
    <xf numFmtId="199" fontId="44" fillId="0" borderId="0" applyFill="0" applyBorder="0" applyAlignment="0"/>
    <xf numFmtId="199" fontId="45" fillId="0" borderId="0" applyFill="0" applyBorder="0" applyAlignment="0"/>
    <xf numFmtId="200" fontId="44" fillId="0" borderId="0" applyFill="0" applyBorder="0" applyAlignment="0"/>
    <xf numFmtId="0" fontId="111" fillId="0" borderId="0">
      <alignment horizontal="center" vertical="top"/>
    </xf>
    <xf numFmtId="0" fontId="112" fillId="36" borderId="11" applyNumberFormat="0" applyProtection="0">
      <alignment horizontal="left" vertical="center" wrapText="1"/>
    </xf>
    <xf numFmtId="0" fontId="113" fillId="36" borderId="11" applyNumberFormat="0" applyProtection="0">
      <alignment horizontal="left" vertical="center" wrapText="1"/>
    </xf>
    <xf numFmtId="4" fontId="114" fillId="24" borderId="13">
      <alignment vertical="top" wrapText="1"/>
    </xf>
    <xf numFmtId="201" fontId="21" fillId="0" borderId="0"/>
    <xf numFmtId="0" fontId="115" fillId="0" borderId="0" applyNumberFormat="0" applyFill="0" applyBorder="0" applyAlignment="0" applyProtection="0"/>
    <xf numFmtId="0" fontId="116" fillId="0" borderId="0" applyNumberFormat="0" applyFill="0" applyBorder="0" applyAlignment="0" applyProtection="0"/>
    <xf numFmtId="3" fontId="117" fillId="0" borderId="17"/>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22" borderId="0" applyNumberFormat="0" applyBorder="0" applyAlignment="0" applyProtection="0"/>
    <xf numFmtId="176" fontId="22" fillId="0" borderId="21">
      <protection locked="0"/>
    </xf>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8" fillId="23" borderId="135" applyNumberFormat="0" applyAlignment="0" applyProtection="0"/>
    <xf numFmtId="0" fontId="120"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124" fillId="28" borderId="22"/>
    <xf numFmtId="14" fontId="22" fillId="0" borderId="0">
      <alignment horizontal="right"/>
    </xf>
    <xf numFmtId="169" fontId="8" fillId="0" borderId="0" applyFont="0" applyFill="0" applyBorder="0" applyAlignment="0" applyProtection="0"/>
    <xf numFmtId="0" fontId="125" fillId="0" borderId="23" applyNumberFormat="0" applyFill="0" applyAlignment="0" applyProtection="0"/>
    <xf numFmtId="0" fontId="126" fillId="0" borderId="24" applyNumberFormat="0" applyFill="0" applyAlignment="0" applyProtection="0"/>
    <xf numFmtId="0" fontId="127" fillId="0" borderId="25" applyNumberFormat="0" applyFill="0" applyAlignment="0" applyProtection="0"/>
    <xf numFmtId="0" fontId="127" fillId="0" borderId="0" applyNumberFormat="0" applyFill="0" applyBorder="0" applyAlignment="0" applyProtection="0"/>
    <xf numFmtId="176" fontId="128" fillId="37" borderId="21"/>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0" fillId="0" borderId="0"/>
    <xf numFmtId="0" fontId="10" fillId="0" borderId="0"/>
    <xf numFmtId="0" fontId="10" fillId="0" borderId="0"/>
    <xf numFmtId="0" fontId="10" fillId="0" borderId="0"/>
    <xf numFmtId="0" fontId="130" fillId="25" borderId="9" applyNumberFormat="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3" fillId="33" borderId="0" applyNumberFormat="0" applyBorder="0" applyAlignment="0" applyProtection="0"/>
    <xf numFmtId="0" fontId="15" fillId="34" borderId="116" applyNumberFormat="0" applyFont="0" applyAlignment="0" applyProtection="0"/>
    <xf numFmtId="0" fontId="10" fillId="34" borderId="116" applyNumberFormat="0" applyFont="0" applyAlignment="0" applyProtection="0"/>
    <xf numFmtId="0" fontId="8" fillId="0" borderId="0"/>
    <xf numFmtId="0" fontId="118" fillId="23" borderId="117" applyNumberFormat="0" applyAlignment="0" applyProtection="0"/>
    <xf numFmtId="0" fontId="5" fillId="0" borderId="0"/>
    <xf numFmtId="49" fontId="17" fillId="3" borderId="118">
      <alignment vertical="center"/>
    </xf>
    <xf numFmtId="49" fontId="17" fillId="3" borderId="118">
      <alignment vertical="center"/>
    </xf>
    <xf numFmtId="0" fontId="5" fillId="0" borderId="0"/>
    <xf numFmtId="0" fontId="5" fillId="0" borderId="0"/>
    <xf numFmtId="0" fontId="5" fillId="0" borderId="0"/>
    <xf numFmtId="0" fontId="10" fillId="0" borderId="0"/>
    <xf numFmtId="0" fontId="76" fillId="10" borderId="133" applyNumberFormat="0" applyAlignment="0" applyProtection="0"/>
    <xf numFmtId="0" fontId="10" fillId="0" borderId="0"/>
    <xf numFmtId="0" fontId="10" fillId="0" borderId="0"/>
    <xf numFmtId="0" fontId="9" fillId="0" borderId="0"/>
    <xf numFmtId="0" fontId="9" fillId="0" borderId="0"/>
    <xf numFmtId="0" fontId="9" fillId="0" borderId="0"/>
    <xf numFmtId="0" fontId="10" fillId="0" borderId="0"/>
    <xf numFmtId="0" fontId="10" fillId="0" borderId="0"/>
    <xf numFmtId="0" fontId="10" fillId="0" borderId="0"/>
    <xf numFmtId="0" fontId="14" fillId="0" borderId="0"/>
    <xf numFmtId="0" fontId="10" fillId="0" borderId="0"/>
    <xf numFmtId="0" fontId="14" fillId="0" borderId="0"/>
    <xf numFmtId="0" fontId="10" fillId="0" borderId="0"/>
    <xf numFmtId="0" fontId="10" fillId="0" borderId="0"/>
    <xf numFmtId="0" fontId="10" fillId="0" borderId="0"/>
    <xf numFmtId="0" fontId="10" fillId="0" borderId="0"/>
    <xf numFmtId="0" fontId="134" fillId="0" borderId="0"/>
    <xf numFmtId="0" fontId="5" fillId="0" borderId="0"/>
    <xf numFmtId="0" fontId="10" fillId="0" borderId="0"/>
    <xf numFmtId="0" fontId="9" fillId="0" borderId="0"/>
    <xf numFmtId="0" fontId="9" fillId="0" borderId="0"/>
    <xf numFmtId="0" fontId="5" fillId="0" borderId="0"/>
    <xf numFmtId="0" fontId="10" fillId="0" borderId="0"/>
    <xf numFmtId="0" fontId="9" fillId="0" borderId="0"/>
    <xf numFmtId="0" fontId="5" fillId="0" borderId="0"/>
    <xf numFmtId="0" fontId="5" fillId="0" borderId="0"/>
    <xf numFmtId="173" fontId="10" fillId="0" borderId="0"/>
    <xf numFmtId="0" fontId="8" fillId="0" borderId="0"/>
    <xf numFmtId="40" fontId="10" fillId="2" borderId="83"/>
    <xf numFmtId="40" fontId="10" fillId="2" borderId="83"/>
    <xf numFmtId="0" fontId="8" fillId="0" borderId="0"/>
    <xf numFmtId="0" fontId="8" fillId="0" borderId="0"/>
    <xf numFmtId="0" fontId="22" fillId="0" borderId="0"/>
    <xf numFmtId="0" fontId="98" fillId="0" borderId="0"/>
    <xf numFmtId="40" fontId="10" fillId="2" borderId="83"/>
    <xf numFmtId="0" fontId="8" fillId="0" borderId="0"/>
    <xf numFmtId="0" fontId="8" fillId="0" borderId="0"/>
    <xf numFmtId="0" fontId="98" fillId="0" borderId="0"/>
    <xf numFmtId="0" fontId="98" fillId="0" borderId="0"/>
    <xf numFmtId="0" fontId="98" fillId="0" borderId="0"/>
    <xf numFmtId="0" fontId="5" fillId="0" borderId="0"/>
    <xf numFmtId="0" fontId="10" fillId="0" borderId="0"/>
    <xf numFmtId="0" fontId="5" fillId="0" borderId="0"/>
    <xf numFmtId="0" fontId="98"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06" fontId="10" fillId="64" borderId="97" applyNumberFormat="0" applyProtection="0">
      <alignment horizontal="left" vertical="center" indent="1"/>
    </xf>
    <xf numFmtId="0" fontId="10" fillId="0" borderId="0"/>
    <xf numFmtId="0" fontId="15" fillId="0" borderId="0"/>
    <xf numFmtId="0" fontId="8" fillId="0" borderId="0"/>
    <xf numFmtId="0" fontId="5" fillId="0" borderId="0"/>
    <xf numFmtId="0" fontId="98" fillId="0" borderId="0"/>
    <xf numFmtId="0" fontId="5" fillId="0" borderId="0"/>
    <xf numFmtId="0" fontId="10" fillId="0" borderId="0"/>
    <xf numFmtId="0" fontId="10" fillId="0" borderId="0"/>
    <xf numFmtId="0" fontId="10" fillId="0" borderId="0"/>
    <xf numFmtId="0" fontId="8" fillId="0" borderId="0"/>
    <xf numFmtId="0" fontId="10" fillId="0" borderId="0"/>
    <xf numFmtId="0" fontId="7" fillId="0" borderId="0"/>
    <xf numFmtId="0" fontId="98" fillId="0" borderId="0"/>
    <xf numFmtId="0" fontId="8" fillId="0" borderId="0"/>
    <xf numFmtId="0" fontId="7" fillId="0" borderId="0"/>
    <xf numFmtId="0" fontId="55" fillId="0" borderId="0"/>
    <xf numFmtId="0" fontId="55" fillId="0" borderId="0"/>
    <xf numFmtId="0" fontId="5" fillId="0" borderId="0"/>
    <xf numFmtId="0" fontId="7" fillId="0" borderId="0"/>
    <xf numFmtId="0" fontId="5" fillId="0" borderId="0"/>
    <xf numFmtId="0" fontId="5" fillId="0" borderId="0"/>
    <xf numFmtId="0" fontId="5" fillId="0" borderId="0"/>
    <xf numFmtId="0" fontId="55" fillId="0" borderId="0"/>
    <xf numFmtId="0" fontId="56" fillId="0" borderId="0"/>
    <xf numFmtId="0" fontId="7" fillId="0" borderId="0"/>
    <xf numFmtId="0" fontId="10" fillId="0" borderId="0"/>
    <xf numFmtId="0" fontId="10" fillId="0" borderId="0"/>
    <xf numFmtId="0" fontId="10" fillId="0" borderId="0"/>
    <xf numFmtId="0" fontId="15" fillId="34" borderId="86" applyNumberFormat="0" applyFont="0" applyAlignment="0" applyProtection="0"/>
    <xf numFmtId="0" fontId="5" fillId="0" borderId="0"/>
    <xf numFmtId="0" fontId="8" fillId="0" borderId="0"/>
    <xf numFmtId="0" fontId="10" fillId="0" borderId="0"/>
    <xf numFmtId="0" fontId="10" fillId="0" borderId="0"/>
    <xf numFmtId="0" fontId="15" fillId="34" borderId="86" applyNumberFormat="0" applyFont="0" applyAlignment="0" applyProtection="0"/>
    <xf numFmtId="0" fontId="15" fillId="34" borderId="86" applyNumberFormat="0" applyFont="0" applyAlignment="0" applyProtection="0"/>
    <xf numFmtId="0" fontId="22" fillId="0" borderId="0"/>
    <xf numFmtId="0" fontId="15" fillId="34" borderId="86" applyNumberFormat="0" applyFont="0" applyAlignment="0" applyProtection="0"/>
    <xf numFmtId="0" fontId="10" fillId="0" borderId="0"/>
    <xf numFmtId="0" fontId="8" fillId="0" borderId="0"/>
    <xf numFmtId="0" fontId="10" fillId="34" borderId="86" applyNumberFormat="0" applyFont="0" applyAlignment="0" applyProtection="0"/>
    <xf numFmtId="0" fontId="10" fillId="34" borderId="86" applyNumberFormat="0" applyFont="0" applyAlignment="0" applyProtection="0"/>
    <xf numFmtId="0" fontId="8" fillId="0" borderId="0"/>
    <xf numFmtId="0" fontId="8" fillId="0" borderId="0"/>
    <xf numFmtId="0" fontId="10" fillId="0" borderId="73">
      <alignment horizontal="right"/>
    </xf>
    <xf numFmtId="0" fontId="10" fillId="0" borderId="73">
      <alignment horizontal="right"/>
    </xf>
    <xf numFmtId="0" fontId="5" fillId="0" borderId="0"/>
    <xf numFmtId="0" fontId="5" fillId="0" borderId="0"/>
    <xf numFmtId="0" fontId="10" fillId="0" borderId="73">
      <alignment horizontal="right"/>
    </xf>
    <xf numFmtId="0" fontId="10" fillId="0" borderId="73">
      <alignment horizontal="right"/>
    </xf>
    <xf numFmtId="0" fontId="8" fillId="0" borderId="0"/>
    <xf numFmtId="0" fontId="8" fillId="0" borderId="0"/>
    <xf numFmtId="0" fontId="135" fillId="7" borderId="0" applyNumberFormat="0" applyBorder="0" applyAlignment="0" applyProtection="0"/>
    <xf numFmtId="0" fontId="136" fillId="0" borderId="0" applyNumberFormat="0" applyFill="0" applyBorder="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0" fillId="0" borderId="73">
      <alignment horizontal="right"/>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8" fillId="0" borderId="0"/>
    <xf numFmtId="9" fontId="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37" fillId="0" borderId="16" applyNumberFormat="0" applyFill="0" applyAlignment="0" applyProtection="0"/>
    <xf numFmtId="0" fontId="10" fillId="0" borderId="73">
      <alignment horizontal="right"/>
    </xf>
    <xf numFmtId="0" fontId="10" fillId="0" borderId="0"/>
    <xf numFmtId="0" fontId="12" fillId="0" borderId="0"/>
    <xf numFmtId="0" fontId="10" fillId="0" borderId="0"/>
    <xf numFmtId="0" fontId="24" fillId="0" borderId="0"/>
    <xf numFmtId="0" fontId="8" fillId="0" borderId="0">
      <alignment vertical="justify"/>
    </xf>
    <xf numFmtId="0" fontId="138" fillId="0" borderId="0" applyNumberFormat="0" applyFill="0" applyBorder="0" applyAlignment="0" applyProtection="0"/>
    <xf numFmtId="38" fontId="8" fillId="0" borderId="0" applyFont="0" applyFill="0" applyBorder="0" applyAlignment="0" applyProtection="0"/>
    <xf numFmtId="38" fontId="22" fillId="0" borderId="0" applyFont="0" applyFill="0" applyBorder="0" applyAlignment="0" applyProtection="0"/>
    <xf numFmtId="0" fontId="10" fillId="0" borderId="73">
      <alignment horizontal="right"/>
    </xf>
    <xf numFmtId="170" fontId="15" fillId="0" borderId="0" applyFont="0" applyFill="0" applyBorder="0" applyAlignment="0" applyProtection="0"/>
    <xf numFmtId="170" fontId="15" fillId="0" borderId="0" applyFont="0" applyFill="0" applyBorder="0" applyAlignment="0" applyProtection="0"/>
    <xf numFmtId="0" fontId="10" fillId="0" borderId="73">
      <alignment horizontal="right"/>
    </xf>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1" fontId="10"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5" fillId="0" borderId="0" applyFont="0" applyFill="0" applyBorder="0" applyAlignment="0" applyProtection="0"/>
    <xf numFmtId="170" fontId="7" fillId="0" borderId="0" applyFont="0" applyFill="0" applyBorder="0" applyAlignment="0" applyProtection="0"/>
    <xf numFmtId="171" fontId="10" fillId="0" borderId="0" applyFont="0" applyFill="0" applyBorder="0" applyAlignment="0" applyProtection="0"/>
    <xf numFmtId="170" fontId="15"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0" fontId="5"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0" fontId="8" fillId="0" borderId="0" applyFont="0" applyFill="0" applyBorder="0" applyAlignment="0" applyProtection="0"/>
    <xf numFmtId="0" fontId="10" fillId="0" borderId="73">
      <alignment horizontal="right"/>
    </xf>
    <xf numFmtId="170" fontId="10" fillId="0" borderId="0" applyFont="0" applyFill="0" applyBorder="0" applyAlignment="0" applyProtection="0"/>
    <xf numFmtId="170" fontId="15" fillId="0" borderId="0" applyFont="0" applyFill="0" applyBorder="0" applyAlignment="0" applyProtection="0"/>
    <xf numFmtId="0" fontId="10" fillId="0" borderId="73">
      <alignment horizontal="right"/>
    </xf>
    <xf numFmtId="203" fontId="10" fillId="0" borderId="0" applyFont="0" applyFill="0" applyBorder="0" applyAlignment="0" applyProtection="0"/>
    <xf numFmtId="203" fontId="10" fillId="0" borderId="0" applyFont="0" applyFill="0" applyBorder="0" applyAlignment="0" applyProtection="0"/>
    <xf numFmtId="170" fontId="22" fillId="0" borderId="0" applyFont="0" applyFill="0" applyBorder="0" applyAlignment="0" applyProtection="0"/>
    <xf numFmtId="0" fontId="10" fillId="0" borderId="73">
      <alignment horizontal="right"/>
    </xf>
    <xf numFmtId="170" fontId="15" fillId="0" borderId="0" applyFont="0" applyFill="0" applyBorder="0" applyAlignment="0" applyProtection="0"/>
    <xf numFmtId="203" fontId="10" fillId="0" borderId="0" applyFont="0" applyFill="0" applyBorder="0" applyAlignment="0" applyProtection="0"/>
    <xf numFmtId="170" fontId="8" fillId="0" borderId="0" applyFont="0" applyFill="0" applyBorder="0" applyAlignment="0" applyProtection="0"/>
    <xf numFmtId="0" fontId="10" fillId="0" borderId="73">
      <alignment horizontal="right"/>
    </xf>
    <xf numFmtId="0" fontId="10" fillId="0" borderId="73">
      <alignment horizontal="right"/>
    </xf>
    <xf numFmtId="0" fontId="140" fillId="0" borderId="0" applyNumberFormat="0" applyFill="0" applyBorder="0" applyAlignment="0" applyProtection="0">
      <alignment vertical="top"/>
      <protection locked="0"/>
    </xf>
    <xf numFmtId="170" fontId="15" fillId="0" borderId="0" applyFont="0" applyFill="0" applyBorder="0" applyAlignment="0" applyProtection="0"/>
    <xf numFmtId="170" fontId="15" fillId="0" borderId="0" applyFont="0" applyFill="0" applyBorder="0" applyAlignment="0" applyProtection="0"/>
    <xf numFmtId="0" fontId="140" fillId="0" borderId="0" applyNumberFormat="0" applyFill="0" applyBorder="0" applyAlignment="0" applyProtection="0">
      <alignment vertical="top"/>
      <protection locked="0"/>
    </xf>
    <xf numFmtId="0" fontId="10" fillId="0" borderId="73">
      <alignment horizontal="right"/>
    </xf>
    <xf numFmtId="0" fontId="10" fillId="0" borderId="73">
      <alignment horizontal="right"/>
    </xf>
    <xf numFmtId="0" fontId="140" fillId="0" borderId="0" applyNumberFormat="0" applyFill="0" applyBorder="0" applyAlignment="0" applyProtection="0">
      <alignment vertical="top"/>
      <protection locked="0"/>
    </xf>
    <xf numFmtId="170" fontId="15" fillId="0" borderId="0" applyFont="0" applyFill="0" applyBorder="0" applyAlignment="0" applyProtection="0"/>
    <xf numFmtId="170" fontId="15" fillId="0" borderId="0" applyFont="0" applyFill="0" applyBorder="0" applyAlignment="0" applyProtection="0"/>
    <xf numFmtId="0" fontId="140" fillId="0" borderId="0" applyNumberFormat="0" applyFill="0" applyBorder="0" applyAlignment="0" applyProtection="0">
      <alignment vertical="top"/>
      <protection locked="0"/>
    </xf>
    <xf numFmtId="170" fontId="5" fillId="0" borderId="0" applyFont="0" applyFill="0" applyBorder="0" applyAlignment="0" applyProtection="0"/>
    <xf numFmtId="0" fontId="10" fillId="0" borderId="73">
      <alignment horizontal="right"/>
    </xf>
    <xf numFmtId="170" fontId="10"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0" fontId="10" fillId="0" borderId="73">
      <alignment horizontal="right"/>
    </xf>
    <xf numFmtId="4" fontId="10" fillId="0" borderId="83"/>
    <xf numFmtId="170" fontId="10" fillId="0" borderId="0" applyFont="0" applyFill="0" applyBorder="0" applyAlignment="0" applyProtection="0"/>
    <xf numFmtId="170" fontId="10" fillId="0" borderId="0" applyFont="0" applyFill="0" applyBorder="0" applyAlignment="0" applyProtection="0"/>
    <xf numFmtId="170" fontId="15" fillId="0" borderId="0" applyFont="0" applyFill="0" applyBorder="0" applyAlignment="0" applyProtection="0"/>
    <xf numFmtId="0" fontId="129" fillId="0" borderId="68" applyNumberFormat="0" applyFill="0" applyAlignment="0" applyProtection="0"/>
    <xf numFmtId="0" fontId="10" fillId="0" borderId="0" applyFont="0" applyFill="0" applyBorder="0" applyAlignment="0" applyProtection="0"/>
    <xf numFmtId="0" fontId="15" fillId="34" borderId="134" applyNumberFormat="0" applyFont="0" applyAlignment="0" applyProtection="0"/>
    <xf numFmtId="0" fontId="118" fillId="23" borderId="66" applyNumberFormat="0" applyAlignment="0" applyProtection="0"/>
    <xf numFmtId="186" fontId="54" fillId="0" borderId="104" applyFill="0" applyProtection="0"/>
    <xf numFmtId="171" fontId="10" fillId="0" borderId="0" applyFont="0" applyFill="0" applyBorder="0" applyAlignment="0" applyProtection="0"/>
    <xf numFmtId="171" fontId="10" fillId="0" borderId="0" applyFont="0" applyFill="0" applyBorder="0" applyAlignment="0" applyProtection="0"/>
    <xf numFmtId="170" fontId="10" fillId="0" borderId="0" applyFont="0" applyFill="0" applyBorder="0" applyAlignment="0" applyProtection="0"/>
    <xf numFmtId="0" fontId="5" fillId="0" borderId="0"/>
    <xf numFmtId="171" fontId="10" fillId="0" borderId="0" applyFont="0" applyFill="0" applyBorder="0" applyAlignment="0" applyProtection="0"/>
    <xf numFmtId="0" fontId="15" fillId="34" borderId="65" applyNumberFormat="0" applyFont="0" applyAlignment="0" applyProtection="0"/>
    <xf numFmtId="171" fontId="10" fillId="0" borderId="0" applyFont="0" applyFill="0" applyBorder="0" applyAlignment="0" applyProtection="0"/>
    <xf numFmtId="171" fontId="10" fillId="0" borderId="0" applyFont="0" applyFill="0" applyBorder="0" applyAlignment="0" applyProtection="0"/>
    <xf numFmtId="0" fontId="65" fillId="4" borderId="0" applyNumberFormat="0" applyBorder="0" applyAlignment="0" applyProtection="0"/>
    <xf numFmtId="0" fontId="19" fillId="4" borderId="0" applyNumberFormat="0" applyBorder="0" applyAlignment="0" applyProtection="0"/>
    <xf numFmtId="0" fontId="65" fillId="4" borderId="0" applyNumberFormat="0" applyBorder="0" applyAlignment="0" applyProtection="0"/>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169" fontId="29" fillId="0" borderId="0">
      <protection locked="0"/>
    </xf>
    <xf numFmtId="169" fontId="30" fillId="0" borderId="0">
      <protection locked="0"/>
    </xf>
    <xf numFmtId="0" fontId="19" fillId="4" borderId="0" applyNumberFormat="0" applyBorder="0" applyAlignment="0" applyProtection="0"/>
    <xf numFmtId="0" fontId="135" fillId="7"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22" borderId="0" applyNumberFormat="0" applyBorder="0" applyAlignment="0" applyProtection="0"/>
    <xf numFmtId="0" fontId="132" fillId="0" borderId="0" applyNumberFormat="0" applyFill="0" applyBorder="0" applyAlignment="0" applyProtection="0"/>
    <xf numFmtId="0" fontId="125" fillId="0" borderId="23" applyNumberFormat="0" applyFill="0" applyAlignment="0" applyProtection="0"/>
    <xf numFmtId="0" fontId="126" fillId="0" borderId="24" applyNumberFormat="0" applyFill="0" applyAlignment="0" applyProtection="0"/>
    <xf numFmtId="0" fontId="127" fillId="0" borderId="25" applyNumberFormat="0" applyFill="0" applyAlignment="0" applyProtection="0"/>
    <xf numFmtId="0" fontId="127" fillId="0" borderId="0" applyNumberFormat="0" applyFill="0" applyBorder="0" applyAlignment="0" applyProtection="0"/>
    <xf numFmtId="0" fontId="24" fillId="0" borderId="0"/>
    <xf numFmtId="0" fontId="130" fillId="25" borderId="9" applyNumberFormat="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36" fillId="0" borderId="0" applyNumberFormat="0" applyFill="0" applyBorder="0" applyAlignment="0" applyProtection="0"/>
    <xf numFmtId="0" fontId="138" fillId="0" borderId="0" applyNumberFormat="0" applyFill="0" applyBorder="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33" fillId="33" borderId="0" applyNumberFormat="0" applyBorder="0" applyAlignment="0" applyProtection="0"/>
    <xf numFmtId="0" fontId="137" fillId="0" borderId="16" applyNumberFormat="0" applyFill="0" applyAlignment="0" applyProtection="0"/>
    <xf numFmtId="0" fontId="7" fillId="0" borderId="0"/>
    <xf numFmtId="0" fontId="5" fillId="0" borderId="0"/>
    <xf numFmtId="170" fontId="5" fillId="0" borderId="0" applyFont="0" applyFill="0" applyBorder="0" applyAlignment="0" applyProtection="0"/>
    <xf numFmtId="0" fontId="5" fillId="0" borderId="0"/>
    <xf numFmtId="0" fontId="142" fillId="0" borderId="0" applyNumberFormat="0" applyFill="0" applyBorder="0" applyAlignment="0" applyProtection="0"/>
    <xf numFmtId="43" fontId="5" fillId="0" borderId="0" applyFont="0" applyFill="0" applyBorder="0" applyAlignment="0" applyProtection="0"/>
    <xf numFmtId="0" fontId="10" fillId="0" borderId="0"/>
    <xf numFmtId="0" fontId="2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4" fillId="0" borderId="0" applyNumberFormat="0" applyFill="0" applyBorder="0" applyAlignment="0" applyProtection="0">
      <alignment vertical="top"/>
      <protection locked="0"/>
    </xf>
    <xf numFmtId="0" fontId="10" fillId="0" borderId="0"/>
    <xf numFmtId="184" fontId="145" fillId="0" borderId="22"/>
    <xf numFmtId="206" fontId="12" fillId="0" borderId="0"/>
    <xf numFmtId="0" fontId="12" fillId="0" borderId="0"/>
    <xf numFmtId="206" fontId="12" fillId="0" borderId="0"/>
    <xf numFmtId="184" fontId="12" fillId="0" borderId="0"/>
    <xf numFmtId="184" fontId="12" fillId="0" borderId="0"/>
    <xf numFmtId="206" fontId="145" fillId="0" borderId="22"/>
    <xf numFmtId="206" fontId="145" fillId="0" borderId="22"/>
    <xf numFmtId="206" fontId="145" fillId="0" borderId="22"/>
    <xf numFmtId="0" fontId="21" fillId="0" borderId="0"/>
    <xf numFmtId="207" fontId="10" fillId="0" borderId="0"/>
    <xf numFmtId="207" fontId="10" fillId="0" borderId="0"/>
    <xf numFmtId="184" fontId="10" fillId="0" borderId="0"/>
    <xf numFmtId="206" fontId="10" fillId="0" borderId="0"/>
    <xf numFmtId="184" fontId="10" fillId="0" borderId="0"/>
    <xf numFmtId="0" fontId="10" fillId="0" borderId="0"/>
    <xf numFmtId="0" fontId="10" fillId="0" borderId="0"/>
    <xf numFmtId="0" fontId="143" fillId="0" borderId="0"/>
    <xf numFmtId="0" fontId="10" fillId="0" borderId="0"/>
    <xf numFmtId="184" fontId="143" fillId="0" borderId="0"/>
    <xf numFmtId="0" fontId="10" fillId="0" borderId="0"/>
    <xf numFmtId="184" fontId="143" fillId="0" borderId="0"/>
    <xf numFmtId="184" fontId="143" fillId="0" borderId="0"/>
    <xf numFmtId="0" fontId="10" fillId="0" borderId="0"/>
    <xf numFmtId="0" fontId="143" fillId="0" borderId="0"/>
    <xf numFmtId="0" fontId="10" fillId="0" borderId="0"/>
    <xf numFmtId="206" fontId="143" fillId="0" borderId="0"/>
    <xf numFmtId="0" fontId="143" fillId="0" borderId="0"/>
    <xf numFmtId="206" fontId="143" fillId="0" borderId="0"/>
    <xf numFmtId="0" fontId="10" fillId="0" borderId="0"/>
    <xf numFmtId="0" fontId="143" fillId="0" borderId="0"/>
    <xf numFmtId="0" fontId="10" fillId="0" borderId="0"/>
    <xf numFmtId="0" fontId="143" fillId="0" borderId="0"/>
    <xf numFmtId="184" fontId="143" fillId="0" borderId="0"/>
    <xf numFmtId="184" fontId="8" fillId="0" borderId="0" applyFont="0" applyFill="0" applyBorder="0" applyAlignment="0" applyProtection="0"/>
    <xf numFmtId="206" fontId="8" fillId="0" borderId="0" applyFont="0" applyFill="0" applyBorder="0" applyAlignment="0" applyProtection="0"/>
    <xf numFmtId="184" fontId="10" fillId="0" borderId="0" applyFont="0" applyFill="0" applyBorder="0" applyAlignment="0" applyProtection="0"/>
    <xf numFmtId="206" fontId="10" fillId="0" borderId="0" applyFont="0" applyFill="0" applyBorder="0" applyAlignment="0" applyProtection="0"/>
    <xf numFmtId="208" fontId="10" fillId="0" borderId="0" applyFont="0" applyFill="0" applyBorder="0" applyAlignment="0" applyProtection="0"/>
    <xf numFmtId="209" fontId="10" fillId="0" borderId="0" applyFont="0" applyFill="0" applyBorder="0" applyAlignment="0" applyProtection="0"/>
    <xf numFmtId="210" fontId="10" fillId="0" borderId="0" applyFont="0" applyFill="0" applyBorder="0" applyAlignment="0" applyProtection="0"/>
    <xf numFmtId="211" fontId="8" fillId="0" borderId="0" applyFont="0" applyFill="0" applyBorder="0" applyAlignment="0" applyProtection="0"/>
    <xf numFmtId="212" fontId="146" fillId="0" borderId="0">
      <protection locked="0"/>
    </xf>
    <xf numFmtId="212" fontId="147" fillId="0" borderId="0">
      <protection locked="0"/>
    </xf>
    <xf numFmtId="212" fontId="147" fillId="0" borderId="0">
      <protection locked="0"/>
    </xf>
    <xf numFmtId="212" fontId="147" fillId="0" borderId="0">
      <protection locked="0"/>
    </xf>
    <xf numFmtId="212" fontId="147" fillId="0" borderId="0">
      <protection locked="0"/>
    </xf>
    <xf numFmtId="184" fontId="121" fillId="0" borderId="0" applyNumberFormat="0" applyFill="0" applyBorder="0" applyAlignment="0" applyProtection="0">
      <alignment vertical="top"/>
      <protection locked="0"/>
    </xf>
    <xf numFmtId="184" fontId="148" fillId="0" borderId="0" applyNumberFormat="0" applyFill="0" applyBorder="0" applyAlignment="0" applyProtection="0">
      <alignment vertical="top"/>
      <protection locked="0"/>
    </xf>
    <xf numFmtId="184" fontId="121" fillId="0" borderId="0" applyNumberFormat="0" applyFill="0" applyBorder="0" applyAlignment="0" applyProtection="0">
      <alignment vertical="top"/>
      <protection locked="0"/>
    </xf>
    <xf numFmtId="184" fontId="8" fillId="0" borderId="0"/>
    <xf numFmtId="213" fontId="8" fillId="0" borderId="0" applyFont="0" applyFill="0" applyBorder="0" applyAlignment="0" applyProtection="0"/>
    <xf numFmtId="184" fontId="32" fillId="0" borderId="0">
      <protection locked="0"/>
    </xf>
    <xf numFmtId="184" fontId="31" fillId="0" borderId="0">
      <protection locked="0"/>
    </xf>
    <xf numFmtId="184" fontId="32" fillId="0" borderId="0">
      <protection locked="0"/>
    </xf>
    <xf numFmtId="184" fontId="32" fillId="0" borderId="0">
      <protection locked="0"/>
    </xf>
    <xf numFmtId="184" fontId="31" fillId="0" borderId="0">
      <protection locked="0"/>
    </xf>
    <xf numFmtId="184" fontId="32" fillId="0" borderId="0">
      <protection locked="0"/>
    </xf>
    <xf numFmtId="184" fontId="10" fillId="0" borderId="0"/>
    <xf numFmtId="184" fontId="22" fillId="0" borderId="0"/>
    <xf numFmtId="0" fontId="22"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23" fillId="0" borderId="0"/>
    <xf numFmtId="0" fontId="12" fillId="0" borderId="0"/>
    <xf numFmtId="0" fontId="12" fillId="0" borderId="0"/>
    <xf numFmtId="0" fontId="12" fillId="0" borderId="0"/>
    <xf numFmtId="0" fontId="12" fillId="0" borderId="0"/>
    <xf numFmtId="0" fontId="12" fillId="0" borderId="0"/>
    <xf numFmtId="0" fontId="12" fillId="0" borderId="0"/>
    <xf numFmtId="184" fontId="23" fillId="0" borderId="0"/>
    <xf numFmtId="184" fontId="23" fillId="0" borderId="0"/>
    <xf numFmtId="184" fontId="12" fillId="0" borderId="0"/>
    <xf numFmtId="184" fontId="12" fillId="0" borderId="0"/>
    <xf numFmtId="184" fontId="12" fillId="0" borderId="0"/>
    <xf numFmtId="0" fontId="12" fillId="0" borderId="0"/>
    <xf numFmtId="0" fontId="23" fillId="0" borderId="0"/>
    <xf numFmtId="0" fontId="23" fillId="0" borderId="0"/>
    <xf numFmtId="184" fontId="23" fillId="0" borderId="0"/>
    <xf numFmtId="184" fontId="23" fillId="0" borderId="0"/>
    <xf numFmtId="184" fontId="23" fillId="0" borderId="0"/>
    <xf numFmtId="0" fontId="23" fillId="0" borderId="0"/>
    <xf numFmtId="0" fontId="1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 fillId="0" borderId="0"/>
    <xf numFmtId="0" fontId="22" fillId="0" borderId="0"/>
    <xf numFmtId="184" fontId="22" fillId="0" borderId="0"/>
    <xf numFmtId="184" fontId="22" fillId="0" borderId="0"/>
    <xf numFmtId="184" fontId="22" fillId="0" borderId="0"/>
    <xf numFmtId="0" fontId="22" fillId="0" borderId="0"/>
    <xf numFmtId="184" fontId="12" fillId="0" borderId="0"/>
    <xf numFmtId="184" fontId="12" fillId="0" borderId="0"/>
    <xf numFmtId="184" fontId="12" fillId="0" borderId="0"/>
    <xf numFmtId="0" fontId="12" fillId="0" borderId="0"/>
    <xf numFmtId="184" fontId="25" fillId="0" borderId="0">
      <alignment vertical="top"/>
    </xf>
    <xf numFmtId="0" fontId="25" fillId="0" borderId="0">
      <alignment vertical="top"/>
    </xf>
    <xf numFmtId="184" fontId="25" fillId="0" borderId="0">
      <alignment vertical="top"/>
    </xf>
    <xf numFmtId="184"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184" fontId="25" fillId="0" borderId="0">
      <alignment vertical="top"/>
    </xf>
    <xf numFmtId="184" fontId="12" fillId="0" borderId="0"/>
    <xf numFmtId="184" fontId="12" fillId="0" borderId="0"/>
    <xf numFmtId="184" fontId="12" fillId="0" borderId="0"/>
    <xf numFmtId="0" fontId="12" fillId="0" borderId="0"/>
    <xf numFmtId="184" fontId="12" fillId="0" borderId="0"/>
    <xf numFmtId="184" fontId="12" fillId="0" borderId="0"/>
    <xf numFmtId="184" fontId="12" fillId="0" borderId="0"/>
    <xf numFmtId="0" fontId="12" fillId="0" borderId="0"/>
    <xf numFmtId="0" fontId="22" fillId="0" borderId="0"/>
    <xf numFmtId="0" fontId="22" fillId="0" borderId="0"/>
    <xf numFmtId="0" fontId="22" fillId="0" borderId="0"/>
    <xf numFmtId="0" fontId="12" fillId="0" borderId="0"/>
    <xf numFmtId="0" fontId="12" fillId="0" borderId="0"/>
    <xf numFmtId="0" fontId="12"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184" fontId="12" fillId="0" borderId="0"/>
    <xf numFmtId="184" fontId="12" fillId="0" borderId="0"/>
    <xf numFmtId="184" fontId="12" fillId="0" borderId="0"/>
    <xf numFmtId="184" fontId="12" fillId="0" borderId="0"/>
    <xf numFmtId="184" fontId="12" fillId="0" borderId="0"/>
    <xf numFmtId="0" fontId="12" fillId="0" borderId="0"/>
    <xf numFmtId="0" fontId="12" fillId="0" borderId="0"/>
    <xf numFmtId="184" fontId="22" fillId="0" borderId="0"/>
    <xf numFmtId="0" fontId="12" fillId="0" borderId="0"/>
    <xf numFmtId="184" fontId="22" fillId="0" borderId="0"/>
    <xf numFmtId="184" fontId="12" fillId="0" borderId="0"/>
    <xf numFmtId="184" fontId="12" fillId="0" borderId="0"/>
    <xf numFmtId="184" fontId="12" fillId="0" borderId="0"/>
    <xf numFmtId="184" fontId="12" fillId="0" borderId="0"/>
    <xf numFmtId="184" fontId="12" fillId="0" borderId="0"/>
    <xf numFmtId="0" fontId="12" fillId="0" borderId="0"/>
    <xf numFmtId="184" fontId="12" fillId="0" borderId="0"/>
    <xf numFmtId="0" fontId="12" fillId="0" borderId="0"/>
    <xf numFmtId="0" fontId="12" fillId="0" borderId="0"/>
    <xf numFmtId="184" fontId="12" fillId="0" borderId="0"/>
    <xf numFmtId="184" fontId="12" fillId="0" borderId="0"/>
    <xf numFmtId="184" fontId="12" fillId="0" borderId="0"/>
    <xf numFmtId="0" fontId="12" fillId="0" borderId="0"/>
    <xf numFmtId="0" fontId="22" fillId="0" borderId="0"/>
    <xf numFmtId="184" fontId="23" fillId="0" borderId="0"/>
    <xf numFmtId="206" fontId="23" fillId="0" borderId="0"/>
    <xf numFmtId="184" fontId="22" fillId="0" borderId="0"/>
    <xf numFmtId="184" fontId="22" fillId="0" borderId="0"/>
    <xf numFmtId="184" fontId="22" fillId="0" borderId="0"/>
    <xf numFmtId="4" fontId="149" fillId="0" borderId="0">
      <alignment vertical="center"/>
    </xf>
    <xf numFmtId="0" fontId="22" fillId="0" borderId="0"/>
    <xf numFmtId="184" fontId="12" fillId="0" borderId="0"/>
    <xf numFmtId="0" fontId="12" fillId="0" borderId="0"/>
    <xf numFmtId="184" fontId="12" fillId="0" borderId="0"/>
    <xf numFmtId="184" fontId="22" fillId="0" borderId="0"/>
    <xf numFmtId="184" fontId="12" fillId="0" borderId="0"/>
    <xf numFmtId="0" fontId="12" fillId="0" borderId="0"/>
    <xf numFmtId="184" fontId="23" fillId="0" borderId="0"/>
    <xf numFmtId="184" fontId="23" fillId="0" borderId="0"/>
    <xf numFmtId="0" fontId="10" fillId="0" borderId="0"/>
    <xf numFmtId="0" fontId="10" fillId="0" borderId="0"/>
    <xf numFmtId="0" fontId="10" fillId="0" borderId="0"/>
    <xf numFmtId="0" fontId="10" fillId="0" borderId="0"/>
    <xf numFmtId="0" fontId="10" fillId="0" borderId="0"/>
    <xf numFmtId="184" fontId="10" fillId="0" borderId="0"/>
    <xf numFmtId="184" fontId="10" fillId="0" borderId="0"/>
    <xf numFmtId="184" fontId="10" fillId="0" borderId="0"/>
    <xf numFmtId="0" fontId="10" fillId="0" borderId="0"/>
    <xf numFmtId="0" fontId="10" fillId="0" borderId="0"/>
    <xf numFmtId="184" fontId="10" fillId="0" borderId="0"/>
    <xf numFmtId="184" fontId="10" fillId="0" borderId="0"/>
    <xf numFmtId="184" fontId="10" fillId="0" borderId="0"/>
    <xf numFmtId="0" fontId="10" fillId="0" borderId="0"/>
    <xf numFmtId="0" fontId="10" fillId="0" borderId="0"/>
    <xf numFmtId="184" fontId="10" fillId="0" borderId="0"/>
    <xf numFmtId="18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0" fontId="10" fillId="0" borderId="0"/>
    <xf numFmtId="0" fontId="10" fillId="0" borderId="0"/>
    <xf numFmtId="0" fontId="10" fillId="0" borderId="0"/>
    <xf numFmtId="184" fontId="23" fillId="0" borderId="0"/>
    <xf numFmtId="184" fontId="23" fillId="0" borderId="0"/>
    <xf numFmtId="0" fontId="23" fillId="0" borderId="0"/>
    <xf numFmtId="184" fontId="23" fillId="0" borderId="0"/>
    <xf numFmtId="184" fontId="22" fillId="0" borderId="0"/>
    <xf numFmtId="0" fontId="12" fillId="0" borderId="0"/>
    <xf numFmtId="0" fontId="12" fillId="0" borderId="0"/>
    <xf numFmtId="184" fontId="12" fillId="0" borderId="0"/>
    <xf numFmtId="184" fontId="12" fillId="0" borderId="0"/>
    <xf numFmtId="184" fontId="12" fillId="0" borderId="0"/>
    <xf numFmtId="0" fontId="12" fillId="0" borderId="0"/>
    <xf numFmtId="184" fontId="12" fillId="0" borderId="0"/>
    <xf numFmtId="0" fontId="12" fillId="0" borderId="0"/>
    <xf numFmtId="0" fontId="10" fillId="0" borderId="0"/>
    <xf numFmtId="0" fontId="10" fillId="0" borderId="0"/>
    <xf numFmtId="0" fontId="10" fillId="0" borderId="0"/>
    <xf numFmtId="0" fontId="10" fillId="0" borderId="0"/>
    <xf numFmtId="0" fontId="10" fillId="0" borderId="0"/>
    <xf numFmtId="184" fontId="10" fillId="0" borderId="0"/>
    <xf numFmtId="184" fontId="10" fillId="0" borderId="0"/>
    <xf numFmtId="184" fontId="10" fillId="0" borderId="0"/>
    <xf numFmtId="0" fontId="10" fillId="0" borderId="0"/>
    <xf numFmtId="0" fontId="10" fillId="0" borderId="0"/>
    <xf numFmtId="184" fontId="10" fillId="0" borderId="0"/>
    <xf numFmtId="184" fontId="10" fillId="0" borderId="0"/>
    <xf numFmtId="184" fontId="10" fillId="0" borderId="0"/>
    <xf numFmtId="0" fontId="10" fillId="0" borderId="0"/>
    <xf numFmtId="0" fontId="10" fillId="0" borderId="0"/>
    <xf numFmtId="184" fontId="10" fillId="0" borderId="0"/>
    <xf numFmtId="18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0" fontId="10" fillId="0" borderId="0"/>
    <xf numFmtId="0" fontId="10" fillId="0" borderId="0"/>
    <xf numFmtId="0" fontId="10" fillId="0" borderId="0"/>
    <xf numFmtId="0" fontId="22" fillId="0" borderId="0"/>
    <xf numFmtId="184" fontId="12" fillId="0" borderId="0"/>
    <xf numFmtId="0" fontId="12" fillId="0" borderId="0"/>
    <xf numFmtId="0" fontId="22" fillId="0" borderId="0"/>
    <xf numFmtId="0" fontId="12" fillId="0" borderId="0"/>
    <xf numFmtId="0" fontId="22" fillId="0" borderId="0"/>
    <xf numFmtId="184" fontId="23" fillId="0" borderId="0"/>
    <xf numFmtId="0" fontId="22" fillId="0" borderId="0"/>
    <xf numFmtId="0" fontId="18" fillId="0" borderId="0"/>
    <xf numFmtId="0" fontId="12" fillId="0" borderId="0"/>
    <xf numFmtId="0" fontId="12" fillId="0" borderId="0"/>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18" fillId="0" borderId="0"/>
    <xf numFmtId="0" fontId="25" fillId="0" borderId="0">
      <alignment vertical="top"/>
    </xf>
    <xf numFmtId="184" fontId="25" fillId="0" borderId="0">
      <alignment vertical="top"/>
    </xf>
    <xf numFmtId="184"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18" fillId="0" borderId="0"/>
    <xf numFmtId="0" fontId="25" fillId="0" borderId="0">
      <alignment vertical="top"/>
    </xf>
    <xf numFmtId="184" fontId="25" fillId="0" borderId="0">
      <alignment vertical="top"/>
    </xf>
    <xf numFmtId="184" fontId="12" fillId="0" borderId="0"/>
    <xf numFmtId="184" fontId="23" fillId="0" borderId="0"/>
    <xf numFmtId="184" fontId="23" fillId="0" borderId="0"/>
    <xf numFmtId="184" fontId="12" fillId="0" borderId="0"/>
    <xf numFmtId="184" fontId="23" fillId="0" borderId="0"/>
    <xf numFmtId="184" fontId="23" fillId="0" borderId="0"/>
    <xf numFmtId="184" fontId="12" fillId="0" borderId="0"/>
    <xf numFmtId="184" fontId="23" fillId="0" borderId="0"/>
    <xf numFmtId="184" fontId="23" fillId="0" borderId="0"/>
    <xf numFmtId="184" fontId="12" fillId="0" borderId="0"/>
    <xf numFmtId="184" fontId="23" fillId="0" borderId="0"/>
    <xf numFmtId="184" fontId="23" fillId="0" borderId="0"/>
    <xf numFmtId="184" fontId="12" fillId="0" borderId="0"/>
    <xf numFmtId="184" fontId="23" fillId="0" borderId="0"/>
    <xf numFmtId="184" fontId="23" fillId="0" borderId="0"/>
    <xf numFmtId="184" fontId="23" fillId="0" borderId="0"/>
    <xf numFmtId="184" fontId="2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184" fontId="22" fillId="0" borderId="0"/>
    <xf numFmtId="184" fontId="23" fillId="0" borderId="0"/>
    <xf numFmtId="0" fontId="22" fillId="0" borderId="0"/>
    <xf numFmtId="0" fontId="22" fillId="0" borderId="0"/>
    <xf numFmtId="184" fontId="23" fillId="0" borderId="0"/>
    <xf numFmtId="184" fontId="23"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8" fillId="0" borderId="0"/>
    <xf numFmtId="184" fontId="12" fillId="0" borderId="0"/>
    <xf numFmtId="184" fontId="23" fillId="0" borderId="0"/>
    <xf numFmtId="184" fontId="23" fillId="0" borderId="0"/>
    <xf numFmtId="0" fontId="12" fillId="0" borderId="0"/>
    <xf numFmtId="184" fontId="23" fillId="0" borderId="0"/>
    <xf numFmtId="184" fontId="23"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184" fontId="23" fillId="0" borderId="0"/>
    <xf numFmtId="184" fontId="23" fillId="0" borderId="0"/>
    <xf numFmtId="0" fontId="23" fillId="0" borderId="0"/>
    <xf numFmtId="0" fontId="23" fillId="0" borderId="0"/>
    <xf numFmtId="184" fontId="23" fillId="0" borderId="0"/>
    <xf numFmtId="184" fontId="23" fillId="0" borderId="0"/>
    <xf numFmtId="184" fontId="12" fillId="0" borderId="0"/>
    <xf numFmtId="184" fontId="23" fillId="0" borderId="0"/>
    <xf numFmtId="184" fontId="23" fillId="0" borderId="0"/>
    <xf numFmtId="0" fontId="22" fillId="0" borderId="0"/>
    <xf numFmtId="184" fontId="23" fillId="0" borderId="0"/>
    <xf numFmtId="0" fontId="23" fillId="0" borderId="0"/>
    <xf numFmtId="0" fontId="23" fillId="0" borderId="0"/>
    <xf numFmtId="184" fontId="23" fillId="0" borderId="0"/>
    <xf numFmtId="184" fontId="23" fillId="0" borderId="0"/>
    <xf numFmtId="184" fontId="12" fillId="0" borderId="0"/>
    <xf numFmtId="184" fontId="23" fillId="0" borderId="0"/>
    <xf numFmtId="184" fontId="23" fillId="0" borderId="0"/>
    <xf numFmtId="184" fontId="12" fillId="0" borderId="0"/>
    <xf numFmtId="184" fontId="23" fillId="0" borderId="0"/>
    <xf numFmtId="184" fontId="23" fillId="0" borderId="0"/>
    <xf numFmtId="184" fontId="12" fillId="0" borderId="0"/>
    <xf numFmtId="184" fontId="23" fillId="0" borderId="0"/>
    <xf numFmtId="184" fontId="23" fillId="0" borderId="0"/>
    <xf numFmtId="0" fontId="12" fillId="0" borderId="0"/>
    <xf numFmtId="0" fontId="12" fillId="0" borderId="0"/>
    <xf numFmtId="0" fontId="12" fillId="0" borderId="0"/>
    <xf numFmtId="0" fontId="12" fillId="0" borderId="0"/>
    <xf numFmtId="0" fontId="22" fillId="0" borderId="0"/>
    <xf numFmtId="0" fontId="12" fillId="0" borderId="0"/>
    <xf numFmtId="0" fontId="22" fillId="0" borderId="0"/>
    <xf numFmtId="184" fontId="25" fillId="0" borderId="0">
      <alignment vertical="top"/>
    </xf>
    <xf numFmtId="0" fontId="12" fillId="0" borderId="0"/>
    <xf numFmtId="0" fontId="12" fillId="0" borderId="0"/>
    <xf numFmtId="0" fontId="12" fillId="0" borderId="0"/>
    <xf numFmtId="184" fontId="12" fillId="0" borderId="0"/>
    <xf numFmtId="184" fontId="12" fillId="0" borderId="0"/>
    <xf numFmtId="184" fontId="12" fillId="0" borderId="0"/>
    <xf numFmtId="0" fontId="12" fillId="0" borderId="0"/>
    <xf numFmtId="184" fontId="12" fillId="0" borderId="0"/>
    <xf numFmtId="206" fontId="12"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12" fillId="0" borderId="0"/>
    <xf numFmtId="206" fontId="12" fillId="0" borderId="0"/>
    <xf numFmtId="184" fontId="12" fillId="0" borderId="0"/>
    <xf numFmtId="206" fontId="12" fillId="0" borderId="0"/>
    <xf numFmtId="184" fontId="12" fillId="0" borderId="0"/>
    <xf numFmtId="206" fontId="12" fillId="0" borderId="0"/>
    <xf numFmtId="0" fontId="22" fillId="0" borderId="0"/>
    <xf numFmtId="0" fontId="22" fillId="0" borderId="0"/>
    <xf numFmtId="0" fontId="22" fillId="0" borderId="0"/>
    <xf numFmtId="0" fontId="22" fillId="0" borderId="0"/>
    <xf numFmtId="0" fontId="22" fillId="0" borderId="0"/>
    <xf numFmtId="184" fontId="22" fillId="0" borderId="0"/>
    <xf numFmtId="184" fontId="22" fillId="0" borderId="0"/>
    <xf numFmtId="184" fontId="22" fillId="0" borderId="0"/>
    <xf numFmtId="0" fontId="22" fillId="0" borderId="0"/>
    <xf numFmtId="0" fontId="12" fillId="0" borderId="0"/>
    <xf numFmtId="184" fontId="23" fillId="0" borderId="0"/>
    <xf numFmtId="206" fontId="23" fillId="0" borderId="0"/>
    <xf numFmtId="184" fontId="12" fillId="0" borderId="0"/>
    <xf numFmtId="206" fontId="12" fillId="0" borderId="0"/>
    <xf numFmtId="184" fontId="23" fillId="0" borderId="0"/>
    <xf numFmtId="0" fontId="10" fillId="0" borderId="0"/>
    <xf numFmtId="0" fontId="10" fillId="0" borderId="0"/>
    <xf numFmtId="184" fontId="10" fillId="0" borderId="0"/>
    <xf numFmtId="184" fontId="10" fillId="0" borderId="0"/>
    <xf numFmtId="184" fontId="10" fillId="0" borderId="0"/>
    <xf numFmtId="0" fontId="10" fillId="0" borderId="0"/>
    <xf numFmtId="0" fontId="10" fillId="0" borderId="0"/>
    <xf numFmtId="184" fontId="10" fillId="0" borderId="0"/>
    <xf numFmtId="0" fontId="10" fillId="0" borderId="0"/>
    <xf numFmtId="0" fontId="10" fillId="0" borderId="0"/>
    <xf numFmtId="184" fontId="10" fillId="0" borderId="0"/>
    <xf numFmtId="0" fontId="10" fillId="0" borderId="0"/>
    <xf numFmtId="0"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0"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0" fontId="22" fillId="0" borderId="0"/>
    <xf numFmtId="0" fontId="12" fillId="0" borderId="0"/>
    <xf numFmtId="0" fontId="22" fillId="0" borderId="0"/>
    <xf numFmtId="184" fontId="23" fillId="0" borderId="0"/>
    <xf numFmtId="0" fontId="12" fillId="0" borderId="0"/>
    <xf numFmtId="0" fontId="12" fillId="0" borderId="0"/>
    <xf numFmtId="184" fontId="12" fillId="0" borderId="0"/>
    <xf numFmtId="184" fontId="12" fillId="0" borderId="0"/>
    <xf numFmtId="0" fontId="12" fillId="0" borderId="0"/>
    <xf numFmtId="0" fontId="12" fillId="0" borderId="0"/>
    <xf numFmtId="184" fontId="12" fillId="0" borderId="0"/>
    <xf numFmtId="184" fontId="12" fillId="0" borderId="0"/>
    <xf numFmtId="0" fontId="12" fillId="0" borderId="0"/>
    <xf numFmtId="0" fontId="22" fillId="0" borderId="0"/>
    <xf numFmtId="0" fontId="12" fillId="0" borderId="0"/>
    <xf numFmtId="0" fontId="12" fillId="0" borderId="0"/>
    <xf numFmtId="0" fontId="12" fillId="0" borderId="0"/>
    <xf numFmtId="0" fontId="12" fillId="0" borderId="0"/>
    <xf numFmtId="184" fontId="26" fillId="0" borderId="0"/>
    <xf numFmtId="0" fontId="22" fillId="0" borderId="0"/>
    <xf numFmtId="0" fontId="22" fillId="0" borderId="0"/>
    <xf numFmtId="184" fontId="22" fillId="0" borderId="0"/>
    <xf numFmtId="184" fontId="22" fillId="0" borderId="0"/>
    <xf numFmtId="184" fontId="23" fillId="0" borderId="0"/>
    <xf numFmtId="184" fontId="12" fillId="0" borderId="0"/>
    <xf numFmtId="184" fontId="22" fillId="0" borderId="0"/>
    <xf numFmtId="184" fontId="22" fillId="0" borderId="0"/>
    <xf numFmtId="0" fontId="12" fillId="0" borderId="0"/>
    <xf numFmtId="184" fontId="23" fillId="0" borderId="0"/>
    <xf numFmtId="0" fontId="22" fillId="0" borderId="0"/>
    <xf numFmtId="0" fontId="23" fillId="0" borderId="0"/>
    <xf numFmtId="0" fontId="23" fillId="0" borderId="0"/>
    <xf numFmtId="184" fontId="23" fillId="0" borderId="0"/>
    <xf numFmtId="184" fontId="23" fillId="0" borderId="0"/>
    <xf numFmtId="0" fontId="10" fillId="0" borderId="0"/>
    <xf numFmtId="0" fontId="10" fillId="0" borderId="0"/>
    <xf numFmtId="0" fontId="18" fillId="0" borderId="0"/>
    <xf numFmtId="0" fontId="22"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0" fontId="23" fillId="0" borderId="0"/>
    <xf numFmtId="184" fontId="12" fillId="0" borderId="0"/>
    <xf numFmtId="184" fontId="12" fillId="0" borderId="0"/>
    <xf numFmtId="184" fontId="23" fillId="0" borderId="0"/>
    <xf numFmtId="184" fontId="23" fillId="0" borderId="0"/>
    <xf numFmtId="184" fontId="23" fillId="0" borderId="0"/>
    <xf numFmtId="184" fontId="12" fillId="0" borderId="0"/>
    <xf numFmtId="184" fontId="23" fillId="0" borderId="0"/>
    <xf numFmtId="0" fontId="12" fillId="0" borderId="0"/>
    <xf numFmtId="184" fontId="12" fillId="0" borderId="0"/>
    <xf numFmtId="184" fontId="12" fillId="0" borderId="0"/>
    <xf numFmtId="184" fontId="23" fillId="0" borderId="0"/>
    <xf numFmtId="184" fontId="12" fillId="0" borderId="0"/>
    <xf numFmtId="184" fontId="23" fillId="0" borderId="0"/>
    <xf numFmtId="0" fontId="12" fillId="0" borderId="0"/>
    <xf numFmtId="0" fontId="22" fillId="0" borderId="0"/>
    <xf numFmtId="184" fontId="23" fillId="0" borderId="0"/>
    <xf numFmtId="184" fontId="23" fillId="0" borderId="0"/>
    <xf numFmtId="0" fontId="22" fillId="0" borderId="0"/>
    <xf numFmtId="0" fontId="22" fillId="0" borderId="0"/>
    <xf numFmtId="0" fontId="18" fillId="0" borderId="0"/>
    <xf numFmtId="184" fontId="23" fillId="0" borderId="0"/>
    <xf numFmtId="184" fontId="23" fillId="0" borderId="0"/>
    <xf numFmtId="0" fontId="22" fillId="0" borderId="0"/>
    <xf numFmtId="184" fontId="23" fillId="0" borderId="0"/>
    <xf numFmtId="0" fontId="12" fillId="0" borderId="0"/>
    <xf numFmtId="184" fontId="12" fillId="0" borderId="0"/>
    <xf numFmtId="184" fontId="12" fillId="0" borderId="0"/>
    <xf numFmtId="184" fontId="12" fillId="0" borderId="0"/>
    <xf numFmtId="0" fontId="12"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214" fontId="10" fillId="31" borderId="30">
      <alignment wrapText="1"/>
      <protection locked="0"/>
    </xf>
    <xf numFmtId="184" fontId="150" fillId="31" borderId="30">
      <alignment wrapText="1"/>
      <protection locked="0"/>
    </xf>
    <xf numFmtId="206" fontId="150" fillId="31" borderId="30">
      <alignment wrapText="1"/>
      <protection locked="0"/>
    </xf>
    <xf numFmtId="184" fontId="150" fillId="31" borderId="30">
      <alignment wrapText="1"/>
      <protection locked="0"/>
    </xf>
    <xf numFmtId="206" fontId="150" fillId="31" borderId="30">
      <alignment wrapText="1"/>
      <protection locked="0"/>
    </xf>
    <xf numFmtId="184" fontId="150" fillId="31" borderId="30">
      <alignment wrapText="1"/>
      <protection locked="0"/>
    </xf>
    <xf numFmtId="206" fontId="150" fillId="31" borderId="30">
      <alignment wrapText="1"/>
      <protection locked="0"/>
    </xf>
    <xf numFmtId="184" fontId="150" fillId="31" borderId="30">
      <alignment wrapText="1"/>
      <protection locked="0"/>
    </xf>
    <xf numFmtId="206" fontId="15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184" fontId="150" fillId="31" borderId="30">
      <alignment wrapText="1"/>
      <protection locked="0"/>
    </xf>
    <xf numFmtId="206" fontId="150" fillId="31" borderId="30">
      <alignment wrapText="1"/>
      <protection locked="0"/>
    </xf>
    <xf numFmtId="214" fontId="10" fillId="31" borderId="30">
      <alignment wrapText="1"/>
      <protection locked="0"/>
    </xf>
    <xf numFmtId="184" fontId="150" fillId="31" borderId="30">
      <alignment wrapText="1"/>
      <protection locked="0"/>
    </xf>
    <xf numFmtId="206" fontId="15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184" fontId="150" fillId="31" borderId="30">
      <alignment wrapText="1"/>
      <protection locked="0"/>
    </xf>
    <xf numFmtId="206" fontId="150" fillId="31" borderId="30">
      <alignment wrapText="1"/>
      <protection locked="0"/>
    </xf>
    <xf numFmtId="0" fontId="23" fillId="0" borderId="0"/>
    <xf numFmtId="0" fontId="12" fillId="0" borderId="0"/>
    <xf numFmtId="206" fontId="22" fillId="0" borderId="0"/>
    <xf numFmtId="0" fontId="22" fillId="0" borderId="0"/>
    <xf numFmtId="206" fontId="22" fillId="0" borderId="0"/>
    <xf numFmtId="184" fontId="22" fillId="0" borderId="0"/>
    <xf numFmtId="184" fontId="22" fillId="0" borderId="0"/>
    <xf numFmtId="0" fontId="12" fillId="0" borderId="0"/>
    <xf numFmtId="0" fontId="22" fillId="0" borderId="0"/>
    <xf numFmtId="0" fontId="12" fillId="0" borderId="0"/>
    <xf numFmtId="0" fontId="12" fillId="0" borderId="0"/>
    <xf numFmtId="184" fontId="12" fillId="0" borderId="0"/>
    <xf numFmtId="184" fontId="12" fillId="0" borderId="0"/>
    <xf numFmtId="184" fontId="12" fillId="0" borderId="0"/>
    <xf numFmtId="0" fontId="12" fillId="0" borderId="0"/>
    <xf numFmtId="0" fontId="22" fillId="0" borderId="0"/>
    <xf numFmtId="184" fontId="23" fillId="0" borderId="0"/>
    <xf numFmtId="184" fontId="23" fillId="0" borderId="0"/>
    <xf numFmtId="184" fontId="12" fillId="0" borderId="0"/>
    <xf numFmtId="206" fontId="12" fillId="0" borderId="0"/>
    <xf numFmtId="0" fontId="12" fillId="0" borderId="0"/>
    <xf numFmtId="0" fontId="22" fillId="0" borderId="0"/>
    <xf numFmtId="184" fontId="23" fillId="0" borderId="0"/>
    <xf numFmtId="184" fontId="23" fillId="0" borderId="0"/>
    <xf numFmtId="0" fontId="25" fillId="0" borderId="0">
      <alignment vertical="top"/>
    </xf>
    <xf numFmtId="184" fontId="25" fillId="0" borderId="0">
      <alignment vertical="top"/>
    </xf>
    <xf numFmtId="184"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18" fillId="0" borderId="0"/>
    <xf numFmtId="0" fontId="25" fillId="0" borderId="0">
      <alignment vertical="top"/>
    </xf>
    <xf numFmtId="184" fontId="25" fillId="0" borderId="0">
      <alignment vertical="top"/>
    </xf>
    <xf numFmtId="184" fontId="23" fillId="0" borderId="0"/>
    <xf numFmtId="0" fontId="23" fillId="0" borderId="0"/>
    <xf numFmtId="0" fontId="12" fillId="0" borderId="0"/>
    <xf numFmtId="184" fontId="12" fillId="0" borderId="0"/>
    <xf numFmtId="184" fontId="12" fillId="0" borderId="0"/>
    <xf numFmtId="0" fontId="22" fillId="0" borderId="0"/>
    <xf numFmtId="184" fontId="23" fillId="0" borderId="0"/>
    <xf numFmtId="184" fontId="2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184" fontId="25" fillId="0" borderId="0">
      <alignment vertical="top"/>
    </xf>
    <xf numFmtId="184" fontId="25" fillId="0" borderId="0">
      <alignment vertical="top"/>
    </xf>
    <xf numFmtId="0" fontId="12" fillId="0" borderId="0"/>
    <xf numFmtId="184" fontId="12" fillId="0" borderId="0"/>
    <xf numFmtId="184" fontId="2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2" fillId="0" borderId="0"/>
    <xf numFmtId="0" fontId="12" fillId="0" borderId="0"/>
    <xf numFmtId="0" fontId="12" fillId="0" borderId="0"/>
    <xf numFmtId="0" fontId="12" fillId="0" borderId="0"/>
    <xf numFmtId="184" fontId="23" fillId="0" borderId="0"/>
    <xf numFmtId="184" fontId="23" fillId="0" borderId="0"/>
    <xf numFmtId="184" fontId="23" fillId="0" borderId="0"/>
    <xf numFmtId="184" fontId="23" fillId="0" borderId="0"/>
    <xf numFmtId="0" fontId="22" fillId="0" borderId="0"/>
    <xf numFmtId="0" fontId="23" fillId="0" borderId="0"/>
    <xf numFmtId="0" fontId="23" fillId="0" borderId="0"/>
    <xf numFmtId="184" fontId="23" fillId="0" borderId="0"/>
    <xf numFmtId="184" fontId="23" fillId="0" borderId="0"/>
    <xf numFmtId="0" fontId="22" fillId="0" borderId="0"/>
    <xf numFmtId="0" fontId="12" fillId="0" borderId="0"/>
    <xf numFmtId="0" fontId="22" fillId="0" borderId="0"/>
    <xf numFmtId="0" fontId="12" fillId="0" borderId="0"/>
    <xf numFmtId="0" fontId="12" fillId="0" borderId="0"/>
    <xf numFmtId="0" fontId="12" fillId="0" borderId="0"/>
    <xf numFmtId="0" fontId="12" fillId="0" borderId="0"/>
    <xf numFmtId="0" fontId="12" fillId="0" borderId="0"/>
    <xf numFmtId="184" fontId="23" fillId="0" borderId="0"/>
    <xf numFmtId="184" fontId="23" fillId="0" borderId="0"/>
    <xf numFmtId="184" fontId="23" fillId="0" borderId="0"/>
    <xf numFmtId="0" fontId="23" fillId="0" borderId="0"/>
    <xf numFmtId="0" fontId="12" fillId="0" borderId="0"/>
    <xf numFmtId="0" fontId="25" fillId="0" borderId="0">
      <alignment vertical="top"/>
    </xf>
    <xf numFmtId="184" fontId="25" fillId="0" borderId="0">
      <alignment vertical="top"/>
    </xf>
    <xf numFmtId="184"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18" fillId="0" borderId="0"/>
    <xf numFmtId="0" fontId="25" fillId="0" borderId="0">
      <alignment vertical="top"/>
    </xf>
    <xf numFmtId="184" fontId="25" fillId="0" borderId="0">
      <alignment vertical="top"/>
    </xf>
    <xf numFmtId="0" fontId="22" fillId="0" borderId="0"/>
    <xf numFmtId="0" fontId="12" fillId="0" borderId="0"/>
    <xf numFmtId="184" fontId="12" fillId="0" borderId="0"/>
    <xf numFmtId="184" fontId="12" fillId="0" borderId="0"/>
    <xf numFmtId="184" fontId="12" fillId="0" borderId="0"/>
    <xf numFmtId="0" fontId="12" fillId="0" borderId="0"/>
    <xf numFmtId="184" fontId="23" fillId="0" borderId="0"/>
    <xf numFmtId="0" fontId="22" fillId="0" borderId="0"/>
    <xf numFmtId="184" fontId="22" fillId="0" borderId="0"/>
    <xf numFmtId="0" fontId="12" fillId="0" borderId="0"/>
    <xf numFmtId="0" fontId="12" fillId="0" borderId="0"/>
    <xf numFmtId="0" fontId="12" fillId="0" borderId="0"/>
    <xf numFmtId="184" fontId="12" fillId="0" borderId="0"/>
    <xf numFmtId="184" fontId="22" fillId="0" borderId="0"/>
    <xf numFmtId="184" fontId="23" fillId="0" borderId="0"/>
    <xf numFmtId="0" fontId="22" fillId="0" borderId="0"/>
    <xf numFmtId="0" fontId="22" fillId="0" borderId="0"/>
    <xf numFmtId="0" fontId="22" fillId="0" borderId="0"/>
    <xf numFmtId="184" fontId="22" fillId="0" borderId="0"/>
    <xf numFmtId="184" fontId="22" fillId="0" borderId="0"/>
    <xf numFmtId="184" fontId="22" fillId="0" borderId="0"/>
    <xf numFmtId="0" fontId="22" fillId="0" borderId="0"/>
    <xf numFmtId="0" fontId="12" fillId="0" borderId="0"/>
    <xf numFmtId="0" fontId="12" fillId="0" borderId="0"/>
    <xf numFmtId="184" fontId="12" fillId="0" borderId="0"/>
    <xf numFmtId="184" fontId="1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12" fillId="0" borderId="0"/>
    <xf numFmtId="206" fontId="12" fillId="0" borderId="0"/>
    <xf numFmtId="184" fontId="23" fillId="0" borderId="0"/>
    <xf numFmtId="206" fontId="23" fillId="0" borderId="0"/>
    <xf numFmtId="184" fontId="12" fillId="0" borderId="0"/>
    <xf numFmtId="184" fontId="23" fillId="0" borderId="0"/>
    <xf numFmtId="184" fontId="23" fillId="0" borderId="0"/>
    <xf numFmtId="184" fontId="12" fillId="0" borderId="0"/>
    <xf numFmtId="206" fontId="12" fillId="0" borderId="0"/>
    <xf numFmtId="0" fontId="12" fillId="0" borderId="0"/>
    <xf numFmtId="0" fontId="12" fillId="0" borderId="0"/>
    <xf numFmtId="184" fontId="12" fillId="0" borderId="0"/>
    <xf numFmtId="184" fontId="12" fillId="0" borderId="0"/>
    <xf numFmtId="184" fontId="8" fillId="0" borderId="0"/>
    <xf numFmtId="206" fontId="8" fillId="0" borderId="0"/>
    <xf numFmtId="184" fontId="12" fillId="0" borderId="0"/>
    <xf numFmtId="184" fontId="12" fillId="0" borderId="0"/>
    <xf numFmtId="184" fontId="12" fillId="0" borderId="0"/>
    <xf numFmtId="184" fontId="23" fillId="0" borderId="0"/>
    <xf numFmtId="184" fontId="12" fillId="0" borderId="0"/>
    <xf numFmtId="184" fontId="23" fillId="0" borderId="0"/>
    <xf numFmtId="184" fontId="23" fillId="0" borderId="0"/>
    <xf numFmtId="184" fontId="23" fillId="0" borderId="0"/>
    <xf numFmtId="184" fontId="12" fillId="0" borderId="0"/>
    <xf numFmtId="184" fontId="12" fillId="0" borderId="0"/>
    <xf numFmtId="184" fontId="22" fillId="0" borderId="0"/>
    <xf numFmtId="184" fontId="22" fillId="0" borderId="0"/>
    <xf numFmtId="0" fontId="12" fillId="0" borderId="0"/>
    <xf numFmtId="0" fontId="12" fillId="0" borderId="0"/>
    <xf numFmtId="0" fontId="12" fillId="0" borderId="0"/>
    <xf numFmtId="0"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0" fontId="12" fillId="0" borderId="0"/>
    <xf numFmtId="0" fontId="12" fillId="0" borderId="0"/>
    <xf numFmtId="0" fontId="18" fillId="0" borderId="0"/>
    <xf numFmtId="0" fontId="22" fillId="0" borderId="0"/>
    <xf numFmtId="0" fontId="22" fillId="0" borderId="0"/>
    <xf numFmtId="184" fontId="22" fillId="0" borderId="0"/>
    <xf numFmtId="184" fontId="22" fillId="0" borderId="0"/>
    <xf numFmtId="184" fontId="22" fillId="0" borderId="0"/>
    <xf numFmtId="0" fontId="22" fillId="0" borderId="0"/>
    <xf numFmtId="184" fontId="12" fillId="0" borderId="0"/>
    <xf numFmtId="206" fontId="12" fillId="0" borderId="0"/>
    <xf numFmtId="184" fontId="12" fillId="0" borderId="0"/>
    <xf numFmtId="206" fontId="12" fillId="0" borderId="0"/>
    <xf numFmtId="184" fontId="22" fillId="0" borderId="0"/>
    <xf numFmtId="0" fontId="12" fillId="0" borderId="0"/>
    <xf numFmtId="0" fontId="12" fillId="0" borderId="0"/>
    <xf numFmtId="184" fontId="23" fillId="0" borderId="0"/>
    <xf numFmtId="0" fontId="12" fillId="0" borderId="0"/>
    <xf numFmtId="184" fontId="22" fillId="0" borderId="0"/>
    <xf numFmtId="0" fontId="12" fillId="0" borderId="0"/>
    <xf numFmtId="184" fontId="12" fillId="0" borderId="0"/>
    <xf numFmtId="184" fontId="12" fillId="0" borderId="0"/>
    <xf numFmtId="206" fontId="12" fillId="0" borderId="0"/>
    <xf numFmtId="184" fontId="12" fillId="0" borderId="0"/>
    <xf numFmtId="184" fontId="12" fillId="0" borderId="0"/>
    <xf numFmtId="184" fontId="23"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0" fontId="22" fillId="0" borderId="0"/>
    <xf numFmtId="0" fontId="23" fillId="0" borderId="0"/>
    <xf numFmtId="0" fontId="22" fillId="0" borderId="0"/>
    <xf numFmtId="184" fontId="23" fillId="0" borderId="0"/>
    <xf numFmtId="184" fontId="23" fillId="0" borderId="0"/>
    <xf numFmtId="184" fontId="23" fillId="0" borderId="0"/>
    <xf numFmtId="0" fontId="22" fillId="0" borderId="0"/>
    <xf numFmtId="0" fontId="12" fillId="0" borderId="0"/>
    <xf numFmtId="0" fontId="12" fillId="0" borderId="0"/>
    <xf numFmtId="184" fontId="12" fillId="0" borderId="0"/>
    <xf numFmtId="184" fontId="12"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12"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0" fontId="12" fillId="0" borderId="0"/>
    <xf numFmtId="184" fontId="12" fillId="0" borderId="0"/>
    <xf numFmtId="0" fontId="12" fillId="0" borderId="0"/>
    <xf numFmtId="184" fontId="12" fillId="0" borderId="0"/>
    <xf numFmtId="184" fontId="12" fillId="0" borderId="0"/>
    <xf numFmtId="184" fontId="12" fillId="0" borderId="0"/>
    <xf numFmtId="0" fontId="12" fillId="0" borderId="0"/>
    <xf numFmtId="0" fontId="12" fillId="0" borderId="0"/>
    <xf numFmtId="0" fontId="22" fillId="0" borderId="0"/>
    <xf numFmtId="0" fontId="22" fillId="0" borderId="0"/>
    <xf numFmtId="0" fontId="22" fillId="0" borderId="0"/>
    <xf numFmtId="0" fontId="22" fillId="0" borderId="0"/>
    <xf numFmtId="184" fontId="22" fillId="0" borderId="0"/>
    <xf numFmtId="184" fontId="22" fillId="0" borderId="0"/>
    <xf numFmtId="184" fontId="22" fillId="0" borderId="0"/>
    <xf numFmtId="0" fontId="22" fillId="0" borderId="0"/>
    <xf numFmtId="0" fontId="22" fillId="0" borderId="0"/>
    <xf numFmtId="0" fontId="12" fillId="0" borderId="0"/>
    <xf numFmtId="0" fontId="12" fillId="0" borderId="0"/>
    <xf numFmtId="184" fontId="12" fillId="0" borderId="0"/>
    <xf numFmtId="184" fontId="12" fillId="0" borderId="0"/>
    <xf numFmtId="184" fontId="12" fillId="0" borderId="0"/>
    <xf numFmtId="0" fontId="12" fillId="0" borderId="0"/>
    <xf numFmtId="184" fontId="12" fillId="0" borderId="0"/>
    <xf numFmtId="184" fontId="12" fillId="0" borderId="0"/>
    <xf numFmtId="184" fontId="12" fillId="0" borderId="0"/>
    <xf numFmtId="184" fontId="22" fillId="0" borderId="0"/>
    <xf numFmtId="184" fontId="12" fillId="0" borderId="0"/>
    <xf numFmtId="0" fontId="22" fillId="0" borderId="0"/>
    <xf numFmtId="184" fontId="22" fillId="0" borderId="0"/>
    <xf numFmtId="184" fontId="22" fillId="0" borderId="0"/>
    <xf numFmtId="184" fontId="12" fillId="0" borderId="0"/>
    <xf numFmtId="184" fontId="12" fillId="0" borderId="0"/>
    <xf numFmtId="184" fontId="12" fillId="0" borderId="0"/>
    <xf numFmtId="184" fontId="12" fillId="0" borderId="0"/>
    <xf numFmtId="206" fontId="12" fillId="0" borderId="0"/>
    <xf numFmtId="0" fontId="12" fillId="0" borderId="0"/>
    <xf numFmtId="184" fontId="12" fillId="0" borderId="0"/>
    <xf numFmtId="0" fontId="12" fillId="0" borderId="0"/>
    <xf numFmtId="184" fontId="12" fillId="0" borderId="0"/>
    <xf numFmtId="184" fontId="12" fillId="0" borderId="0"/>
    <xf numFmtId="184" fontId="12" fillId="0" borderId="0"/>
    <xf numFmtId="0" fontId="12" fillId="0" borderId="0"/>
    <xf numFmtId="0" fontId="12" fillId="0" borderId="0"/>
    <xf numFmtId="184" fontId="22" fillId="0" borderId="0"/>
    <xf numFmtId="184" fontId="12" fillId="0" borderId="0"/>
    <xf numFmtId="184" fontId="12" fillId="0" borderId="0"/>
    <xf numFmtId="184" fontId="23" fillId="0" borderId="0"/>
    <xf numFmtId="184" fontId="23" fillId="0" borderId="0"/>
    <xf numFmtId="184" fontId="12" fillId="0" borderId="0"/>
    <xf numFmtId="184" fontId="23" fillId="0" borderId="0"/>
    <xf numFmtId="184" fontId="23" fillId="0" borderId="0"/>
    <xf numFmtId="0" fontId="23" fillId="0" borderId="0"/>
    <xf numFmtId="206" fontId="23" fillId="0" borderId="0"/>
    <xf numFmtId="0" fontId="23" fillId="0" borderId="0"/>
    <xf numFmtId="206" fontId="23" fillId="0" borderId="0"/>
    <xf numFmtId="184" fontId="23" fillId="0" borderId="0"/>
    <xf numFmtId="184" fontId="23" fillId="0" borderId="0"/>
    <xf numFmtId="0" fontId="10" fillId="0" borderId="0"/>
    <xf numFmtId="0" fontId="10" fillId="0" borderId="0"/>
    <xf numFmtId="0" fontId="10" fillId="0" borderId="0"/>
    <xf numFmtId="0" fontId="10" fillId="0" borderId="0"/>
    <xf numFmtId="0" fontId="10" fillId="0" borderId="0"/>
    <xf numFmtId="184" fontId="10" fillId="0" borderId="0"/>
    <xf numFmtId="184" fontId="10" fillId="0" borderId="0"/>
    <xf numFmtId="184" fontId="10" fillId="0" borderId="0"/>
    <xf numFmtId="0" fontId="10" fillId="0" borderId="0"/>
    <xf numFmtId="0" fontId="10" fillId="0" borderId="0"/>
    <xf numFmtId="184" fontId="10" fillId="0" borderId="0"/>
    <xf numFmtId="184" fontId="10" fillId="0" borderId="0"/>
    <xf numFmtId="184" fontId="10" fillId="0" borderId="0"/>
    <xf numFmtId="0" fontId="10" fillId="0" borderId="0"/>
    <xf numFmtId="0" fontId="10" fillId="0" borderId="0"/>
    <xf numFmtId="184" fontId="10" fillId="0" borderId="0"/>
    <xf numFmtId="18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0" fontId="10" fillId="0" borderId="0"/>
    <xf numFmtId="0" fontId="10" fillId="0" borderId="0"/>
    <xf numFmtId="0" fontId="10" fillId="0" borderId="0"/>
    <xf numFmtId="184" fontId="12" fillId="0" borderId="0"/>
    <xf numFmtId="184" fontId="23" fillId="0" borderId="0"/>
    <xf numFmtId="184" fontId="23" fillId="0" borderId="0"/>
    <xf numFmtId="184" fontId="12" fillId="0" borderId="0"/>
    <xf numFmtId="184" fontId="23" fillId="0" borderId="0"/>
    <xf numFmtId="184" fontId="23" fillId="0" borderId="0"/>
    <xf numFmtId="0" fontId="18" fillId="0" borderId="0"/>
    <xf numFmtId="184" fontId="12" fillId="0" borderId="0"/>
    <xf numFmtId="184" fontId="23" fillId="0" borderId="0"/>
    <xf numFmtId="184" fontId="23" fillId="0" borderId="0"/>
    <xf numFmtId="0" fontId="18" fillId="0" borderId="0"/>
    <xf numFmtId="0" fontId="12" fillId="0" borderId="0"/>
    <xf numFmtId="0" fontId="22" fillId="0" borderId="0"/>
    <xf numFmtId="0" fontId="12" fillId="0" borderId="0"/>
    <xf numFmtId="184" fontId="12" fillId="0" borderId="0"/>
    <xf numFmtId="184" fontId="23" fillId="0" borderId="0"/>
    <xf numFmtId="184" fontId="23" fillId="0" borderId="0"/>
    <xf numFmtId="0" fontId="22" fillId="0" borderId="0"/>
    <xf numFmtId="184" fontId="12" fillId="0" borderId="0"/>
    <xf numFmtId="184" fontId="23" fillId="0" borderId="0"/>
    <xf numFmtId="184" fontId="23" fillId="0" borderId="0"/>
    <xf numFmtId="0" fontId="23" fillId="0" borderId="0"/>
    <xf numFmtId="206" fontId="23" fillId="0" borderId="0"/>
    <xf numFmtId="184" fontId="23" fillId="0" borderId="0"/>
    <xf numFmtId="184" fontId="12" fillId="0" borderId="0"/>
    <xf numFmtId="184" fontId="22" fillId="0" borderId="0"/>
    <xf numFmtId="184" fontId="22" fillId="0" borderId="0"/>
    <xf numFmtId="184" fontId="12" fillId="0" borderId="0"/>
    <xf numFmtId="206" fontId="12" fillId="0" borderId="0"/>
    <xf numFmtId="0" fontId="12" fillId="0" borderId="0"/>
    <xf numFmtId="0" fontId="23" fillId="0" borderId="0"/>
    <xf numFmtId="206" fontId="23" fillId="0" borderId="0"/>
    <xf numFmtId="184" fontId="23" fillId="0" borderId="0"/>
    <xf numFmtId="184" fontId="23" fillId="0" borderId="0"/>
    <xf numFmtId="206" fontId="23" fillId="0" borderId="0"/>
    <xf numFmtId="184" fontId="22" fillId="0" borderId="0"/>
    <xf numFmtId="0" fontId="22" fillId="0" borderId="0"/>
    <xf numFmtId="0" fontId="22" fillId="0" borderId="0"/>
    <xf numFmtId="184" fontId="22" fillId="0" borderId="0"/>
    <xf numFmtId="184" fontId="22" fillId="0" borderId="0"/>
    <xf numFmtId="184" fontId="22" fillId="0" borderId="0"/>
    <xf numFmtId="0" fontId="22" fillId="0" borderId="0"/>
    <xf numFmtId="184" fontId="23" fillId="0" borderId="0"/>
    <xf numFmtId="184" fontId="23" fillId="0" borderId="0"/>
    <xf numFmtId="206" fontId="23" fillId="0" borderId="0"/>
    <xf numFmtId="184" fontId="12" fillId="0" borderId="0"/>
    <xf numFmtId="206" fontId="12" fillId="0" borderId="0"/>
    <xf numFmtId="0" fontId="12" fillId="0" borderId="0"/>
    <xf numFmtId="0" fontId="12" fillId="0" borderId="0"/>
    <xf numFmtId="0" fontId="22" fillId="0" borderId="0"/>
    <xf numFmtId="0" fontId="22" fillId="0" borderId="0"/>
    <xf numFmtId="184" fontId="22" fillId="0" borderId="0"/>
    <xf numFmtId="184" fontId="22" fillId="0" borderId="0"/>
    <xf numFmtId="184" fontId="22" fillId="0" borderId="0"/>
    <xf numFmtId="0" fontId="22" fillId="0" borderId="0"/>
    <xf numFmtId="0" fontId="12" fillId="0" borderId="0"/>
    <xf numFmtId="0" fontId="12" fillId="0" borderId="0"/>
    <xf numFmtId="0" fontId="12" fillId="0" borderId="0"/>
    <xf numFmtId="0" fontId="12" fillId="0" borderId="0"/>
    <xf numFmtId="184" fontId="12" fillId="0" borderId="0"/>
    <xf numFmtId="184" fontId="12" fillId="0" borderId="0"/>
    <xf numFmtId="184" fontId="12" fillId="0" borderId="0"/>
    <xf numFmtId="0" fontId="12" fillId="0" borderId="0"/>
    <xf numFmtId="0" fontId="12" fillId="0" borderId="0"/>
    <xf numFmtId="0" fontId="12" fillId="0" borderId="0"/>
    <xf numFmtId="184" fontId="12" fillId="0" borderId="0"/>
    <xf numFmtId="184" fontId="12" fillId="0" borderId="0"/>
    <xf numFmtId="184" fontId="12" fillId="0" borderId="0"/>
    <xf numFmtId="0" fontId="12" fillId="0" borderId="0"/>
    <xf numFmtId="184" fontId="12" fillId="0" borderId="0"/>
    <xf numFmtId="206" fontId="12" fillId="0" borderId="0"/>
    <xf numFmtId="184" fontId="23" fillId="0" borderId="0"/>
    <xf numFmtId="184" fontId="23" fillId="0" borderId="0"/>
    <xf numFmtId="184" fontId="12" fillId="0" borderId="0"/>
    <xf numFmtId="0" fontId="12" fillId="0" borderId="0"/>
    <xf numFmtId="0" fontId="23" fillId="0" borderId="0"/>
    <xf numFmtId="206" fontId="23" fillId="0" borderId="0"/>
    <xf numFmtId="0" fontId="23" fillId="0" borderId="0"/>
    <xf numFmtId="206" fontId="23" fillId="0" borderId="0"/>
    <xf numFmtId="184" fontId="23"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23" fillId="0" borderId="0"/>
    <xf numFmtId="0" fontId="23" fillId="0" borderId="0"/>
    <xf numFmtId="0" fontId="23" fillId="0" borderId="0"/>
    <xf numFmtId="184" fontId="23" fillId="0" borderId="0"/>
    <xf numFmtId="184" fontId="23" fillId="0" borderId="0"/>
    <xf numFmtId="184" fontId="22" fillId="0" borderId="0"/>
    <xf numFmtId="0" fontId="22" fillId="0" borderId="0"/>
    <xf numFmtId="184" fontId="23" fillId="0" borderId="0"/>
    <xf numFmtId="0" fontId="12" fillId="0" borderId="0"/>
    <xf numFmtId="0" fontId="12" fillId="0" borderId="0"/>
    <xf numFmtId="184" fontId="12" fillId="0" borderId="0"/>
    <xf numFmtId="184" fontId="12" fillId="0" borderId="0"/>
    <xf numFmtId="206" fontId="12" fillId="0" borderId="0"/>
    <xf numFmtId="184" fontId="12" fillId="0" borderId="0"/>
    <xf numFmtId="206" fontId="12" fillId="0" borderId="0"/>
    <xf numFmtId="184" fontId="23" fillId="0" borderId="0"/>
    <xf numFmtId="184" fontId="23" fillId="0" borderId="0"/>
    <xf numFmtId="184" fontId="22" fillId="0" borderId="0"/>
    <xf numFmtId="184" fontId="22" fillId="0" borderId="0"/>
    <xf numFmtId="0" fontId="22" fillId="0" borderId="0"/>
    <xf numFmtId="0" fontId="12" fillId="0" borderId="0"/>
    <xf numFmtId="0" fontId="12" fillId="0" borderId="0"/>
    <xf numFmtId="184" fontId="12" fillId="0" borderId="0"/>
    <xf numFmtId="184" fontId="12" fillId="0" borderId="0"/>
    <xf numFmtId="184" fontId="12" fillId="0" borderId="0"/>
    <xf numFmtId="184" fontId="22" fillId="0" borderId="0"/>
    <xf numFmtId="0" fontId="22" fillId="0" borderId="0"/>
    <xf numFmtId="184" fontId="23" fillId="0" borderId="0"/>
    <xf numFmtId="184" fontId="143" fillId="0" borderId="0"/>
    <xf numFmtId="184" fontId="143" fillId="0" borderId="0"/>
    <xf numFmtId="184" fontId="12" fillId="0" borderId="0"/>
    <xf numFmtId="0" fontId="12" fillId="0" borderId="0"/>
    <xf numFmtId="0" fontId="22" fillId="0" borderId="0"/>
    <xf numFmtId="184" fontId="23" fillId="0" borderId="0"/>
    <xf numFmtId="184" fontId="23" fillId="0" borderId="0"/>
    <xf numFmtId="0" fontId="12" fillId="0" borderId="0"/>
    <xf numFmtId="206" fontId="12" fillId="0" borderId="0"/>
    <xf numFmtId="0" fontId="12" fillId="0" borderId="0"/>
    <xf numFmtId="206" fontId="12" fillId="0" borderId="0"/>
    <xf numFmtId="184" fontId="12" fillId="0" borderId="0"/>
    <xf numFmtId="0" fontId="12" fillId="0" borderId="0"/>
    <xf numFmtId="184" fontId="12" fillId="0" borderId="0"/>
    <xf numFmtId="184" fontId="22" fillId="0" borderId="0"/>
    <xf numFmtId="184" fontId="22" fillId="0" borderId="0"/>
    <xf numFmtId="184" fontId="23" fillId="0" borderId="0"/>
    <xf numFmtId="184" fontId="22" fillId="0" borderId="0"/>
    <xf numFmtId="184" fontId="22" fillId="0" borderId="0"/>
    <xf numFmtId="184" fontId="22" fillId="0" borderId="0"/>
    <xf numFmtId="184" fontId="22" fillId="0" borderId="0"/>
    <xf numFmtId="184" fontId="12" fillId="0" borderId="0"/>
    <xf numFmtId="184" fontId="23" fillId="0" borderId="0"/>
    <xf numFmtId="184" fontId="23" fillId="0" borderId="0"/>
    <xf numFmtId="184" fontId="12" fillId="0" borderId="0"/>
    <xf numFmtId="0" fontId="12" fillId="0" borderId="0"/>
    <xf numFmtId="184" fontId="12" fillId="0" borderId="0"/>
    <xf numFmtId="0" fontId="12" fillId="0" borderId="0"/>
    <xf numFmtId="0" fontId="12" fillId="0" borderId="0"/>
    <xf numFmtId="0" fontId="12" fillId="0" borderId="0"/>
    <xf numFmtId="184" fontId="12" fillId="0" borderId="0"/>
    <xf numFmtId="0" fontId="22" fillId="0" borderId="0"/>
    <xf numFmtId="0" fontId="22" fillId="0" borderId="0"/>
    <xf numFmtId="184" fontId="22" fillId="0" borderId="0"/>
    <xf numFmtId="184" fontId="12" fillId="0" borderId="0"/>
    <xf numFmtId="0" fontId="12" fillId="0" borderId="0"/>
    <xf numFmtId="184" fontId="12" fillId="0" borderId="0"/>
    <xf numFmtId="0" fontId="12" fillId="0" borderId="0"/>
    <xf numFmtId="184" fontId="23" fillId="0" borderId="0"/>
    <xf numFmtId="206" fontId="23" fillId="0" borderId="0"/>
    <xf numFmtId="184" fontId="12" fillId="0" borderId="0"/>
    <xf numFmtId="184" fontId="23" fillId="0" borderId="0"/>
    <xf numFmtId="184" fontId="23" fillId="0" borderId="0"/>
    <xf numFmtId="0" fontId="22" fillId="0" borderId="0"/>
    <xf numFmtId="184" fontId="22" fillId="0" borderId="0"/>
    <xf numFmtId="0" fontId="22" fillId="0" borderId="0"/>
    <xf numFmtId="184" fontId="22" fillId="0" borderId="0"/>
    <xf numFmtId="184" fontId="12" fillId="0" borderId="0"/>
    <xf numFmtId="184" fontId="12" fillId="0" borderId="0"/>
    <xf numFmtId="0" fontId="22" fillId="0" borderId="0"/>
    <xf numFmtId="0" fontId="22" fillId="0" borderId="0"/>
    <xf numFmtId="184" fontId="22" fillId="0" borderId="0"/>
    <xf numFmtId="0" fontId="22" fillId="0" borderId="0"/>
    <xf numFmtId="0" fontId="22" fillId="0" borderId="0"/>
    <xf numFmtId="184" fontId="22" fillId="0" borderId="0"/>
    <xf numFmtId="0" fontId="22" fillId="0" borderId="0"/>
    <xf numFmtId="0" fontId="22" fillId="0" borderId="0"/>
    <xf numFmtId="184" fontId="22" fillId="0" borderId="0"/>
    <xf numFmtId="0" fontId="22" fillId="0" borderId="0"/>
    <xf numFmtId="184" fontId="22" fillId="0" borderId="0"/>
    <xf numFmtId="0" fontId="22" fillId="0" borderId="0"/>
    <xf numFmtId="0" fontId="22" fillId="0" borderId="0"/>
    <xf numFmtId="0" fontId="22" fillId="0" borderId="0"/>
    <xf numFmtId="184" fontId="22" fillId="0" borderId="0"/>
    <xf numFmtId="184" fontId="22" fillId="0" borderId="0"/>
    <xf numFmtId="184" fontId="22" fillId="0" borderId="0"/>
    <xf numFmtId="184" fontId="22" fillId="0" borderId="0"/>
    <xf numFmtId="184" fontId="12" fillId="0" borderId="0"/>
    <xf numFmtId="184" fontId="12" fillId="0" borderId="0"/>
    <xf numFmtId="184" fontId="23" fillId="0" borderId="0"/>
    <xf numFmtId="206" fontId="23" fillId="0" borderId="0"/>
    <xf numFmtId="184" fontId="12" fillId="0" borderId="0"/>
    <xf numFmtId="184" fontId="22" fillId="0" borderId="0"/>
    <xf numFmtId="0" fontId="22" fillId="0" borderId="0"/>
    <xf numFmtId="0" fontId="12" fillId="0" borderId="0"/>
    <xf numFmtId="184" fontId="22" fillId="0" borderId="0"/>
    <xf numFmtId="184" fontId="22" fillId="0" borderId="0"/>
    <xf numFmtId="184" fontId="12" fillId="0" borderId="0"/>
    <xf numFmtId="215" fontId="10" fillId="0" borderId="0" applyFont="0" applyFill="0" applyBorder="0" applyAlignment="0" applyProtection="0"/>
    <xf numFmtId="216" fontId="10" fillId="0" borderId="0" applyFont="0" applyFill="0" applyBorder="0" applyAlignment="0" applyProtection="0"/>
    <xf numFmtId="217" fontId="30" fillId="0" borderId="0">
      <protection locked="0"/>
    </xf>
    <xf numFmtId="217" fontId="29" fillId="0" borderId="0">
      <protection locked="0"/>
    </xf>
    <xf numFmtId="184" fontId="30" fillId="0" borderId="0">
      <protection locked="0"/>
    </xf>
    <xf numFmtId="184" fontId="29" fillId="0" borderId="0">
      <protection locked="0"/>
    </xf>
    <xf numFmtId="217" fontId="30" fillId="0" borderId="0">
      <protection locked="0"/>
    </xf>
    <xf numFmtId="217" fontId="29" fillId="0" borderId="0">
      <protection locked="0"/>
    </xf>
    <xf numFmtId="217" fontId="30" fillId="0" borderId="0">
      <protection locked="0"/>
    </xf>
    <xf numFmtId="217" fontId="29" fillId="0" borderId="0">
      <protection locked="0"/>
    </xf>
    <xf numFmtId="184" fontId="30" fillId="0" borderId="0">
      <protection locked="0"/>
    </xf>
    <xf numFmtId="184" fontId="29" fillId="0" borderId="0">
      <protection locked="0"/>
    </xf>
    <xf numFmtId="184" fontId="30" fillId="0" borderId="0">
      <protection locked="0"/>
    </xf>
    <xf numFmtId="184" fontId="29" fillId="0" borderId="0">
      <protection locked="0"/>
    </xf>
    <xf numFmtId="169" fontId="30" fillId="0" borderId="0">
      <protection locked="0"/>
    </xf>
    <xf numFmtId="169" fontId="30" fillId="0" borderId="0">
      <protection locked="0"/>
    </xf>
    <xf numFmtId="218" fontId="30" fillId="0" borderId="0">
      <protection locked="0"/>
    </xf>
    <xf numFmtId="218" fontId="30" fillId="0" borderId="0">
      <protection locked="0"/>
    </xf>
    <xf numFmtId="218" fontId="30" fillId="0" borderId="0">
      <protection locked="0"/>
    </xf>
    <xf numFmtId="218" fontId="30" fillId="0" borderId="0">
      <protection locked="0"/>
    </xf>
    <xf numFmtId="169" fontId="30" fillId="0" borderId="0">
      <protection locked="0"/>
    </xf>
    <xf numFmtId="169" fontId="30" fillId="0" borderId="0">
      <protection locked="0"/>
    </xf>
    <xf numFmtId="218" fontId="30" fillId="0" borderId="0">
      <protection locked="0"/>
    </xf>
    <xf numFmtId="169" fontId="30" fillId="0" borderId="0">
      <protection locked="0"/>
    </xf>
    <xf numFmtId="169" fontId="30" fillId="0" borderId="0">
      <protection locked="0"/>
    </xf>
    <xf numFmtId="218" fontId="30" fillId="0" borderId="0">
      <protection locked="0"/>
    </xf>
    <xf numFmtId="218" fontId="30" fillId="0" borderId="0">
      <protection locked="0"/>
    </xf>
    <xf numFmtId="218" fontId="30" fillId="0" borderId="0">
      <protection locked="0"/>
    </xf>
    <xf numFmtId="218" fontId="30" fillId="0" borderId="0">
      <protection locked="0"/>
    </xf>
    <xf numFmtId="169" fontId="30" fillId="0" borderId="0">
      <protection locked="0"/>
    </xf>
    <xf numFmtId="169" fontId="30" fillId="0" borderId="0">
      <protection locked="0"/>
    </xf>
    <xf numFmtId="218" fontId="30" fillId="0" borderId="0">
      <protection locked="0"/>
    </xf>
    <xf numFmtId="217" fontId="30" fillId="0" borderId="0">
      <protection locked="0"/>
    </xf>
    <xf numFmtId="217" fontId="29" fillId="0" borderId="0">
      <protection locked="0"/>
    </xf>
    <xf numFmtId="169" fontId="30" fillId="0" borderId="0">
      <protection locked="0"/>
    </xf>
    <xf numFmtId="169" fontId="30" fillId="0" borderId="0">
      <protection locked="0"/>
    </xf>
    <xf numFmtId="218" fontId="30" fillId="0" borderId="0">
      <protection locked="0"/>
    </xf>
    <xf numFmtId="218" fontId="30" fillId="0" borderId="0">
      <protection locked="0"/>
    </xf>
    <xf numFmtId="218" fontId="30" fillId="0" borderId="0">
      <protection locked="0"/>
    </xf>
    <xf numFmtId="218" fontId="30" fillId="0" borderId="0">
      <protection locked="0"/>
    </xf>
    <xf numFmtId="169" fontId="30" fillId="0" borderId="0">
      <protection locked="0"/>
    </xf>
    <xf numFmtId="169" fontId="30" fillId="0" borderId="0">
      <protection locked="0"/>
    </xf>
    <xf numFmtId="218" fontId="30" fillId="0" borderId="0">
      <protection locked="0"/>
    </xf>
    <xf numFmtId="217" fontId="30" fillId="0" borderId="0">
      <protection locked="0"/>
    </xf>
    <xf numFmtId="217" fontId="29" fillId="0" borderId="0">
      <protection locked="0"/>
    </xf>
    <xf numFmtId="184" fontId="30" fillId="0" borderId="5">
      <protection locked="0"/>
    </xf>
    <xf numFmtId="184" fontId="29" fillId="0" borderId="5">
      <protection locked="0"/>
    </xf>
    <xf numFmtId="184" fontId="30" fillId="0" borderId="5">
      <protection locked="0"/>
    </xf>
    <xf numFmtId="184" fontId="29" fillId="0" borderId="5">
      <protection locked="0"/>
    </xf>
    <xf numFmtId="184" fontId="30" fillId="0" borderId="5">
      <protection locked="0"/>
    </xf>
    <xf numFmtId="184" fontId="29" fillId="0" borderId="5">
      <protection locked="0"/>
    </xf>
    <xf numFmtId="184" fontId="32" fillId="0" borderId="0">
      <protection locked="0"/>
    </xf>
    <xf numFmtId="0" fontId="32" fillId="0" borderId="0">
      <protection locked="0"/>
    </xf>
    <xf numFmtId="0" fontId="32" fillId="0" borderId="0">
      <protection locked="0"/>
    </xf>
    <xf numFmtId="184" fontId="32" fillId="0" borderId="0">
      <protection locked="0"/>
    </xf>
    <xf numFmtId="184" fontId="32" fillId="0" borderId="0">
      <protection locked="0"/>
    </xf>
    <xf numFmtId="184" fontId="32" fillId="0" borderId="0">
      <protection locked="0"/>
    </xf>
    <xf numFmtId="184" fontId="32" fillId="0" borderId="0">
      <protection locked="0"/>
    </xf>
    <xf numFmtId="184" fontId="32" fillId="0" borderId="0">
      <protection locked="0"/>
    </xf>
    <xf numFmtId="0" fontId="32" fillId="0" borderId="0">
      <protection locked="0"/>
    </xf>
    <xf numFmtId="184" fontId="32" fillId="0" borderId="0">
      <protection locked="0"/>
    </xf>
    <xf numFmtId="206" fontId="31" fillId="0" borderId="0">
      <protection locked="0"/>
    </xf>
    <xf numFmtId="0" fontId="31" fillId="0" borderId="0">
      <protection locked="0"/>
    </xf>
    <xf numFmtId="206" fontId="31" fillId="0" borderId="0">
      <protection locked="0"/>
    </xf>
    <xf numFmtId="184" fontId="31" fillId="0" borderId="0">
      <protection locked="0"/>
    </xf>
    <xf numFmtId="184" fontId="32" fillId="0" borderId="0">
      <protection locked="0"/>
    </xf>
    <xf numFmtId="184" fontId="32" fillId="0" borderId="0">
      <protection locked="0"/>
    </xf>
    <xf numFmtId="0" fontId="32" fillId="0" borderId="0">
      <protection locked="0"/>
    </xf>
    <xf numFmtId="0" fontId="32" fillId="0" borderId="0">
      <protection locked="0"/>
    </xf>
    <xf numFmtId="184" fontId="32" fillId="0" borderId="0">
      <protection locked="0"/>
    </xf>
    <xf numFmtId="184" fontId="32" fillId="0" borderId="0">
      <protection locked="0"/>
    </xf>
    <xf numFmtId="184" fontId="32" fillId="0" borderId="0">
      <protection locked="0"/>
    </xf>
    <xf numFmtId="184" fontId="32" fillId="0" borderId="0">
      <protection locked="0"/>
    </xf>
    <xf numFmtId="184" fontId="32" fillId="0" borderId="0">
      <protection locked="0"/>
    </xf>
    <xf numFmtId="0" fontId="32" fillId="0" borderId="0">
      <protection locked="0"/>
    </xf>
    <xf numFmtId="184" fontId="32" fillId="0" borderId="0">
      <protection locked="0"/>
    </xf>
    <xf numFmtId="206" fontId="31" fillId="0" borderId="0">
      <protection locked="0"/>
    </xf>
    <xf numFmtId="0" fontId="31" fillId="0" borderId="0">
      <protection locked="0"/>
    </xf>
    <xf numFmtId="206" fontId="31" fillId="0" borderId="0">
      <protection locked="0"/>
    </xf>
    <xf numFmtId="184" fontId="31" fillId="0" borderId="0">
      <protection locked="0"/>
    </xf>
    <xf numFmtId="184" fontId="32" fillId="0" borderId="0">
      <protection locked="0"/>
    </xf>
    <xf numFmtId="184" fontId="10" fillId="0" borderId="0"/>
    <xf numFmtId="0" fontId="29" fillId="0" borderId="5">
      <protection locked="0"/>
    </xf>
    <xf numFmtId="184" fontId="29" fillId="0" borderId="5">
      <protection locked="0"/>
    </xf>
    <xf numFmtId="184" fontId="30" fillId="0" borderId="5">
      <protection locked="0"/>
    </xf>
    <xf numFmtId="0" fontId="30" fillId="0" borderId="5">
      <protection locked="0"/>
    </xf>
    <xf numFmtId="0" fontId="30" fillId="0" borderId="5">
      <protection locked="0"/>
    </xf>
    <xf numFmtId="184" fontId="30" fillId="0" borderId="5">
      <protection locked="0"/>
    </xf>
    <xf numFmtId="184" fontId="30" fillId="0" borderId="5">
      <protection locked="0"/>
    </xf>
    <xf numFmtId="184" fontId="30" fillId="0" borderId="5">
      <protection locked="0"/>
    </xf>
    <xf numFmtId="184" fontId="30" fillId="0" borderId="5">
      <protection locked="0"/>
    </xf>
    <xf numFmtId="184" fontId="30" fillId="0" borderId="5">
      <protection locked="0"/>
    </xf>
    <xf numFmtId="0" fontId="30" fillId="0" borderId="5">
      <protection locked="0"/>
    </xf>
    <xf numFmtId="184" fontId="30" fillId="0" borderId="5">
      <protection locked="0"/>
    </xf>
    <xf numFmtId="206" fontId="29" fillId="0" borderId="5">
      <protection locked="0"/>
    </xf>
    <xf numFmtId="0" fontId="29" fillId="0" borderId="5">
      <protection locked="0"/>
    </xf>
    <xf numFmtId="206" fontId="29" fillId="0" borderId="5">
      <protection locked="0"/>
    </xf>
    <xf numFmtId="0" fontId="29" fillId="0" borderId="5">
      <protection locked="0"/>
    </xf>
    <xf numFmtId="206" fontId="29" fillId="0" borderId="5">
      <protection locked="0"/>
    </xf>
    <xf numFmtId="206" fontId="29" fillId="0" borderId="5">
      <protection locked="0"/>
    </xf>
    <xf numFmtId="206" fontId="29" fillId="0" borderId="5">
      <protection locked="0"/>
    </xf>
    <xf numFmtId="184" fontId="30"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29" fillId="0" borderId="0">
      <protection locked="0"/>
    </xf>
    <xf numFmtId="184" fontId="30" fillId="0" borderId="0">
      <protection locked="0"/>
    </xf>
    <xf numFmtId="184" fontId="32" fillId="0" borderId="0">
      <protection locked="0"/>
    </xf>
    <xf numFmtId="184" fontId="31" fillId="0" borderId="0">
      <protection locked="0"/>
    </xf>
    <xf numFmtId="184" fontId="32" fillId="0" borderId="0">
      <protection locked="0"/>
    </xf>
    <xf numFmtId="184" fontId="31" fillId="0" borderId="0">
      <protection locked="0"/>
    </xf>
    <xf numFmtId="219" fontId="139" fillId="0" borderId="0">
      <alignment horizontal="center"/>
    </xf>
    <xf numFmtId="204" fontId="151" fillId="0" borderId="31" applyFont="0" applyFill="0" applyBorder="0" applyAlignment="0" applyProtection="0">
      <alignment horizontal="right"/>
    </xf>
    <xf numFmtId="220" fontId="10" fillId="0" borderId="27">
      <alignment horizontal="center"/>
      <protection locked="0"/>
    </xf>
    <xf numFmtId="204" fontId="55" fillId="0" borderId="17" applyFont="0" applyFill="0" applyBorder="0" applyAlignment="0" applyProtection="0">
      <alignment horizontal="center"/>
    </xf>
    <xf numFmtId="206" fontId="18" fillId="6" borderId="0" applyNumberFormat="0" applyBorder="0" applyAlignment="0" applyProtection="0"/>
    <xf numFmtId="0" fontId="15" fillId="23" borderId="0" applyNumberFormat="0" applyBorder="0" applyAlignment="0" applyProtection="0"/>
    <xf numFmtId="0" fontId="18" fillId="6" borderId="0" applyNumberFormat="0" applyBorder="0" applyAlignment="0" applyProtection="0"/>
    <xf numFmtId="0" fontId="15" fillId="23" borderId="0" applyNumberFormat="0" applyBorder="0" applyAlignment="0" applyProtection="0"/>
    <xf numFmtId="0" fontId="18" fillId="6" borderId="0" applyNumberFormat="0" applyBorder="0" applyAlignment="0" applyProtection="0"/>
    <xf numFmtId="0" fontId="15" fillId="23" borderId="0" applyNumberFormat="0" applyBorder="0" applyAlignment="0" applyProtection="0"/>
    <xf numFmtId="206" fontId="18" fillId="7" borderId="0" applyNumberFormat="0" applyBorder="0" applyAlignment="0" applyProtection="0"/>
    <xf numFmtId="184" fontId="18" fillId="7" borderId="0" applyNumberFormat="0" applyBorder="0" applyAlignment="0" applyProtection="0"/>
    <xf numFmtId="0" fontId="15" fillId="12" borderId="0" applyNumberFormat="0" applyBorder="0" applyAlignment="0" applyProtection="0"/>
    <xf numFmtId="0" fontId="18" fillId="7" borderId="0" applyNumberFormat="0" applyBorder="0" applyAlignment="0" applyProtection="0"/>
    <xf numFmtId="0" fontId="15" fillId="12" borderId="0" applyNumberFormat="0" applyBorder="0" applyAlignment="0" applyProtection="0"/>
    <xf numFmtId="0" fontId="18" fillId="7" borderId="0" applyNumberFormat="0" applyBorder="0" applyAlignment="0" applyProtection="0"/>
    <xf numFmtId="0" fontId="15" fillId="12" borderId="0" applyNumberFormat="0" applyBorder="0" applyAlignment="0" applyProtection="0"/>
    <xf numFmtId="206" fontId="18" fillId="4" borderId="0" applyNumberFormat="0" applyBorder="0" applyAlignment="0" applyProtection="0"/>
    <xf numFmtId="184" fontId="18" fillId="4" borderId="0" applyNumberFormat="0" applyBorder="0" applyAlignment="0" applyProtection="0"/>
    <xf numFmtId="0" fontId="15" fillId="34" borderId="0" applyNumberFormat="0" applyBorder="0" applyAlignment="0" applyProtection="0"/>
    <xf numFmtId="0" fontId="18" fillId="4" borderId="0" applyNumberFormat="0" applyBorder="0" applyAlignment="0" applyProtection="0"/>
    <xf numFmtId="0" fontId="15" fillId="34" borderId="0" applyNumberFormat="0" applyBorder="0" applyAlignment="0" applyProtection="0"/>
    <xf numFmtId="0" fontId="18" fillId="4" borderId="0" applyNumberFormat="0" applyBorder="0" applyAlignment="0" applyProtection="0"/>
    <xf numFmtId="0" fontId="15" fillId="34" borderId="0" applyNumberFormat="0" applyBorder="0" applyAlignment="0" applyProtection="0"/>
    <xf numFmtId="206" fontId="18" fillId="8" borderId="0" applyNumberFormat="0" applyBorder="0" applyAlignment="0" applyProtection="0"/>
    <xf numFmtId="184" fontId="18" fillId="8" borderId="0" applyNumberFormat="0" applyBorder="0" applyAlignment="0" applyProtection="0"/>
    <xf numFmtId="0" fontId="15" fillId="23" borderId="0" applyNumberFormat="0" applyBorder="0" applyAlignment="0" applyProtection="0"/>
    <xf numFmtId="0" fontId="18" fillId="8" borderId="0" applyNumberFormat="0" applyBorder="0" applyAlignment="0" applyProtection="0"/>
    <xf numFmtId="0" fontId="15" fillId="23" borderId="0" applyNumberFormat="0" applyBorder="0" applyAlignment="0" applyProtection="0"/>
    <xf numFmtId="0" fontId="18" fillId="8" borderId="0" applyNumberFormat="0" applyBorder="0" applyAlignment="0" applyProtection="0"/>
    <xf numFmtId="0" fontId="15" fillId="23" borderId="0" applyNumberFormat="0" applyBorder="0" applyAlignment="0" applyProtection="0"/>
    <xf numFmtId="206" fontId="18" fillId="9" borderId="0" applyNumberFormat="0" applyBorder="0" applyAlignment="0" applyProtection="0"/>
    <xf numFmtId="184" fontId="18" fillId="9" borderId="0" applyNumberFormat="0" applyBorder="0" applyAlignment="0" applyProtection="0"/>
    <xf numFmtId="0" fontId="15" fillId="9" borderId="0" applyNumberFormat="0" applyBorder="0" applyAlignment="0" applyProtection="0"/>
    <xf numFmtId="0" fontId="18" fillId="9" borderId="0" applyNumberFormat="0" applyBorder="0" applyAlignment="0" applyProtection="0"/>
    <xf numFmtId="0" fontId="15" fillId="9" borderId="0" applyNumberFormat="0" applyBorder="0" applyAlignment="0" applyProtection="0"/>
    <xf numFmtId="0" fontId="18" fillId="9" borderId="0" applyNumberFormat="0" applyBorder="0" applyAlignment="0" applyProtection="0"/>
    <xf numFmtId="0" fontId="15" fillId="9" borderId="0" applyNumberFormat="0" applyBorder="0" applyAlignment="0" applyProtection="0"/>
    <xf numFmtId="206" fontId="18" fillId="10" borderId="0" applyNumberFormat="0" applyBorder="0" applyAlignment="0" applyProtection="0"/>
    <xf numFmtId="184" fontId="18" fillId="10" borderId="0" applyNumberFormat="0" applyBorder="0" applyAlignment="0" applyProtection="0"/>
    <xf numFmtId="0" fontId="15" fillId="12" borderId="0" applyNumberFormat="0" applyBorder="0" applyAlignment="0" applyProtection="0"/>
    <xf numFmtId="0" fontId="18" fillId="10" borderId="0" applyNumberFormat="0" applyBorder="0" applyAlignment="0" applyProtection="0"/>
    <xf numFmtId="0" fontId="15" fillId="12" borderId="0" applyNumberFormat="0" applyBorder="0" applyAlignment="0" applyProtection="0"/>
    <xf numFmtId="0" fontId="18" fillId="10"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184" fontId="18" fillId="6" borderId="0" applyNumberFormat="0" applyBorder="0" applyAlignment="0" applyProtection="0"/>
    <xf numFmtId="184" fontId="18" fillId="6" borderId="0" applyNumberFormat="0" applyBorder="0" applyAlignment="0" applyProtection="0"/>
    <xf numFmtId="184" fontId="18" fillId="6"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7" borderId="0" applyNumberFormat="0" applyBorder="0" applyAlignment="0" applyProtection="0"/>
    <xf numFmtId="184" fontId="18" fillId="7" borderId="0" applyNumberFormat="0" applyBorder="0" applyAlignment="0" applyProtection="0"/>
    <xf numFmtId="184" fontId="18" fillId="7" borderId="0" applyNumberFormat="0" applyBorder="0" applyAlignment="0" applyProtection="0"/>
    <xf numFmtId="184" fontId="18" fillId="7"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4" borderId="0" applyNumberFormat="0" applyBorder="0" applyAlignment="0" applyProtection="0"/>
    <xf numFmtId="184" fontId="18" fillId="4" borderId="0" applyNumberFormat="0" applyBorder="0" applyAlignment="0" applyProtection="0"/>
    <xf numFmtId="184" fontId="18" fillId="4" borderId="0" applyNumberFormat="0" applyBorder="0" applyAlignment="0" applyProtection="0"/>
    <xf numFmtId="184" fontId="18" fillId="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8" borderId="0" applyNumberFormat="0" applyBorder="0" applyAlignment="0" applyProtection="0"/>
    <xf numFmtId="184" fontId="18" fillId="8" borderId="0" applyNumberFormat="0" applyBorder="0" applyAlignment="0" applyProtection="0"/>
    <xf numFmtId="184" fontId="18" fillId="8" borderId="0" applyNumberFormat="0" applyBorder="0" applyAlignment="0" applyProtection="0"/>
    <xf numFmtId="184" fontId="18" fillId="8"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9" borderId="0" applyNumberFormat="0" applyBorder="0" applyAlignment="0" applyProtection="0"/>
    <xf numFmtId="184" fontId="18" fillId="9" borderId="0" applyNumberFormat="0" applyBorder="0" applyAlignment="0" applyProtection="0"/>
    <xf numFmtId="184" fontId="18" fillId="9" borderId="0" applyNumberFormat="0" applyBorder="0" applyAlignment="0" applyProtection="0"/>
    <xf numFmtId="184" fontId="18" fillId="9" borderId="0" applyNumberFormat="0" applyBorder="0" applyAlignment="0" applyProtection="0"/>
    <xf numFmtId="0" fontId="15" fillId="10" borderId="0" applyNumberFormat="0" applyBorder="0" applyAlignment="0" applyProtection="0"/>
    <xf numFmtId="184" fontId="18" fillId="10" borderId="0" applyNumberFormat="0" applyBorder="0" applyAlignment="0" applyProtection="0"/>
    <xf numFmtId="184" fontId="18" fillId="10" borderId="0" applyNumberFormat="0" applyBorder="0" applyAlignment="0" applyProtection="0"/>
    <xf numFmtId="184" fontId="18" fillId="10"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221" fontId="10" fillId="0" borderId="0" applyProtection="0">
      <protection locked="0"/>
    </xf>
    <xf numFmtId="2" fontId="55" fillId="0" borderId="0" applyFont="0" applyFill="0" applyBorder="0" applyAlignment="0" applyProtection="0"/>
    <xf numFmtId="206" fontId="18" fillId="11" borderId="0" applyNumberFormat="0" applyBorder="0" applyAlignment="0" applyProtection="0"/>
    <xf numFmtId="184" fontId="18" fillId="11" borderId="0" applyNumberFormat="0" applyBorder="0" applyAlignment="0" applyProtection="0"/>
    <xf numFmtId="0" fontId="15" fillId="23" borderId="0" applyNumberFormat="0" applyBorder="0" applyAlignment="0" applyProtection="0"/>
    <xf numFmtId="0" fontId="18" fillId="11" borderId="0" applyNumberFormat="0" applyBorder="0" applyAlignment="0" applyProtection="0"/>
    <xf numFmtId="0" fontId="15" fillId="23" borderId="0" applyNumberFormat="0" applyBorder="0" applyAlignment="0" applyProtection="0"/>
    <xf numFmtId="0" fontId="18" fillId="11" borderId="0" applyNumberFormat="0" applyBorder="0" applyAlignment="0" applyProtection="0"/>
    <xf numFmtId="0" fontId="15" fillId="23" borderId="0" applyNumberFormat="0" applyBorder="0" applyAlignment="0" applyProtection="0"/>
    <xf numFmtId="206" fontId="18" fillId="12" borderId="0" applyNumberFormat="0" applyBorder="0" applyAlignment="0" applyProtection="0"/>
    <xf numFmtId="0" fontId="15" fillId="10" borderId="0" applyNumberFormat="0" applyBorder="0" applyAlignment="0" applyProtection="0"/>
    <xf numFmtId="0" fontId="18" fillId="12" borderId="0" applyNumberFormat="0" applyBorder="0" applyAlignment="0" applyProtection="0"/>
    <xf numFmtId="0" fontId="15" fillId="10" borderId="0" applyNumberFormat="0" applyBorder="0" applyAlignment="0" applyProtection="0"/>
    <xf numFmtId="0" fontId="18" fillId="12" borderId="0" applyNumberFormat="0" applyBorder="0" applyAlignment="0" applyProtection="0"/>
    <xf numFmtId="0" fontId="15" fillId="10" borderId="0" applyNumberFormat="0" applyBorder="0" applyAlignment="0" applyProtection="0"/>
    <xf numFmtId="206" fontId="18" fillId="13" borderId="0" applyNumberFormat="0" applyBorder="0" applyAlignment="0" applyProtection="0"/>
    <xf numFmtId="184" fontId="18" fillId="13" borderId="0" applyNumberFormat="0" applyBorder="0" applyAlignment="0" applyProtection="0"/>
    <xf numFmtId="0" fontId="15" fillId="34" borderId="0" applyNumberFormat="0" applyBorder="0" applyAlignment="0" applyProtection="0"/>
    <xf numFmtId="0" fontId="18" fillId="13" borderId="0" applyNumberFormat="0" applyBorder="0" applyAlignment="0" applyProtection="0"/>
    <xf numFmtId="0" fontId="15" fillId="34" borderId="0" applyNumberFormat="0" applyBorder="0" applyAlignment="0" applyProtection="0"/>
    <xf numFmtId="0" fontId="18" fillId="13" borderId="0" applyNumberFormat="0" applyBorder="0" applyAlignment="0" applyProtection="0"/>
    <xf numFmtId="0" fontId="15" fillId="34" borderId="0" applyNumberFormat="0" applyBorder="0" applyAlignment="0" applyProtection="0"/>
    <xf numFmtId="206" fontId="18" fillId="8" borderId="0" applyNumberFormat="0" applyBorder="0" applyAlignment="0" applyProtection="0"/>
    <xf numFmtId="184" fontId="18" fillId="8" borderId="0" applyNumberFormat="0" applyBorder="0" applyAlignment="0" applyProtection="0"/>
    <xf numFmtId="0" fontId="15" fillId="23" borderId="0" applyNumberFormat="0" applyBorder="0" applyAlignment="0" applyProtection="0"/>
    <xf numFmtId="0" fontId="18" fillId="8" borderId="0" applyNumberFormat="0" applyBorder="0" applyAlignment="0" applyProtection="0"/>
    <xf numFmtId="0" fontId="15" fillId="23" borderId="0" applyNumberFormat="0" applyBorder="0" applyAlignment="0" applyProtection="0"/>
    <xf numFmtId="0" fontId="18" fillId="8" borderId="0" applyNumberFormat="0" applyBorder="0" applyAlignment="0" applyProtection="0"/>
    <xf numFmtId="0" fontId="15" fillId="23" borderId="0" applyNumberFormat="0" applyBorder="0" applyAlignment="0" applyProtection="0"/>
    <xf numFmtId="206" fontId="18" fillId="11" borderId="0" applyNumberFormat="0" applyBorder="0" applyAlignment="0" applyProtection="0"/>
    <xf numFmtId="184" fontId="18" fillId="11" borderId="0" applyNumberFormat="0" applyBorder="0" applyAlignment="0" applyProtection="0"/>
    <xf numFmtId="0" fontId="15" fillId="9" borderId="0" applyNumberFormat="0" applyBorder="0" applyAlignment="0" applyProtection="0"/>
    <xf numFmtId="0" fontId="18" fillId="11" borderId="0" applyNumberFormat="0" applyBorder="0" applyAlignment="0" applyProtection="0"/>
    <xf numFmtId="0" fontId="15" fillId="9" borderId="0" applyNumberFormat="0" applyBorder="0" applyAlignment="0" applyProtection="0"/>
    <xf numFmtId="0" fontId="18" fillId="11" borderId="0" applyNumberFormat="0" applyBorder="0" applyAlignment="0" applyProtection="0"/>
    <xf numFmtId="0" fontId="15" fillId="9" borderId="0" applyNumberFormat="0" applyBorder="0" applyAlignment="0" applyProtection="0"/>
    <xf numFmtId="206" fontId="18" fillId="14" borderId="0" applyNumberFormat="0" applyBorder="0" applyAlignment="0" applyProtection="0"/>
    <xf numFmtId="184" fontId="18" fillId="14" borderId="0" applyNumberFormat="0" applyBorder="0" applyAlignment="0" applyProtection="0"/>
    <xf numFmtId="0" fontId="15" fillId="10" borderId="0" applyNumberFormat="0" applyBorder="0" applyAlignment="0" applyProtection="0"/>
    <xf numFmtId="0" fontId="18" fillId="14" borderId="0" applyNumberFormat="0" applyBorder="0" applyAlignment="0" applyProtection="0"/>
    <xf numFmtId="0" fontId="15" fillId="10" borderId="0" applyNumberFormat="0" applyBorder="0" applyAlignment="0" applyProtection="0"/>
    <xf numFmtId="0" fontId="18" fillId="14"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184" fontId="18" fillId="11" borderId="0" applyNumberFormat="0" applyBorder="0" applyAlignment="0" applyProtection="0"/>
    <xf numFmtId="184" fontId="18" fillId="11" borderId="0" applyNumberFormat="0" applyBorder="0" applyAlignment="0" applyProtection="0"/>
    <xf numFmtId="184" fontId="18" fillId="11"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12" borderId="0" applyNumberFormat="0" applyBorder="0" applyAlignment="0" applyProtection="0"/>
    <xf numFmtId="184" fontId="18" fillId="12" borderId="0" applyNumberFormat="0" applyBorder="0" applyAlignment="0" applyProtection="0"/>
    <xf numFmtId="184" fontId="18" fillId="12" borderId="0" applyNumberFormat="0" applyBorder="0" applyAlignment="0" applyProtection="0"/>
    <xf numFmtId="184" fontId="18" fillId="12"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184" fontId="18" fillId="13" borderId="0" applyNumberFormat="0" applyBorder="0" applyAlignment="0" applyProtection="0"/>
    <xf numFmtId="184" fontId="18" fillId="13" borderId="0" applyNumberFormat="0" applyBorder="0" applyAlignment="0" applyProtection="0"/>
    <xf numFmtId="184" fontId="18" fillId="13"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8" borderId="0" applyNumberFormat="0" applyBorder="0" applyAlignment="0" applyProtection="0"/>
    <xf numFmtId="184" fontId="18" fillId="8" borderId="0" applyNumberFormat="0" applyBorder="0" applyAlignment="0" applyProtection="0"/>
    <xf numFmtId="184" fontId="18" fillId="8" borderId="0" applyNumberFormat="0" applyBorder="0" applyAlignment="0" applyProtection="0"/>
    <xf numFmtId="184" fontId="18" fillId="8"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11" borderId="0" applyNumberFormat="0" applyBorder="0" applyAlignment="0" applyProtection="0"/>
    <xf numFmtId="184" fontId="18" fillId="11" borderId="0" applyNumberFormat="0" applyBorder="0" applyAlignment="0" applyProtection="0"/>
    <xf numFmtId="184" fontId="18" fillId="11" borderId="0" applyNumberFormat="0" applyBorder="0" applyAlignment="0" applyProtection="0"/>
    <xf numFmtId="184" fontId="18" fillId="11"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4" borderId="0" applyNumberFormat="0" applyBorder="0" applyAlignment="0" applyProtection="0"/>
    <xf numFmtId="184" fontId="18" fillId="14" borderId="0" applyNumberFormat="0" applyBorder="0" applyAlignment="0" applyProtection="0"/>
    <xf numFmtId="184" fontId="18" fillId="14" borderId="0" applyNumberFormat="0" applyBorder="0" applyAlignment="0" applyProtection="0"/>
    <xf numFmtId="184" fontId="18" fillId="14"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206" fontId="37" fillId="15" borderId="0" applyNumberFormat="0" applyBorder="0" applyAlignment="0" applyProtection="0"/>
    <xf numFmtId="184" fontId="37" fillId="15" borderId="0" applyNumberFormat="0" applyBorder="0" applyAlignment="0" applyProtection="0"/>
    <xf numFmtId="0" fontId="38" fillId="17" borderId="0" applyNumberFormat="0" applyBorder="0" applyAlignment="0" applyProtection="0"/>
    <xf numFmtId="0" fontId="37" fillId="15" borderId="0" applyNumberFormat="0" applyBorder="0" applyAlignment="0" applyProtection="0"/>
    <xf numFmtId="0" fontId="38" fillId="17" borderId="0" applyNumberFormat="0" applyBorder="0" applyAlignment="0" applyProtection="0"/>
    <xf numFmtId="0" fontId="37" fillId="15" borderId="0" applyNumberFormat="0" applyBorder="0" applyAlignment="0" applyProtection="0"/>
    <xf numFmtId="0" fontId="38" fillId="17" borderId="0" applyNumberFormat="0" applyBorder="0" applyAlignment="0" applyProtection="0"/>
    <xf numFmtId="206" fontId="37" fillId="12" borderId="0" applyNumberFormat="0" applyBorder="0" applyAlignment="0" applyProtection="0"/>
    <xf numFmtId="0" fontId="38" fillId="10" borderId="0" applyNumberFormat="0" applyBorder="0" applyAlignment="0" applyProtection="0"/>
    <xf numFmtId="0" fontId="37" fillId="12" borderId="0" applyNumberFormat="0" applyBorder="0" applyAlignment="0" applyProtection="0"/>
    <xf numFmtId="0" fontId="38" fillId="10" borderId="0" applyNumberFormat="0" applyBorder="0" applyAlignment="0" applyProtection="0"/>
    <xf numFmtId="0" fontId="37" fillId="12" borderId="0" applyNumberFormat="0" applyBorder="0" applyAlignment="0" applyProtection="0"/>
    <xf numFmtId="0" fontId="38" fillId="10" borderId="0" applyNumberFormat="0" applyBorder="0" applyAlignment="0" applyProtection="0"/>
    <xf numFmtId="206" fontId="37" fillId="13" borderId="0" applyNumberFormat="0" applyBorder="0" applyAlignment="0" applyProtection="0"/>
    <xf numFmtId="184" fontId="37" fillId="13" borderId="0" applyNumberFormat="0" applyBorder="0" applyAlignment="0" applyProtection="0"/>
    <xf numFmtId="0" fontId="38" fillId="34" borderId="0" applyNumberFormat="0" applyBorder="0" applyAlignment="0" applyProtection="0"/>
    <xf numFmtId="0" fontId="37" fillId="13" borderId="0" applyNumberFormat="0" applyBorder="0" applyAlignment="0" applyProtection="0"/>
    <xf numFmtId="0" fontId="38" fillId="34" borderId="0" applyNumberFormat="0" applyBorder="0" applyAlignment="0" applyProtection="0"/>
    <xf numFmtId="0" fontId="37" fillId="13" borderId="0" applyNumberFormat="0" applyBorder="0" applyAlignment="0" applyProtection="0"/>
    <xf numFmtId="0" fontId="38" fillId="34" borderId="0" applyNumberFormat="0" applyBorder="0" applyAlignment="0" applyProtection="0"/>
    <xf numFmtId="206" fontId="37" fillId="16" borderId="0" applyNumberFormat="0" applyBorder="0" applyAlignment="0" applyProtection="0"/>
    <xf numFmtId="184" fontId="37" fillId="16" borderId="0" applyNumberFormat="0" applyBorder="0" applyAlignment="0" applyProtection="0"/>
    <xf numFmtId="0" fontId="38" fillId="25" borderId="0" applyNumberFormat="0" applyBorder="0" applyAlignment="0" applyProtection="0"/>
    <xf numFmtId="0" fontId="37" fillId="16" borderId="0" applyNumberFormat="0" applyBorder="0" applyAlignment="0" applyProtection="0"/>
    <xf numFmtId="0" fontId="38" fillId="25" borderId="0" applyNumberFormat="0" applyBorder="0" applyAlignment="0" applyProtection="0"/>
    <xf numFmtId="0" fontId="37" fillId="16" borderId="0" applyNumberFormat="0" applyBorder="0" applyAlignment="0" applyProtection="0"/>
    <xf numFmtId="0" fontId="38" fillId="25" borderId="0" applyNumberFormat="0" applyBorder="0" applyAlignment="0" applyProtection="0"/>
    <xf numFmtId="206" fontId="37" fillId="17" borderId="0" applyNumberFormat="0" applyBorder="0" applyAlignment="0" applyProtection="0"/>
    <xf numFmtId="0" fontId="38" fillId="17" borderId="0" applyNumberFormat="0" applyBorder="0" applyAlignment="0" applyProtection="0"/>
    <xf numFmtId="0" fontId="37" fillId="17" borderId="0" applyNumberFormat="0" applyBorder="0" applyAlignment="0" applyProtection="0"/>
    <xf numFmtId="0" fontId="38" fillId="17" borderId="0" applyNumberFormat="0" applyBorder="0" applyAlignment="0" applyProtection="0"/>
    <xf numFmtId="0" fontId="37" fillId="17" borderId="0" applyNumberFormat="0" applyBorder="0" applyAlignment="0" applyProtection="0"/>
    <xf numFmtId="0" fontId="38" fillId="17" borderId="0" applyNumberFormat="0" applyBorder="0" applyAlignment="0" applyProtection="0"/>
    <xf numFmtId="206" fontId="37" fillId="18" borderId="0" applyNumberFormat="0" applyBorder="0" applyAlignment="0" applyProtection="0"/>
    <xf numFmtId="184" fontId="37" fillId="18" borderId="0" applyNumberFormat="0" applyBorder="0" applyAlignment="0" applyProtection="0"/>
    <xf numFmtId="0" fontId="38" fillId="10" borderId="0" applyNumberFormat="0" applyBorder="0" applyAlignment="0" applyProtection="0"/>
    <xf numFmtId="0" fontId="37" fillId="18" borderId="0" applyNumberFormat="0" applyBorder="0" applyAlignment="0" applyProtection="0"/>
    <xf numFmtId="0" fontId="38" fillId="10" borderId="0" applyNumberFormat="0" applyBorder="0" applyAlignment="0" applyProtection="0"/>
    <xf numFmtId="0" fontId="37" fillId="18" borderId="0" applyNumberFormat="0" applyBorder="0" applyAlignment="0" applyProtection="0"/>
    <xf numFmtId="0" fontId="38" fillId="10" borderId="0" applyNumberFormat="0" applyBorder="0" applyAlignment="0" applyProtection="0"/>
    <xf numFmtId="206" fontId="37" fillId="15" borderId="0" applyNumberFormat="0" applyBorder="0" applyAlignment="0" applyProtection="0"/>
    <xf numFmtId="0" fontId="38" fillId="15" borderId="0" applyNumberFormat="0" applyBorder="0" applyAlignment="0" applyProtection="0"/>
    <xf numFmtId="184" fontId="37" fillId="15" borderId="0" applyNumberFormat="0" applyBorder="0" applyAlignment="0" applyProtection="0"/>
    <xf numFmtId="184" fontId="37" fillId="15" borderId="0" applyNumberFormat="0" applyBorder="0" applyAlignment="0" applyProtection="0"/>
    <xf numFmtId="184" fontId="37" fillId="15"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206" fontId="37" fillId="12" borderId="0" applyNumberFormat="0" applyBorder="0" applyAlignment="0" applyProtection="0"/>
    <xf numFmtId="0" fontId="38" fillId="12" borderId="0" applyNumberFormat="0" applyBorder="0" applyAlignment="0" applyProtection="0"/>
    <xf numFmtId="184" fontId="37" fillId="12" borderId="0" applyNumberFormat="0" applyBorder="0" applyAlignment="0" applyProtection="0"/>
    <xf numFmtId="184" fontId="37" fillId="12" borderId="0" applyNumberFormat="0" applyBorder="0" applyAlignment="0" applyProtection="0"/>
    <xf numFmtId="184" fontId="37"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206" fontId="37" fillId="13" borderId="0" applyNumberFormat="0" applyBorder="0" applyAlignment="0" applyProtection="0"/>
    <xf numFmtId="0" fontId="38" fillId="13" borderId="0" applyNumberFormat="0" applyBorder="0" applyAlignment="0" applyProtection="0"/>
    <xf numFmtId="184" fontId="37" fillId="13" borderId="0" applyNumberFormat="0" applyBorder="0" applyAlignment="0" applyProtection="0"/>
    <xf numFmtId="184" fontId="37" fillId="13" borderId="0" applyNumberFormat="0" applyBorder="0" applyAlignment="0" applyProtection="0"/>
    <xf numFmtId="184" fontId="37" fillId="13"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206" fontId="37" fillId="16" borderId="0" applyNumberFormat="0" applyBorder="0" applyAlignment="0" applyProtection="0"/>
    <xf numFmtId="0" fontId="38" fillId="16" borderId="0" applyNumberFormat="0" applyBorder="0" applyAlignment="0" applyProtection="0"/>
    <xf numFmtId="184" fontId="37" fillId="16" borderId="0" applyNumberFormat="0" applyBorder="0" applyAlignment="0" applyProtection="0"/>
    <xf numFmtId="184" fontId="37" fillId="16" borderId="0" applyNumberFormat="0" applyBorder="0" applyAlignment="0" applyProtection="0"/>
    <xf numFmtId="184" fontId="37" fillId="16"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206" fontId="37" fillId="17" borderId="0" applyNumberFormat="0" applyBorder="0" applyAlignment="0" applyProtection="0"/>
    <xf numFmtId="0" fontId="38" fillId="17" borderId="0" applyNumberFormat="0" applyBorder="0" applyAlignment="0" applyProtection="0"/>
    <xf numFmtId="184" fontId="37" fillId="17" borderId="0" applyNumberFormat="0" applyBorder="0" applyAlignment="0" applyProtection="0"/>
    <xf numFmtId="184" fontId="37" fillId="17" borderId="0" applyNumberFormat="0" applyBorder="0" applyAlignment="0" applyProtection="0"/>
    <xf numFmtId="184" fontId="37" fillId="17" borderId="0" applyNumberFormat="0" applyBorder="0" applyAlignment="0" applyProtection="0"/>
    <xf numFmtId="206" fontId="37" fillId="18" borderId="0" applyNumberFormat="0" applyBorder="0" applyAlignment="0" applyProtection="0"/>
    <xf numFmtId="0" fontId="38" fillId="18" borderId="0" applyNumberFormat="0" applyBorder="0" applyAlignment="0" applyProtection="0"/>
    <xf numFmtId="184" fontId="37" fillId="18" borderId="0" applyNumberFormat="0" applyBorder="0" applyAlignment="0" applyProtection="0"/>
    <xf numFmtId="184" fontId="37" fillId="18" borderId="0" applyNumberFormat="0" applyBorder="0" applyAlignment="0" applyProtection="0"/>
    <xf numFmtId="184" fontId="37" fillId="18"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205" fontId="152" fillId="0" borderId="0" applyFont="0" applyFill="0" applyBorder="0">
      <alignment horizontal="center"/>
    </xf>
    <xf numFmtId="184" fontId="99" fillId="0" borderId="0">
      <alignment horizontal="right"/>
    </xf>
    <xf numFmtId="206" fontId="99" fillId="0" borderId="0">
      <alignment horizontal="right"/>
    </xf>
    <xf numFmtId="222" fontId="153" fillId="0" borderId="0" applyFont="0" applyFill="0" applyBorder="0" applyAlignment="0" applyProtection="0"/>
    <xf numFmtId="223" fontId="153" fillId="0" borderId="0" applyFont="0" applyFill="0" applyBorder="0" applyAlignment="0" applyProtection="0"/>
    <xf numFmtId="212" fontId="147" fillId="0" borderId="0">
      <protection locked="0"/>
    </xf>
    <xf numFmtId="212" fontId="147" fillId="0" borderId="0">
      <protection locked="0"/>
    </xf>
    <xf numFmtId="206" fontId="37" fillId="19" borderId="0" applyNumberFormat="0" applyBorder="0" applyAlignment="0" applyProtection="0"/>
    <xf numFmtId="184" fontId="37" fillId="19" borderId="0" applyNumberFormat="0" applyBorder="0" applyAlignment="0" applyProtection="0"/>
    <xf numFmtId="0" fontId="38" fillId="17" borderId="0" applyNumberFormat="0" applyBorder="0" applyAlignment="0" applyProtection="0"/>
    <xf numFmtId="0" fontId="37" fillId="19" borderId="0" applyNumberFormat="0" applyBorder="0" applyAlignment="0" applyProtection="0"/>
    <xf numFmtId="0" fontId="38" fillId="17" borderId="0" applyNumberFormat="0" applyBorder="0" applyAlignment="0" applyProtection="0"/>
    <xf numFmtId="0" fontId="37" fillId="19" borderId="0" applyNumberFormat="0" applyBorder="0" applyAlignment="0" applyProtection="0"/>
    <xf numFmtId="0" fontId="38" fillId="17" borderId="0" applyNumberFormat="0" applyBorder="0" applyAlignment="0" applyProtection="0"/>
    <xf numFmtId="206" fontId="37" fillId="20" borderId="0" applyNumberFormat="0" applyBorder="0" applyAlignment="0" applyProtection="0"/>
    <xf numFmtId="0" fontId="38" fillId="20" borderId="0" applyNumberFormat="0" applyBorder="0" applyAlignment="0" applyProtection="0"/>
    <xf numFmtId="0" fontId="37" fillId="20" borderId="0" applyNumberFormat="0" applyBorder="0" applyAlignment="0" applyProtection="0"/>
    <xf numFmtId="0" fontId="38" fillId="20" borderId="0" applyNumberFormat="0" applyBorder="0" applyAlignment="0" applyProtection="0"/>
    <xf numFmtId="0" fontId="37" fillId="20" borderId="0" applyNumberFormat="0" applyBorder="0" applyAlignment="0" applyProtection="0"/>
    <xf numFmtId="0" fontId="38" fillId="20" borderId="0" applyNumberFormat="0" applyBorder="0" applyAlignment="0" applyProtection="0"/>
    <xf numFmtId="206" fontId="37" fillId="21" borderId="0" applyNumberFormat="0" applyBorder="0" applyAlignment="0" applyProtection="0"/>
    <xf numFmtId="0" fontId="38" fillId="21" borderId="0" applyNumberFormat="0" applyBorder="0" applyAlignment="0" applyProtection="0"/>
    <xf numFmtId="0" fontId="37" fillId="21" borderId="0" applyNumberFormat="0" applyBorder="0" applyAlignment="0" applyProtection="0"/>
    <xf numFmtId="0" fontId="38" fillId="21" borderId="0" applyNumberFormat="0" applyBorder="0" applyAlignment="0" applyProtection="0"/>
    <xf numFmtId="0" fontId="37" fillId="21" borderId="0" applyNumberFormat="0" applyBorder="0" applyAlignment="0" applyProtection="0"/>
    <xf numFmtId="0" fontId="38" fillId="21" borderId="0" applyNumberFormat="0" applyBorder="0" applyAlignment="0" applyProtection="0"/>
    <xf numFmtId="206" fontId="37" fillId="16" borderId="0" applyNumberFormat="0" applyBorder="0" applyAlignment="0" applyProtection="0"/>
    <xf numFmtId="184" fontId="37" fillId="16" borderId="0" applyNumberFormat="0" applyBorder="0" applyAlignment="0" applyProtection="0"/>
    <xf numFmtId="0" fontId="38" fillId="38" borderId="0" applyNumberFormat="0" applyBorder="0" applyAlignment="0" applyProtection="0"/>
    <xf numFmtId="0" fontId="37" fillId="16" borderId="0" applyNumberFormat="0" applyBorder="0" applyAlignment="0" applyProtection="0"/>
    <xf numFmtId="0" fontId="38" fillId="38" borderId="0" applyNumberFormat="0" applyBorder="0" applyAlignment="0" applyProtection="0"/>
    <xf numFmtId="0" fontId="37" fillId="16" borderId="0" applyNumberFormat="0" applyBorder="0" applyAlignment="0" applyProtection="0"/>
    <xf numFmtId="0" fontId="38" fillId="38" borderId="0" applyNumberFormat="0" applyBorder="0" applyAlignment="0" applyProtection="0"/>
    <xf numFmtId="206" fontId="37" fillId="17" borderId="0" applyNumberFormat="0" applyBorder="0" applyAlignment="0" applyProtection="0"/>
    <xf numFmtId="0" fontId="38" fillId="17" borderId="0" applyNumberFormat="0" applyBorder="0" applyAlignment="0" applyProtection="0"/>
    <xf numFmtId="0" fontId="37" fillId="17" borderId="0" applyNumberFormat="0" applyBorder="0" applyAlignment="0" applyProtection="0"/>
    <xf numFmtId="0" fontId="38" fillId="17" borderId="0" applyNumberFormat="0" applyBorder="0" applyAlignment="0" applyProtection="0"/>
    <xf numFmtId="0" fontId="37" fillId="17" borderId="0" applyNumberFormat="0" applyBorder="0" applyAlignment="0" applyProtection="0"/>
    <xf numFmtId="0" fontId="38" fillId="17" borderId="0" applyNumberFormat="0" applyBorder="0" applyAlignment="0" applyProtection="0"/>
    <xf numFmtId="206" fontId="37" fillId="22" borderId="0" applyNumberFormat="0" applyBorder="0" applyAlignment="0" applyProtection="0"/>
    <xf numFmtId="184" fontId="37" fillId="22" borderId="0" applyNumberFormat="0" applyBorder="0" applyAlignment="0" applyProtection="0"/>
    <xf numFmtId="0" fontId="38" fillId="22" borderId="0" applyNumberFormat="0" applyBorder="0" applyAlignment="0" applyProtection="0"/>
    <xf numFmtId="0" fontId="37" fillId="22" borderId="0" applyNumberFormat="0" applyBorder="0" applyAlignment="0" applyProtection="0"/>
    <xf numFmtId="0" fontId="38" fillId="22" borderId="0" applyNumberFormat="0" applyBorder="0" applyAlignment="0" applyProtection="0"/>
    <xf numFmtId="0" fontId="37" fillId="22" borderId="0" applyNumberFormat="0" applyBorder="0" applyAlignment="0" applyProtection="0"/>
    <xf numFmtId="0" fontId="38" fillId="22" borderId="0" applyNumberFormat="0" applyBorder="0" applyAlignment="0" applyProtection="0"/>
    <xf numFmtId="184" fontId="121" fillId="0" borderId="0" applyNumberFormat="0" applyFill="0" applyBorder="0" applyAlignment="0" applyProtection="0">
      <alignment vertical="top"/>
      <protection locked="0"/>
    </xf>
    <xf numFmtId="184" fontId="154" fillId="0" borderId="0" applyNumberFormat="0" applyFill="0" applyBorder="0" applyAlignment="0" applyProtection="0">
      <alignment vertical="top"/>
      <protection locked="0"/>
    </xf>
    <xf numFmtId="184" fontId="9" fillId="0" borderId="0"/>
    <xf numFmtId="184" fontId="155" fillId="0" borderId="0"/>
    <xf numFmtId="206" fontId="40" fillId="7" borderId="0" applyNumberFormat="0" applyBorder="0" applyAlignment="0" applyProtection="0"/>
    <xf numFmtId="184" fontId="40" fillId="7" borderId="0" applyNumberFormat="0" applyBorder="0" applyAlignment="0" applyProtection="0"/>
    <xf numFmtId="0" fontId="135" fillId="7" borderId="0" applyNumberFormat="0" applyBorder="0" applyAlignment="0" applyProtection="0"/>
    <xf numFmtId="0" fontId="40" fillId="7" borderId="0" applyNumberFormat="0" applyBorder="0" applyAlignment="0" applyProtection="0"/>
    <xf numFmtId="0" fontId="135" fillId="7" borderId="0" applyNumberFormat="0" applyBorder="0" applyAlignment="0" applyProtection="0"/>
    <xf numFmtId="0" fontId="40" fillId="7" borderId="0" applyNumberFormat="0" applyBorder="0" applyAlignment="0" applyProtection="0"/>
    <xf numFmtId="0" fontId="135" fillId="7" borderId="0" applyNumberFormat="0" applyBorder="0" applyAlignment="0" applyProtection="0"/>
    <xf numFmtId="184" fontId="45" fillId="39" borderId="0"/>
    <xf numFmtId="184" fontId="44" fillId="39" borderId="0"/>
    <xf numFmtId="184" fontId="58" fillId="39" borderId="0"/>
    <xf numFmtId="40" fontId="20" fillId="40" borderId="3"/>
    <xf numFmtId="184" fontId="156" fillId="0" borderId="0"/>
    <xf numFmtId="224" fontId="157" fillId="0" borderId="0">
      <alignment horizontal="right"/>
    </xf>
    <xf numFmtId="225" fontId="157" fillId="0" borderId="0">
      <alignment horizontal="right" vertical="center"/>
    </xf>
    <xf numFmtId="224" fontId="157" fillId="0" borderId="0">
      <alignment horizontal="right" vertical="center"/>
    </xf>
    <xf numFmtId="184" fontId="68" fillId="0" borderId="0">
      <alignment vertical="center"/>
    </xf>
    <xf numFmtId="184" fontId="158" fillId="0" borderId="0">
      <alignment horizontal="left"/>
    </xf>
    <xf numFmtId="226" fontId="159" fillId="30" borderId="0">
      <alignment horizontal="right" vertical="center"/>
    </xf>
    <xf numFmtId="227" fontId="159" fillId="30" borderId="0">
      <alignment horizontal="right"/>
    </xf>
    <xf numFmtId="228" fontId="159" fillId="0" borderId="0">
      <alignment horizontal="right" vertical="center"/>
    </xf>
    <xf numFmtId="184" fontId="57" fillId="0" borderId="0" applyFill="0" applyBorder="0" applyAlignment="0"/>
    <xf numFmtId="175" fontId="43" fillId="0" borderId="0" applyFill="0" applyBorder="0" applyAlignment="0"/>
    <xf numFmtId="206" fontId="57" fillId="0" borderId="0" applyFill="0" applyBorder="0" applyAlignment="0"/>
    <xf numFmtId="175" fontId="43" fillId="0" borderId="0" applyFill="0" applyBorder="0" applyAlignment="0"/>
    <xf numFmtId="178" fontId="12" fillId="0" borderId="0" applyFill="0" applyBorder="0" applyAlignment="0"/>
    <xf numFmtId="176" fontId="43" fillId="0" borderId="0" applyFill="0" applyBorder="0" applyAlignment="0"/>
    <xf numFmtId="176" fontId="43" fillId="0" borderId="0" applyFill="0" applyBorder="0" applyAlignment="0"/>
    <xf numFmtId="229" fontId="10" fillId="0" borderId="0" applyFill="0" applyBorder="0" applyAlignment="0"/>
    <xf numFmtId="229" fontId="10" fillId="0" borderId="0" applyFill="0" applyBorder="0" applyAlignment="0"/>
    <xf numFmtId="229" fontId="10" fillId="0" borderId="0" applyFill="0" applyBorder="0" applyAlignment="0"/>
    <xf numFmtId="229" fontId="10" fillId="0" borderId="0" applyFill="0" applyBorder="0" applyAlignment="0"/>
    <xf numFmtId="229" fontId="10" fillId="0" borderId="0" applyFill="0" applyBorder="0" applyAlignment="0"/>
    <xf numFmtId="229" fontId="10" fillId="0" borderId="0" applyFill="0" applyBorder="0" applyAlignment="0"/>
    <xf numFmtId="229" fontId="10" fillId="0" borderId="0" applyFill="0" applyBorder="0" applyAlignment="0"/>
    <xf numFmtId="229" fontId="10" fillId="0" borderId="0" applyFill="0" applyBorder="0" applyAlignment="0"/>
    <xf numFmtId="229" fontId="10" fillId="0" borderId="0" applyFill="0" applyBorder="0" applyAlignment="0"/>
    <xf numFmtId="229" fontId="10" fillId="0" borderId="0" applyFill="0" applyBorder="0" applyAlignment="0"/>
    <xf numFmtId="177" fontId="43" fillId="0" borderId="0" applyFill="0" applyBorder="0" applyAlignment="0"/>
    <xf numFmtId="177" fontId="43" fillId="0" borderId="0" applyFill="0" applyBorder="0" applyAlignment="0"/>
    <xf numFmtId="177" fontId="43" fillId="0" borderId="0" applyFill="0" applyBorder="0" applyAlignment="0"/>
    <xf numFmtId="229" fontId="10" fillId="0" borderId="0" applyFill="0" applyBorder="0" applyAlignment="0"/>
    <xf numFmtId="178" fontId="45" fillId="0" borderId="0" applyFill="0" applyBorder="0" applyAlignment="0"/>
    <xf numFmtId="178" fontId="44" fillId="0" borderId="0" applyFill="0" applyBorder="0" applyAlignment="0"/>
    <xf numFmtId="178" fontId="45" fillId="0" borderId="0" applyFill="0" applyBorder="0" applyAlignment="0"/>
    <xf numFmtId="179" fontId="45" fillId="0" borderId="0" applyFill="0" applyBorder="0" applyAlignment="0"/>
    <xf numFmtId="179" fontId="44" fillId="0" borderId="0" applyFill="0" applyBorder="0" applyAlignment="0"/>
    <xf numFmtId="179" fontId="45" fillId="0" borderId="0" applyFill="0" applyBorder="0" applyAlignment="0"/>
    <xf numFmtId="230" fontId="12" fillId="0" borderId="0" applyFill="0" applyBorder="0" applyAlignment="0"/>
    <xf numFmtId="175" fontId="43" fillId="0" borderId="0" applyFill="0" applyBorder="0" applyAlignment="0"/>
    <xf numFmtId="175" fontId="43" fillId="0" borderId="0" applyFill="0" applyBorder="0" applyAlignment="0"/>
    <xf numFmtId="180" fontId="44" fillId="0" borderId="0" applyFill="0" applyBorder="0" applyAlignment="0"/>
    <xf numFmtId="180" fontId="45" fillId="0" borderId="0" applyFill="0" applyBorder="0" applyAlignment="0"/>
    <xf numFmtId="178" fontId="12" fillId="0" borderId="0" applyFill="0" applyBorder="0" applyAlignment="0"/>
    <xf numFmtId="176" fontId="43" fillId="0" borderId="0" applyFill="0" applyBorder="0" applyAlignment="0"/>
    <xf numFmtId="176" fontId="43" fillId="0" borderId="0" applyFill="0" applyBorder="0" applyAlignment="0"/>
    <xf numFmtId="0" fontId="119" fillId="23" borderId="7" applyNumberFormat="0" applyAlignment="0" applyProtection="0"/>
    <xf numFmtId="0" fontId="119" fillId="23" borderId="7" applyNumberFormat="0" applyAlignment="0" applyProtection="0"/>
    <xf numFmtId="231" fontId="22" fillId="41" borderId="22">
      <alignment vertical="center"/>
    </xf>
    <xf numFmtId="168" fontId="22" fillId="41" borderId="22">
      <alignment vertical="center"/>
    </xf>
    <xf numFmtId="206" fontId="52" fillId="25" borderId="9" applyNumberFormat="0" applyAlignment="0" applyProtection="0"/>
    <xf numFmtId="184" fontId="52" fillId="25" borderId="9" applyNumberFormat="0" applyAlignment="0" applyProtection="0"/>
    <xf numFmtId="0" fontId="130" fillId="25" borderId="9" applyNumberFormat="0" applyAlignment="0" applyProtection="0"/>
    <xf numFmtId="0" fontId="52" fillId="25" borderId="9" applyNumberFormat="0" applyAlignment="0" applyProtection="0"/>
    <xf numFmtId="0" fontId="130" fillId="25" borderId="9" applyNumberFormat="0" applyAlignment="0" applyProtection="0"/>
    <xf numFmtId="0" fontId="52" fillId="25" borderId="9" applyNumberFormat="0" applyAlignment="0" applyProtection="0"/>
    <xf numFmtId="0" fontId="130" fillId="25" borderId="9" applyNumberFormat="0" applyAlignment="0" applyProtection="0"/>
    <xf numFmtId="168" fontId="22" fillId="41" borderId="22">
      <alignment vertical="center"/>
    </xf>
    <xf numFmtId="232" fontId="10" fillId="0" borderId="32" applyFont="0" applyFill="0" applyBorder="0" applyProtection="0">
      <alignment horizontal="center"/>
      <protection locked="0"/>
    </xf>
    <xf numFmtId="233" fontId="160" fillId="0" borderId="0"/>
    <xf numFmtId="233" fontId="160" fillId="0" borderId="0"/>
    <xf numFmtId="233" fontId="160" fillId="0" borderId="0"/>
    <xf numFmtId="233" fontId="160" fillId="0" borderId="0"/>
    <xf numFmtId="233" fontId="160" fillId="0" borderId="0"/>
    <xf numFmtId="233" fontId="160" fillId="0" borderId="0"/>
    <xf numFmtId="233" fontId="160" fillId="0" borderId="0"/>
    <xf numFmtId="233" fontId="160" fillId="0" borderId="0"/>
    <xf numFmtId="234" fontId="161" fillId="0" borderId="0" applyFont="0" applyFill="0" applyBorder="0" applyAlignment="0" applyProtection="0"/>
    <xf numFmtId="40" fontId="161" fillId="0" borderId="0" applyFont="0" applyFill="0" applyBorder="0" applyAlignment="0" applyProtection="0"/>
    <xf numFmtId="235" fontId="10" fillId="0" borderId="0" applyFont="0" applyFill="0" applyBorder="0" applyAlignment="0" applyProtection="0"/>
    <xf numFmtId="236" fontId="10" fillId="0" borderId="0" applyFont="0" applyFill="0" applyBorder="0" applyAlignment="0" applyProtection="0"/>
    <xf numFmtId="168" fontId="8" fillId="0" borderId="0" applyFont="0" applyFill="0" applyBorder="0" applyAlignment="0" applyProtection="0"/>
    <xf numFmtId="176" fontId="5" fillId="0" borderId="0" applyFont="0" applyFill="0" applyBorder="0" applyAlignment="0" applyProtection="0"/>
    <xf numFmtId="237" fontId="10" fillId="0" borderId="0" applyFont="0" applyFill="0" applyBorder="0" applyAlignment="0" applyProtection="0"/>
    <xf numFmtId="230" fontId="12" fillId="0" borderId="0" applyFont="0" applyFill="0" applyBorder="0" applyAlignment="0" applyProtection="0"/>
    <xf numFmtId="175" fontId="43" fillId="0" borderId="0" applyFont="0" applyFill="0" applyBorder="0" applyAlignment="0" applyProtection="0"/>
    <xf numFmtId="238" fontId="10" fillId="0" borderId="0" applyFont="0" applyFill="0" applyBorder="0" applyAlignment="0" applyProtection="0"/>
    <xf numFmtId="175" fontId="43" fillId="0" borderId="0" applyFont="0" applyFill="0" applyBorder="0" applyAlignment="0" applyProtection="0"/>
    <xf numFmtId="239" fontId="162" fillId="0" borderId="0" applyFont="0" applyFill="0" applyBorder="0" applyAlignment="0" applyProtection="0">
      <alignment horizontal="center"/>
    </xf>
    <xf numFmtId="170" fontId="8" fillId="0" borderId="0" applyFont="0" applyFill="0" applyBorder="0" applyAlignment="0" applyProtection="0"/>
    <xf numFmtId="175" fontId="8" fillId="0" borderId="0" applyFont="0" applyFill="0" applyBorder="0" applyAlignment="0" applyProtection="0"/>
    <xf numFmtId="170" fontId="8"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1" fontId="10" fillId="0" borderId="0" applyFont="0" applyFill="0" applyBorder="0" applyAlignment="0" applyProtection="0"/>
    <xf numFmtId="3" fontId="10" fillId="0" borderId="0" applyFill="0" applyBorder="0" applyAlignment="0" applyProtection="0"/>
    <xf numFmtId="229" fontId="161" fillId="0" borderId="0" applyFont="0" applyFill="0" applyBorder="0" applyAlignment="0" applyProtection="0"/>
    <xf numFmtId="240" fontId="10" fillId="0" borderId="0" applyFont="0" applyFill="0" applyBorder="0" applyAlignment="0" applyProtection="0"/>
    <xf numFmtId="241" fontId="10" fillId="0" borderId="0" applyFont="0" applyFill="0" applyBorder="0" applyAlignment="0" applyProtection="0"/>
    <xf numFmtId="242" fontId="10" fillId="0" borderId="0" applyFont="0" applyFill="0" applyBorder="0" applyAlignment="0" applyProtection="0"/>
    <xf numFmtId="183" fontId="55" fillId="0" borderId="0" applyFont="0" applyFill="0" applyBorder="0" applyAlignment="0" applyProtection="0"/>
    <xf numFmtId="183" fontId="55" fillId="0" borderId="0" applyFont="0" applyFill="0" applyBorder="0" applyAlignment="0" applyProtection="0"/>
    <xf numFmtId="183" fontId="55" fillId="0" borderId="0" applyFont="0" applyFill="0" applyBorder="0" applyAlignment="0" applyProtection="0"/>
    <xf numFmtId="216" fontId="163" fillId="0" borderId="33" applyBorder="0"/>
    <xf numFmtId="178" fontId="12" fillId="0" borderId="0" applyFont="0" applyFill="0" applyBorder="0" applyAlignment="0" applyProtection="0"/>
    <xf numFmtId="176" fontId="43" fillId="0" borderId="0" applyFont="0" applyFill="0" applyBorder="0" applyAlignment="0" applyProtection="0"/>
    <xf numFmtId="238" fontId="10" fillId="0" borderId="0" applyFont="0" applyFill="0" applyBorder="0" applyAlignment="0" applyProtection="0"/>
    <xf numFmtId="176" fontId="43" fillId="0" borderId="0" applyFont="0" applyFill="0" applyBorder="0" applyAlignment="0" applyProtection="0"/>
    <xf numFmtId="167" fontId="22" fillId="0" borderId="0" applyFont="0" applyFill="0" applyBorder="0" applyAlignment="0" applyProtection="0"/>
    <xf numFmtId="37" fontId="57" fillId="0" borderId="34" applyFont="0" applyFill="0" applyBorder="0"/>
    <xf numFmtId="37" fontId="164" fillId="0" borderId="34" applyFont="0" applyFill="0" applyBorder="0">
      <protection locked="0"/>
    </xf>
    <xf numFmtId="37" fontId="106" fillId="28" borderId="3" applyFill="0" applyBorder="0" applyProtection="0"/>
    <xf numFmtId="243" fontId="160" fillId="0" borderId="0">
      <protection locked="0"/>
    </xf>
    <xf numFmtId="244" fontId="10" fillId="0" borderId="0" applyFont="0" applyFill="0" applyBorder="0" applyAlignment="0" applyProtection="0"/>
    <xf numFmtId="245" fontId="10" fillId="0" borderId="0" applyFill="0" applyBorder="0" applyAlignment="0" applyProtection="0"/>
    <xf numFmtId="38" fontId="10" fillId="0" borderId="0"/>
    <xf numFmtId="38" fontId="10" fillId="0" borderId="0"/>
    <xf numFmtId="38" fontId="10" fillId="0" borderId="0"/>
    <xf numFmtId="184" fontId="45" fillId="42" borderId="0"/>
    <xf numFmtId="184" fontId="44" fillId="42" borderId="0"/>
    <xf numFmtId="184" fontId="58" fillId="43" borderId="0"/>
    <xf numFmtId="15" fontId="161" fillId="0" borderId="0" applyFont="0" applyFill="0" applyBorder="0" applyAlignment="0" applyProtection="0"/>
    <xf numFmtId="14" fontId="161" fillId="0" borderId="0" applyFont="0" applyFill="0" applyBorder="0" applyAlignment="0" applyProtection="0"/>
    <xf numFmtId="17" fontId="161" fillId="0" borderId="0" applyFont="0" applyFill="0" applyBorder="0" applyAlignment="0" applyProtection="0"/>
    <xf numFmtId="15" fontId="165" fillId="0" borderId="0" applyFont="0" applyFill="0" applyBorder="0" applyAlignment="0" applyProtection="0"/>
    <xf numFmtId="14" fontId="165" fillId="0" borderId="0" applyFont="0" applyFill="0" applyBorder="0" applyAlignment="0" applyProtection="0"/>
    <xf numFmtId="246" fontId="10" fillId="0" borderId="0" applyFont="0" applyFill="0" applyBorder="0" applyAlignment="0" applyProtection="0"/>
    <xf numFmtId="247" fontId="10" fillId="0" borderId="0" applyFont="0" applyFill="0" applyBorder="0" applyAlignment="0" applyProtection="0"/>
    <xf numFmtId="17" fontId="165" fillId="0"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248" fontId="10" fillId="0" borderId="0" applyFill="0" applyBorder="0" applyAlignment="0" applyProtection="0"/>
    <xf numFmtId="184" fontId="10" fillId="5" borderId="0" applyFont="0" applyFill="0" applyBorder="0" applyAlignment="0" applyProtection="0"/>
    <xf numFmtId="206" fontId="10" fillId="5" borderId="0" applyFont="0" applyFill="0" applyBorder="0" applyAlignment="0" applyProtection="0"/>
    <xf numFmtId="248" fontId="10" fillId="0" borderId="0" applyFill="0" applyBorder="0" applyAlignment="0" applyProtection="0"/>
    <xf numFmtId="248" fontId="10" fillId="0" borderId="0" applyFill="0" applyBorder="0" applyAlignment="0" applyProtection="0"/>
    <xf numFmtId="248" fontId="10" fillId="0" borderId="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249" fontId="166" fillId="0" borderId="28" applyFill="0">
      <alignment horizontal="centerContinuous"/>
    </xf>
    <xf numFmtId="250" fontId="124" fillId="0" borderId="28" applyFill="0" applyBorder="0" applyAlignment="0">
      <alignment horizontal="centerContinuous"/>
    </xf>
    <xf numFmtId="184" fontId="10" fillId="5" borderId="0" applyFont="0" applyFill="0" applyBorder="0" applyAlignment="0" applyProtection="0"/>
    <xf numFmtId="185" fontId="10" fillId="5" borderId="0" applyFont="0" applyFill="0" applyBorder="0" applyAlignment="0" applyProtection="0"/>
    <xf numFmtId="184" fontId="10" fillId="5" borderId="0" applyFont="0" applyFill="0" applyBorder="0" applyAlignment="0" applyProtection="0"/>
    <xf numFmtId="185" fontId="10" fillId="5" borderId="0" applyFont="0" applyFill="0" applyBorder="0" applyAlignment="0" applyProtection="0"/>
    <xf numFmtId="206" fontId="10" fillId="5" borderId="0" applyFont="0" applyFill="0" applyBorder="0" applyAlignment="0" applyProtection="0"/>
    <xf numFmtId="185" fontId="10" fillId="5" borderId="0" applyFont="0" applyFill="0" applyBorder="0" applyAlignment="0" applyProtection="0"/>
    <xf numFmtId="206" fontId="10" fillId="5" borderId="0" applyFont="0" applyFill="0" applyBorder="0" applyAlignment="0" applyProtection="0"/>
    <xf numFmtId="22" fontId="161" fillId="0" borderId="0" applyFont="0" applyFill="0" applyBorder="0" applyAlignment="0" applyProtection="0"/>
    <xf numFmtId="184" fontId="167" fillId="0" borderId="35" applyNumberFormat="0" applyFill="0" applyAlignment="0" applyProtection="0"/>
    <xf numFmtId="238" fontId="168" fillId="0" borderId="0" applyFont="0" applyFill="0" applyBorder="0" applyAlignment="0" applyProtection="0"/>
    <xf numFmtId="202" fontId="168" fillId="0" borderId="0" applyFont="0" applyFill="0" applyBorder="0" applyAlignment="0" applyProtection="0"/>
    <xf numFmtId="186" fontId="9" fillId="0" borderId="0" applyFill="0" applyBorder="0" applyProtection="0"/>
    <xf numFmtId="38" fontId="55" fillId="0" borderId="11">
      <alignment vertical="center"/>
    </xf>
    <xf numFmtId="38" fontId="55" fillId="0" borderId="11">
      <alignment vertical="center"/>
    </xf>
    <xf numFmtId="38" fontId="55" fillId="0" borderId="11">
      <alignment vertical="center"/>
    </xf>
    <xf numFmtId="38" fontId="55" fillId="0" borderId="11">
      <alignment vertical="center"/>
    </xf>
    <xf numFmtId="251" fontId="169" fillId="0" borderId="0" applyFont="0" applyFill="0" applyBorder="0" applyAlignment="0" applyProtection="0"/>
    <xf numFmtId="252" fontId="169" fillId="0" borderId="0" applyFont="0" applyFill="0" applyBorder="0" applyAlignment="0" applyProtection="0"/>
    <xf numFmtId="0" fontId="59" fillId="0" borderId="0" applyNumberFormat="0" applyFill="0" applyBorder="0" applyAlignment="0" applyProtection="0"/>
    <xf numFmtId="206" fontId="59" fillId="0" borderId="0" applyNumberFormat="0" applyFill="0" applyBorder="0" applyAlignment="0" applyProtection="0"/>
    <xf numFmtId="184" fontId="59" fillId="0" borderId="0" applyNumberFormat="0" applyFill="0" applyBorder="0" applyAlignment="0" applyProtection="0"/>
    <xf numFmtId="49" fontId="170" fillId="44" borderId="20">
      <alignment horizontal="center"/>
    </xf>
    <xf numFmtId="230" fontId="12" fillId="0" borderId="0" applyFill="0" applyBorder="0" applyAlignment="0"/>
    <xf numFmtId="175" fontId="43" fillId="0" borderId="0" applyFill="0" applyBorder="0" applyAlignment="0"/>
    <xf numFmtId="175" fontId="43" fillId="0" borderId="0" applyFill="0" applyBorder="0" applyAlignment="0"/>
    <xf numFmtId="178" fontId="12" fillId="0" borderId="0" applyFill="0" applyBorder="0" applyAlignment="0"/>
    <xf numFmtId="176" fontId="43" fillId="0" borderId="0" applyFill="0" applyBorder="0" applyAlignment="0"/>
    <xf numFmtId="176" fontId="43" fillId="0" borderId="0" applyFill="0" applyBorder="0" applyAlignment="0"/>
    <xf numFmtId="230" fontId="12" fillId="0" borderId="0" applyFill="0" applyBorder="0" applyAlignment="0"/>
    <xf numFmtId="175" fontId="43" fillId="0" borderId="0" applyFill="0" applyBorder="0" applyAlignment="0"/>
    <xf numFmtId="175" fontId="43" fillId="0" borderId="0" applyFill="0" applyBorder="0" applyAlignment="0"/>
    <xf numFmtId="180" fontId="44" fillId="0" borderId="0" applyFill="0" applyBorder="0" applyAlignment="0"/>
    <xf numFmtId="180" fontId="45" fillId="0" borderId="0" applyFill="0" applyBorder="0" applyAlignment="0"/>
    <xf numFmtId="178" fontId="12" fillId="0" borderId="0" applyFill="0" applyBorder="0" applyAlignment="0"/>
    <xf numFmtId="176" fontId="43" fillId="0" borderId="0" applyFill="0" applyBorder="0" applyAlignment="0"/>
    <xf numFmtId="176" fontId="43" fillId="0" borderId="0" applyFill="0" applyBorder="0" applyAlignment="0"/>
    <xf numFmtId="206" fontId="141" fillId="0" borderId="0" applyFont="0" applyFill="0" applyBorder="0" applyAlignment="0" applyProtection="0"/>
    <xf numFmtId="0" fontId="8" fillId="0" borderId="0" applyFont="0" applyFill="0" applyBorder="0" applyAlignment="0" applyProtection="0">
      <alignment horizontal="left"/>
    </xf>
    <xf numFmtId="184" fontId="141" fillId="0" borderId="0" applyFont="0" applyFill="0" applyBorder="0" applyAlignment="0" applyProtection="0"/>
    <xf numFmtId="184" fontId="141" fillId="0" borderId="0" applyFont="0" applyFill="0" applyBorder="0" applyAlignment="0" applyProtection="0"/>
    <xf numFmtId="184" fontId="141" fillId="0" borderId="0" applyFont="0" applyFill="0" applyBorder="0" applyAlignment="0" applyProtection="0"/>
    <xf numFmtId="206" fontId="62" fillId="0" borderId="0" applyNumberFormat="0" applyFill="0" applyBorder="0" applyAlignment="0" applyProtection="0"/>
    <xf numFmtId="0" fontId="136" fillId="0" borderId="0" applyNumberFormat="0" applyFill="0" applyBorder="0" applyAlignment="0" applyProtection="0"/>
    <xf numFmtId="0" fontId="62" fillId="0" borderId="0" applyNumberFormat="0" applyFill="0" applyBorder="0" applyAlignment="0" applyProtection="0"/>
    <xf numFmtId="0" fontId="136" fillId="0" borderId="0" applyNumberFormat="0" applyFill="0" applyBorder="0" applyAlignment="0" applyProtection="0"/>
    <xf numFmtId="0" fontId="62" fillId="0" borderId="0" applyNumberFormat="0" applyFill="0" applyBorder="0" applyAlignment="0" applyProtection="0"/>
    <xf numFmtId="0" fontId="136" fillId="0" borderId="0" applyNumberFormat="0" applyFill="0" applyBorder="0" applyAlignment="0" applyProtection="0"/>
    <xf numFmtId="0" fontId="141" fillId="25" borderId="0" applyNumberFormat="0" applyFont="0" applyBorder="0" applyAlignment="0" applyProtection="0"/>
    <xf numFmtId="0" fontId="141" fillId="25" borderId="0" applyNumberFormat="0" applyFont="0" applyBorder="0" applyAlignment="0" applyProtection="0"/>
    <xf numFmtId="184" fontId="141" fillId="25" borderId="0" applyNumberFormat="0" applyFont="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184" fontId="171" fillId="0" borderId="0" applyNumberFormat="0" applyFill="0" applyBorder="0" applyAlignment="0" applyProtection="0"/>
    <xf numFmtId="253" fontId="172" fillId="0" borderId="0" applyFill="0" applyBorder="0"/>
    <xf numFmtId="0" fontId="173" fillId="0" borderId="0">
      <alignment horizontal="center" wrapText="1"/>
    </xf>
    <xf numFmtId="15" fontId="57" fillId="0" borderId="0" applyFill="0" applyBorder="0" applyProtection="0">
      <alignment horizontal="center"/>
    </xf>
    <xf numFmtId="0" fontId="141" fillId="7" borderId="0" applyNumberFormat="0" applyFont="0" applyBorder="0" applyAlignment="0" applyProtection="0"/>
    <xf numFmtId="0" fontId="141" fillId="7" borderId="0" applyNumberFormat="0" applyFont="0" applyBorder="0" applyAlignment="0" applyProtection="0"/>
    <xf numFmtId="184" fontId="141" fillId="7" borderId="0" applyNumberFormat="0" applyFont="0" applyBorder="0" applyAlignment="0" applyProtection="0"/>
    <xf numFmtId="254" fontId="174" fillId="0" borderId="0" applyFill="0" applyBorder="0" applyProtection="0"/>
    <xf numFmtId="0" fontId="175" fillId="28" borderId="4" applyAlignment="0" applyProtection="0"/>
    <xf numFmtId="0" fontId="175" fillId="28" borderId="4" applyAlignment="0" applyProtection="0"/>
    <xf numFmtId="184" fontId="175" fillId="28" borderId="4" applyAlignment="0" applyProtection="0"/>
    <xf numFmtId="255" fontId="176" fillId="0" borderId="0" applyNumberFormat="0" applyFill="0" applyBorder="0" applyAlignment="0" applyProtection="0"/>
    <xf numFmtId="255" fontId="177" fillId="0" borderId="0" applyNumberFormat="0" applyFill="0" applyBorder="0" applyAlignment="0" applyProtection="0"/>
    <xf numFmtId="15" fontId="75" fillId="33" borderId="36">
      <alignment horizontal="center"/>
      <protection locked="0"/>
    </xf>
    <xf numFmtId="15" fontId="75" fillId="33" borderId="36">
      <alignment horizontal="center"/>
      <protection locked="0"/>
    </xf>
    <xf numFmtId="256" fontId="75" fillId="33" borderId="17" applyAlignment="0">
      <protection locked="0"/>
    </xf>
    <xf numFmtId="256" fontId="75" fillId="33" borderId="17" applyAlignment="0">
      <protection locked="0"/>
    </xf>
    <xf numFmtId="256" fontId="75" fillId="33" borderId="17" applyAlignment="0">
      <protection locked="0"/>
    </xf>
    <xf numFmtId="255" fontId="75" fillId="33" borderId="17" applyAlignment="0">
      <protection locked="0"/>
    </xf>
    <xf numFmtId="255" fontId="164" fillId="33" borderId="36" applyAlignment="0">
      <protection locked="0"/>
    </xf>
    <xf numFmtId="255" fontId="164" fillId="33" borderId="36" applyAlignment="0">
      <protection locked="0"/>
    </xf>
    <xf numFmtId="255" fontId="164" fillId="33" borderId="36" applyAlignment="0">
      <protection locked="0"/>
    </xf>
    <xf numFmtId="255" fontId="164" fillId="33" borderId="36" applyAlignment="0">
      <protection locked="0"/>
    </xf>
    <xf numFmtId="255" fontId="164" fillId="33" borderId="36" applyAlignment="0">
      <protection locked="0"/>
    </xf>
    <xf numFmtId="255" fontId="164" fillId="33" borderId="36" applyAlignment="0">
      <protection locked="0"/>
    </xf>
    <xf numFmtId="255" fontId="164" fillId="33" borderId="36" applyAlignment="0">
      <protection locked="0"/>
    </xf>
    <xf numFmtId="255" fontId="164" fillId="33" borderId="36" applyAlignment="0">
      <protection locked="0"/>
    </xf>
    <xf numFmtId="255" fontId="75" fillId="33" borderId="17" applyAlignment="0">
      <protection locked="0"/>
    </xf>
    <xf numFmtId="255" fontId="75" fillId="33" borderId="17" applyAlignment="0">
      <protection locked="0"/>
    </xf>
    <xf numFmtId="255" fontId="164" fillId="33" borderId="36" applyAlignment="0">
      <protection locked="0"/>
    </xf>
    <xf numFmtId="255" fontId="57" fillId="0" borderId="0" applyFill="0" applyBorder="0" applyAlignment="0" applyProtection="0"/>
    <xf numFmtId="257" fontId="57" fillId="0" borderId="0" applyFill="0" applyBorder="0" applyAlignment="0" applyProtection="0"/>
    <xf numFmtId="258" fontId="57" fillId="0" borderId="0" applyFill="0" applyBorder="0" applyAlignment="0" applyProtection="0"/>
    <xf numFmtId="0" fontId="141" fillId="0" borderId="37" applyNumberFormat="0" applyFont="0" applyAlignment="0" applyProtection="0"/>
    <xf numFmtId="0" fontId="141" fillId="0" borderId="37" applyNumberFormat="0" applyFont="0" applyAlignment="0" applyProtection="0"/>
    <xf numFmtId="184" fontId="141" fillId="0" borderId="37" applyNumberFormat="0" applyFont="0" applyAlignment="0" applyProtection="0"/>
    <xf numFmtId="0" fontId="43" fillId="0" borderId="0" applyFill="0" applyBorder="0">
      <alignment horizontal="left" vertical="top"/>
    </xf>
    <xf numFmtId="0" fontId="141" fillId="0" borderId="38" applyNumberFormat="0" applyFont="0" applyAlignment="0" applyProtection="0"/>
    <xf numFmtId="184" fontId="8" fillId="0" borderId="5" applyNumberFormat="0" applyFont="0" applyAlignment="0" applyProtection="0"/>
    <xf numFmtId="0" fontId="141" fillId="0" borderId="38" applyNumberFormat="0" applyFont="0" applyAlignment="0" applyProtection="0"/>
    <xf numFmtId="184" fontId="141" fillId="0" borderId="38" applyNumberFormat="0" applyFont="0" applyAlignment="0" applyProtection="0"/>
    <xf numFmtId="0" fontId="141" fillId="13" borderId="0" applyNumberFormat="0" applyFont="0" applyBorder="0" applyAlignment="0" applyProtection="0"/>
    <xf numFmtId="0" fontId="141" fillId="13" borderId="0" applyNumberFormat="0" applyFont="0" applyBorder="0" applyAlignment="0" applyProtection="0"/>
    <xf numFmtId="184" fontId="141" fillId="13" borderId="0" applyNumberFormat="0" applyFont="0" applyBorder="0" applyAlignment="0" applyProtection="0"/>
    <xf numFmtId="170" fontId="8" fillId="0" borderId="0" applyFont="0" applyFill="0" applyBorder="0" applyAlignment="0" applyProtection="0"/>
    <xf numFmtId="2" fontId="10" fillId="0" borderId="0" applyFill="0" applyBorder="0" applyAlignment="0" applyProtection="0"/>
    <xf numFmtId="0" fontId="18" fillId="0" borderId="0"/>
    <xf numFmtId="184" fontId="178" fillId="0" borderId="0">
      <alignment vertical="center"/>
    </xf>
    <xf numFmtId="0" fontId="141" fillId="0" borderId="0" applyFont="0" applyFill="0" applyBorder="0" applyAlignment="0" applyProtection="0"/>
    <xf numFmtId="0" fontId="141" fillId="0" borderId="0" applyFont="0" applyFill="0" applyBorder="0" applyAlignment="0" applyProtection="0"/>
    <xf numFmtId="184" fontId="141" fillId="0" borderId="0" applyFont="0" applyFill="0" applyBorder="0" applyAlignment="0" applyProtection="0"/>
    <xf numFmtId="206" fontId="65" fillId="4" borderId="0" applyNumberFormat="0" applyBorder="0" applyAlignment="0" applyProtection="0"/>
    <xf numFmtId="184" fontId="65" fillId="4" borderId="0" applyNumberFormat="0" applyBorder="0" applyAlignment="0" applyProtection="0"/>
    <xf numFmtId="0" fontId="19" fillId="4" borderId="0" applyNumberFormat="0" applyBorder="0" applyAlignment="0" applyProtection="0"/>
    <xf numFmtId="0" fontId="65" fillId="4" borderId="0" applyNumberFormat="0" applyBorder="0" applyAlignment="0" applyProtection="0"/>
    <xf numFmtId="0" fontId="19" fillId="4" borderId="0" applyNumberFormat="0" applyBorder="0" applyAlignment="0" applyProtection="0"/>
    <xf numFmtId="0" fontId="65" fillId="4" borderId="0" applyNumberFormat="0" applyBorder="0" applyAlignment="0" applyProtection="0"/>
    <xf numFmtId="0" fontId="19" fillId="4" borderId="0" applyNumberFormat="0" applyBorder="0" applyAlignment="0" applyProtection="0"/>
    <xf numFmtId="0" fontId="179" fillId="28" borderId="13" applyAlignment="0">
      <alignment vertical="center"/>
    </xf>
    <xf numFmtId="0" fontId="179" fillId="28" borderId="13" applyAlignment="0">
      <alignment vertical="center"/>
    </xf>
    <xf numFmtId="184" fontId="179" fillId="28" borderId="13" applyAlignment="0">
      <alignment vertical="center"/>
    </xf>
    <xf numFmtId="206" fontId="69" fillId="0" borderId="13" applyNumberFormat="0" applyAlignment="0" applyProtection="0">
      <alignment horizontal="left" vertical="center"/>
    </xf>
    <xf numFmtId="0" fontId="69" fillId="0" borderId="13" applyNumberFormat="0" applyAlignment="0" applyProtection="0">
      <alignment horizontal="left" vertical="center"/>
    </xf>
    <xf numFmtId="206" fontId="69" fillId="0" borderId="13" applyNumberFormat="0" applyAlignment="0" applyProtection="0">
      <alignment horizontal="left" vertical="center"/>
    </xf>
    <xf numFmtId="184" fontId="69" fillId="0" borderId="13" applyNumberFormat="0" applyAlignment="0" applyProtection="0">
      <alignment horizontal="left" vertical="center"/>
    </xf>
    <xf numFmtId="0" fontId="69" fillId="0" borderId="4">
      <alignment horizontal="left" vertical="center"/>
    </xf>
    <xf numFmtId="14" fontId="180" fillId="37" borderId="29">
      <alignment horizontal="center" vertical="center" wrapText="1"/>
    </xf>
    <xf numFmtId="184" fontId="181" fillId="0" borderId="23" applyNumberFormat="0" applyFill="0" applyAlignment="0" applyProtection="0"/>
    <xf numFmtId="206" fontId="181" fillId="0" borderId="23" applyNumberFormat="0" applyFill="0" applyAlignment="0" applyProtection="0"/>
    <xf numFmtId="184" fontId="181" fillId="0" borderId="23" applyNumberFormat="0" applyFill="0" applyAlignment="0" applyProtection="0"/>
    <xf numFmtId="0" fontId="182" fillId="0" borderId="39" applyNumberFormat="0" applyFill="0" applyAlignment="0" applyProtection="0"/>
    <xf numFmtId="0" fontId="181" fillId="0" borderId="23" applyNumberFormat="0" applyFill="0" applyAlignment="0" applyProtection="0"/>
    <xf numFmtId="0" fontId="182" fillId="0" borderId="39" applyNumberFormat="0" applyFill="0" applyAlignment="0" applyProtection="0"/>
    <xf numFmtId="0" fontId="181" fillId="0" borderId="23" applyNumberFormat="0" applyFill="0" applyAlignment="0" applyProtection="0"/>
    <xf numFmtId="0" fontId="182" fillId="0" borderId="39" applyNumberFormat="0" applyFill="0" applyAlignment="0" applyProtection="0"/>
    <xf numFmtId="184" fontId="183" fillId="0" borderId="24" applyNumberFormat="0" applyFill="0" applyAlignment="0" applyProtection="0"/>
    <xf numFmtId="206" fontId="183" fillId="0" borderId="24" applyNumberFormat="0" applyFill="0" applyAlignment="0" applyProtection="0"/>
    <xf numFmtId="184" fontId="183" fillId="0" borderId="24" applyNumberFormat="0" applyFill="0" applyAlignment="0" applyProtection="0"/>
    <xf numFmtId="0" fontId="184" fillId="0" borderId="39" applyNumberFormat="0" applyFill="0" applyAlignment="0" applyProtection="0"/>
    <xf numFmtId="0" fontId="183" fillId="0" borderId="24" applyNumberFormat="0" applyFill="0" applyAlignment="0" applyProtection="0"/>
    <xf numFmtId="0" fontId="184" fillId="0" borderId="39" applyNumberFormat="0" applyFill="0" applyAlignment="0" applyProtection="0"/>
    <xf numFmtId="0" fontId="183" fillId="0" borderId="24" applyNumberFormat="0" applyFill="0" applyAlignment="0" applyProtection="0"/>
    <xf numFmtId="0" fontId="184" fillId="0" borderId="39" applyNumberFormat="0" applyFill="0" applyAlignment="0" applyProtection="0"/>
    <xf numFmtId="184" fontId="73" fillId="0" borderId="25" applyNumberFormat="0" applyFill="0" applyAlignment="0" applyProtection="0"/>
    <xf numFmtId="206" fontId="73" fillId="0" borderId="25" applyNumberFormat="0" applyFill="0" applyAlignment="0" applyProtection="0"/>
    <xf numFmtId="184" fontId="73" fillId="0" borderId="25" applyNumberFormat="0" applyFill="0" applyAlignment="0" applyProtection="0"/>
    <xf numFmtId="0" fontId="185" fillId="0" borderId="40" applyNumberFormat="0" applyFill="0" applyAlignment="0" applyProtection="0"/>
    <xf numFmtId="0" fontId="73" fillId="0" borderId="25" applyNumberFormat="0" applyFill="0" applyAlignment="0" applyProtection="0"/>
    <xf numFmtId="0" fontId="185" fillId="0" borderId="40" applyNumberFormat="0" applyFill="0" applyAlignment="0" applyProtection="0"/>
    <xf numFmtId="0" fontId="73" fillId="0" borderId="25" applyNumberFormat="0" applyFill="0" applyAlignment="0" applyProtection="0"/>
    <xf numFmtId="0" fontId="185" fillId="0" borderId="40" applyNumberFormat="0" applyFill="0" applyAlignment="0" applyProtection="0"/>
    <xf numFmtId="206" fontId="73" fillId="0" borderId="0" applyNumberFormat="0" applyFill="0" applyBorder="0" applyAlignment="0" applyProtection="0"/>
    <xf numFmtId="184" fontId="73" fillId="0" borderId="0" applyNumberFormat="0" applyFill="0" applyBorder="0" applyAlignment="0" applyProtection="0"/>
    <xf numFmtId="0" fontId="185" fillId="0" borderId="0" applyNumberFormat="0" applyFill="0" applyBorder="0" applyAlignment="0" applyProtection="0"/>
    <xf numFmtId="0" fontId="73" fillId="0" borderId="0" applyNumberFormat="0" applyFill="0" applyBorder="0" applyAlignment="0" applyProtection="0"/>
    <xf numFmtId="0" fontId="185" fillId="0" borderId="0" applyNumberFormat="0" applyFill="0" applyBorder="0" applyAlignment="0" applyProtection="0"/>
    <xf numFmtId="0" fontId="73" fillId="0" borderId="0" applyNumberFormat="0" applyFill="0" applyBorder="0" applyAlignment="0" applyProtection="0"/>
    <xf numFmtId="0" fontId="185" fillId="0" borderId="0" applyNumberFormat="0" applyFill="0" applyBorder="0" applyAlignment="0" applyProtection="0"/>
    <xf numFmtId="14" fontId="180" fillId="37" borderId="29">
      <alignment horizontal="center" vertical="center" wrapText="1"/>
    </xf>
    <xf numFmtId="0" fontId="175" fillId="0" borderId="4"/>
    <xf numFmtId="0" fontId="175" fillId="0" borderId="4"/>
    <xf numFmtId="184" fontId="175" fillId="0" borderId="4"/>
    <xf numFmtId="255" fontId="176" fillId="0" borderId="0">
      <alignment horizontal="left" vertical="top"/>
    </xf>
    <xf numFmtId="255" fontId="177" fillId="0" borderId="0" applyAlignment="0"/>
    <xf numFmtId="231" fontId="168" fillId="0" borderId="0" applyFont="0" applyFill="0" applyBorder="0" applyAlignment="0" applyProtection="0"/>
    <xf numFmtId="218" fontId="168" fillId="0" borderId="0" applyFont="0" applyFill="0" applyBorder="0" applyAlignment="0" applyProtection="0"/>
    <xf numFmtId="14" fontId="9" fillId="0" borderId="0" applyFont="0" applyFill="0" applyBorder="0" applyAlignment="0" applyProtection="0"/>
    <xf numFmtId="0" fontId="18" fillId="0" borderId="0"/>
    <xf numFmtId="184" fontId="186" fillId="0" borderId="0">
      <alignment horizontal="left" vertical="center" wrapText="1"/>
    </xf>
    <xf numFmtId="184" fontId="186" fillId="0" borderId="0">
      <alignment horizontal="left" vertical="center" wrapText="1"/>
    </xf>
    <xf numFmtId="184" fontId="186" fillId="0" borderId="0">
      <alignment horizontal="left" vertical="center" wrapText="1"/>
    </xf>
    <xf numFmtId="184" fontId="186" fillId="0" borderId="0">
      <alignment horizontal="left" vertical="center" wrapText="1"/>
    </xf>
    <xf numFmtId="0" fontId="186" fillId="0" borderId="0">
      <alignment horizontal="left" vertical="center" wrapText="1"/>
    </xf>
    <xf numFmtId="184" fontId="186" fillId="0" borderId="0">
      <alignment horizontal="left" vertical="center" wrapText="1"/>
    </xf>
    <xf numFmtId="184" fontId="187" fillId="0" borderId="0">
      <alignment horizontal="left" vertical="center" wrapText="1" indent="1"/>
    </xf>
    <xf numFmtId="184" fontId="187" fillId="0" borderId="0">
      <alignment horizontal="left" vertical="center" wrapText="1" indent="1"/>
    </xf>
    <xf numFmtId="184" fontId="187" fillId="0" borderId="0">
      <alignment horizontal="left" vertical="center" wrapText="1" indent="1"/>
    </xf>
    <xf numFmtId="184" fontId="187" fillId="0" borderId="0">
      <alignment horizontal="left" vertical="center" wrapText="1" indent="1"/>
    </xf>
    <xf numFmtId="0" fontId="187" fillId="0" borderId="0">
      <alignment horizontal="left" vertical="center" wrapText="1" indent="1"/>
    </xf>
    <xf numFmtId="184" fontId="187" fillId="0" borderId="0">
      <alignment horizontal="left" vertical="center" wrapText="1" indent="1"/>
    </xf>
    <xf numFmtId="184" fontId="187" fillId="0" borderId="0">
      <alignment horizontal="left" vertical="center" wrapText="1" indent="3"/>
    </xf>
    <xf numFmtId="184" fontId="187" fillId="0" borderId="0">
      <alignment horizontal="left" vertical="center" wrapText="1" indent="3"/>
    </xf>
    <xf numFmtId="184" fontId="187" fillId="0" borderId="0">
      <alignment horizontal="left" vertical="center" wrapText="1" indent="3"/>
    </xf>
    <xf numFmtId="184" fontId="187" fillId="0" borderId="0">
      <alignment horizontal="left" vertical="center" wrapText="1" indent="3"/>
    </xf>
    <xf numFmtId="0" fontId="187" fillId="0" borderId="0">
      <alignment horizontal="left" vertical="center" wrapText="1" indent="3"/>
    </xf>
    <xf numFmtId="184" fontId="187" fillId="0" borderId="0">
      <alignment horizontal="left" vertical="center" wrapText="1" indent="3"/>
    </xf>
    <xf numFmtId="184" fontId="55" fillId="0" borderId="0"/>
    <xf numFmtId="212" fontId="146" fillId="0" borderId="0">
      <protection locked="0"/>
    </xf>
    <xf numFmtId="184" fontId="8" fillId="0" borderId="0"/>
    <xf numFmtId="49" fontId="10" fillId="45" borderId="41">
      <alignment horizontal="left" vertical="center"/>
    </xf>
    <xf numFmtId="212" fontId="147" fillId="0" borderId="0">
      <protection locked="0"/>
    </xf>
    <xf numFmtId="184" fontId="148" fillId="0" borderId="0" applyNumberFormat="0" applyFill="0" applyBorder="0" applyAlignment="0" applyProtection="0">
      <alignment vertical="top"/>
      <protection locked="0"/>
    </xf>
    <xf numFmtId="255" fontId="10" fillId="31" borderId="3" applyNumberFormat="0" applyFont="0" applyAlignment="0">
      <protection locked="0"/>
    </xf>
    <xf numFmtId="187" fontId="10" fillId="31" borderId="3" applyNumberFormat="0" applyFont="0" applyAlignment="0">
      <protection locked="0"/>
    </xf>
    <xf numFmtId="187" fontId="10" fillId="31" borderId="3" applyNumberFormat="0" applyFont="0" applyAlignment="0">
      <protection locked="0"/>
    </xf>
    <xf numFmtId="187" fontId="10" fillId="31" borderId="3" applyNumberFormat="0" applyFont="0" applyAlignment="0">
      <protection locked="0"/>
    </xf>
    <xf numFmtId="255" fontId="10" fillId="31" borderId="3" applyNumberFormat="0" applyFont="0" applyAlignment="0">
      <protection locked="0"/>
    </xf>
    <xf numFmtId="0" fontId="76" fillId="10" borderId="7" applyNumberFormat="0" applyAlignment="0" applyProtection="0"/>
    <xf numFmtId="255" fontId="10" fillId="31" borderId="3" applyNumberFormat="0" applyFont="0" applyAlignment="0">
      <protection locked="0"/>
    </xf>
    <xf numFmtId="0" fontId="76" fillId="10" borderId="7" applyNumberFormat="0" applyAlignment="0" applyProtection="0"/>
    <xf numFmtId="255" fontId="10" fillId="31" borderId="3" applyNumberFormat="0" applyFont="0" applyAlignment="0">
      <protection locked="0"/>
    </xf>
    <xf numFmtId="255" fontId="10" fillId="31" borderId="3" applyNumberFormat="0" applyFont="0" applyAlignment="0">
      <protection locked="0"/>
    </xf>
    <xf numFmtId="259" fontId="25" fillId="0" borderId="0" applyFont="0" applyFill="0" applyBorder="0" applyAlignment="0" applyProtection="0"/>
    <xf numFmtId="259" fontId="188" fillId="0" borderId="0" applyFont="0" applyFill="0" applyBorder="0" applyAlignment="0" applyProtection="0"/>
    <xf numFmtId="259" fontId="188" fillId="0" borderId="0" applyFont="0" applyFill="0" applyBorder="0" applyAlignment="0" applyProtection="0"/>
    <xf numFmtId="260" fontId="79" fillId="0" borderId="0" applyFont="0" applyFill="0" applyBorder="0" applyAlignment="0" applyProtection="0"/>
    <xf numFmtId="260" fontId="189" fillId="0" borderId="0" applyFont="0" applyFill="0" applyBorder="0" applyAlignment="0" applyProtection="0"/>
    <xf numFmtId="260" fontId="189" fillId="0" borderId="0" applyFont="0" applyFill="0" applyBorder="0" applyAlignment="0" applyProtection="0"/>
    <xf numFmtId="184" fontId="190" fillId="0" borderId="0" applyNumberFormat="0" applyFill="0" applyBorder="0" applyAlignment="0" applyProtection="0">
      <alignment vertical="top"/>
      <protection locked="0"/>
    </xf>
    <xf numFmtId="184" fontId="191" fillId="0" borderId="0">
      <alignment vertical="center"/>
    </xf>
    <xf numFmtId="261" fontId="153" fillId="0" borderId="0" applyFont="0" applyFill="0" applyBorder="0" applyAlignment="0" applyProtection="0"/>
    <xf numFmtId="262" fontId="153" fillId="0" borderId="0" applyFont="0" applyFill="0" applyBorder="0" applyAlignment="0" applyProtection="0"/>
    <xf numFmtId="184" fontId="192" fillId="0" borderId="0" applyProtection="0">
      <alignment vertical="center"/>
      <protection locked="0"/>
    </xf>
    <xf numFmtId="184" fontId="192" fillId="0" borderId="0" applyNumberFormat="0" applyProtection="0">
      <alignment vertical="top"/>
      <protection locked="0"/>
    </xf>
    <xf numFmtId="184" fontId="193" fillId="0" borderId="42" applyAlignment="0"/>
    <xf numFmtId="184" fontId="193" fillId="0" borderId="42" applyAlignment="0"/>
    <xf numFmtId="184" fontId="193" fillId="0" borderId="42" applyAlignment="0"/>
    <xf numFmtId="230" fontId="12" fillId="0" borderId="0" applyFill="0" applyBorder="0" applyAlignment="0"/>
    <xf numFmtId="175" fontId="43" fillId="0" borderId="0" applyFill="0" applyBorder="0" applyAlignment="0"/>
    <xf numFmtId="175" fontId="43" fillId="0" borderId="0" applyFill="0" applyBorder="0" applyAlignment="0"/>
    <xf numFmtId="178" fontId="12" fillId="0" borderId="0" applyFill="0" applyBorder="0" applyAlignment="0"/>
    <xf numFmtId="176" fontId="43" fillId="0" borderId="0" applyFill="0" applyBorder="0" applyAlignment="0"/>
    <xf numFmtId="176" fontId="43" fillId="0" borderId="0" applyFill="0" applyBorder="0" applyAlignment="0"/>
    <xf numFmtId="230" fontId="12" fillId="0" borderId="0" applyFill="0" applyBorder="0" applyAlignment="0"/>
    <xf numFmtId="175" fontId="43" fillId="0" borderId="0" applyFill="0" applyBorder="0" applyAlignment="0"/>
    <xf numFmtId="175" fontId="43" fillId="0" borderId="0" applyFill="0" applyBorder="0" applyAlignment="0"/>
    <xf numFmtId="180" fontId="44" fillId="0" borderId="0" applyFill="0" applyBorder="0" applyAlignment="0"/>
    <xf numFmtId="180" fontId="45" fillId="0" borderId="0" applyFill="0" applyBorder="0" applyAlignment="0"/>
    <xf numFmtId="178" fontId="12" fillId="0" borderId="0" applyFill="0" applyBorder="0" applyAlignment="0"/>
    <xf numFmtId="176" fontId="43" fillId="0" borderId="0" applyFill="0" applyBorder="0" applyAlignment="0"/>
    <xf numFmtId="176" fontId="43" fillId="0" borderId="0" applyFill="0" applyBorder="0" applyAlignment="0"/>
    <xf numFmtId="206" fontId="88" fillId="0" borderId="16" applyNumberFormat="0" applyFill="0" applyAlignment="0" applyProtection="0"/>
    <xf numFmtId="184" fontId="88" fillId="0" borderId="16" applyNumberFormat="0" applyFill="0" applyAlignment="0" applyProtection="0"/>
    <xf numFmtId="0" fontId="137" fillId="0" borderId="16" applyNumberFormat="0" applyFill="0" applyAlignment="0" applyProtection="0"/>
    <xf numFmtId="0" fontId="88" fillId="0" borderId="16" applyNumberFormat="0" applyFill="0" applyAlignment="0" applyProtection="0"/>
    <xf numFmtId="0" fontId="137" fillId="0" borderId="16" applyNumberFormat="0" applyFill="0" applyAlignment="0" applyProtection="0"/>
    <xf numFmtId="0" fontId="88" fillId="0" borderId="16" applyNumberFormat="0" applyFill="0" applyAlignment="0" applyProtection="0"/>
    <xf numFmtId="0" fontId="137" fillId="0" borderId="16" applyNumberFormat="0" applyFill="0" applyAlignment="0" applyProtection="0"/>
    <xf numFmtId="263" fontId="10" fillId="0" borderId="0" applyFont="0" applyFill="0" applyBorder="0" applyAlignment="0" applyProtection="0"/>
    <xf numFmtId="264" fontId="10" fillId="0" borderId="0" applyFont="0" applyFill="0" applyBorder="0" applyAlignment="0" applyProtection="0"/>
    <xf numFmtId="0" fontId="18" fillId="0" borderId="0"/>
    <xf numFmtId="0" fontId="18" fillId="0" borderId="0"/>
    <xf numFmtId="265" fontId="10" fillId="0" borderId="0" applyFont="0" applyFill="0" applyBorder="0" applyAlignment="0" applyProtection="0"/>
    <xf numFmtId="266" fontId="10" fillId="0" borderId="0" applyFont="0" applyFill="0" applyBorder="0" applyAlignment="0" applyProtection="0"/>
    <xf numFmtId="267" fontId="10" fillId="0" borderId="0" applyFont="0" applyFill="0" applyBorder="0" applyAlignment="0" applyProtection="0"/>
    <xf numFmtId="268" fontId="10" fillId="0" borderId="0" applyFont="0" applyFill="0" applyBorder="0" applyAlignment="0" applyProtection="0"/>
    <xf numFmtId="269" fontId="10" fillId="0" borderId="0" applyFont="0" applyFill="0" applyBorder="0" applyAlignment="0" applyProtection="0"/>
    <xf numFmtId="270" fontId="10" fillId="0" borderId="0" applyFont="0" applyFill="0" applyBorder="0" applyAlignment="0" applyProtection="0"/>
    <xf numFmtId="271" fontId="10" fillId="0" borderId="0" applyFont="0" applyFill="0" applyBorder="0" applyAlignment="0" applyProtection="0"/>
    <xf numFmtId="272" fontId="10" fillId="0" borderId="0" applyFont="0" applyFill="0" applyBorder="0" applyAlignment="0" applyProtection="0"/>
    <xf numFmtId="0" fontId="18" fillId="0" borderId="0"/>
    <xf numFmtId="0" fontId="18" fillId="0" borderId="0"/>
    <xf numFmtId="202" fontId="10" fillId="0" borderId="0" applyFont="0" applyFill="0" applyBorder="0" applyAlignment="0" applyProtection="0"/>
    <xf numFmtId="218" fontId="10" fillId="0" borderId="0" applyFont="0" applyFill="0" applyBorder="0" applyAlignment="0" applyProtection="0"/>
    <xf numFmtId="273" fontId="194" fillId="0" borderId="0" applyFill="0" applyBorder="0" applyAlignment="0"/>
    <xf numFmtId="0" fontId="89" fillId="0" borderId="0">
      <protection locked="0"/>
    </xf>
    <xf numFmtId="184" fontId="89" fillId="0" borderId="0">
      <protection locked="0"/>
    </xf>
    <xf numFmtId="184" fontId="89" fillId="0" borderId="0">
      <protection locked="0"/>
    </xf>
    <xf numFmtId="184" fontId="89" fillId="0" borderId="0">
      <protection locked="0"/>
    </xf>
    <xf numFmtId="171" fontId="168" fillId="0" borderId="0" applyFont="0" applyFill="0" applyBorder="0" applyAlignment="0" applyProtection="0"/>
    <xf numFmtId="206" fontId="91" fillId="33" borderId="0" applyNumberFormat="0" applyBorder="0" applyAlignment="0" applyProtection="0"/>
    <xf numFmtId="0" fontId="133" fillId="10" borderId="0" applyNumberFormat="0" applyBorder="0" applyAlignment="0" applyProtection="0"/>
    <xf numFmtId="0" fontId="91" fillId="33" borderId="0" applyNumberFormat="0" applyBorder="0" applyAlignment="0" applyProtection="0"/>
    <xf numFmtId="0" fontId="133" fillId="10" borderId="0" applyNumberFormat="0" applyBorder="0" applyAlignment="0" applyProtection="0"/>
    <xf numFmtId="0" fontId="91" fillId="33" borderId="0" applyNumberFormat="0" applyBorder="0" applyAlignment="0" applyProtection="0"/>
    <xf numFmtId="0" fontId="133" fillId="10" borderId="0" applyNumberFormat="0" applyBorder="0" applyAlignment="0" applyProtection="0"/>
    <xf numFmtId="184" fontId="139" fillId="0" borderId="0"/>
    <xf numFmtId="0" fontId="10" fillId="0" borderId="0"/>
    <xf numFmtId="247" fontId="10" fillId="0" borderId="0"/>
    <xf numFmtId="0" fontId="10" fillId="0" borderId="0"/>
    <xf numFmtId="247" fontId="10" fillId="0" borderId="0"/>
    <xf numFmtId="247" fontId="10" fillId="0" borderId="0"/>
    <xf numFmtId="247" fontId="10" fillId="0" borderId="0"/>
    <xf numFmtId="247" fontId="10" fillId="0" borderId="0"/>
    <xf numFmtId="206" fontId="139" fillId="0" borderId="0"/>
    <xf numFmtId="190" fontId="94" fillId="0" borderId="0"/>
    <xf numFmtId="206" fontId="139" fillId="0" borderId="0"/>
    <xf numFmtId="190" fontId="94" fillId="0" borderId="0"/>
    <xf numFmtId="206" fontId="139" fillId="0" borderId="0"/>
    <xf numFmtId="206" fontId="139" fillId="0" borderId="0"/>
    <xf numFmtId="206" fontId="139" fillId="0" borderId="0"/>
    <xf numFmtId="190" fontId="94" fillId="0" borderId="0"/>
    <xf numFmtId="247" fontId="10"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184" fontId="57" fillId="0" borderId="0"/>
    <xf numFmtId="206" fontId="57" fillId="0" borderId="0"/>
    <xf numFmtId="206" fontId="8" fillId="0" borderId="0"/>
    <xf numFmtId="206" fontId="10" fillId="0" borderId="0"/>
    <xf numFmtId="184" fontId="10" fillId="0" borderId="0"/>
    <xf numFmtId="206" fontId="141" fillId="0" borderId="0"/>
    <xf numFmtId="206" fontId="8" fillId="0" borderId="0"/>
    <xf numFmtId="0" fontId="8" fillId="0" borderId="0"/>
    <xf numFmtId="184" fontId="8" fillId="0" borderId="0"/>
    <xf numFmtId="184" fontId="8" fillId="0" borderId="0"/>
    <xf numFmtId="184" fontId="8"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206" fontId="10" fillId="0" borderId="0"/>
    <xf numFmtId="184" fontId="10"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184"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184"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184" fontId="57" fillId="0" borderId="0"/>
    <xf numFmtId="206" fontId="57"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184" fontId="25" fillId="0" borderId="0"/>
    <xf numFmtId="206" fontId="2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0" fontId="10" fillId="0" borderId="0"/>
    <xf numFmtId="0" fontId="22" fillId="0" borderId="0"/>
    <xf numFmtId="0" fontId="99" fillId="0" borderId="0"/>
    <xf numFmtId="206" fontId="99" fillId="0" borderId="0"/>
    <xf numFmtId="184" fontId="99" fillId="0" borderId="0"/>
    <xf numFmtId="16" fontId="195" fillId="0" borderId="43" applyNumberFormat="0" applyBorder="0" applyAlignment="0">
      <alignment horizontal="center"/>
    </xf>
    <xf numFmtId="184" fontId="196" fillId="0" borderId="44" applyBorder="0">
      <alignment horizontal="center"/>
    </xf>
    <xf numFmtId="184" fontId="18" fillId="34" borderId="18" applyNumberFormat="0" applyFont="0" applyAlignment="0" applyProtection="0"/>
    <xf numFmtId="184" fontId="8" fillId="34" borderId="18"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8" fillId="34" borderId="18"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191" fontId="10" fillId="5" borderId="0"/>
    <xf numFmtId="191" fontId="10" fillId="5" borderId="0"/>
    <xf numFmtId="191" fontId="10" fillId="5" borderId="0"/>
    <xf numFmtId="274" fontId="8" fillId="0" borderId="0" applyFont="0" applyFill="0" applyBorder="0" applyAlignment="0" applyProtection="0"/>
    <xf numFmtId="275" fontId="8" fillId="0" borderId="0" applyFont="0" applyFill="0" applyBorder="0" applyAlignment="0" applyProtection="0"/>
    <xf numFmtId="192" fontId="8" fillId="0" borderId="0" applyFont="0" applyFill="0" applyBorder="0" applyAlignment="0" applyProtection="0"/>
    <xf numFmtId="276" fontId="8" fillId="0" borderId="0" applyFont="0" applyFill="0" applyBorder="0" applyAlignment="0" applyProtection="0"/>
    <xf numFmtId="277" fontId="8" fillId="0" borderId="0" applyFont="0" applyFill="0" applyBorder="0" applyAlignment="0" applyProtection="0"/>
    <xf numFmtId="278" fontId="8" fillId="0" borderId="0" applyFont="0" applyFill="0" applyBorder="0" applyAlignment="0" applyProtection="0"/>
    <xf numFmtId="261" fontId="10" fillId="0" borderId="0" applyFont="0" applyFill="0" applyBorder="0" applyAlignment="0" applyProtection="0"/>
    <xf numFmtId="279" fontId="10" fillId="0" borderId="0" applyFont="0" applyFill="0" applyBorder="0" applyAlignment="0" applyProtection="0"/>
    <xf numFmtId="212" fontId="147" fillId="0" borderId="0">
      <protection locked="0"/>
    </xf>
    <xf numFmtId="212" fontId="147" fillId="0" borderId="0">
      <protection locked="0"/>
    </xf>
    <xf numFmtId="280" fontId="153" fillId="0" borderId="0" applyFont="0" applyFill="0" applyBorder="0" applyAlignment="0" applyProtection="0"/>
    <xf numFmtId="281" fontId="153" fillId="0" borderId="0" applyFont="0" applyFill="0" applyBorder="0" applyAlignment="0" applyProtection="0"/>
    <xf numFmtId="184" fontId="21" fillId="0" borderId="0"/>
    <xf numFmtId="280" fontId="153" fillId="0" borderId="0" applyFont="0" applyFill="0" applyBorder="0" applyAlignment="0" applyProtection="0"/>
    <xf numFmtId="281" fontId="153" fillId="0" borderId="0" applyFont="0" applyFill="0" applyBorder="0" applyAlignment="0" applyProtection="0"/>
    <xf numFmtId="0" fontId="118" fillId="23" borderId="19" applyNumberFormat="0" applyAlignment="0" applyProtection="0"/>
    <xf numFmtId="0" fontId="118" fillId="23" borderId="19" applyNumberFormat="0" applyAlignment="0" applyProtection="0"/>
    <xf numFmtId="184" fontId="197" fillId="46" borderId="0" applyFill="0" applyBorder="0" applyProtection="0">
      <alignment horizontal="center"/>
    </xf>
    <xf numFmtId="184" fontId="198" fillId="0" borderId="0"/>
    <xf numFmtId="282" fontId="160" fillId="47" borderId="22"/>
    <xf numFmtId="206" fontId="103" fillId="5" borderId="0"/>
    <xf numFmtId="0" fontId="103" fillId="5" borderId="0"/>
    <xf numFmtId="206" fontId="103" fillId="5" borderId="0"/>
    <xf numFmtId="184" fontId="103" fillId="5" borderId="0"/>
    <xf numFmtId="9" fontId="161" fillId="0" borderId="0" applyFont="0" applyFill="0" applyBorder="0" applyAlignment="0" applyProtection="0"/>
    <xf numFmtId="283" fontId="10" fillId="0" borderId="0" applyFont="0" applyFill="0" applyBorder="0" applyAlignment="0" applyProtection="0"/>
    <xf numFmtId="283" fontId="10" fillId="0" borderId="0" applyFont="0" applyFill="0" applyBorder="0" applyAlignment="0" applyProtection="0"/>
    <xf numFmtId="283" fontId="10" fillId="0" borderId="0" applyFont="0" applyFill="0" applyBorder="0" applyAlignment="0" applyProtection="0"/>
    <xf numFmtId="283" fontId="10" fillId="0" borderId="0" applyFont="0" applyFill="0" applyBorder="0" applyAlignment="0" applyProtection="0"/>
    <xf numFmtId="283" fontId="10" fillId="0" borderId="0" applyFont="0" applyFill="0" applyBorder="0" applyAlignment="0" applyProtection="0"/>
    <xf numFmtId="284" fontId="10" fillId="0" borderId="0" applyFont="0" applyFill="0" applyBorder="0" applyAlignment="0" applyProtection="0"/>
    <xf numFmtId="179" fontId="45" fillId="0" borderId="0" applyFont="0" applyFill="0" applyBorder="0" applyAlignment="0" applyProtection="0"/>
    <xf numFmtId="179" fontId="44" fillId="0" borderId="0" applyFont="0" applyFill="0" applyBorder="0" applyAlignment="0" applyProtection="0"/>
    <xf numFmtId="179" fontId="45" fillId="0" borderId="0" applyFont="0" applyFill="0" applyBorder="0" applyAlignment="0" applyProtection="0"/>
    <xf numFmtId="285" fontId="199" fillId="0" borderId="0" applyFont="0" applyFill="0" applyBorder="0" applyAlignment="0" applyProtection="0"/>
    <xf numFmtId="193" fontId="43" fillId="0" borderId="0" applyFont="0" applyFill="0" applyBorder="0" applyAlignment="0" applyProtection="0"/>
    <xf numFmtId="193" fontId="43"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9" fontId="162" fillId="0" borderId="0" applyFont="0" applyFill="0" applyBorder="0" applyAlignment="0" applyProtection="0">
      <alignment horizontal="center"/>
    </xf>
    <xf numFmtId="10" fontId="16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70" fontId="10" fillId="0" borderId="0" applyFont="0" applyFill="0" applyBorder="0" applyAlignment="0" applyProtection="0"/>
    <xf numFmtId="37" fontId="200" fillId="31" borderId="46"/>
    <xf numFmtId="37" fontId="200" fillId="31" borderId="46"/>
    <xf numFmtId="184" fontId="10" fillId="0" borderId="0" applyNumberFormat="0" applyFill="0" applyBorder="0" applyAlignment="0" applyProtection="0"/>
    <xf numFmtId="286" fontId="10" fillId="0" borderId="0" applyFont="0" applyFill="0" applyBorder="0" applyAlignment="0" applyProtection="0"/>
    <xf numFmtId="230" fontId="12" fillId="0" borderId="0" applyFill="0" applyBorder="0" applyAlignment="0"/>
    <xf numFmtId="175" fontId="43" fillId="0" borderId="0" applyFill="0" applyBorder="0" applyAlignment="0"/>
    <xf numFmtId="175" fontId="43" fillId="0" borderId="0" applyFill="0" applyBorder="0" applyAlignment="0"/>
    <xf numFmtId="178" fontId="12" fillId="0" borderId="0" applyFill="0" applyBorder="0" applyAlignment="0"/>
    <xf numFmtId="176" fontId="43" fillId="0" borderId="0" applyFill="0" applyBorder="0" applyAlignment="0"/>
    <xf numFmtId="176" fontId="43" fillId="0" borderId="0" applyFill="0" applyBorder="0" applyAlignment="0"/>
    <xf numFmtId="230" fontId="12" fillId="0" borderId="0" applyFill="0" applyBorder="0" applyAlignment="0"/>
    <xf numFmtId="175" fontId="43" fillId="0" borderId="0" applyFill="0" applyBorder="0" applyAlignment="0"/>
    <xf numFmtId="175" fontId="43" fillId="0" borderId="0" applyFill="0" applyBorder="0" applyAlignment="0"/>
    <xf numFmtId="180" fontId="44" fillId="0" borderId="0" applyFill="0" applyBorder="0" applyAlignment="0"/>
    <xf numFmtId="180" fontId="45" fillId="0" borderId="0" applyFill="0" applyBorder="0" applyAlignment="0"/>
    <xf numFmtId="178" fontId="12" fillId="0" borderId="0" applyFill="0" applyBorder="0" applyAlignment="0"/>
    <xf numFmtId="176" fontId="43" fillId="0" borderId="0" applyFill="0" applyBorder="0" applyAlignment="0"/>
    <xf numFmtId="176" fontId="43" fillId="0" borderId="0" applyFill="0" applyBorder="0" applyAlignment="0"/>
    <xf numFmtId="0" fontId="201" fillId="0" borderId="0" applyNumberFormat="0">
      <alignment horizontal="left"/>
    </xf>
    <xf numFmtId="287" fontId="202" fillId="0" borderId="47" applyBorder="0">
      <alignment horizontal="right"/>
      <protection locked="0"/>
    </xf>
    <xf numFmtId="184" fontId="55" fillId="0" borderId="0" applyNumberFormat="0" applyFont="0" applyFill="0" applyBorder="0" applyAlignment="0" applyProtection="0">
      <alignment horizontal="left"/>
    </xf>
    <xf numFmtId="184" fontId="41" fillId="0" borderId="29">
      <alignment horizontal="center"/>
    </xf>
    <xf numFmtId="184" fontId="198" fillId="0" borderId="0"/>
    <xf numFmtId="184" fontId="203" fillId="0" borderId="0" applyProtection="0"/>
    <xf numFmtId="0" fontId="204" fillId="0" borderId="48" applyFont="0" applyBorder="0">
      <alignment horizontal="center"/>
    </xf>
    <xf numFmtId="4" fontId="57" fillId="31" borderId="19" applyNumberFormat="0" applyProtection="0">
      <alignment vertical="center"/>
    </xf>
    <xf numFmtId="4" fontId="205" fillId="31" borderId="19" applyNumberFormat="0" applyProtection="0">
      <alignment vertical="center"/>
    </xf>
    <xf numFmtId="4" fontId="57" fillId="31" borderId="19" applyNumberFormat="0" applyProtection="0">
      <alignment horizontal="left" vertical="center" indent="1"/>
    </xf>
    <xf numFmtId="4" fontId="57" fillId="31" borderId="19" applyNumberFormat="0" applyProtection="0">
      <alignment horizontal="left" vertical="center" indent="1"/>
    </xf>
    <xf numFmtId="0"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0" fontId="10" fillId="48" borderId="19" applyNumberFormat="0" applyProtection="0">
      <alignment horizontal="left" vertical="center" indent="1"/>
    </xf>
    <xf numFmtId="4" fontId="68" fillId="17" borderId="49" applyNumberFormat="0" applyProtection="0">
      <alignment horizontal="left" vertical="center" indent="1"/>
    </xf>
    <xf numFmtId="0" fontId="10" fillId="48" borderId="19" applyNumberFormat="0" applyProtection="0">
      <alignment horizontal="left" vertical="center" indent="1"/>
    </xf>
    <xf numFmtId="0" fontId="10" fillId="48" borderId="19" applyNumberFormat="0" applyProtection="0">
      <alignment horizontal="left" vertical="center" indent="1"/>
    </xf>
    <xf numFmtId="0" fontId="10" fillId="48" borderId="19" applyNumberFormat="0" applyProtection="0">
      <alignment horizontal="left" vertical="center" indent="1"/>
    </xf>
    <xf numFmtId="4" fontId="57" fillId="49" borderId="19" applyNumberFormat="0" applyProtection="0">
      <alignment horizontal="right" vertical="center"/>
    </xf>
    <xf numFmtId="4" fontId="57" fillId="50" borderId="19" applyNumberFormat="0" applyProtection="0">
      <alignment horizontal="right" vertical="center"/>
    </xf>
    <xf numFmtId="4" fontId="57" fillId="51" borderId="19" applyNumberFormat="0" applyProtection="0">
      <alignment horizontal="right" vertical="center"/>
    </xf>
    <xf numFmtId="4" fontId="57" fillId="52" borderId="19" applyNumberFormat="0" applyProtection="0">
      <alignment horizontal="right" vertical="center"/>
    </xf>
    <xf numFmtId="4" fontId="57" fillId="53" borderId="19" applyNumberFormat="0" applyProtection="0">
      <alignment horizontal="right" vertical="center"/>
    </xf>
    <xf numFmtId="4" fontId="57" fillId="54" borderId="19" applyNumberFormat="0" applyProtection="0">
      <alignment horizontal="right" vertical="center"/>
    </xf>
    <xf numFmtId="4" fontId="57" fillId="55" borderId="19" applyNumberFormat="0" applyProtection="0">
      <alignment horizontal="right" vertical="center"/>
    </xf>
    <xf numFmtId="4" fontId="57" fillId="56" borderId="19" applyNumberFormat="0" applyProtection="0">
      <alignment horizontal="right" vertical="center"/>
    </xf>
    <xf numFmtId="4" fontId="57" fillId="57" borderId="19" applyNumberFormat="0" applyProtection="0">
      <alignment horizontal="right" vertical="center"/>
    </xf>
    <xf numFmtId="4" fontId="58" fillId="58" borderId="19" applyNumberFormat="0" applyProtection="0">
      <alignment horizontal="left" vertical="center" indent="1"/>
    </xf>
    <xf numFmtId="4" fontId="57" fillId="59" borderId="50" applyNumberFormat="0" applyProtection="0">
      <alignment horizontal="left" vertical="center" indent="1"/>
    </xf>
    <xf numFmtId="4" fontId="206" fillId="60" borderId="0" applyNumberFormat="0" applyProtection="0">
      <alignment horizontal="left" vertical="center" indent="1"/>
    </xf>
    <xf numFmtId="4" fontId="206" fillId="60" borderId="0" applyNumberFormat="0" applyProtection="0">
      <alignment horizontal="left" vertical="center" indent="1"/>
    </xf>
    <xf numFmtId="4" fontId="206" fillId="60" borderId="0" applyNumberFormat="0" applyProtection="0">
      <alignment horizontal="left" vertical="center" indent="1"/>
    </xf>
    <xf numFmtId="0"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0" fontId="10" fillId="48" borderId="19" applyNumberFormat="0" applyProtection="0">
      <alignment horizontal="left" vertical="center" indent="1"/>
    </xf>
    <xf numFmtId="184" fontId="10" fillId="48" borderId="19" applyNumberFormat="0" applyProtection="0">
      <alignment horizontal="left" vertical="center" indent="1"/>
    </xf>
    <xf numFmtId="4" fontId="25" fillId="59" borderId="19" applyNumberFormat="0" applyProtection="0">
      <alignment horizontal="left" vertical="center" indent="1"/>
    </xf>
    <xf numFmtId="4" fontId="25" fillId="59" borderId="19" applyNumberFormat="0" applyProtection="0">
      <alignment horizontal="left" vertical="center" indent="1"/>
    </xf>
    <xf numFmtId="4" fontId="25" fillId="59" borderId="19" applyNumberFormat="0" applyProtection="0">
      <alignment horizontal="left" vertical="center" indent="1"/>
    </xf>
    <xf numFmtId="4" fontId="25" fillId="61" borderId="19" applyNumberFormat="0" applyProtection="0">
      <alignment horizontal="left" vertical="center" indent="1"/>
    </xf>
    <xf numFmtId="4" fontId="25" fillId="61" borderId="19" applyNumberFormat="0" applyProtection="0">
      <alignment horizontal="left" vertical="center" indent="1"/>
    </xf>
    <xf numFmtId="4" fontId="25" fillId="61" borderId="19" applyNumberFormat="0" applyProtection="0">
      <alignment horizontal="left" vertical="center" indent="1"/>
    </xf>
    <xf numFmtId="0" fontId="10" fillId="61" borderId="19" applyNumberFormat="0" applyProtection="0">
      <alignment horizontal="left" vertical="center" indent="1"/>
    </xf>
    <xf numFmtId="184" fontId="10" fillId="62" borderId="19" applyNumberFormat="0" applyProtection="0">
      <alignment horizontal="left" vertical="center" indent="1"/>
    </xf>
    <xf numFmtId="184" fontId="10" fillId="61" borderId="19" applyNumberFormat="0" applyProtection="0">
      <alignment horizontal="left" vertical="center" indent="1"/>
    </xf>
    <xf numFmtId="206" fontId="10" fillId="62" borderId="19" applyNumberFormat="0" applyProtection="0">
      <alignment horizontal="left" vertical="center" indent="1"/>
    </xf>
    <xf numFmtId="184" fontId="10" fillId="62" borderId="19" applyNumberFormat="0" applyProtection="0">
      <alignment horizontal="left" vertical="center" indent="1"/>
    </xf>
    <xf numFmtId="184" fontId="10" fillId="61" borderId="19" applyNumberFormat="0" applyProtection="0">
      <alignment horizontal="left" vertical="center" indent="1"/>
    </xf>
    <xf numFmtId="206" fontId="10" fillId="62" borderId="19" applyNumberFormat="0" applyProtection="0">
      <alignment horizontal="left" vertical="center" indent="1"/>
    </xf>
    <xf numFmtId="0" fontId="10" fillId="61" borderId="19" applyNumberFormat="0" applyProtection="0">
      <alignment horizontal="left" vertical="center" indent="1"/>
    </xf>
    <xf numFmtId="206" fontId="10" fillId="62" borderId="19" applyNumberFormat="0" applyProtection="0">
      <alignment horizontal="left" vertical="center" indent="1"/>
    </xf>
    <xf numFmtId="206" fontId="10" fillId="62" borderId="19" applyNumberFormat="0" applyProtection="0">
      <alignment horizontal="left" vertical="center" indent="1"/>
    </xf>
    <xf numFmtId="184" fontId="10" fillId="61" borderId="19" applyNumberFormat="0" applyProtection="0">
      <alignment horizontal="left" vertical="center" indent="1"/>
    </xf>
    <xf numFmtId="0" fontId="10" fillId="61" borderId="19" applyNumberFormat="0" applyProtection="0">
      <alignment horizontal="left" vertical="center" indent="1"/>
    </xf>
    <xf numFmtId="184" fontId="10" fillId="61" borderId="19" applyNumberFormat="0" applyProtection="0">
      <alignment horizontal="left" vertical="center" indent="1"/>
    </xf>
    <xf numFmtId="184" fontId="10" fillId="61" borderId="19" applyNumberFormat="0" applyProtection="0">
      <alignment horizontal="left" vertical="center" indent="1"/>
    </xf>
    <xf numFmtId="184" fontId="10" fillId="61" borderId="19" applyNumberFormat="0" applyProtection="0">
      <alignment horizontal="left" vertical="center" indent="1"/>
    </xf>
    <xf numFmtId="184" fontId="10" fillId="61" borderId="19" applyNumberFormat="0" applyProtection="0">
      <alignment horizontal="left" vertical="center" indent="1"/>
    </xf>
    <xf numFmtId="0" fontId="10" fillId="61" borderId="19" applyNumberFormat="0" applyProtection="0">
      <alignment horizontal="left" vertical="center" indent="1"/>
    </xf>
    <xf numFmtId="184" fontId="10" fillId="61" borderId="19" applyNumberFormat="0" applyProtection="0">
      <alignment horizontal="left" vertical="center" indent="1"/>
    </xf>
    <xf numFmtId="0" fontId="10" fillId="63" borderId="19" applyNumberFormat="0" applyProtection="0">
      <alignment horizontal="left" vertical="center" indent="1"/>
    </xf>
    <xf numFmtId="184" fontId="10" fillId="64" borderId="19" applyNumberFormat="0" applyProtection="0">
      <alignment horizontal="left" vertical="center" indent="1"/>
    </xf>
    <xf numFmtId="184" fontId="10" fillId="63" borderId="19" applyNumberFormat="0" applyProtection="0">
      <alignment horizontal="left" vertical="center" indent="1"/>
    </xf>
    <xf numFmtId="206" fontId="10" fillId="64" borderId="19" applyNumberFormat="0" applyProtection="0">
      <alignment horizontal="left" vertical="center" indent="1"/>
    </xf>
    <xf numFmtId="184" fontId="10" fillId="64" borderId="19" applyNumberFormat="0" applyProtection="0">
      <alignment horizontal="left" vertical="center" indent="1"/>
    </xf>
    <xf numFmtId="184" fontId="10" fillId="63" borderId="19" applyNumberFormat="0" applyProtection="0">
      <alignment horizontal="left" vertical="center" indent="1"/>
    </xf>
    <xf numFmtId="206" fontId="10" fillId="64" borderId="19" applyNumberFormat="0" applyProtection="0">
      <alignment horizontal="left" vertical="center" indent="1"/>
    </xf>
    <xf numFmtId="0" fontId="10" fillId="63" borderId="19" applyNumberFormat="0" applyProtection="0">
      <alignment horizontal="left" vertical="center" indent="1"/>
    </xf>
    <xf numFmtId="206" fontId="10" fillId="64" borderId="19" applyNumberFormat="0" applyProtection="0">
      <alignment horizontal="left" vertical="center" indent="1"/>
    </xf>
    <xf numFmtId="206" fontId="10" fillId="64" borderId="19" applyNumberFormat="0" applyProtection="0">
      <alignment horizontal="left" vertical="center" indent="1"/>
    </xf>
    <xf numFmtId="184" fontId="10" fillId="63" borderId="19" applyNumberFormat="0" applyProtection="0">
      <alignment horizontal="left" vertical="center" indent="1"/>
    </xf>
    <xf numFmtId="0" fontId="10" fillId="63" borderId="19" applyNumberFormat="0" applyProtection="0">
      <alignment horizontal="left" vertical="center" indent="1"/>
    </xf>
    <xf numFmtId="184" fontId="10" fillId="63" borderId="19" applyNumberFormat="0" applyProtection="0">
      <alignment horizontal="left" vertical="center" indent="1"/>
    </xf>
    <xf numFmtId="184" fontId="10" fillId="63" borderId="19" applyNumberFormat="0" applyProtection="0">
      <alignment horizontal="left" vertical="center" indent="1"/>
    </xf>
    <xf numFmtId="184" fontId="10" fillId="63" borderId="19" applyNumberFormat="0" applyProtection="0">
      <alignment horizontal="left" vertical="center" indent="1"/>
    </xf>
    <xf numFmtId="184" fontId="10" fillId="63" borderId="19" applyNumberFormat="0" applyProtection="0">
      <alignment horizontal="left" vertical="center" indent="1"/>
    </xf>
    <xf numFmtId="0" fontId="10" fillId="63" borderId="19" applyNumberFormat="0" applyProtection="0">
      <alignment horizontal="left" vertical="center" indent="1"/>
    </xf>
    <xf numFmtId="184" fontId="10" fillId="63" borderId="19" applyNumberFormat="0" applyProtection="0">
      <alignment horizontal="left" vertical="center" indent="1"/>
    </xf>
    <xf numFmtId="0" fontId="10" fillId="28" borderId="19" applyNumberFormat="0" applyProtection="0">
      <alignment horizontal="left" vertical="center" indent="1"/>
    </xf>
    <xf numFmtId="184" fontId="10" fillId="65" borderId="19" applyNumberFormat="0" applyProtection="0">
      <alignment horizontal="left" vertical="center" indent="1"/>
    </xf>
    <xf numFmtId="184" fontId="10" fillId="28" borderId="19" applyNumberFormat="0" applyProtection="0">
      <alignment horizontal="left" vertical="center" indent="1"/>
    </xf>
    <xf numFmtId="206" fontId="10" fillId="65" borderId="19" applyNumberFormat="0" applyProtection="0">
      <alignment horizontal="left" vertical="center" indent="1"/>
    </xf>
    <xf numFmtId="184" fontId="10" fillId="65" borderId="19" applyNumberFormat="0" applyProtection="0">
      <alignment horizontal="left" vertical="center" indent="1"/>
    </xf>
    <xf numFmtId="184" fontId="10" fillId="28" borderId="19" applyNumberFormat="0" applyProtection="0">
      <alignment horizontal="left" vertical="center" indent="1"/>
    </xf>
    <xf numFmtId="206" fontId="10" fillId="65" borderId="19" applyNumberFormat="0" applyProtection="0">
      <alignment horizontal="left" vertical="center" indent="1"/>
    </xf>
    <xf numFmtId="0" fontId="10" fillId="28" borderId="19" applyNumberFormat="0" applyProtection="0">
      <alignment horizontal="left" vertical="center" indent="1"/>
    </xf>
    <xf numFmtId="206" fontId="10" fillId="65" borderId="19" applyNumberFormat="0" applyProtection="0">
      <alignment horizontal="left" vertical="center" indent="1"/>
    </xf>
    <xf numFmtId="206" fontId="10" fillId="65" borderId="19" applyNumberFormat="0" applyProtection="0">
      <alignment horizontal="left" vertical="center" indent="1"/>
    </xf>
    <xf numFmtId="184" fontId="10" fillId="28" borderId="19" applyNumberFormat="0" applyProtection="0">
      <alignment horizontal="left" vertical="center" indent="1"/>
    </xf>
    <xf numFmtId="0" fontId="10" fillId="28" borderId="19" applyNumberFormat="0" applyProtection="0">
      <alignment horizontal="left" vertical="center" indent="1"/>
    </xf>
    <xf numFmtId="184" fontId="10" fillId="28" borderId="19" applyNumberFormat="0" applyProtection="0">
      <alignment horizontal="left" vertical="center" indent="1"/>
    </xf>
    <xf numFmtId="184" fontId="10" fillId="28" borderId="19" applyNumberFormat="0" applyProtection="0">
      <alignment horizontal="left" vertical="center" indent="1"/>
    </xf>
    <xf numFmtId="184" fontId="10" fillId="28" borderId="19" applyNumberFormat="0" applyProtection="0">
      <alignment horizontal="left" vertical="center" indent="1"/>
    </xf>
    <xf numFmtId="184" fontId="10" fillId="28" borderId="19" applyNumberFormat="0" applyProtection="0">
      <alignment horizontal="left" vertical="center" indent="1"/>
    </xf>
    <xf numFmtId="0" fontId="10" fillId="28" borderId="19" applyNumberFormat="0" applyProtection="0">
      <alignment horizontal="left" vertical="center" indent="1"/>
    </xf>
    <xf numFmtId="184" fontId="10" fillId="28" borderId="19" applyNumberFormat="0" applyProtection="0">
      <alignment horizontal="left" vertical="center" indent="1"/>
    </xf>
    <xf numFmtId="0" fontId="10" fillId="48" borderId="19" applyNumberFormat="0" applyProtection="0">
      <alignment horizontal="left" vertical="center" indent="1"/>
    </xf>
    <xf numFmtId="184" fontId="10" fillId="66" borderId="19" applyNumberFormat="0" applyProtection="0">
      <alignment horizontal="left" vertical="center" indent="1"/>
    </xf>
    <xf numFmtId="184" fontId="10" fillId="48" borderId="19" applyNumberFormat="0" applyProtection="0">
      <alignment horizontal="left" vertical="center" indent="1"/>
    </xf>
    <xf numFmtId="206" fontId="10" fillId="66" borderId="19" applyNumberFormat="0" applyProtection="0">
      <alignment horizontal="left" vertical="center" indent="1"/>
    </xf>
    <xf numFmtId="184" fontId="10" fillId="66" borderId="19" applyNumberFormat="0" applyProtection="0">
      <alignment horizontal="left" vertical="center" indent="1"/>
    </xf>
    <xf numFmtId="184" fontId="10" fillId="48" borderId="19" applyNumberFormat="0" applyProtection="0">
      <alignment horizontal="left" vertical="center" indent="1"/>
    </xf>
    <xf numFmtId="206" fontId="10" fillId="66" borderId="19" applyNumberFormat="0" applyProtection="0">
      <alignment horizontal="left" vertical="center" indent="1"/>
    </xf>
    <xf numFmtId="0" fontId="10" fillId="48" borderId="19" applyNumberFormat="0" applyProtection="0">
      <alignment horizontal="left" vertical="center" indent="1"/>
    </xf>
    <xf numFmtId="206" fontId="10" fillId="66" borderId="19" applyNumberFormat="0" applyProtection="0">
      <alignment horizontal="left" vertical="center" indent="1"/>
    </xf>
    <xf numFmtId="206" fontId="10" fillId="66" borderId="19" applyNumberFormat="0" applyProtection="0">
      <alignment horizontal="left" vertical="center" indent="1"/>
    </xf>
    <xf numFmtId="184" fontId="10" fillId="48" borderId="19" applyNumberFormat="0" applyProtection="0">
      <alignment horizontal="left" vertical="center" indent="1"/>
    </xf>
    <xf numFmtId="0"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0" fontId="10" fillId="48" borderId="19" applyNumberFormat="0" applyProtection="0">
      <alignment horizontal="left" vertical="center" indent="1"/>
    </xf>
    <xf numFmtId="184" fontId="10" fillId="48" borderId="19" applyNumberFormat="0" applyProtection="0">
      <alignment horizontal="left" vertical="center" indent="1"/>
    </xf>
    <xf numFmtId="4" fontId="57" fillId="29" borderId="19" applyNumberFormat="0" applyProtection="0">
      <alignment vertical="center"/>
    </xf>
    <xf numFmtId="4" fontId="205" fillId="29" borderId="19" applyNumberFormat="0" applyProtection="0">
      <alignment vertical="center"/>
    </xf>
    <xf numFmtId="4" fontId="57" fillId="29" borderId="19" applyNumberFormat="0" applyProtection="0">
      <alignment horizontal="left" vertical="center" indent="1"/>
    </xf>
    <xf numFmtId="4" fontId="57" fillId="29" borderId="19" applyNumberFormat="0" applyProtection="0">
      <alignment horizontal="left" vertical="center" indent="1"/>
    </xf>
    <xf numFmtId="4" fontId="57" fillId="59" borderId="19" applyNumberFormat="0" applyProtection="0">
      <alignment horizontal="right" vertical="center"/>
    </xf>
    <xf numFmtId="4" fontId="68" fillId="0" borderId="49" applyNumberFormat="0" applyProtection="0">
      <alignment horizontal="right" vertical="center"/>
    </xf>
    <xf numFmtId="4" fontId="57" fillId="59" borderId="19" applyNumberFormat="0" applyProtection="0">
      <alignment horizontal="right" vertical="center"/>
    </xf>
    <xf numFmtId="4" fontId="57" fillId="59" borderId="19" applyNumberFormat="0" applyProtection="0">
      <alignment horizontal="right" vertical="center"/>
    </xf>
    <xf numFmtId="4" fontId="57" fillId="59" borderId="19" applyNumberFormat="0" applyProtection="0">
      <alignment horizontal="right" vertical="center"/>
    </xf>
    <xf numFmtId="4" fontId="207" fillId="5" borderId="49" applyNumberFormat="0" applyProtection="0">
      <alignment horizontal="right" vertical="center"/>
    </xf>
    <xf numFmtId="4" fontId="207" fillId="5" borderId="49" applyNumberFormat="0" applyProtection="0">
      <alignment horizontal="right" vertical="center"/>
    </xf>
    <xf numFmtId="4" fontId="205" fillId="59" borderId="19" applyNumberFormat="0" applyProtection="0">
      <alignment horizontal="right" vertical="center"/>
    </xf>
    <xf numFmtId="4" fontId="205" fillId="59" borderId="19" applyNumberFormat="0" applyProtection="0">
      <alignment horizontal="right" vertical="center"/>
    </xf>
    <xf numFmtId="4" fontId="205" fillId="59" borderId="19" applyNumberFormat="0" applyProtection="0">
      <alignment horizontal="right" vertical="center"/>
    </xf>
    <xf numFmtId="0"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0" fontId="10" fillId="48" borderId="19" applyNumberFormat="0" applyProtection="0">
      <alignment horizontal="left" vertical="center" indent="1"/>
    </xf>
    <xf numFmtId="4" fontId="68" fillId="17" borderId="49" applyNumberFormat="0" applyProtection="0">
      <alignment horizontal="left" vertical="center" indent="1"/>
    </xf>
    <xf numFmtId="0" fontId="10" fillId="48" borderId="19" applyNumberFormat="0" applyProtection="0">
      <alignment horizontal="left" vertical="center" indent="1"/>
    </xf>
    <xf numFmtId="0" fontId="10" fillId="48" borderId="19" applyNumberFormat="0" applyProtection="0">
      <alignment horizontal="left" vertical="center" indent="1"/>
    </xf>
    <xf numFmtId="0" fontId="10" fillId="48" borderId="19" applyNumberFormat="0" applyProtection="0">
      <alignment horizontal="left" vertical="center" indent="1"/>
    </xf>
    <xf numFmtId="0"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0" fontId="10" fillId="48" borderId="19" applyNumberFormat="0" applyProtection="0">
      <alignment horizontal="left" vertical="center" indent="1"/>
    </xf>
    <xf numFmtId="184" fontId="10" fillId="48" borderId="19" applyNumberFormat="0" applyProtection="0">
      <alignment horizontal="left" vertical="center" indent="1"/>
    </xf>
    <xf numFmtId="0" fontId="208" fillId="0" borderId="0"/>
    <xf numFmtId="184" fontId="208" fillId="0" borderId="0"/>
    <xf numFmtId="0" fontId="208" fillId="0" borderId="0"/>
    <xf numFmtId="184" fontId="208" fillId="0" borderId="0"/>
    <xf numFmtId="4" fontId="209" fillId="59" borderId="19" applyNumberFormat="0" applyProtection="0">
      <alignment horizontal="right" vertical="center"/>
    </xf>
    <xf numFmtId="184" fontId="10" fillId="23" borderId="0" applyNumberFormat="0" applyFont="0" applyBorder="0" applyAlignment="0" applyProtection="0"/>
    <xf numFmtId="206" fontId="10" fillId="23" borderId="0" applyNumberFormat="0" applyFont="0" applyBorder="0" applyAlignment="0" applyProtection="0"/>
    <xf numFmtId="184" fontId="10" fillId="0" borderId="0" applyNumberFormat="0" applyFont="0" applyBorder="0" applyAlignment="0" applyProtection="0"/>
    <xf numFmtId="206" fontId="10" fillId="0" borderId="0" applyNumberFormat="0" applyFont="0" applyBorder="0" applyAlignment="0" applyProtection="0"/>
    <xf numFmtId="40" fontId="10" fillId="40" borderId="3"/>
    <xf numFmtId="40" fontId="10" fillId="67" borderId="3"/>
    <xf numFmtId="40" fontId="10" fillId="40" borderId="3"/>
    <xf numFmtId="40" fontId="10" fillId="40" borderId="3"/>
    <xf numFmtId="40" fontId="10" fillId="67" borderId="3"/>
    <xf numFmtId="40" fontId="10" fillId="67" borderId="3"/>
    <xf numFmtId="40" fontId="10" fillId="40" borderId="3"/>
    <xf numFmtId="40" fontId="10" fillId="40" borderId="3"/>
    <xf numFmtId="40" fontId="10" fillId="44" borderId="3"/>
    <xf numFmtId="40" fontId="10" fillId="2" borderId="3"/>
    <xf numFmtId="40" fontId="10" fillId="44" borderId="3"/>
    <xf numFmtId="40" fontId="10" fillId="44" borderId="3"/>
    <xf numFmtId="40" fontId="10" fillId="2" borderId="3"/>
    <xf numFmtId="40" fontId="10" fillId="2" borderId="3"/>
    <xf numFmtId="40" fontId="10" fillId="44" borderId="3"/>
    <xf numFmtId="40" fontId="10" fillId="44" borderId="3"/>
    <xf numFmtId="49" fontId="210" fillId="45" borderId="20">
      <alignment horizontal="center"/>
    </xf>
    <xf numFmtId="49" fontId="210" fillId="45" borderId="20">
      <alignment horizontal="center"/>
    </xf>
    <xf numFmtId="49" fontId="210" fillId="3" borderId="20">
      <alignment horizontal="center"/>
    </xf>
    <xf numFmtId="49" fontId="210" fillId="45" borderId="20">
      <alignment horizontal="center"/>
    </xf>
    <xf numFmtId="49" fontId="210" fillId="45" borderId="20">
      <alignment horizontal="center"/>
    </xf>
    <xf numFmtId="49" fontId="210" fillId="3" borderId="20">
      <alignment horizontal="center"/>
    </xf>
    <xf numFmtId="49" fontId="10" fillId="45" borderId="20">
      <alignment horizontal="center"/>
    </xf>
    <xf numFmtId="49" fontId="10" fillId="45" borderId="20">
      <alignment horizontal="center"/>
    </xf>
    <xf numFmtId="49" fontId="10" fillId="3" borderId="20">
      <alignment horizontal="center"/>
    </xf>
    <xf numFmtId="49" fontId="10" fillId="45" borderId="20">
      <alignment horizontal="center"/>
    </xf>
    <xf numFmtId="49" fontId="10" fillId="3" borderId="20">
      <alignment horizontal="center"/>
    </xf>
    <xf numFmtId="49" fontId="10" fillId="45" borderId="20">
      <alignment horizontal="center"/>
    </xf>
    <xf numFmtId="49" fontId="10" fillId="3" borderId="20">
      <alignment horizontal="center"/>
    </xf>
    <xf numFmtId="49" fontId="16" fillId="0" borderId="0"/>
    <xf numFmtId="49" fontId="16" fillId="0" borderId="0"/>
    <xf numFmtId="49" fontId="16" fillId="0" borderId="0"/>
    <xf numFmtId="0" fontId="10" fillId="68" borderId="3"/>
    <xf numFmtId="0" fontId="10" fillId="69" borderId="3"/>
    <xf numFmtId="0" fontId="10" fillId="70" borderId="3"/>
    <xf numFmtId="0" fontId="10" fillId="68" borderId="3"/>
    <xf numFmtId="0" fontId="10" fillId="68" borderId="3"/>
    <xf numFmtId="0" fontId="10" fillId="68" borderId="3"/>
    <xf numFmtId="0" fontId="10" fillId="40" borderId="3"/>
    <xf numFmtId="0" fontId="10" fillId="40" borderId="3"/>
    <xf numFmtId="0" fontId="10" fillId="40" borderId="3"/>
    <xf numFmtId="0" fontId="10" fillId="40" borderId="3"/>
    <xf numFmtId="40" fontId="10" fillId="71" borderId="3"/>
    <xf numFmtId="40" fontId="10" fillId="71" borderId="3"/>
    <xf numFmtId="40" fontId="10" fillId="71" borderId="3"/>
    <xf numFmtId="40" fontId="10" fillId="71" borderId="3"/>
    <xf numFmtId="40" fontId="10" fillId="40" borderId="3"/>
    <xf numFmtId="40" fontId="10" fillId="67" borderId="3"/>
    <xf numFmtId="40" fontId="10" fillId="72" borderId="3"/>
    <xf numFmtId="40" fontId="10" fillId="72" borderId="3"/>
    <xf numFmtId="40" fontId="10" fillId="67" borderId="3"/>
    <xf numFmtId="40" fontId="10" fillId="67" borderId="3"/>
    <xf numFmtId="40" fontId="10" fillId="40" borderId="3"/>
    <xf numFmtId="40" fontId="10" fillId="40" borderId="3"/>
    <xf numFmtId="40" fontId="10" fillId="40" borderId="3"/>
    <xf numFmtId="0" fontId="10" fillId="0" borderId="0" applyNumberFormat="0" applyFont="0" applyFill="0" applyBorder="0" applyAlignment="0" applyProtection="0"/>
    <xf numFmtId="288" fontId="10" fillId="2" borderId="3"/>
    <xf numFmtId="49" fontId="210" fillId="45" borderId="20">
      <alignment vertical="center"/>
    </xf>
    <xf numFmtId="49" fontId="210" fillId="45" borderId="20">
      <alignment vertical="center"/>
    </xf>
    <xf numFmtId="49" fontId="200" fillId="3" borderId="20">
      <alignment vertical="center"/>
    </xf>
    <xf numFmtId="49" fontId="210" fillId="3" borderId="20">
      <alignment vertical="center"/>
    </xf>
    <xf numFmtId="0" fontId="10" fillId="0" borderId="0" applyNumberFormat="0" applyFont="0" applyFill="0" applyBorder="0" applyAlignment="0" applyProtection="0"/>
    <xf numFmtId="49" fontId="210" fillId="3" borderId="20">
      <alignment vertical="center"/>
    </xf>
    <xf numFmtId="0" fontId="10" fillId="0" borderId="0" applyNumberFormat="0" applyFont="0" applyFill="0" applyBorder="0" applyAlignment="0" applyProtection="0"/>
    <xf numFmtId="49" fontId="200" fillId="3" borderId="20">
      <alignment vertical="center"/>
    </xf>
    <xf numFmtId="49" fontId="210" fillId="3" borderId="20">
      <alignment vertical="center"/>
    </xf>
    <xf numFmtId="49" fontId="210" fillId="45" borderId="20">
      <alignment vertical="center"/>
    </xf>
    <xf numFmtId="0" fontId="10" fillId="0" borderId="0" applyNumberFormat="0" applyFont="0" applyFill="0" applyBorder="0" applyAlignment="0" applyProtection="0"/>
    <xf numFmtId="49" fontId="210" fillId="45" borderId="20">
      <alignment vertical="center"/>
    </xf>
    <xf numFmtId="49" fontId="210" fillId="3" borderId="20">
      <alignment vertical="center"/>
    </xf>
    <xf numFmtId="0" fontId="10" fillId="0" borderId="0" applyNumberFormat="0" applyFont="0" applyFill="0" applyBorder="0" applyAlignment="0" applyProtection="0"/>
    <xf numFmtId="49" fontId="16" fillId="3" borderId="20">
      <alignment vertical="center"/>
    </xf>
    <xf numFmtId="49" fontId="20" fillId="0" borderId="0">
      <alignment horizontal="right"/>
    </xf>
    <xf numFmtId="49" fontId="20" fillId="0" borderId="0">
      <alignment horizontal="right"/>
    </xf>
    <xf numFmtId="49" fontId="20" fillId="0" borderId="3">
      <alignment horizontal="right"/>
    </xf>
    <xf numFmtId="49" fontId="10" fillId="0" borderId="0">
      <alignment horizontal="right"/>
    </xf>
    <xf numFmtId="49" fontId="20" fillId="0" borderId="3">
      <alignment horizontal="right"/>
    </xf>
    <xf numFmtId="40" fontId="10" fillId="73" borderId="3"/>
    <xf numFmtId="40" fontId="10" fillId="73" borderId="3"/>
    <xf numFmtId="40" fontId="10" fillId="73" borderId="3"/>
    <xf numFmtId="40" fontId="10" fillId="73" borderId="3"/>
    <xf numFmtId="40" fontId="10" fillId="74" borderId="3"/>
    <xf numFmtId="40" fontId="10" fillId="75" borderId="3"/>
    <xf numFmtId="40" fontId="10" fillId="74" borderId="3"/>
    <xf numFmtId="40" fontId="10" fillId="74" borderId="3"/>
    <xf numFmtId="40" fontId="10" fillId="75" borderId="3"/>
    <xf numFmtId="0" fontId="10" fillId="0" borderId="0" applyNumberFormat="0" applyFont="0" applyFill="0" applyBorder="0" applyAlignment="0" applyProtection="0"/>
    <xf numFmtId="40" fontId="10" fillId="74" borderId="3"/>
    <xf numFmtId="40" fontId="10" fillId="74" borderId="3"/>
    <xf numFmtId="0" fontId="179" fillId="0" borderId="0"/>
    <xf numFmtId="0" fontId="179" fillId="0" borderId="0"/>
    <xf numFmtId="184" fontId="179" fillId="0" borderId="0"/>
    <xf numFmtId="0" fontId="10" fillId="0" borderId="0" applyNumberFormat="0" applyFont="0" applyFill="0" applyBorder="0" applyAlignment="0" applyProtection="0"/>
    <xf numFmtId="184" fontId="99" fillId="0" borderId="0" applyNumberFormat="0" applyFill="0" applyBorder="0" applyAlignment="0" applyProtection="0">
      <alignment horizontal="center"/>
    </xf>
    <xf numFmtId="206" fontId="99" fillId="0" borderId="0" applyNumberFormat="0" applyFill="0" applyBorder="0" applyAlignment="0" applyProtection="0">
      <alignment horizontal="center"/>
    </xf>
    <xf numFmtId="0" fontId="10" fillId="0" borderId="0" applyNumberFormat="0" applyFont="0" applyFill="0" applyBorder="0" applyAlignment="0" applyProtection="0"/>
    <xf numFmtId="184" fontId="165" fillId="0" borderId="0" applyFont="0" applyFill="0" applyBorder="0" applyAlignment="0" applyProtection="0"/>
    <xf numFmtId="184" fontId="211" fillId="0" borderId="0" applyProtection="0">
      <alignment vertical="center"/>
    </xf>
    <xf numFmtId="184" fontId="212" fillId="0" borderId="0" applyProtection="0">
      <alignment vertical="center"/>
    </xf>
    <xf numFmtId="184" fontId="213" fillId="0" borderId="0"/>
    <xf numFmtId="184" fontId="10" fillId="0" borderId="0"/>
    <xf numFmtId="184" fontId="214" fillId="0" borderId="0"/>
    <xf numFmtId="0" fontId="12" fillId="0" borderId="0"/>
    <xf numFmtId="0" fontId="22" fillId="0" borderId="0"/>
    <xf numFmtId="206" fontId="23" fillId="0" borderId="0"/>
    <xf numFmtId="0" fontId="10" fillId="0" borderId="0" applyNumberFormat="0" applyFont="0" applyFill="0" applyBorder="0" applyAlignment="0" applyProtection="0"/>
    <xf numFmtId="206" fontId="23" fillId="0" borderId="0"/>
    <xf numFmtId="0" fontId="10" fillId="0" borderId="0" applyNumberFormat="0" applyFont="0" applyFill="0" applyBorder="0" applyAlignment="0" applyProtection="0"/>
    <xf numFmtId="206" fontId="23" fillId="0" borderId="0"/>
    <xf numFmtId="184" fontId="23" fillId="0" borderId="0"/>
    <xf numFmtId="0" fontId="10" fillId="0" borderId="0" applyNumberFormat="0" applyFont="0" applyFill="0" applyBorder="0" applyAlignment="0" applyProtection="0"/>
    <xf numFmtId="206" fontId="215" fillId="0" borderId="0"/>
    <xf numFmtId="0" fontId="55" fillId="0" borderId="0" applyNumberFormat="0" applyFont="0" applyFill="0" applyBorder="0" applyAlignment="0" applyProtection="0">
      <alignment vertical="top"/>
    </xf>
    <xf numFmtId="0" fontId="10" fillId="0" borderId="0" applyNumberFormat="0" applyFont="0" applyFill="0" applyBorder="0" applyAlignment="0" applyProtection="0"/>
    <xf numFmtId="206" fontId="215" fillId="0" borderId="0"/>
    <xf numFmtId="184" fontId="215" fillId="0" borderId="0"/>
    <xf numFmtId="0" fontId="26" fillId="0" borderId="0"/>
    <xf numFmtId="0" fontId="55" fillId="0" borderId="0" applyNumberFormat="0" applyFont="0" applyFill="0" applyBorder="0" applyAlignment="0" applyProtection="0">
      <alignment vertical="top"/>
    </xf>
    <xf numFmtId="0" fontId="10" fillId="0" borderId="0" applyNumberFormat="0" applyFont="0" applyFill="0" applyBorder="0" applyAlignment="0" applyProtection="0"/>
    <xf numFmtId="0" fontId="55" fillId="0" borderId="0" applyNumberFormat="0" applyFont="0" applyFill="0" applyBorder="0" applyAlignment="0" applyProtection="0">
      <alignment vertical="top"/>
    </xf>
    <xf numFmtId="0" fontId="10" fillId="0" borderId="0" applyNumberFormat="0" applyFont="0" applyFill="0" applyBorder="0" applyAlignment="0" applyProtection="0"/>
    <xf numFmtId="0" fontId="55" fillId="0" borderId="0" applyNumberFormat="0" applyFont="0" applyFill="0" applyBorder="0" applyAlignment="0" applyProtection="0">
      <alignment vertical="top"/>
    </xf>
    <xf numFmtId="184" fontId="26" fillId="0" borderId="0"/>
    <xf numFmtId="0" fontId="10" fillId="0" borderId="0" applyNumberFormat="0" applyFont="0" applyFill="0" applyBorder="0" applyAlignment="0" applyProtection="0"/>
    <xf numFmtId="184" fontId="26" fillId="0" borderId="0"/>
    <xf numFmtId="184" fontId="26" fillId="0" borderId="0"/>
    <xf numFmtId="38" fontId="216" fillId="0" borderId="31" applyBorder="0">
      <alignment horizontal="right"/>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218" fontId="10"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8"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255" fontId="21" fillId="0" borderId="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5"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xf numFmtId="0" fontId="10"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97" fillId="0" borderId="0">
      <alignment horizontal="left"/>
    </xf>
    <xf numFmtId="0" fontId="197" fillId="0" borderId="0">
      <alignment horizontal="left"/>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97" fillId="0" borderId="0">
      <alignment horizontal="left"/>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xf numFmtId="0" fontId="10" fillId="0" borderId="0" applyNumberFormat="0" applyFont="0" applyFill="0" applyBorder="0" applyAlignment="0" applyProtection="0"/>
    <xf numFmtId="0" fontId="15" fillId="0" borderId="0"/>
    <xf numFmtId="0" fontId="5"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5" fillId="0" borderId="0" applyFont="0" applyFill="0" applyBorder="0" applyAlignment="0" applyProtection="0"/>
    <xf numFmtId="9" fontId="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55" fillId="0" borderId="0" applyNumberFormat="0" applyFont="0" applyFill="0" applyBorder="0" applyAlignment="0" applyProtection="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0" fontId="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0" fontId="5" fillId="0" borderId="0" applyFont="0" applyFill="0" applyBorder="0" applyAlignment="0" applyProtection="0"/>
    <xf numFmtId="170" fontId="15" fillId="0" borderId="0" applyFont="0" applyFill="0" applyBorder="0" applyAlignment="0" applyProtection="0"/>
    <xf numFmtId="170" fontId="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73">
      <alignment horizontal="right"/>
    </xf>
    <xf numFmtId="0" fontId="118" fillId="23" borderId="125" applyNumberFormat="0" applyAlignment="0" applyProtection="0"/>
    <xf numFmtId="0" fontId="118" fillId="23" borderId="125" applyNumberFormat="0" applyAlignment="0" applyProtection="0"/>
    <xf numFmtId="0" fontId="118" fillId="23" borderId="125" applyNumberFormat="0" applyAlignment="0" applyProtection="0"/>
    <xf numFmtId="0" fontId="118" fillId="23" borderId="125" applyNumberFormat="0" applyAlignment="0" applyProtection="0"/>
    <xf numFmtId="0" fontId="118" fillId="23" borderId="125" applyNumberFormat="0" applyAlignment="0" applyProtection="0"/>
    <xf numFmtId="0" fontId="10" fillId="0" borderId="73">
      <alignment horizontal="right"/>
    </xf>
    <xf numFmtId="49" fontId="200" fillId="3" borderId="67">
      <alignment vertical="center"/>
    </xf>
    <xf numFmtId="40" fontId="10" fillId="40" borderId="61"/>
    <xf numFmtId="4" fontId="10" fillId="0" borderId="73"/>
    <xf numFmtId="40" fontId="10" fillId="2" borderId="61"/>
    <xf numFmtId="0" fontId="10" fillId="48" borderId="66" applyNumberFormat="0" applyProtection="0">
      <alignment horizontal="left" vertical="center" indent="1"/>
    </xf>
    <xf numFmtId="0" fontId="10" fillId="48" borderId="66" applyNumberFormat="0" applyProtection="0">
      <alignment horizontal="left" vertical="center" indent="1"/>
    </xf>
    <xf numFmtId="0" fontId="10" fillId="48" borderId="66" applyNumberFormat="0" applyProtection="0">
      <alignment horizontal="left" vertical="center" indent="1"/>
    </xf>
    <xf numFmtId="0" fontId="10" fillId="48" borderId="66" applyNumberFormat="0" applyProtection="0">
      <alignment horizontal="left" vertical="center" indent="1"/>
    </xf>
    <xf numFmtId="184" fontId="10" fillId="48" borderId="66" applyNumberFormat="0" applyProtection="0">
      <alignment horizontal="left" vertical="center" indent="1"/>
    </xf>
    <xf numFmtId="184" fontId="10" fillId="48" borderId="66" applyNumberFormat="0" applyProtection="0">
      <alignment horizontal="left" vertical="center" indent="1"/>
    </xf>
    <xf numFmtId="184" fontId="10" fillId="48" borderId="66" applyNumberFormat="0" applyProtection="0">
      <alignment horizontal="left" vertical="center" indent="1"/>
    </xf>
    <xf numFmtId="0" fontId="10" fillId="48" borderId="66" applyNumberFormat="0" applyProtection="0">
      <alignment horizontal="left" vertical="center" indent="1"/>
    </xf>
    <xf numFmtId="4" fontId="205" fillId="59" borderId="66" applyNumberFormat="0" applyProtection="0">
      <alignment horizontal="right" vertical="center"/>
    </xf>
    <xf numFmtId="4" fontId="205" fillId="59" borderId="66" applyNumberFormat="0" applyProtection="0">
      <alignment horizontal="right" vertical="center"/>
    </xf>
    <xf numFmtId="4" fontId="207" fillId="5" borderId="71" applyNumberFormat="0" applyProtection="0">
      <alignment horizontal="right" vertical="center"/>
    </xf>
    <xf numFmtId="4" fontId="68" fillId="0" borderId="71" applyNumberFormat="0" applyProtection="0">
      <alignment horizontal="right" vertical="center"/>
    </xf>
    <xf numFmtId="4" fontId="57" fillId="59" borderId="66" applyNumberFormat="0" applyProtection="0">
      <alignment horizontal="right" vertical="center"/>
    </xf>
    <xf numFmtId="206" fontId="10" fillId="66" borderId="66" applyNumberFormat="0" applyProtection="0">
      <alignment horizontal="left" vertical="center" indent="1"/>
    </xf>
    <xf numFmtId="0" fontId="10" fillId="28" borderId="66" applyNumberFormat="0" applyProtection="0">
      <alignment horizontal="left" vertical="center" indent="1"/>
    </xf>
    <xf numFmtId="184" fontId="10" fillId="63" borderId="66" applyNumberFormat="0" applyProtection="0">
      <alignment horizontal="left" vertical="center" indent="1"/>
    </xf>
    <xf numFmtId="184" fontId="10" fillId="63" borderId="66" applyNumberFormat="0" applyProtection="0">
      <alignment horizontal="left" vertical="center" indent="1"/>
    </xf>
    <xf numFmtId="206" fontId="10" fillId="64" borderId="66" applyNumberFormat="0" applyProtection="0">
      <alignment horizontal="left" vertical="center" indent="1"/>
    </xf>
    <xf numFmtId="0" fontId="10" fillId="63" borderId="66" applyNumberFormat="0" applyProtection="0">
      <alignment horizontal="left" vertical="center" indent="1"/>
    </xf>
    <xf numFmtId="184" fontId="10" fillId="63" borderId="66" applyNumberFormat="0" applyProtection="0">
      <alignment horizontal="left" vertical="center" indent="1"/>
    </xf>
    <xf numFmtId="184" fontId="10" fillId="48" borderId="66" applyNumberFormat="0" applyProtection="0">
      <alignment horizontal="left" vertical="center" indent="1"/>
    </xf>
    <xf numFmtId="184" fontId="10" fillId="48" borderId="66" applyNumberFormat="0" applyProtection="0">
      <alignment horizontal="left" vertical="center" indent="1"/>
    </xf>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134" applyNumberFormat="0" applyFon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48" fillId="23" borderId="95" applyNumberFormat="0" applyAlignment="0" applyProtection="0"/>
    <xf numFmtId="40" fontId="10" fillId="2" borderId="1"/>
    <xf numFmtId="0" fontId="15" fillId="34" borderId="124" applyNumberFormat="0" applyFont="0" applyAlignment="0" applyProtection="0"/>
    <xf numFmtId="49" fontId="210" fillId="3" borderId="98">
      <alignment vertical="center"/>
    </xf>
    <xf numFmtId="49" fontId="200" fillId="3" borderId="98">
      <alignment vertical="center"/>
    </xf>
    <xf numFmtId="49" fontId="210" fillId="45" borderId="98">
      <alignment vertical="center"/>
    </xf>
    <xf numFmtId="49" fontId="210" fillId="45" borderId="98">
      <alignment vertical="center"/>
    </xf>
    <xf numFmtId="0" fontId="15" fillId="34" borderId="124" applyNumberFormat="0" applyFont="0" applyAlignment="0" applyProtection="0"/>
    <xf numFmtId="40" fontId="10" fillId="67" borderId="1"/>
    <xf numFmtId="40" fontId="10" fillId="72" borderId="1"/>
    <xf numFmtId="40" fontId="10" fillId="67" borderId="1"/>
    <xf numFmtId="40" fontId="10" fillId="40" borderId="1"/>
    <xf numFmtId="40" fontId="10" fillId="71" borderId="1"/>
    <xf numFmtId="40" fontId="10" fillId="71" borderId="1"/>
    <xf numFmtId="40" fontId="10" fillId="71" borderId="1"/>
    <xf numFmtId="255" fontId="10" fillId="31" borderId="61" applyNumberFormat="0" applyFont="0" applyAlignment="0">
      <protection locked="0"/>
    </xf>
    <xf numFmtId="255" fontId="10" fillId="31" borderId="61" applyNumberFormat="0" applyFont="0" applyAlignment="0">
      <protection locked="0"/>
    </xf>
    <xf numFmtId="0" fontId="76" fillId="10" borderId="64" applyNumberFormat="0" applyAlignment="0" applyProtection="0"/>
    <xf numFmtId="255" fontId="10" fillId="31" borderId="61" applyNumberFormat="0" applyFont="0" applyAlignment="0">
      <protection locked="0"/>
    </xf>
    <xf numFmtId="187" fontId="10" fillId="31" borderId="61" applyNumberFormat="0" applyFont="0" applyAlignment="0">
      <protection locked="0"/>
    </xf>
    <xf numFmtId="187" fontId="10" fillId="31" borderId="61" applyNumberFormat="0" applyFont="0" applyAlignment="0">
      <protection locked="0"/>
    </xf>
    <xf numFmtId="255" fontId="10" fillId="31" borderId="61" applyNumberFormat="0" applyFont="0" applyAlignment="0">
      <protection locked="0"/>
    </xf>
    <xf numFmtId="0" fontId="10" fillId="68" borderId="1"/>
    <xf numFmtId="49" fontId="10" fillId="45" borderId="98">
      <alignment horizontal="center"/>
    </xf>
    <xf numFmtId="49" fontId="10" fillId="45" borderId="98">
      <alignment horizontal="center"/>
    </xf>
    <xf numFmtId="0" fontId="129" fillId="0" borderId="145" applyNumberFormat="0" applyFill="0" applyAlignment="0" applyProtection="0"/>
    <xf numFmtId="40" fontId="10" fillId="74" borderId="83"/>
    <xf numFmtId="0" fontId="175" fillId="28" borderId="62" applyAlignment="0" applyProtection="0"/>
    <xf numFmtId="0" fontId="175" fillId="28" borderId="62" applyAlignment="0" applyProtection="0"/>
    <xf numFmtId="49" fontId="210" fillId="45" borderId="67">
      <alignment vertical="center"/>
    </xf>
    <xf numFmtId="49" fontId="210" fillId="45" borderId="67">
      <alignment vertical="center"/>
    </xf>
    <xf numFmtId="40" fontId="10" fillId="40" borderId="83"/>
    <xf numFmtId="40" fontId="10" fillId="72" borderId="83"/>
    <xf numFmtId="40" fontId="10" fillId="72" borderId="83"/>
    <xf numFmtId="0" fontId="10" fillId="48" borderId="153" applyNumberFormat="0" applyProtection="0">
      <alignment horizontal="left" vertical="center" indent="1"/>
    </xf>
    <xf numFmtId="184" fontId="10" fillId="48" borderId="153" applyNumberFormat="0" applyProtection="0">
      <alignment horizontal="left" vertical="center" indent="1"/>
    </xf>
    <xf numFmtId="0" fontId="69" fillId="0" borderId="131">
      <alignment horizontal="left" vertical="center"/>
    </xf>
    <xf numFmtId="0" fontId="10" fillId="48" borderId="153" applyNumberFormat="0" applyProtection="0">
      <alignment horizontal="left" vertical="center" indent="1"/>
    </xf>
    <xf numFmtId="184" fontId="10" fillId="48" borderId="153" applyNumberFormat="0" applyProtection="0">
      <alignment horizontal="left" vertical="center" indent="1"/>
    </xf>
    <xf numFmtId="0" fontId="10" fillId="48" borderId="66" applyNumberFormat="0" applyProtection="0">
      <alignment horizontal="left" vertical="center" indent="1"/>
    </xf>
    <xf numFmtId="165" fontId="42" fillId="0" borderId="114" applyAlignment="0" applyProtection="0"/>
    <xf numFmtId="165" fontId="42" fillId="0" borderId="114" applyAlignment="0" applyProtection="0"/>
    <xf numFmtId="165" fontId="42" fillId="0" borderId="114" applyAlignment="0" applyProtection="0"/>
    <xf numFmtId="186" fontId="54" fillId="0" borderId="114" applyFill="0" applyProtection="0"/>
    <xf numFmtId="186" fontId="54" fillId="0" borderId="114" applyFill="0" applyProtection="0"/>
    <xf numFmtId="186" fontId="54" fillId="0" borderId="114" applyFill="0" applyProtection="0"/>
    <xf numFmtId="186" fontId="54" fillId="0" borderId="114" applyFill="0" applyProtection="0"/>
    <xf numFmtId="186" fontId="54" fillId="0" borderId="114" applyFill="0" applyProtection="0"/>
    <xf numFmtId="186" fontId="54" fillId="0" borderId="114" applyFill="0" applyProtection="0"/>
    <xf numFmtId="186" fontId="54" fillId="0" borderId="114" applyFill="0" applyProtection="0"/>
    <xf numFmtId="0" fontId="10" fillId="48" borderId="135" applyNumberFormat="0" applyProtection="0">
      <alignment horizontal="left" vertical="center" indent="1"/>
    </xf>
    <xf numFmtId="0" fontId="10" fillId="63" borderId="66" applyNumberFormat="0" applyProtection="0">
      <alignment horizontal="left" vertical="center" indent="1"/>
    </xf>
    <xf numFmtId="4" fontId="57" fillId="52" borderId="135" applyNumberFormat="0" applyProtection="0">
      <alignment horizontal="right" vertical="center"/>
    </xf>
    <xf numFmtId="184" fontId="10" fillId="48" borderId="135" applyNumberFormat="0" applyProtection="0">
      <alignment horizontal="left" vertical="center" indent="1"/>
    </xf>
    <xf numFmtId="0" fontId="10" fillId="48" borderId="135" applyNumberFormat="0" applyProtection="0">
      <alignment horizontal="left" vertical="center" indent="1"/>
    </xf>
    <xf numFmtId="0" fontId="10" fillId="61" borderId="66" applyNumberFormat="0" applyProtection="0">
      <alignment horizontal="left" vertical="center" indent="1"/>
    </xf>
    <xf numFmtId="0" fontId="10" fillId="48" borderId="135" applyNumberFormat="0" applyProtection="0">
      <alignment horizontal="left" vertical="center" indent="1"/>
    </xf>
    <xf numFmtId="184" fontId="10" fillId="66" borderId="135" applyNumberFormat="0" applyProtection="0">
      <alignment horizontal="left" vertical="center" indent="1"/>
    </xf>
    <xf numFmtId="49" fontId="200" fillId="3" borderId="136">
      <alignment vertical="center"/>
    </xf>
    <xf numFmtId="49" fontId="210" fillId="3" borderId="136">
      <alignment vertical="center"/>
    </xf>
    <xf numFmtId="0" fontId="15" fillId="34" borderId="152" applyNumberFormat="0" applyFont="0" applyAlignment="0" applyProtection="0"/>
    <xf numFmtId="0" fontId="15" fillId="34" borderId="152" applyNumberFormat="0" applyFont="0" applyAlignment="0" applyProtection="0"/>
    <xf numFmtId="184" fontId="8" fillId="34" borderId="124" applyNumberFormat="0" applyFont="0" applyAlignment="0" applyProtection="0"/>
    <xf numFmtId="0" fontId="141" fillId="0" borderId="110" applyNumberFormat="0" applyFont="0" applyAlignment="0" applyProtection="0"/>
    <xf numFmtId="0" fontId="129" fillId="0" borderId="155" applyNumberFormat="0" applyFill="0" applyAlignment="0" applyProtection="0"/>
    <xf numFmtId="0" fontId="129" fillId="0" borderId="155" applyNumberFormat="0" applyFill="0" applyAlignment="0" applyProtection="0"/>
    <xf numFmtId="0" fontId="129" fillId="0" borderId="155" applyNumberFormat="0" applyFill="0" applyAlignment="0" applyProtection="0"/>
    <xf numFmtId="0" fontId="129" fillId="0" borderId="155" applyNumberFormat="0" applyFill="0" applyAlignment="0" applyProtection="0"/>
    <xf numFmtId="0" fontId="10" fillId="34" borderId="142" applyNumberFormat="0" applyFont="0" applyAlignment="0" applyProtection="0"/>
    <xf numFmtId="0" fontId="15" fillId="34" borderId="142" applyNumberFormat="0" applyFont="0" applyAlignment="0" applyProtection="0"/>
    <xf numFmtId="0" fontId="47" fillId="23" borderId="151" applyNumberFormat="0" applyAlignment="0" applyProtection="0"/>
    <xf numFmtId="0" fontId="10" fillId="34" borderId="152" applyNumberFormat="0" applyFont="0" applyAlignment="0" applyProtection="0"/>
    <xf numFmtId="49" fontId="17" fillId="3" borderId="154">
      <alignment vertical="center"/>
    </xf>
    <xf numFmtId="49" fontId="17" fillId="3" borderId="154">
      <alignment vertical="center"/>
    </xf>
    <xf numFmtId="49" fontId="17" fillId="3" borderId="154">
      <alignment vertical="center"/>
    </xf>
    <xf numFmtId="4" fontId="57" fillId="50" borderId="117" applyNumberFormat="0" applyProtection="0">
      <alignment horizontal="right" vertical="center"/>
    </xf>
    <xf numFmtId="4" fontId="57" fillId="51" borderId="117" applyNumberFormat="0" applyProtection="0">
      <alignment horizontal="right" vertical="center"/>
    </xf>
    <xf numFmtId="4" fontId="57" fillId="52" borderId="117" applyNumberFormat="0" applyProtection="0">
      <alignment horizontal="right" vertical="center"/>
    </xf>
    <xf numFmtId="4" fontId="57" fillId="59" borderId="123" applyNumberFormat="0" applyProtection="0">
      <alignment horizontal="left" vertical="center" indent="1"/>
    </xf>
    <xf numFmtId="4" fontId="25" fillId="59" borderId="117" applyNumberFormat="0" applyProtection="0">
      <alignment horizontal="left" vertical="center" indent="1"/>
    </xf>
    <xf numFmtId="4" fontId="25" fillId="59" borderId="117" applyNumberFormat="0" applyProtection="0">
      <alignment horizontal="left" vertical="center" indent="1"/>
    </xf>
    <xf numFmtId="4" fontId="25" fillId="61" borderId="117" applyNumberFormat="0" applyProtection="0">
      <alignment horizontal="left" vertical="center" indent="1"/>
    </xf>
    <xf numFmtId="184" fontId="10" fillId="61" borderId="117" applyNumberFormat="0" applyProtection="0">
      <alignment horizontal="left" vertical="center" indent="1"/>
    </xf>
    <xf numFmtId="206" fontId="10" fillId="62" borderId="117" applyNumberFormat="0" applyProtection="0">
      <alignment horizontal="left" vertical="center" indent="1"/>
    </xf>
    <xf numFmtId="0" fontId="10" fillId="61" borderId="117" applyNumberFormat="0" applyProtection="0">
      <alignment horizontal="left" vertical="center" indent="1"/>
    </xf>
    <xf numFmtId="184" fontId="10" fillId="61" borderId="117" applyNumberFormat="0" applyProtection="0">
      <alignment horizontal="left" vertical="center" indent="1"/>
    </xf>
    <xf numFmtId="184" fontId="10" fillId="61" borderId="117" applyNumberFormat="0" applyProtection="0">
      <alignment horizontal="left" vertical="center" indent="1"/>
    </xf>
    <xf numFmtId="184" fontId="10" fillId="61" borderId="117" applyNumberFormat="0" applyProtection="0">
      <alignment horizontal="left" vertical="center" indent="1"/>
    </xf>
    <xf numFmtId="184" fontId="10" fillId="63" borderId="117" applyNumberFormat="0" applyProtection="0">
      <alignment horizontal="left" vertical="center" indent="1"/>
    </xf>
    <xf numFmtId="206" fontId="10" fillId="64" borderId="117" applyNumberFormat="0" applyProtection="0">
      <alignment horizontal="left" vertical="center" indent="1"/>
    </xf>
    <xf numFmtId="0" fontId="10" fillId="63" borderId="117" applyNumberFormat="0" applyProtection="0">
      <alignment horizontal="left" vertical="center" indent="1"/>
    </xf>
    <xf numFmtId="184" fontId="10" fillId="63" borderId="117" applyNumberFormat="0" applyProtection="0">
      <alignment horizontal="left" vertical="center" indent="1"/>
    </xf>
    <xf numFmtId="184" fontId="10" fillId="48" borderId="117" applyNumberFormat="0" applyProtection="0">
      <alignment horizontal="left" vertical="center" indent="1"/>
    </xf>
    <xf numFmtId="206" fontId="10" fillId="66" borderId="117" applyNumberFormat="0" applyProtection="0">
      <alignment horizontal="left" vertical="center" indent="1"/>
    </xf>
    <xf numFmtId="4" fontId="57" fillId="29" borderId="117" applyNumberFormat="0" applyProtection="0">
      <alignment vertical="center"/>
    </xf>
    <xf numFmtId="184" fontId="10" fillId="48" borderId="117" applyNumberFormat="0" applyProtection="0">
      <alignment horizontal="left" vertical="center" indent="1"/>
    </xf>
    <xf numFmtId="0" fontId="10" fillId="34" borderId="152" applyNumberFormat="0" applyFont="0" applyAlignment="0" applyProtection="0"/>
    <xf numFmtId="0" fontId="15" fillId="34" borderId="152" applyNumberFormat="0" applyFont="0" applyAlignment="0" applyProtection="0"/>
    <xf numFmtId="49" fontId="210" fillId="3" borderId="118">
      <alignment horizontal="center"/>
    </xf>
    <xf numFmtId="49" fontId="210" fillId="45" borderId="118">
      <alignment horizontal="center"/>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41" fillId="0" borderId="90" applyNumberFormat="0" applyFont="0" applyAlignment="0" applyProtection="0"/>
    <xf numFmtId="184" fontId="141" fillId="0" borderId="90" applyNumberFormat="0" applyFont="0" applyAlignment="0" applyProtection="0"/>
    <xf numFmtId="0" fontId="118" fillId="23" borderId="125" applyNumberFormat="0" applyAlignment="0" applyProtection="0"/>
    <xf numFmtId="0" fontId="141" fillId="0" borderId="91" applyNumberFormat="0" applyFont="0" applyAlignment="0" applyProtection="0"/>
    <xf numFmtId="0" fontId="15" fillId="34" borderId="152"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47" fillId="23" borderId="133" applyNumberFormat="0" applyAlignment="0" applyProtection="0"/>
    <xf numFmtId="49" fontId="17"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0" fontId="15" fillId="34" borderId="142" applyNumberFormat="0" applyFont="0" applyAlignment="0" applyProtection="0"/>
    <xf numFmtId="0" fontId="15"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18" fillId="23" borderId="125" applyNumberFormat="0" applyAlignment="0" applyProtection="0"/>
    <xf numFmtId="0" fontId="118" fillId="23" borderId="125" applyNumberFormat="0" applyAlignment="0" applyProtection="0"/>
    <xf numFmtId="0" fontId="76" fillId="10" borderId="95" applyNumberFormat="0" applyAlignment="0" applyProtection="0"/>
    <xf numFmtId="0" fontId="119" fillId="23" borderId="95" applyNumberFormat="0" applyAlignment="0" applyProtection="0"/>
    <xf numFmtId="0" fontId="129" fillId="0" borderId="99" applyNumberFormat="0" applyFill="0" applyAlignment="0" applyProtection="0"/>
    <xf numFmtId="0" fontId="129" fillId="0" borderId="145" applyNumberFormat="0" applyFill="0" applyAlignment="0" applyProtection="0"/>
    <xf numFmtId="4" fontId="10" fillId="0" borderId="1"/>
    <xf numFmtId="4" fontId="10" fillId="0" borderId="1"/>
    <xf numFmtId="4" fontId="10" fillId="0" borderId="1"/>
    <xf numFmtId="4" fontId="10" fillId="0" borderId="1"/>
    <xf numFmtId="4" fontId="10" fillId="0" borderId="1"/>
    <xf numFmtId="4" fontId="10" fillId="0" borderId="1"/>
    <xf numFmtId="4" fontId="10" fillId="0" borderId="1"/>
    <xf numFmtId="0" fontId="10" fillId="34" borderId="116" applyNumberFormat="0" applyFont="0" applyAlignment="0" applyProtection="0"/>
    <xf numFmtId="49" fontId="210" fillId="45" borderId="108">
      <alignment horizontal="center"/>
    </xf>
    <xf numFmtId="0" fontId="15" fillId="34" borderId="96" applyNumberFormat="0" applyFont="0" applyAlignment="0" applyProtection="0"/>
    <xf numFmtId="0" fontId="15" fillId="34" borderId="96" applyNumberFormat="0" applyFont="0" applyAlignment="0" applyProtection="0"/>
    <xf numFmtId="184" fontId="8" fillId="34" borderId="8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165" fontId="41"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0" fontId="10" fillId="34" borderId="96" applyNumberFormat="0" applyFont="0" applyAlignment="0" applyProtection="0"/>
    <xf numFmtId="4" fontId="57" fillId="31" borderId="87" applyNumberFormat="0" applyProtection="0">
      <alignment horizontal="left" vertical="center" indent="1"/>
    </xf>
    <xf numFmtId="0" fontId="10" fillId="48" borderId="87" applyNumberFormat="0" applyProtection="0">
      <alignment horizontal="left" vertical="center" indent="1"/>
    </xf>
    <xf numFmtId="4" fontId="25" fillId="59" borderId="87" applyNumberFormat="0" applyProtection="0">
      <alignment horizontal="left" vertical="center" indent="1"/>
    </xf>
    <xf numFmtId="4" fontId="25" fillId="61" borderId="87" applyNumberFormat="0" applyProtection="0">
      <alignment horizontal="left" vertical="center" indent="1"/>
    </xf>
    <xf numFmtId="184" fontId="10" fillId="62" borderId="87" applyNumberFormat="0" applyProtection="0">
      <alignment horizontal="left" vertical="center" indent="1"/>
    </xf>
    <xf numFmtId="184" fontId="10" fillId="61" borderId="87" applyNumberFormat="0" applyProtection="0">
      <alignment horizontal="left" vertical="center" indent="1"/>
    </xf>
    <xf numFmtId="0" fontId="10" fillId="61" borderId="87" applyNumberFormat="0" applyProtection="0">
      <alignment horizontal="left" vertical="center" indent="1"/>
    </xf>
    <xf numFmtId="184" fontId="10" fillId="61" borderId="87" applyNumberFormat="0" applyProtection="0">
      <alignment horizontal="left" vertical="center" indent="1"/>
    </xf>
    <xf numFmtId="184" fontId="10" fillId="61" borderId="87" applyNumberFormat="0" applyProtection="0">
      <alignment horizontal="left" vertical="center" indent="1"/>
    </xf>
    <xf numFmtId="184" fontId="10" fillId="64" borderId="87" applyNumberFormat="0" applyProtection="0">
      <alignment horizontal="left" vertical="center" indent="1"/>
    </xf>
    <xf numFmtId="184" fontId="10" fillId="63" borderId="87" applyNumberFormat="0" applyProtection="0">
      <alignment horizontal="left" vertical="center" indent="1"/>
    </xf>
    <xf numFmtId="0" fontId="47"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206" fontId="10" fillId="64" borderId="87" applyNumberFormat="0" applyProtection="0">
      <alignment horizontal="left" vertical="center" indent="1"/>
    </xf>
    <xf numFmtId="0" fontId="10" fillId="63" borderId="87" applyNumberFormat="0" applyProtection="0">
      <alignment horizontal="left" vertical="center" indent="1"/>
    </xf>
    <xf numFmtId="184" fontId="10" fillId="63" borderId="87" applyNumberFormat="0" applyProtection="0">
      <alignment horizontal="left" vertical="center" indent="1"/>
    </xf>
    <xf numFmtId="0" fontId="15" fillId="34" borderId="96" applyNumberFormat="0" applyFont="0" applyAlignment="0" applyProtection="0"/>
    <xf numFmtId="0" fontId="15" fillId="34" borderId="96" applyNumberFormat="0" applyFont="0" applyAlignment="0" applyProtection="0"/>
    <xf numFmtId="40" fontId="10" fillId="40" borderId="61"/>
    <xf numFmtId="49" fontId="210" fillId="3" borderId="88">
      <alignment vertical="center"/>
    </xf>
    <xf numFmtId="0" fontId="15" fillId="34" borderId="124" applyNumberFormat="0" applyFont="0" applyAlignment="0" applyProtection="0"/>
    <xf numFmtId="49" fontId="210" fillId="45" borderId="88">
      <alignment vertical="center"/>
    </xf>
    <xf numFmtId="0" fontId="15" fillId="34" borderId="124" applyNumberFormat="0" applyFont="0" applyAlignment="0" applyProtection="0"/>
    <xf numFmtId="0" fontId="10" fillId="34" borderId="124" applyNumberFormat="0" applyFont="0" applyAlignment="0" applyProtection="0"/>
    <xf numFmtId="0" fontId="129" fillId="0" borderId="99" applyNumberFormat="0" applyFill="0" applyAlignment="0" applyProtection="0"/>
    <xf numFmtId="0" fontId="118" fillId="23" borderId="97" applyNumberFormat="0" applyAlignment="0" applyProtection="0"/>
    <xf numFmtId="0" fontId="76" fillId="10" borderId="95" applyNumberFormat="0" applyAlignment="0" applyProtection="0"/>
    <xf numFmtId="49" fontId="210" fillId="3" borderId="136">
      <alignment horizontal="center"/>
    </xf>
    <xf numFmtId="186" fontId="54" fillId="0" borderId="51" applyFill="0" applyProtection="0"/>
    <xf numFmtId="186" fontId="54" fillId="0" borderId="51" applyFill="0" applyProtection="0"/>
    <xf numFmtId="186" fontId="54" fillId="0" borderId="51" applyFill="0" applyProtection="0"/>
    <xf numFmtId="186" fontId="54" fillId="0" borderId="51" applyFill="0" applyProtection="0"/>
    <xf numFmtId="186" fontId="54" fillId="0" borderId="51" applyFill="0" applyProtection="0"/>
    <xf numFmtId="186" fontId="54" fillId="0" borderId="51" applyFill="0" applyProtection="0"/>
    <xf numFmtId="186" fontId="54" fillId="0" borderId="51" applyFill="0" applyProtection="0"/>
    <xf numFmtId="186" fontId="54" fillId="0" borderId="51" applyFill="0" applyProtection="0"/>
    <xf numFmtId="186" fontId="54" fillId="0" borderId="51" applyFill="0" applyProtection="0"/>
    <xf numFmtId="186" fontId="54" fillId="0" borderId="51" applyFill="0" applyProtection="0"/>
    <xf numFmtId="186" fontId="54" fillId="0" borderId="51" applyFill="0" applyProtection="0"/>
    <xf numFmtId="186" fontId="54" fillId="0" borderId="51" applyFill="0" applyProtection="0"/>
    <xf numFmtId="186" fontId="54" fillId="0" borderId="51" applyFill="0" applyProtection="0"/>
    <xf numFmtId="186" fontId="54" fillId="0" borderId="51" applyFill="0" applyProtection="0"/>
    <xf numFmtId="49" fontId="210" fillId="45" borderId="11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6" fillId="3" borderId="98">
      <alignment vertical="center"/>
    </xf>
    <xf numFmtId="49" fontId="16"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255" fontId="10" fillId="31" borderId="73" applyNumberFormat="0" applyFont="0" applyAlignment="0">
      <protection locked="0"/>
    </xf>
    <xf numFmtId="40" fontId="10" fillId="2" borderId="1"/>
    <xf numFmtId="40" fontId="10" fillId="2" borderId="1"/>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49" fontId="210" fillId="45" borderId="126">
      <alignment vertical="center"/>
    </xf>
    <xf numFmtId="49" fontId="16" fillId="3" borderId="126">
      <alignment vertical="center"/>
    </xf>
    <xf numFmtId="0" fontId="5" fillId="0" borderId="0"/>
    <xf numFmtId="0" fontId="48" fillId="23" borderId="115" applyNumberFormat="0" applyAlignment="0" applyProtection="0"/>
    <xf numFmtId="0" fontId="48" fillId="23" borderId="115" applyNumberFormat="0" applyAlignment="0" applyProtection="0"/>
    <xf numFmtId="0" fontId="48" fillId="23" borderId="115" applyNumberFormat="0" applyAlignment="0" applyProtection="0"/>
    <xf numFmtId="0" fontId="47" fillId="23" borderId="115" applyNumberFormat="0" applyAlignment="0" applyProtection="0"/>
    <xf numFmtId="186" fontId="54" fillId="0" borderId="114" applyFill="0" applyProtection="0"/>
    <xf numFmtId="0" fontId="129" fillId="0" borderId="145" applyNumberFormat="0" applyFill="0" applyAlignment="0" applyProtection="0"/>
    <xf numFmtId="0" fontId="129" fillId="0" borderId="145" applyNumberFormat="0" applyFill="0" applyAlignment="0" applyProtection="0"/>
    <xf numFmtId="0" fontId="10" fillId="34" borderId="116" applyNumberFormat="0" applyFont="0" applyAlignment="0" applyProtection="0"/>
    <xf numFmtId="187" fontId="21" fillId="31" borderId="1" applyNumberFormat="0" applyFont="0" applyAlignment="0">
      <protection locked="0"/>
    </xf>
    <xf numFmtId="187" fontId="21" fillId="31" borderId="1" applyNumberFormat="0" applyFont="0" applyAlignment="0">
      <protection locked="0"/>
    </xf>
    <xf numFmtId="10" fontId="68" fillId="29" borderId="1" applyNumberFormat="0" applyBorder="0" applyAlignment="0" applyProtection="0"/>
    <xf numFmtId="4" fontId="109" fillId="24" borderId="149">
      <alignment horizontal="left" vertical="center" wrapText="1"/>
    </xf>
    <xf numFmtId="0" fontId="76" fillId="10" borderId="151" applyNumberFormat="0" applyAlignment="0" applyProtection="0"/>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10" fontId="63" fillId="26" borderId="1" applyNumberFormat="0" applyFill="0" applyBorder="0" applyAlignment="0" applyProtection="0">
      <protection locked="0"/>
    </xf>
    <xf numFmtId="0" fontId="118" fillId="23" borderId="125" applyNumberFormat="0" applyAlignment="0" applyProtection="0"/>
    <xf numFmtId="186" fontId="54" fillId="0" borderId="94" applyFill="0" applyProtection="0"/>
    <xf numFmtId="0" fontId="47" fillId="23" borderId="95" applyNumberFormat="0" applyAlignment="0" applyProtection="0"/>
    <xf numFmtId="0" fontId="48" fillId="23" borderId="95" applyNumberFormat="0" applyAlignment="0" applyProtection="0"/>
    <xf numFmtId="0" fontId="48" fillId="23" borderId="95" applyNumberFormat="0" applyAlignment="0" applyProtection="0"/>
    <xf numFmtId="0" fontId="48" fillId="23" borderId="95" applyNumberFormat="0" applyAlignment="0" applyProtection="0"/>
    <xf numFmtId="0" fontId="118" fillId="23" borderId="125" applyNumberFormat="0" applyAlignment="0" applyProtection="0"/>
    <xf numFmtId="0" fontId="10" fillId="34" borderId="116" applyNumberFormat="0" applyFont="0" applyAlignment="0" applyProtection="0"/>
    <xf numFmtId="0" fontId="76" fillId="10" borderId="115" applyNumberFormat="0" applyAlignment="0" applyProtection="0"/>
    <xf numFmtId="0" fontId="15" fillId="34" borderId="134" applyNumberFormat="0" applyFont="0" applyAlignment="0" applyProtection="0"/>
    <xf numFmtId="0" fontId="15" fillId="34" borderId="134" applyNumberFormat="0" applyFont="0" applyAlignment="0" applyProtection="0"/>
    <xf numFmtId="4" fontId="57" fillId="55" borderId="77" applyNumberFormat="0" applyProtection="0">
      <alignment horizontal="right" vertical="center"/>
    </xf>
    <xf numFmtId="0" fontId="10" fillId="28" borderId="77" applyNumberFormat="0" applyProtection="0">
      <alignment horizontal="left" vertical="center" indent="1"/>
    </xf>
    <xf numFmtId="0" fontId="10" fillId="28" borderId="77" applyNumberFormat="0" applyProtection="0">
      <alignment horizontal="left" vertical="center" indent="1"/>
    </xf>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184" fontId="10" fillId="66" borderId="77" applyNumberFormat="0" applyProtection="0">
      <alignment horizontal="left" vertical="center" indent="1"/>
    </xf>
    <xf numFmtId="206" fontId="10" fillId="66" borderId="77" applyNumberFormat="0" applyProtection="0">
      <alignment horizontal="left" vertical="center" indent="1"/>
    </xf>
    <xf numFmtId="0" fontId="101"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4" fontId="57" fillId="59" borderId="77" applyNumberFormat="0" applyProtection="0">
      <alignment horizontal="right" vertical="center"/>
    </xf>
    <xf numFmtId="0" fontId="10" fillId="48" borderId="77" applyNumberFormat="0" applyProtection="0">
      <alignment horizontal="left" vertical="center" indent="1"/>
    </xf>
    <xf numFmtId="0" fontId="10" fillId="48" borderId="77" applyNumberFormat="0" applyProtection="0">
      <alignment horizontal="left" vertical="center" indent="1"/>
    </xf>
    <xf numFmtId="4" fontId="209" fillId="59" borderId="77" applyNumberFormat="0" applyProtection="0">
      <alignment horizontal="right" vertical="center"/>
    </xf>
    <xf numFmtId="40" fontId="10" fillId="44" borderId="73"/>
    <xf numFmtId="40" fontId="10" fillId="2" borderId="73"/>
    <xf numFmtId="40" fontId="10" fillId="44" borderId="73"/>
    <xf numFmtId="40" fontId="10" fillId="44" borderId="73"/>
    <xf numFmtId="49" fontId="10" fillId="45" borderId="78">
      <alignment horizontal="center"/>
    </xf>
    <xf numFmtId="0" fontId="10" fillId="40" borderId="73"/>
    <xf numFmtId="0" fontId="10" fillId="40" borderId="73"/>
    <xf numFmtId="40" fontId="10" fillId="71" borderId="73"/>
    <xf numFmtId="40" fontId="10" fillId="72" borderId="73"/>
    <xf numFmtId="40" fontId="10" fillId="72" borderId="73"/>
    <xf numFmtId="49" fontId="210" fillId="45" borderId="78">
      <alignment vertical="center"/>
    </xf>
    <xf numFmtId="184" fontId="10" fillId="63" borderId="135" applyNumberFormat="0" applyProtection="0">
      <alignment horizontal="left" vertical="center" indent="1"/>
    </xf>
    <xf numFmtId="0" fontId="118" fillId="23" borderId="87" applyNumberFormat="0" applyAlignment="0" applyProtection="0"/>
    <xf numFmtId="0" fontId="15" fillId="34" borderId="96" applyNumberFormat="0" applyFont="0" applyAlignment="0" applyProtection="0"/>
    <xf numFmtId="0" fontId="119" fillId="23" borderId="115" applyNumberFormat="0" applyAlignment="0" applyProtection="0"/>
    <xf numFmtId="0" fontId="76" fillId="10" borderId="115" applyNumberFormat="0" applyAlignment="0" applyProtection="0"/>
    <xf numFmtId="0" fontId="118" fillId="23" borderId="117" applyNumberFormat="0" applyAlignment="0" applyProtection="0"/>
    <xf numFmtId="0" fontId="15" fillId="34" borderId="134" applyNumberFormat="0" applyFont="0" applyAlignment="0" applyProtection="0"/>
    <xf numFmtId="49" fontId="10" fillId="45" borderId="108">
      <alignment horizontal="center"/>
    </xf>
    <xf numFmtId="184" fontId="10" fillId="48" borderId="107" applyNumberFormat="0" applyProtection="0">
      <alignment horizontal="left" vertical="center" indent="1"/>
    </xf>
    <xf numFmtId="0" fontId="15" fillId="34" borderId="86" applyNumberFormat="0" applyFont="0" applyAlignment="0" applyProtection="0"/>
    <xf numFmtId="0" fontId="15" fillId="34" borderId="86" applyNumberFormat="0" applyFont="0" applyAlignment="0" applyProtection="0"/>
    <xf numFmtId="0" fontId="10"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184" fontId="10" fillId="48" borderId="135" applyNumberFormat="0" applyProtection="0">
      <alignment horizontal="left" vertical="center" indent="1"/>
    </xf>
    <xf numFmtId="0" fontId="15" fillId="34" borderId="86" applyNumberFormat="0" applyFont="0" applyAlignment="0" applyProtection="0"/>
    <xf numFmtId="0" fontId="15" fillId="34" borderId="86" applyNumberFormat="0" applyFont="0" applyAlignment="0" applyProtection="0"/>
    <xf numFmtId="0" fontId="10" fillId="34" borderId="116" applyNumberFormat="0" applyFont="0" applyAlignment="0" applyProtection="0"/>
    <xf numFmtId="0" fontId="10" fillId="34" borderId="124" applyNumberFormat="0" applyFont="0" applyAlignment="0" applyProtection="0"/>
    <xf numFmtId="0" fontId="15" fillId="34" borderId="86" applyNumberFormat="0" applyFont="0" applyAlignment="0" applyProtection="0"/>
    <xf numFmtId="0" fontId="15" fillId="34" borderId="134" applyNumberFormat="0" applyFont="0" applyAlignment="0" applyProtection="0"/>
    <xf numFmtId="49" fontId="17" fillId="3" borderId="98">
      <alignment vertical="center"/>
    </xf>
    <xf numFmtId="49" fontId="17" fillId="3" borderId="98">
      <alignment vertical="center"/>
    </xf>
    <xf numFmtId="40" fontId="10" fillId="2" borderId="1"/>
    <xf numFmtId="0" fontId="5" fillId="0" borderId="0"/>
    <xf numFmtId="0" fontId="47" fillId="23" borderId="95" applyNumberFormat="0" applyAlignment="0" applyProtection="0"/>
    <xf numFmtId="10" fontId="68" fillId="29" borderId="1" applyNumberFormat="0" applyBorder="0" applyAlignment="0" applyProtection="0"/>
    <xf numFmtId="0" fontId="15" fillId="34" borderId="142" applyNumberFormat="0" applyFont="0" applyAlignment="0" applyProtection="0"/>
    <xf numFmtId="0" fontId="15" fillId="34" borderId="152" applyNumberFormat="0" applyFont="0" applyAlignment="0" applyProtection="0"/>
    <xf numFmtId="206" fontId="10" fillId="64" borderId="143" applyNumberFormat="0" applyProtection="0">
      <alignment horizontal="left" vertical="center" indent="1"/>
    </xf>
    <xf numFmtId="0" fontId="10" fillId="48" borderId="97" applyNumberFormat="0" applyProtection="0">
      <alignment horizontal="left" vertical="center" indent="1"/>
    </xf>
    <xf numFmtId="184" fontId="10" fillId="48" borderId="97" applyNumberFormat="0" applyProtection="0">
      <alignment horizontal="left" vertical="center" indent="1"/>
    </xf>
    <xf numFmtId="206" fontId="10" fillId="66" borderId="97" applyNumberFormat="0" applyProtection="0">
      <alignment horizontal="left" vertical="center" indent="1"/>
    </xf>
    <xf numFmtId="0" fontId="10" fillId="48" borderId="97" applyNumberFormat="0" applyProtection="0">
      <alignment horizontal="left" vertical="center" indent="1"/>
    </xf>
    <xf numFmtId="184" fontId="10" fillId="66" borderId="97" applyNumberFormat="0" applyProtection="0">
      <alignment horizontal="left" vertical="center" indent="1"/>
    </xf>
    <xf numFmtId="184" fontId="10" fillId="28" borderId="97" applyNumberFormat="0" applyProtection="0">
      <alignment horizontal="left" vertical="center" indent="1"/>
    </xf>
    <xf numFmtId="40" fontId="10" fillId="2" borderId="73"/>
    <xf numFmtId="0" fontId="10" fillId="63" borderId="87" applyNumberFormat="0" applyProtection="0">
      <alignment horizontal="left" vertical="center" indent="1"/>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0" fontId="15" fillId="34" borderId="152" applyNumberFormat="0" applyFont="0" applyAlignment="0" applyProtection="0"/>
    <xf numFmtId="4" fontId="109" fillId="24" borderId="74">
      <alignment horizontal="left" vertical="center" wrapText="1"/>
    </xf>
    <xf numFmtId="0" fontId="15" fillId="34" borderId="124" applyNumberFormat="0" applyFont="0" applyAlignment="0" applyProtection="0"/>
    <xf numFmtId="49" fontId="17" fillId="3" borderId="136">
      <alignment vertical="center"/>
    </xf>
    <xf numFmtId="0" fontId="118" fillId="23" borderId="77" applyNumberFormat="0" applyAlignment="0" applyProtection="0"/>
    <xf numFmtId="0" fontId="119" fillId="23" borderId="76" applyNumberFormat="0" applyAlignment="0" applyProtection="0"/>
    <xf numFmtId="0" fontId="10" fillId="0" borderId="73">
      <alignment horizontal="right"/>
    </xf>
    <xf numFmtId="186" fontId="54" fillId="0" borderId="75" applyFill="0" applyProtection="0"/>
    <xf numFmtId="49" fontId="17" fillId="3" borderId="78">
      <alignment vertical="center"/>
    </xf>
    <xf numFmtId="4" fontId="68" fillId="17" borderId="158" applyNumberFormat="0" applyProtection="0">
      <alignment horizontal="left" vertical="center" indent="1"/>
    </xf>
    <xf numFmtId="0" fontId="10" fillId="48" borderId="97" applyNumberFormat="0" applyProtection="0">
      <alignment horizontal="left" vertical="center" indent="1"/>
    </xf>
    <xf numFmtId="0" fontId="119" fillId="23" borderId="115" applyNumberFormat="0" applyAlignment="0" applyProtection="0"/>
    <xf numFmtId="40" fontId="10" fillId="2" borderId="73"/>
    <xf numFmtId="40" fontId="10" fillId="2" borderId="73"/>
    <xf numFmtId="0" fontId="5" fillId="0" borderId="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6"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6" fillId="3" borderId="55">
      <alignment vertical="center"/>
    </xf>
    <xf numFmtId="49" fontId="16" fillId="3" borderId="55">
      <alignment vertical="center"/>
    </xf>
    <xf numFmtId="0" fontId="10" fillId="34" borderId="65" applyNumberFormat="0" applyFont="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0" fillId="34" borderId="86" applyNumberFormat="0" applyFont="0" applyAlignment="0" applyProtection="0"/>
    <xf numFmtId="0" fontId="15" fillId="34" borderId="86" applyNumberFormat="0" applyFont="0" applyAlignment="0" applyProtection="0"/>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0" fontId="5" fillId="0" borderId="0"/>
    <xf numFmtId="184" fontId="10" fillId="48" borderId="97" applyNumberFormat="0" applyProtection="0">
      <alignment horizontal="left" vertical="center" indent="1"/>
    </xf>
    <xf numFmtId="0" fontId="10" fillId="34" borderId="116" applyNumberFormat="0" applyFont="0" applyAlignment="0" applyProtection="0"/>
    <xf numFmtId="0" fontId="119" fillId="23" borderId="115" applyNumberFormat="0" applyAlignment="0" applyProtection="0"/>
    <xf numFmtId="0" fontId="119" fillId="23" borderId="115" applyNumberFormat="0" applyAlignment="0" applyProtection="0"/>
    <xf numFmtId="0" fontId="15" fillId="34" borderId="134" applyNumberFormat="0" applyFont="0" applyAlignment="0" applyProtection="0"/>
    <xf numFmtId="0" fontId="15" fillId="34" borderId="134" applyNumberFormat="0" applyFont="0" applyAlignment="0" applyProtection="0"/>
    <xf numFmtId="0" fontId="10" fillId="34" borderId="134"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29" fillId="0" borderId="68" applyNumberFormat="0" applyFill="0" applyAlignment="0" applyProtection="0"/>
    <xf numFmtId="0" fontId="129" fillId="0" borderId="68" applyNumberFormat="0" applyFill="0" applyAlignment="0" applyProtection="0"/>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187" fontId="21" fillId="31" borderId="83" applyNumberFormat="0" applyFont="0" applyAlignment="0">
      <protection locked="0"/>
    </xf>
    <xf numFmtId="187" fontId="21" fillId="31" borderId="83" applyNumberFormat="0" applyFont="0" applyAlignment="0">
      <protection locked="0"/>
    </xf>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4" fontId="57" fillId="31" borderId="125" applyNumberFormat="0" applyProtection="0">
      <alignment horizontal="left" vertical="center" indent="1"/>
    </xf>
    <xf numFmtId="0" fontId="15" fillId="34" borderId="96" applyNumberFormat="0" applyFont="0" applyAlignment="0" applyProtection="0"/>
    <xf numFmtId="4" fontId="109" fillId="24" borderId="62">
      <alignment horizontal="left" vertical="center" wrapText="1"/>
    </xf>
    <xf numFmtId="4" fontId="109" fillId="24" borderId="62">
      <alignment horizontal="left" vertical="center" wrapText="1"/>
    </xf>
    <xf numFmtId="4" fontId="109" fillId="24" borderId="62">
      <alignment horizontal="left" vertical="center" wrapText="1"/>
    </xf>
    <xf numFmtId="49" fontId="16" fillId="3" borderId="67">
      <alignment vertical="center"/>
    </xf>
    <xf numFmtId="49" fontId="16"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7" fillId="3" borderId="67">
      <alignment vertical="center"/>
    </xf>
    <xf numFmtId="49" fontId="17" fillId="3" borderId="67">
      <alignment vertical="center"/>
    </xf>
    <xf numFmtId="49" fontId="16"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0" fontId="119" fillId="23" borderId="76" applyNumberFormat="0" applyAlignment="0" applyProtection="0"/>
    <xf numFmtId="0" fontId="101" fillId="23" borderId="66" applyNumberFormat="0" applyAlignment="0" applyProtection="0"/>
    <xf numFmtId="0" fontId="10" fillId="34" borderId="65" applyNumberFormat="0" applyFont="0" applyAlignment="0" applyProtection="0"/>
    <xf numFmtId="0" fontId="10" fillId="34" borderId="65" applyNumberFormat="0" applyFont="0" applyAlignment="0" applyProtection="0"/>
    <xf numFmtId="0" fontId="118" fillId="23" borderId="87" applyNumberFormat="0" applyAlignment="0" applyProtection="0"/>
    <xf numFmtId="0" fontId="118" fillId="23" borderId="87" applyNumberFormat="0" applyAlignment="0" applyProtection="0"/>
    <xf numFmtId="10" fontId="68" fillId="29" borderId="61" applyNumberFormat="0" applyBorder="0" applyAlignment="0" applyProtection="0"/>
    <xf numFmtId="10" fontId="68" fillId="29" borderId="61" applyNumberFormat="0" applyBorder="0" applyAlignment="0" applyProtection="0"/>
    <xf numFmtId="206" fontId="10" fillId="66" borderId="97" applyNumberFormat="0" applyProtection="0">
      <alignment horizontal="left" vertical="center" indent="1"/>
    </xf>
    <xf numFmtId="0" fontId="69" fillId="0" borderId="62">
      <alignment horizontal="left" vertical="center"/>
    </xf>
    <xf numFmtId="186" fontId="54" fillId="0" borderId="63" applyFill="0" applyProtection="0"/>
    <xf numFmtId="186" fontId="54" fillId="0" borderId="63" applyFill="0" applyProtection="0"/>
    <xf numFmtId="0" fontId="47" fillId="23" borderId="64" applyNumberFormat="0" applyAlignment="0" applyProtection="0"/>
    <xf numFmtId="0" fontId="47" fillId="23" borderId="64" applyNumberFormat="0" applyAlignment="0" applyProtection="0"/>
    <xf numFmtId="165" fontId="41" fillId="0" borderId="63"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29" fillId="0" borderId="119" applyNumberFormat="0" applyFill="0" applyAlignment="0" applyProtection="0"/>
    <xf numFmtId="0" fontId="15" fillId="34" borderId="124" applyNumberFormat="0" applyFont="0" applyAlignment="0" applyProtection="0"/>
    <xf numFmtId="49" fontId="17" fillId="3" borderId="126">
      <alignment vertical="center"/>
    </xf>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184" fontId="10" fillId="63" borderId="153" applyNumberFormat="0" applyProtection="0">
      <alignment horizontal="left" vertical="center" indent="1"/>
    </xf>
    <xf numFmtId="184" fontId="10" fillId="48" borderId="153" applyNumberFormat="0" applyProtection="0">
      <alignment horizontal="left" vertical="center" indent="1"/>
    </xf>
    <xf numFmtId="0" fontId="129" fillId="0" borderId="119" applyNumberFormat="0" applyFill="0" applyAlignment="0" applyProtection="0"/>
    <xf numFmtId="0" fontId="129" fillId="0" borderId="119" applyNumberFormat="0" applyFill="0" applyAlignment="0" applyProtection="0"/>
    <xf numFmtId="0" fontId="10" fillId="34" borderId="134" applyNumberFormat="0" applyFont="0" applyAlignment="0" applyProtection="0"/>
    <xf numFmtId="0" fontId="10" fillId="34" borderId="134" applyNumberFormat="0" applyFont="0" applyAlignment="0" applyProtection="0"/>
    <xf numFmtId="184" fontId="10" fillId="66" borderId="107" applyNumberFormat="0" applyProtection="0">
      <alignment horizontal="left" vertical="center" indent="1"/>
    </xf>
    <xf numFmtId="4" fontId="57" fillId="50" borderId="107" applyNumberFormat="0" applyProtection="0">
      <alignment horizontal="right" vertical="center"/>
    </xf>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75" fillId="28" borderId="84" applyAlignment="0" applyProtection="0"/>
    <xf numFmtId="0" fontId="15" fillId="34" borderId="134" applyNumberFormat="0" applyFont="0" applyAlignment="0" applyProtection="0"/>
    <xf numFmtId="0" fontId="18" fillId="34" borderId="152" applyNumberFormat="0" applyFont="0" applyAlignment="0" applyProtection="0"/>
    <xf numFmtId="186" fontId="54" fillId="0" borderId="150" applyFill="0" applyProtection="0"/>
    <xf numFmtId="0" fontId="15" fillId="34" borderId="124" applyNumberFormat="0" applyFont="0" applyAlignment="0" applyProtection="0"/>
    <xf numFmtId="49" fontId="17" fillId="3" borderId="144">
      <alignment vertical="center"/>
    </xf>
    <xf numFmtId="0" fontId="118" fillId="23" borderId="97" applyNumberFormat="0" applyAlignment="0" applyProtection="0"/>
    <xf numFmtId="0" fontId="118" fillId="23" borderId="97" applyNumberFormat="0" applyAlignment="0" applyProtection="0"/>
    <xf numFmtId="0" fontId="119" fillId="23" borderId="95" applyNumberFormat="0" applyAlignment="0" applyProtection="0"/>
    <xf numFmtId="0" fontId="119" fillId="23" borderId="95" applyNumberFormat="0" applyAlignment="0" applyProtection="0"/>
    <xf numFmtId="0" fontId="10" fillId="34" borderId="96" applyNumberFormat="0" applyFont="0" applyAlignment="0" applyProtection="0"/>
    <xf numFmtId="4" fontId="10" fillId="0" borderId="1"/>
    <xf numFmtId="4" fontId="10" fillId="0" borderId="1"/>
    <xf numFmtId="4" fontId="10" fillId="0" borderId="1"/>
    <xf numFmtId="4" fontId="10" fillId="0" borderId="1"/>
    <xf numFmtId="49" fontId="200" fillId="3" borderId="136">
      <alignment vertical="center"/>
    </xf>
    <xf numFmtId="0" fontId="119" fillId="23" borderId="151" applyNumberForma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42" applyNumberFormat="0" applyFont="0" applyAlignment="0" applyProtection="0"/>
    <xf numFmtId="170" fontId="8" fillId="0" borderId="0" applyFont="0" applyFill="0" applyBorder="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184" fontId="10" fillId="65" borderId="87" applyNumberFormat="0" applyProtection="0">
      <alignment horizontal="left" vertical="center" indent="1"/>
    </xf>
    <xf numFmtId="0" fontId="10" fillId="28" borderId="87" applyNumberFormat="0" applyProtection="0">
      <alignment horizontal="left" vertical="center" indent="1"/>
    </xf>
    <xf numFmtId="0" fontId="10" fillId="28" borderId="87" applyNumberFormat="0" applyProtection="0">
      <alignment horizontal="left" vertical="center" indent="1"/>
    </xf>
    <xf numFmtId="184" fontId="10" fillId="28" borderId="87" applyNumberFormat="0" applyProtection="0">
      <alignment horizontal="left" vertical="center" indent="1"/>
    </xf>
    <xf numFmtId="184" fontId="10" fillId="28" borderId="87" applyNumberFormat="0" applyProtection="0">
      <alignment horizontal="left" vertical="center" indent="1"/>
    </xf>
    <xf numFmtId="184" fontId="10" fillId="28" borderId="87" applyNumberFormat="0" applyProtection="0">
      <alignment horizontal="left" vertical="center" indent="1"/>
    </xf>
    <xf numFmtId="4" fontId="57" fillId="29" borderId="87" applyNumberFormat="0" applyProtection="0">
      <alignment horizontal="left" vertical="center" indent="1"/>
    </xf>
    <xf numFmtId="4" fontId="57" fillId="59" borderId="87" applyNumberFormat="0" applyProtection="0">
      <alignment horizontal="right" vertical="center"/>
    </xf>
    <xf numFmtId="4" fontId="207" fillId="5" borderId="92" applyNumberFormat="0" applyProtection="0">
      <alignment horizontal="right" vertical="center"/>
    </xf>
    <xf numFmtId="4" fontId="207" fillId="5" borderId="92" applyNumberFormat="0" applyProtection="0">
      <alignment horizontal="right" vertical="center"/>
    </xf>
    <xf numFmtId="0" fontId="10" fillId="48" borderId="87" applyNumberFormat="0" applyProtection="0">
      <alignment horizontal="left" vertical="center" indent="1"/>
    </xf>
    <xf numFmtId="37" fontId="106" fillId="28" borderId="73" applyFill="0" applyBorder="0" applyProtection="0"/>
    <xf numFmtId="49" fontId="16" fillId="3" borderId="108">
      <alignment vertical="center"/>
    </xf>
    <xf numFmtId="0" fontId="129" fillId="0" borderId="99" applyNumberFormat="0" applyFill="0" applyAlignment="0" applyProtection="0"/>
    <xf numFmtId="0" fontId="10" fillId="0" borderId="1">
      <alignment horizontal="right"/>
    </xf>
    <xf numFmtId="0" fontId="10" fillId="0" borderId="1">
      <alignment horizontal="right"/>
    </xf>
    <xf numFmtId="0" fontId="10" fillId="0" borderId="1">
      <alignment horizontal="right"/>
    </xf>
    <xf numFmtId="0" fontId="119" fillId="23" borderId="95" applyNumberFormat="0" applyAlignment="0" applyProtection="0"/>
    <xf numFmtId="0" fontId="76" fillId="10" borderId="95" applyNumberFormat="0" applyAlignment="0" applyProtection="0"/>
    <xf numFmtId="49" fontId="16" fillId="3" borderId="98">
      <alignment vertical="center"/>
    </xf>
    <xf numFmtId="49" fontId="16" fillId="3" borderId="98">
      <alignment vertical="center"/>
    </xf>
    <xf numFmtId="0" fontId="76" fillId="10" borderId="105" applyNumberFormat="0" applyAlignment="0" applyProtection="0"/>
    <xf numFmtId="0" fontId="47" fillId="23" borderId="115" applyNumberFormat="0" applyAlignment="0" applyProtection="0"/>
    <xf numFmtId="186" fontId="54" fillId="0" borderId="114" applyFill="0" applyProtection="0"/>
    <xf numFmtId="206" fontId="10" fillId="65" borderId="135" applyNumberFormat="0" applyProtection="0">
      <alignment horizontal="left" vertical="center" indent="1"/>
    </xf>
    <xf numFmtId="0" fontId="10" fillId="28" borderId="135" applyNumberFormat="0" applyProtection="0">
      <alignment horizontal="left" vertical="center" indent="1"/>
    </xf>
    <xf numFmtId="0" fontId="69" fillId="0" borderId="93">
      <alignment horizontal="left" vertical="center"/>
    </xf>
    <xf numFmtId="0" fontId="69" fillId="0" borderId="93">
      <alignment horizontal="left" vertical="center"/>
    </xf>
    <xf numFmtId="10" fontId="63" fillId="26" borderId="1" applyNumberFormat="0" applyFill="0" applyBorder="0" applyAlignment="0" applyProtection="0">
      <protection locked="0"/>
    </xf>
    <xf numFmtId="10" fontId="63" fillId="26" borderId="1" applyNumberFormat="0" applyFill="0" applyBorder="0" applyAlignment="0" applyProtection="0">
      <protection locked="0"/>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186" fontId="54" fillId="0" borderId="94" applyFill="0" applyProtection="0"/>
    <xf numFmtId="165" fontId="42" fillId="0" borderId="94" applyAlignment="0" applyProtection="0"/>
    <xf numFmtId="0" fontId="15" fillId="34" borderId="116" applyNumberFormat="0" applyFont="0" applyAlignment="0" applyProtection="0"/>
    <xf numFmtId="0" fontId="76" fillId="10" borderId="115" applyNumberFormat="0" applyAlignment="0" applyProtection="0"/>
    <xf numFmtId="0" fontId="76" fillId="10" borderId="115" applyNumberFormat="0" applyAlignment="0" applyProtection="0"/>
    <xf numFmtId="0" fontId="118" fillId="23" borderId="117" applyNumberFormat="0" applyAlignment="0" applyProtection="0"/>
    <xf numFmtId="0" fontId="10" fillId="48" borderId="77" applyNumberFormat="0" applyProtection="0">
      <alignment horizontal="left" vertical="center" indent="1"/>
    </xf>
    <xf numFmtId="4" fontId="207" fillId="5" borderId="82" applyNumberFormat="0" applyProtection="0">
      <alignment horizontal="right" vertical="center"/>
    </xf>
    <xf numFmtId="4" fontId="205" fillId="59" borderId="77" applyNumberFormat="0" applyProtection="0">
      <alignment horizontal="right" vertical="center"/>
    </xf>
    <xf numFmtId="184" fontId="10" fillId="48" borderId="77" applyNumberFormat="0" applyProtection="0">
      <alignment horizontal="left" vertical="center" indent="1"/>
    </xf>
    <xf numFmtId="0" fontId="10" fillId="48" borderId="77" applyNumberFormat="0" applyProtection="0">
      <alignment horizontal="left" vertical="center" indent="1"/>
    </xf>
    <xf numFmtId="184" fontId="10" fillId="48" borderId="77" applyNumberFormat="0" applyProtection="0">
      <alignment horizontal="left" vertical="center" indent="1"/>
    </xf>
    <xf numFmtId="206" fontId="10" fillId="66" borderId="153" applyNumberFormat="0" applyProtection="0">
      <alignment horizontal="left" vertical="center" indent="1"/>
    </xf>
    <xf numFmtId="40" fontId="10" fillId="40" borderId="73"/>
    <xf numFmtId="49" fontId="210" fillId="3" borderId="78">
      <alignment horizontal="center"/>
    </xf>
    <xf numFmtId="49" fontId="210" fillId="45" borderId="78">
      <alignment horizontal="center"/>
    </xf>
    <xf numFmtId="49" fontId="10" fillId="45" borderId="78">
      <alignment horizontal="center"/>
    </xf>
    <xf numFmtId="0" fontId="10" fillId="68" borderId="73"/>
    <xf numFmtId="0" fontId="10" fillId="69" borderId="73"/>
    <xf numFmtId="0" fontId="10" fillId="70" borderId="73"/>
    <xf numFmtId="0" fontId="10" fillId="68" borderId="73"/>
    <xf numFmtId="0" fontId="10" fillId="68" borderId="73"/>
    <xf numFmtId="40" fontId="10" fillId="71" borderId="73"/>
    <xf numFmtId="184" fontId="10" fillId="63" borderId="135" applyNumberFormat="0" applyProtection="0">
      <alignment horizontal="left" vertical="center" indent="1"/>
    </xf>
    <xf numFmtId="49" fontId="210" fillId="45" borderId="78">
      <alignment vertical="center"/>
    </xf>
    <xf numFmtId="49" fontId="210" fillId="3" borderId="78">
      <alignment vertical="center"/>
    </xf>
    <xf numFmtId="4" fontId="57" fillId="31" borderId="117" applyNumberFormat="0" applyProtection="0">
      <alignment horizontal="left" vertical="center" indent="1"/>
    </xf>
    <xf numFmtId="40" fontId="10" fillId="74" borderId="1"/>
    <xf numFmtId="49" fontId="17" fillId="3" borderId="136">
      <alignment vertical="center"/>
    </xf>
    <xf numFmtId="0" fontId="10" fillId="48" borderId="97" applyNumberFormat="0" applyProtection="0">
      <alignment horizontal="left" vertical="center" indent="1"/>
    </xf>
    <xf numFmtId="184" fontId="10" fillId="48" borderId="97" applyNumberFormat="0" applyProtection="0">
      <alignment horizontal="left" vertical="center" indent="1"/>
    </xf>
    <xf numFmtId="184" fontId="10" fillId="48" borderId="97" applyNumberFormat="0" applyProtection="0">
      <alignment horizontal="left" vertical="center" indent="1"/>
    </xf>
    <xf numFmtId="0" fontId="10" fillId="48" borderId="97" applyNumberFormat="0" applyProtection="0">
      <alignment horizontal="left" vertical="center" indent="1"/>
    </xf>
    <xf numFmtId="0" fontId="10" fillId="28" borderId="97" applyNumberFormat="0" applyProtection="0">
      <alignment horizontal="left" vertical="center" indent="1"/>
    </xf>
    <xf numFmtId="0" fontId="10" fillId="0" borderId="73">
      <alignment horizontal="right"/>
    </xf>
    <xf numFmtId="0" fontId="15" fillId="34" borderId="134" applyNumberFormat="0" applyFont="0" applyAlignment="0" applyProtection="0"/>
    <xf numFmtId="49" fontId="17" fillId="3" borderId="78">
      <alignment vertical="center"/>
    </xf>
    <xf numFmtId="0" fontId="5" fillId="0" borderId="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40" fontId="10" fillId="2" borderId="61"/>
    <xf numFmtId="40" fontId="10" fillId="2" borderId="61"/>
    <xf numFmtId="0" fontId="15" fillId="34" borderId="96" applyNumberFormat="0" applyFont="0" applyAlignment="0" applyProtection="0"/>
    <xf numFmtId="0" fontId="119" fillId="23" borderId="64" applyNumberFormat="0" applyAlignment="0" applyProtection="0"/>
    <xf numFmtId="0" fontId="15" fillId="34" borderId="65" applyNumberFormat="0" applyFont="0" applyAlignment="0" applyProtection="0"/>
    <xf numFmtId="4" fontId="109" fillId="24" borderId="93">
      <alignment horizontal="left" vertical="center" wrapText="1"/>
    </xf>
    <xf numFmtId="0" fontId="10" fillId="48" borderId="87" applyNumberFormat="0" applyProtection="0">
      <alignment horizontal="left" vertical="center" indent="1"/>
    </xf>
    <xf numFmtId="0" fontId="76" fillId="10" borderId="64" applyNumberFormat="0" applyAlignment="0" applyProtection="0"/>
    <xf numFmtId="40" fontId="10" fillId="2" borderId="61"/>
    <xf numFmtId="0" fontId="69" fillId="0" borderId="62">
      <alignment horizontal="left" vertical="center"/>
    </xf>
    <xf numFmtId="0" fontId="129" fillId="0" borderId="68" applyNumberFormat="0" applyFill="0" applyAlignment="0" applyProtection="0"/>
    <xf numFmtId="0" fontId="10" fillId="0" borderId="61">
      <alignment horizontal="right"/>
    </xf>
    <xf numFmtId="0" fontId="119" fillId="23" borderId="115" applyNumberFormat="0" applyAlignment="0" applyProtection="0"/>
    <xf numFmtId="0" fontId="118" fillId="23" borderId="66"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6" fillId="3" borderId="67">
      <alignment vertical="center"/>
    </xf>
    <xf numFmtId="49" fontId="16" fillId="3" borderId="67">
      <alignment vertical="center"/>
    </xf>
    <xf numFmtId="49" fontId="16" fillId="3" borderId="67">
      <alignment vertical="center"/>
    </xf>
    <xf numFmtId="0" fontId="15" fillId="34" borderId="65" applyNumberFormat="0" applyFont="0" applyAlignment="0" applyProtection="0"/>
    <xf numFmtId="0" fontId="15" fillId="34" borderId="65" applyNumberFormat="0" applyFont="0" applyAlignment="0" applyProtection="0"/>
    <xf numFmtId="0" fontId="15" fillId="34" borderId="142" applyNumberFormat="0" applyFont="0" applyAlignment="0" applyProtection="0"/>
    <xf numFmtId="40" fontId="10" fillId="2" borderId="61"/>
    <xf numFmtId="4" fontId="10" fillId="0" borderId="83"/>
    <xf numFmtId="4" fontId="10" fillId="0" borderId="83"/>
    <xf numFmtId="4" fontId="10" fillId="0" borderId="83"/>
    <xf numFmtId="0" fontId="119" fillId="23" borderId="133" applyNumberFormat="0" applyAlignment="0" applyProtection="0"/>
    <xf numFmtId="49" fontId="17" fillId="3" borderId="126">
      <alignment vertical="center"/>
    </xf>
    <xf numFmtId="0" fontId="10" fillId="0" borderId="73">
      <alignment horizontal="right"/>
    </xf>
    <xf numFmtId="0" fontId="10" fillId="0" borderId="73">
      <alignment horizontal="right"/>
    </xf>
    <xf numFmtId="0" fontId="10" fillId="0" borderId="73">
      <alignment horizontal="right"/>
    </xf>
    <xf numFmtId="0" fontId="10" fillId="0" borderId="73">
      <alignment horizontal="right"/>
    </xf>
    <xf numFmtId="0" fontId="10" fillId="0" borderId="73">
      <alignment horizontal="right"/>
    </xf>
    <xf numFmtId="0" fontId="10" fillId="0" borderId="73">
      <alignment horizontal="right"/>
    </xf>
    <xf numFmtId="0" fontId="10" fillId="0" borderId="73">
      <alignment horizontal="right"/>
    </xf>
    <xf numFmtId="0" fontId="10" fillId="0" borderId="73">
      <alignment horizontal="right"/>
    </xf>
    <xf numFmtId="0" fontId="10" fillId="0" borderId="73">
      <alignment horizontal="right"/>
    </xf>
    <xf numFmtId="0" fontId="10" fillId="0" borderId="73">
      <alignment horizontal="right"/>
    </xf>
    <xf numFmtId="0" fontId="10" fillId="0" borderId="73">
      <alignment horizontal="right"/>
    </xf>
    <xf numFmtId="0" fontId="10" fillId="0" borderId="73">
      <alignment horizontal="right"/>
    </xf>
    <xf numFmtId="0" fontId="10" fillId="0" borderId="73">
      <alignment horizontal="right"/>
    </xf>
    <xf numFmtId="0" fontId="10" fillId="0" borderId="73">
      <alignment horizontal="right"/>
    </xf>
    <xf numFmtId="0" fontId="10" fillId="0" borderId="73">
      <alignment horizontal="right"/>
    </xf>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5" fillId="34" borderId="116" applyNumberFormat="0" applyFont="0" applyAlignment="0" applyProtection="0"/>
    <xf numFmtId="0" fontId="15" fillId="34" borderId="116" applyNumberFormat="0" applyFont="0" applyAlignment="0" applyProtection="0"/>
    <xf numFmtId="49" fontId="210" fillId="45" borderId="108">
      <alignment vertical="center"/>
    </xf>
    <xf numFmtId="0" fontId="15" fillId="34" borderId="134" applyNumberFormat="0" applyFont="0" applyAlignment="0" applyProtection="0"/>
    <xf numFmtId="0" fontId="15" fillId="34" borderId="15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0" fillId="61" borderId="153" applyNumberFormat="0" applyProtection="0">
      <alignment horizontal="left" vertical="center" indent="1"/>
    </xf>
    <xf numFmtId="0" fontId="15" fillId="34" borderId="124" applyNumberFormat="0" applyFont="0" applyAlignment="0" applyProtection="0"/>
    <xf numFmtId="0" fontId="10" fillId="34" borderId="124" applyNumberFormat="0" applyFont="0" applyAlignment="0" applyProtection="0"/>
    <xf numFmtId="40" fontId="10" fillId="2" borderId="1"/>
    <xf numFmtId="40" fontId="10" fillId="2" borderId="1"/>
    <xf numFmtId="186" fontId="54" fillId="0" borderId="94" applyFill="0" applyProtection="0"/>
    <xf numFmtId="0" fontId="47"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48" fillId="23" borderId="95" applyNumberFormat="0" applyAlignment="0" applyProtection="0"/>
    <xf numFmtId="0" fontId="15" fillId="34" borderId="116" applyNumberFormat="0" applyFont="0" applyAlignment="0" applyProtection="0"/>
    <xf numFmtId="0" fontId="10" fillId="34" borderId="116" applyNumberFormat="0" applyFont="0" applyAlignment="0" applyProtection="0"/>
    <xf numFmtId="49" fontId="10" fillId="45" borderId="108">
      <alignment horizontal="center"/>
    </xf>
    <xf numFmtId="184" fontId="175" fillId="28" borderId="131"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0"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24" applyNumberFormat="0" applyFont="0" applyAlignment="0" applyProtection="0"/>
    <xf numFmtId="0" fontId="76" fillId="10" borderId="105" applyNumberFormat="0" applyAlignment="0" applyProtection="0"/>
    <xf numFmtId="0" fontId="15" fillId="34" borderId="124" applyNumberFormat="0" applyFont="0" applyAlignment="0" applyProtection="0"/>
    <xf numFmtId="40" fontId="10" fillId="2" borderId="83"/>
    <xf numFmtId="40" fontId="10" fillId="2" borderId="83"/>
    <xf numFmtId="40" fontId="10" fillId="2" borderId="83"/>
    <xf numFmtId="40" fontId="10" fillId="2" borderId="83"/>
    <xf numFmtId="40" fontId="10" fillId="2" borderId="83"/>
    <xf numFmtId="40" fontId="10" fillId="2" borderId="83"/>
    <xf numFmtId="0" fontId="141" fillId="0" borderId="101" applyNumberFormat="0" applyFont="0" applyAlignment="0" applyProtection="0"/>
    <xf numFmtId="49" fontId="17" fillId="3" borderId="144">
      <alignment vertical="center"/>
    </xf>
    <xf numFmtId="49" fontId="17" fillId="3" borderId="144">
      <alignment vertical="center"/>
    </xf>
    <xf numFmtId="49" fontId="17" fillId="3" borderId="144">
      <alignment vertical="center"/>
    </xf>
    <xf numFmtId="0" fontId="175" fillId="28" borderId="93" applyAlignment="0" applyProtection="0"/>
    <xf numFmtId="49" fontId="17" fillId="3" borderId="136">
      <alignment vertical="center"/>
    </xf>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29" fillId="0" borderId="137" applyNumberFormat="0" applyFill="0" applyAlignment="0" applyProtection="0"/>
    <xf numFmtId="0" fontId="119" fillId="23" borderId="133" applyNumberFormat="0" applyAlignment="0" applyProtection="0"/>
    <xf numFmtId="0" fontId="15" fillId="34" borderId="142" applyNumberFormat="0" applyFont="0" applyAlignment="0" applyProtection="0"/>
    <xf numFmtId="0" fontId="118" fillId="23" borderId="125" applyNumberFormat="0" applyAlignment="0" applyProtection="0"/>
    <xf numFmtId="0" fontId="15" fillId="34" borderId="152" applyNumberFormat="0" applyFont="0" applyAlignment="0" applyProtection="0"/>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184" fontId="10" fillId="66" borderId="143" applyNumberFormat="0" applyProtection="0">
      <alignment horizontal="left" vertical="center" indent="1"/>
    </xf>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49" fontId="10" fillId="45" borderId="154">
      <alignment horizontal="center"/>
    </xf>
    <xf numFmtId="49" fontId="10" fillId="45" borderId="154">
      <alignment horizontal="center"/>
    </xf>
    <xf numFmtId="49" fontId="17" fillId="3" borderId="154">
      <alignment vertical="center"/>
    </xf>
    <xf numFmtId="0" fontId="129" fillId="0" borderId="119" applyNumberFormat="0" applyFill="0" applyAlignment="0" applyProtection="0"/>
    <xf numFmtId="0" fontId="129" fillId="0" borderId="119" applyNumberFormat="0" applyFill="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187" fontId="21" fillId="31" borderId="83" applyNumberFormat="0" applyFont="0" applyAlignment="0">
      <protection locked="0"/>
    </xf>
    <xf numFmtId="187" fontId="21" fillId="31" borderId="83" applyNumberFormat="0" applyFont="0" applyAlignment="0">
      <protection locked="0"/>
    </xf>
    <xf numFmtId="187" fontId="21" fillId="31" borderId="83" applyNumberFormat="0" applyFont="0" applyAlignment="0">
      <protection locked="0"/>
    </xf>
    <xf numFmtId="187" fontId="21" fillId="31" borderId="83" applyNumberFormat="0" applyFont="0" applyAlignment="0">
      <protection locked="0"/>
    </xf>
    <xf numFmtId="187" fontId="21" fillId="31" borderId="83" applyNumberFormat="0" applyFont="0" applyAlignment="0">
      <protection locked="0"/>
    </xf>
    <xf numFmtId="187" fontId="21" fillId="31" borderId="83" applyNumberFormat="0" applyFont="0" applyAlignment="0">
      <protection locked="0"/>
    </xf>
    <xf numFmtId="187" fontId="21" fillId="31" borderId="83" applyNumberFormat="0" applyFont="0" applyAlignment="0">
      <protection locked="0"/>
    </xf>
    <xf numFmtId="187" fontId="21" fillId="31" borderId="83" applyNumberFormat="0" applyFont="0" applyAlignment="0">
      <protection locked="0"/>
    </xf>
    <xf numFmtId="187" fontId="21" fillId="31" borderId="83" applyNumberFormat="0" applyFont="0" applyAlignment="0">
      <protection locked="0"/>
    </xf>
    <xf numFmtId="10" fontId="68" fillId="29" borderId="83" applyNumberFormat="0" applyBorder="0" applyAlignment="0" applyProtection="0"/>
    <xf numFmtId="10" fontId="68" fillId="29" borderId="83" applyNumberFormat="0" applyBorder="0" applyAlignment="0" applyProtection="0"/>
    <xf numFmtId="10" fontId="68" fillId="29" borderId="83" applyNumberFormat="0" applyBorder="0" applyAlignment="0" applyProtection="0"/>
    <xf numFmtId="10" fontId="68" fillId="29" borderId="83" applyNumberFormat="0" applyBorder="0" applyAlignment="0" applyProtection="0"/>
    <xf numFmtId="10" fontId="68" fillId="29" borderId="83" applyNumberFormat="0" applyBorder="0" applyAlignment="0" applyProtection="0"/>
    <xf numFmtId="49" fontId="10" fillId="45" borderId="108">
      <alignment horizontal="center"/>
    </xf>
    <xf numFmtId="0" fontId="15" fillId="34" borderId="134" applyNumberFormat="0" applyFont="0" applyAlignment="0" applyProtection="0"/>
    <xf numFmtId="0" fontId="15" fillId="34" borderId="134" applyNumberFormat="0" applyFont="0" applyAlignment="0" applyProtection="0"/>
    <xf numFmtId="4" fontId="205" fillId="59" borderId="107" applyNumberFormat="0" applyProtection="0">
      <alignment horizontal="right" vertical="center"/>
    </xf>
    <xf numFmtId="206" fontId="10" fillId="66" borderId="107" applyNumberFormat="0" applyProtection="0">
      <alignment horizontal="left" vertical="center" indent="1"/>
    </xf>
    <xf numFmtId="184" fontId="10" fillId="28" borderId="107" applyNumberFormat="0" applyProtection="0">
      <alignment horizontal="left" vertical="center" indent="1"/>
    </xf>
    <xf numFmtId="0" fontId="69" fillId="0" borderId="84">
      <alignment horizontal="left" vertical="center"/>
    </xf>
    <xf numFmtId="0" fontId="69" fillId="0" borderId="84">
      <alignment horizontal="left" vertical="center"/>
    </xf>
    <xf numFmtId="0" fontId="69" fillId="0" borderId="84">
      <alignment horizontal="left" vertical="center"/>
    </xf>
    <xf numFmtId="0" fontId="69" fillId="0" borderId="84">
      <alignment horizontal="left" vertical="center"/>
    </xf>
    <xf numFmtId="184" fontId="10" fillId="63" borderId="107" applyNumberFormat="0" applyProtection="0">
      <alignment horizontal="left" vertical="center" indent="1"/>
    </xf>
    <xf numFmtId="184" fontId="10" fillId="64" borderId="107" applyNumberFormat="0" applyProtection="0">
      <alignment horizontal="left" vertical="center" indent="1"/>
    </xf>
    <xf numFmtId="0" fontId="10" fillId="61" borderId="107" applyNumberFormat="0" applyProtection="0">
      <alignment horizontal="left" vertical="center" indent="1"/>
    </xf>
    <xf numFmtId="206" fontId="10" fillId="62" borderId="107" applyNumberFormat="0" applyProtection="0">
      <alignment horizontal="left" vertical="center" indent="1"/>
    </xf>
    <xf numFmtId="10" fontId="63" fillId="26" borderId="83" applyNumberFormat="0" applyFill="0" applyBorder="0" applyAlignment="0" applyProtection="0">
      <protection locked="0"/>
    </xf>
    <xf numFmtId="10" fontId="63" fillId="26" borderId="83" applyNumberFormat="0" applyFill="0" applyBorder="0" applyAlignment="0" applyProtection="0">
      <protection locked="0"/>
    </xf>
    <xf numFmtId="10" fontId="63" fillId="26" borderId="83" applyNumberFormat="0" applyFill="0" applyBorder="0" applyAlignment="0" applyProtection="0">
      <protection locked="0"/>
    </xf>
    <xf numFmtId="10" fontId="63" fillId="26" borderId="83" applyNumberFormat="0" applyFill="0" applyBorder="0" applyAlignment="0" applyProtection="0">
      <protection locked="0"/>
    </xf>
    <xf numFmtId="10" fontId="63" fillId="26" borderId="83" applyNumberFormat="0" applyFill="0" applyBorder="0" applyAlignment="0" applyProtection="0">
      <protection locked="0"/>
    </xf>
    <xf numFmtId="0" fontId="15" fillId="34" borderId="134" applyNumberFormat="0" applyFont="0" applyAlignment="0" applyProtection="0"/>
    <xf numFmtId="184" fontId="10" fillId="48" borderId="153" applyNumberFormat="0" applyProtection="0">
      <alignment horizontal="left" vertical="center" indent="1"/>
    </xf>
    <xf numFmtId="49" fontId="210" fillId="45" borderId="154">
      <alignment vertical="center"/>
    </xf>
    <xf numFmtId="0" fontId="129" fillId="0" borderId="137" applyNumberFormat="0" applyFill="0" applyAlignment="0" applyProtection="0"/>
    <xf numFmtId="0" fontId="10" fillId="34" borderId="134" applyNumberFormat="0" applyFont="0" applyAlignment="0" applyProtection="0"/>
    <xf numFmtId="0" fontId="119" fillId="23" borderId="133" applyNumberFormat="0" applyAlignment="0" applyProtection="0"/>
    <xf numFmtId="0" fontId="119" fillId="23" borderId="133" applyNumberFormat="0" applyAlignment="0" applyProtection="0"/>
    <xf numFmtId="0" fontId="76" fillId="10" borderId="133" applyNumberFormat="0" applyAlignment="0" applyProtection="0"/>
    <xf numFmtId="0" fontId="76" fillId="10" borderId="133" applyNumberFormat="0" applyAlignment="0" applyProtection="0"/>
    <xf numFmtId="0" fontId="118" fillId="23" borderId="135" applyNumberFormat="0" applyAlignment="0" applyProtection="0"/>
    <xf numFmtId="0" fontId="118" fillId="23" borderId="135" applyNumberFormat="0" applyAlignment="0" applyProtection="0"/>
    <xf numFmtId="49" fontId="17" fillId="3" borderId="144">
      <alignment vertical="center"/>
    </xf>
    <xf numFmtId="49" fontId="210" fillId="3" borderId="126">
      <alignment vertical="center"/>
    </xf>
    <xf numFmtId="49" fontId="200" fillId="3" borderId="126">
      <alignment vertical="center"/>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49" fontId="10" fillId="45" borderId="126">
      <alignment horizontal="center"/>
    </xf>
    <xf numFmtId="49" fontId="10" fillId="3" borderId="126">
      <alignment horizontal="center"/>
    </xf>
    <xf numFmtId="49" fontId="10" fillId="45" borderId="126">
      <alignment horizontal="center"/>
    </xf>
    <xf numFmtId="49" fontId="10" fillId="45" borderId="126">
      <alignment horizontal="center"/>
    </xf>
    <xf numFmtId="49" fontId="210" fillId="45" borderId="126">
      <alignment horizontal="center"/>
    </xf>
    <xf numFmtId="49" fontId="210" fillId="3" borderId="126">
      <alignment horizontal="center"/>
    </xf>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184" fontId="10" fillId="48" borderId="125" applyNumberFormat="0" applyProtection="0">
      <alignment horizontal="left" vertical="center" indent="1"/>
    </xf>
    <xf numFmtId="0" fontId="10" fillId="48" borderId="125" applyNumberFormat="0" applyProtection="0">
      <alignment horizontal="left" vertical="center" indent="1"/>
    </xf>
    <xf numFmtId="0" fontId="10" fillId="48" borderId="125" applyNumberFormat="0" applyProtection="0">
      <alignment horizontal="left" vertical="center" indent="1"/>
    </xf>
    <xf numFmtId="184" fontId="10" fillId="48" borderId="125" applyNumberFormat="0" applyProtection="0">
      <alignment horizontal="left" vertical="center" indent="1"/>
    </xf>
    <xf numFmtId="184" fontId="10" fillId="28" borderId="125" applyNumberFormat="0" applyProtection="0">
      <alignment horizontal="left" vertical="center" indent="1"/>
    </xf>
    <xf numFmtId="184" fontId="10" fillId="63" borderId="125" applyNumberFormat="0" applyProtection="0">
      <alignment horizontal="left" vertical="center" indent="1"/>
    </xf>
    <xf numFmtId="184" fontId="10" fillId="61" borderId="125" applyNumberFormat="0" applyProtection="0">
      <alignment horizontal="left" vertical="center" indent="1"/>
    </xf>
    <xf numFmtId="184" fontId="10" fillId="62" borderId="125" applyNumberFormat="0" applyProtection="0">
      <alignment horizontal="left" vertical="center" indent="1"/>
    </xf>
    <xf numFmtId="0" fontId="10" fillId="61" borderId="125" applyNumberFormat="0" applyProtection="0">
      <alignment horizontal="left" vertical="center" indent="1"/>
    </xf>
    <xf numFmtId="4" fontId="25" fillId="61" borderId="125" applyNumberFormat="0" applyProtection="0">
      <alignment horizontal="left" vertical="center" indent="1"/>
    </xf>
    <xf numFmtId="0" fontId="15" fillId="34" borderId="152" applyNumberFormat="0" applyFont="0" applyAlignment="0" applyProtection="0"/>
    <xf numFmtId="0" fontId="10" fillId="48" borderId="125" applyNumberFormat="0" applyProtection="0">
      <alignment horizontal="left" vertical="center" indent="1"/>
    </xf>
    <xf numFmtId="0" fontId="10" fillId="48" borderId="125" applyNumberFormat="0" applyProtection="0">
      <alignment horizontal="left" vertical="center" indent="1"/>
    </xf>
    <xf numFmtId="4" fontId="68" fillId="17" borderId="130" applyNumberFormat="0" applyProtection="0">
      <alignment horizontal="left" vertical="center" indent="1"/>
    </xf>
    <xf numFmtId="0" fontId="10" fillId="48" borderId="125" applyNumberFormat="0" applyProtection="0">
      <alignment horizontal="left" vertical="center" indent="1"/>
    </xf>
    <xf numFmtId="184" fontId="10" fillId="48" borderId="125" applyNumberFormat="0" applyProtection="0">
      <alignment horizontal="left" vertical="center" indent="1"/>
    </xf>
    <xf numFmtId="184" fontId="10" fillId="48" borderId="125" applyNumberFormat="0" applyProtection="0">
      <alignment horizontal="left" vertical="center" indent="1"/>
    </xf>
    <xf numFmtId="0" fontId="10" fillId="48" borderId="125" applyNumberFormat="0" applyProtection="0">
      <alignment horizontal="left" vertical="center" indent="1"/>
    </xf>
    <xf numFmtId="4" fontId="57" fillId="31" borderId="125" applyNumberFormat="0" applyProtection="0">
      <alignment horizontal="left" vertical="center" indent="1"/>
    </xf>
    <xf numFmtId="4" fontId="205" fillId="31" borderId="125" applyNumberFormat="0" applyProtection="0">
      <alignment vertical="center"/>
    </xf>
    <xf numFmtId="4" fontId="57" fillId="31" borderId="125" applyNumberFormat="0" applyProtection="0">
      <alignment vertical="center"/>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42"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0" fillId="34" borderId="96" applyNumberFormat="0" applyFont="0" applyAlignment="0" applyProtection="0"/>
    <xf numFmtId="184" fontId="10" fillId="48" borderId="87" applyNumberFormat="0" applyProtection="0">
      <alignment horizontal="left" vertical="center" indent="1"/>
    </xf>
    <xf numFmtId="4" fontId="57" fillId="49" borderId="87" applyNumberFormat="0" applyProtection="0">
      <alignment horizontal="right" vertical="center"/>
    </xf>
    <xf numFmtId="4" fontId="57" fillId="50" borderId="87" applyNumberFormat="0" applyProtection="0">
      <alignment horizontal="right" vertical="center"/>
    </xf>
    <xf numFmtId="4" fontId="57" fillId="51" borderId="87" applyNumberFormat="0" applyProtection="0">
      <alignment horizontal="right" vertical="center"/>
    </xf>
    <xf numFmtId="4" fontId="57" fillId="59" borderId="87" applyNumberFormat="0" applyProtection="0">
      <alignment horizontal="right" vertical="center"/>
    </xf>
    <xf numFmtId="4" fontId="57" fillId="59" borderId="87" applyNumberFormat="0" applyProtection="0">
      <alignment horizontal="right" vertical="center"/>
    </xf>
    <xf numFmtId="4" fontId="68" fillId="17" borderId="92" applyNumberFormat="0" applyProtection="0">
      <alignment horizontal="left" vertical="center" indent="1"/>
    </xf>
    <xf numFmtId="0" fontId="10" fillId="48" borderId="87" applyNumberFormat="0" applyProtection="0">
      <alignment horizontal="left" vertical="center" indent="1"/>
    </xf>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19" fillId="23" borderId="105" applyNumberFormat="0" applyAlignment="0" applyProtection="0"/>
    <xf numFmtId="49" fontId="16" fillId="3" borderId="108">
      <alignment vertical="center"/>
    </xf>
    <xf numFmtId="0" fontId="15" fillId="34" borderId="134"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0" borderId="1">
      <alignment horizontal="right"/>
    </xf>
    <xf numFmtId="0" fontId="10" fillId="0" borderId="1">
      <alignment horizontal="right"/>
    </xf>
    <xf numFmtId="0" fontId="10" fillId="0" borderId="1">
      <alignment horizontal="right"/>
    </xf>
    <xf numFmtId="0" fontId="118" fillId="23" borderId="97" applyNumberFormat="0" applyAlignment="0" applyProtection="0"/>
    <xf numFmtId="40" fontId="10" fillId="2" borderId="1"/>
    <xf numFmtId="40" fontId="10" fillId="2" borderId="1"/>
    <xf numFmtId="40" fontId="10" fillId="2" borderId="1"/>
    <xf numFmtId="0" fontId="101" fillId="23" borderId="97" applyNumberFormat="0" applyAlignment="0" applyProtection="0"/>
    <xf numFmtId="0" fontId="101" fillId="23" borderId="97" applyNumberFormat="0" applyAlignment="0" applyProtection="0"/>
    <xf numFmtId="0" fontId="102" fillId="23" borderId="97" applyNumberFormat="0" applyAlignment="0" applyProtection="0"/>
    <xf numFmtId="0" fontId="102" fillId="23" borderId="97" applyNumberFormat="0" applyAlignment="0" applyProtection="0"/>
    <xf numFmtId="0" fontId="102" fillId="23" borderId="97" applyNumberFormat="0" applyAlignment="0" applyProtection="0"/>
    <xf numFmtId="0" fontId="102" fillId="23" borderId="97" applyNumberFormat="0" applyAlignment="0" applyProtection="0"/>
    <xf numFmtId="0" fontId="102" fillId="23" borderId="97" applyNumberForma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116" applyNumberFormat="0" applyFont="0" applyAlignment="0" applyProtection="0"/>
    <xf numFmtId="165" fontId="41" fillId="0" borderId="94" applyAlignment="0" applyProtection="0"/>
    <xf numFmtId="165" fontId="42" fillId="0" borderId="94" applyAlignment="0" applyProtection="0"/>
    <xf numFmtId="165" fontId="42" fillId="0" borderId="94" applyAlignment="0" applyProtection="0"/>
    <xf numFmtId="165" fontId="42" fillId="0" borderId="94" applyAlignment="0" applyProtection="0"/>
    <xf numFmtId="165" fontId="41" fillId="0" borderId="94" applyAlignment="0" applyProtection="0"/>
    <xf numFmtId="49" fontId="17" fillId="3" borderId="126">
      <alignment vertical="center"/>
    </xf>
    <xf numFmtId="49" fontId="17" fillId="3" borderId="126">
      <alignment vertical="center"/>
    </xf>
    <xf numFmtId="40" fontId="10" fillId="74" borderId="61"/>
    <xf numFmtId="40" fontId="10" fillId="75" borderId="61"/>
    <xf numFmtId="40" fontId="10" fillId="74" borderId="61"/>
    <xf numFmtId="40" fontId="10" fillId="74" borderId="61"/>
    <xf numFmtId="40" fontId="10" fillId="75" borderId="61"/>
    <xf numFmtId="40" fontId="10" fillId="74" borderId="61"/>
    <xf numFmtId="40" fontId="10" fillId="73" borderId="61"/>
    <xf numFmtId="40" fontId="10" fillId="73" borderId="61"/>
    <xf numFmtId="40" fontId="10" fillId="73" borderId="61"/>
    <xf numFmtId="49" fontId="20" fillId="0" borderId="61">
      <alignment horizontal="right"/>
    </xf>
    <xf numFmtId="4" fontId="10" fillId="0" borderId="73"/>
    <xf numFmtId="4" fontId="10" fillId="0" borderId="73"/>
    <xf numFmtId="49" fontId="210" fillId="45" borderId="67">
      <alignment vertical="center"/>
    </xf>
    <xf numFmtId="4" fontId="10" fillId="0" borderId="73"/>
    <xf numFmtId="49" fontId="210" fillId="45" borderId="67">
      <alignment vertical="center"/>
    </xf>
    <xf numFmtId="49" fontId="210" fillId="3" borderId="67">
      <alignment vertical="center"/>
    </xf>
    <xf numFmtId="49" fontId="200" fillId="3" borderId="67">
      <alignment vertical="center"/>
    </xf>
    <xf numFmtId="4" fontId="10" fillId="0" borderId="73"/>
    <xf numFmtId="49" fontId="210" fillId="3" borderId="67">
      <alignment vertical="center"/>
    </xf>
    <xf numFmtId="4" fontId="10" fillId="0" borderId="73"/>
    <xf numFmtId="49" fontId="210" fillId="3" borderId="67">
      <alignment vertical="center"/>
    </xf>
    <xf numFmtId="49" fontId="210" fillId="45" borderId="67">
      <alignment vertical="center"/>
    </xf>
    <xf numFmtId="49" fontId="210" fillId="45" borderId="67">
      <alignment vertical="center"/>
    </xf>
    <xf numFmtId="4" fontId="10" fillId="0" borderId="73"/>
    <xf numFmtId="40" fontId="10" fillId="40" borderId="61"/>
    <xf numFmtId="40" fontId="10" fillId="67" borderId="61"/>
    <xf numFmtId="40" fontId="10" fillId="72" borderId="61"/>
    <xf numFmtId="40" fontId="10" fillId="72" borderId="61"/>
    <xf numFmtId="40" fontId="10" fillId="67" borderId="61"/>
    <xf numFmtId="40" fontId="10" fillId="40" borderId="61"/>
    <xf numFmtId="40" fontId="10" fillId="71" borderId="61"/>
    <xf numFmtId="40" fontId="10" fillId="71" borderId="61"/>
    <xf numFmtId="40" fontId="10" fillId="71" borderId="61"/>
    <xf numFmtId="0" fontId="10" fillId="40" borderId="61"/>
    <xf numFmtId="0" fontId="10" fillId="40" borderId="61"/>
    <xf numFmtId="0" fontId="10" fillId="40" borderId="61"/>
    <xf numFmtId="0" fontId="10" fillId="68" borderId="61"/>
    <xf numFmtId="0" fontId="10" fillId="68" borderId="61"/>
    <xf numFmtId="0" fontId="10" fillId="70" borderId="61"/>
    <xf numFmtId="0" fontId="10" fillId="69" borderId="61"/>
    <xf numFmtId="0" fontId="10" fillId="68" borderId="61"/>
    <xf numFmtId="4" fontId="10" fillId="0" borderId="73"/>
    <xf numFmtId="4" fontId="10" fillId="0" borderId="73"/>
    <xf numFmtId="49" fontId="10" fillId="45" borderId="67">
      <alignment horizontal="center"/>
    </xf>
    <xf numFmtId="49" fontId="10" fillId="45" borderId="67">
      <alignment horizontal="center"/>
    </xf>
    <xf numFmtId="49" fontId="10" fillId="3" borderId="67">
      <alignment horizontal="center"/>
    </xf>
    <xf numFmtId="49" fontId="10" fillId="45" borderId="67">
      <alignment horizontal="center"/>
    </xf>
    <xf numFmtId="49" fontId="10" fillId="45" borderId="67">
      <alignment horizontal="center"/>
    </xf>
    <xf numFmtId="49" fontId="210" fillId="45" borderId="67">
      <alignment horizontal="center"/>
    </xf>
    <xf numFmtId="49" fontId="210" fillId="45" borderId="67">
      <alignment horizontal="center"/>
    </xf>
    <xf numFmtId="49" fontId="210" fillId="3" borderId="67">
      <alignment horizontal="center"/>
    </xf>
    <xf numFmtId="49" fontId="210" fillId="45" borderId="67">
      <alignment horizontal="center"/>
    </xf>
    <xf numFmtId="49" fontId="210" fillId="45" borderId="67">
      <alignment horizontal="center"/>
    </xf>
    <xf numFmtId="40" fontId="10" fillId="44" borderId="61"/>
    <xf numFmtId="40" fontId="10" fillId="44" borderId="61"/>
    <xf numFmtId="40" fontId="10" fillId="44" borderId="61"/>
    <xf numFmtId="40" fontId="10" fillId="2" borderId="61"/>
    <xf numFmtId="40" fontId="10" fillId="44" borderId="61"/>
    <xf numFmtId="40" fontId="10" fillId="40" borderId="61"/>
    <xf numFmtId="40" fontId="10" fillId="67" borderId="61"/>
    <xf numFmtId="40" fontId="10" fillId="40" borderId="61"/>
    <xf numFmtId="40" fontId="10" fillId="40" borderId="61"/>
    <xf numFmtId="40" fontId="10" fillId="67" borderId="61"/>
    <xf numFmtId="40" fontId="10" fillId="40" borderId="61"/>
    <xf numFmtId="4" fontId="10" fillId="0" borderId="73"/>
    <xf numFmtId="4" fontId="10" fillId="0" borderId="73"/>
    <xf numFmtId="4" fontId="10" fillId="0" borderId="73"/>
    <xf numFmtId="4" fontId="10" fillId="0" borderId="73"/>
    <xf numFmtId="4" fontId="209" fillId="59" borderId="66" applyNumberFormat="0" applyProtection="0">
      <alignment horizontal="right" vertical="center"/>
    </xf>
    <xf numFmtId="4" fontId="10" fillId="0" borderId="73"/>
    <xf numFmtId="4" fontId="10" fillId="0" borderId="73"/>
    <xf numFmtId="4" fontId="10" fillId="0" borderId="73"/>
    <xf numFmtId="4" fontId="10" fillId="0" borderId="73"/>
    <xf numFmtId="0" fontId="10" fillId="48" borderId="66" applyNumberFormat="0" applyProtection="0">
      <alignment horizontal="left" vertical="center" indent="1"/>
    </xf>
    <xf numFmtId="184" fontId="10" fillId="48" borderId="66" applyNumberFormat="0" applyProtection="0">
      <alignment horizontal="left" vertical="center" indent="1"/>
    </xf>
    <xf numFmtId="184" fontId="10" fillId="48" borderId="66" applyNumberFormat="0" applyProtection="0">
      <alignment horizontal="left" vertical="center" indent="1"/>
    </xf>
    <xf numFmtId="184" fontId="10" fillId="48" borderId="66" applyNumberFormat="0" applyProtection="0">
      <alignment horizontal="left" vertical="center" indent="1"/>
    </xf>
    <xf numFmtId="4" fontId="68" fillId="17" borderId="71" applyNumberFormat="0" applyProtection="0">
      <alignment horizontal="left" vertical="center" indent="1"/>
    </xf>
    <xf numFmtId="4" fontId="207" fillId="5" borderId="71" applyNumberFormat="0" applyProtection="0">
      <alignment horizontal="right" vertical="center"/>
    </xf>
    <xf numFmtId="4" fontId="57" fillId="59" borderId="66" applyNumberFormat="0" applyProtection="0">
      <alignment horizontal="right" vertical="center"/>
    </xf>
    <xf numFmtId="4" fontId="57" fillId="59" borderId="66" applyNumberFormat="0" applyProtection="0">
      <alignment horizontal="right" vertical="center"/>
    </xf>
    <xf numFmtId="4" fontId="57" fillId="29" borderId="66" applyNumberFormat="0" applyProtection="0">
      <alignment horizontal="left" vertical="center" indent="1"/>
    </xf>
    <xf numFmtId="4" fontId="57" fillId="29" borderId="66" applyNumberFormat="0" applyProtection="0">
      <alignment horizontal="left" vertical="center" indent="1"/>
    </xf>
    <xf numFmtId="4" fontId="205" fillId="29" borderId="66" applyNumberFormat="0" applyProtection="0">
      <alignment vertical="center"/>
    </xf>
    <xf numFmtId="4" fontId="57" fillId="29" borderId="66" applyNumberFormat="0" applyProtection="0">
      <alignment vertical="center"/>
    </xf>
    <xf numFmtId="0" fontId="10" fillId="48" borderId="66" applyNumberFormat="0" applyProtection="0">
      <alignment horizontal="left" vertical="center" indent="1"/>
    </xf>
    <xf numFmtId="184" fontId="10" fillId="48" borderId="66" applyNumberFormat="0" applyProtection="0">
      <alignment horizontal="left" vertical="center" indent="1"/>
    </xf>
    <xf numFmtId="184" fontId="10" fillId="48" borderId="66" applyNumberFormat="0" applyProtection="0">
      <alignment horizontal="left" vertical="center" indent="1"/>
    </xf>
    <xf numFmtId="184" fontId="10" fillId="48" borderId="66" applyNumberFormat="0" applyProtection="0">
      <alignment horizontal="left" vertical="center" indent="1"/>
    </xf>
    <xf numFmtId="0" fontId="10" fillId="48" borderId="66" applyNumberFormat="0" applyProtection="0">
      <alignment horizontal="left" vertical="center" indent="1"/>
    </xf>
    <xf numFmtId="0" fontId="10" fillId="48" borderId="66" applyNumberFormat="0" applyProtection="0">
      <alignment horizontal="left" vertical="center" indent="1"/>
    </xf>
    <xf numFmtId="206" fontId="10" fillId="66" borderId="66" applyNumberFormat="0" applyProtection="0">
      <alignment horizontal="left" vertical="center" indent="1"/>
    </xf>
    <xf numFmtId="184" fontId="10" fillId="48" borderId="66" applyNumberFormat="0" applyProtection="0">
      <alignment horizontal="left" vertical="center" indent="1"/>
    </xf>
    <xf numFmtId="206" fontId="10" fillId="66" borderId="66" applyNumberFormat="0" applyProtection="0">
      <alignment horizontal="left" vertical="center" indent="1"/>
    </xf>
    <xf numFmtId="184" fontId="10" fillId="48" borderId="66" applyNumberFormat="0" applyProtection="0">
      <alignment horizontal="left" vertical="center" indent="1"/>
    </xf>
    <xf numFmtId="184" fontId="10" fillId="66" borderId="66" applyNumberFormat="0" applyProtection="0">
      <alignment horizontal="left" vertical="center" indent="1"/>
    </xf>
    <xf numFmtId="0" fontId="10" fillId="48" borderId="66" applyNumberFormat="0" applyProtection="0">
      <alignment horizontal="left" vertical="center" indent="1"/>
    </xf>
    <xf numFmtId="0" fontId="10" fillId="28" borderId="66" applyNumberFormat="0" applyProtection="0">
      <alignment horizontal="left" vertical="center" indent="1"/>
    </xf>
    <xf numFmtId="184" fontId="10" fillId="28" borderId="66" applyNumberFormat="0" applyProtection="0">
      <alignment horizontal="left" vertical="center" indent="1"/>
    </xf>
    <xf numFmtId="184" fontId="10" fillId="28" borderId="66" applyNumberFormat="0" applyProtection="0">
      <alignment horizontal="left" vertical="center" indent="1"/>
    </xf>
    <xf numFmtId="184" fontId="10" fillId="28" borderId="66" applyNumberFormat="0" applyProtection="0">
      <alignment horizontal="left" vertical="center" indent="1"/>
    </xf>
    <xf numFmtId="0" fontId="10" fillId="28" borderId="66" applyNumberFormat="0" applyProtection="0">
      <alignment horizontal="left" vertical="center" indent="1"/>
    </xf>
    <xf numFmtId="206" fontId="10" fillId="65" borderId="66" applyNumberFormat="0" applyProtection="0">
      <alignment horizontal="left" vertical="center" indent="1"/>
    </xf>
    <xf numFmtId="0" fontId="10" fillId="28" borderId="66" applyNumberFormat="0" applyProtection="0">
      <alignment horizontal="left" vertical="center" indent="1"/>
    </xf>
    <xf numFmtId="206" fontId="10" fillId="65" borderId="66" applyNumberFormat="0" applyProtection="0">
      <alignment horizontal="left" vertical="center" indent="1"/>
    </xf>
    <xf numFmtId="184" fontId="10" fillId="28" borderId="66" applyNumberFormat="0" applyProtection="0">
      <alignment horizontal="left" vertical="center" indent="1"/>
    </xf>
    <xf numFmtId="206" fontId="10" fillId="65" borderId="66" applyNumberFormat="0" applyProtection="0">
      <alignment horizontal="left" vertical="center" indent="1"/>
    </xf>
    <xf numFmtId="184" fontId="10" fillId="28" borderId="66" applyNumberFormat="0" applyProtection="0">
      <alignment horizontal="left" vertical="center" indent="1"/>
    </xf>
    <xf numFmtId="184" fontId="10" fillId="65" borderId="66" applyNumberFormat="0" applyProtection="0">
      <alignment horizontal="left" vertical="center" indent="1"/>
    </xf>
    <xf numFmtId="0" fontId="10" fillId="63" borderId="66" applyNumberFormat="0" applyProtection="0">
      <alignment horizontal="left" vertical="center" indent="1"/>
    </xf>
    <xf numFmtId="184" fontId="10" fillId="63" borderId="66" applyNumberFormat="0" applyProtection="0">
      <alignment horizontal="left" vertical="center" indent="1"/>
    </xf>
    <xf numFmtId="0" fontId="10" fillId="63" borderId="66" applyNumberFormat="0" applyProtection="0">
      <alignment horizontal="left" vertical="center" indent="1"/>
    </xf>
    <xf numFmtId="206" fontId="10" fillId="64" borderId="66" applyNumberFormat="0" applyProtection="0">
      <alignment horizontal="left" vertical="center" indent="1"/>
    </xf>
    <xf numFmtId="206" fontId="10" fillId="64" borderId="66" applyNumberFormat="0" applyProtection="0">
      <alignment horizontal="left" vertical="center" indent="1"/>
    </xf>
    <xf numFmtId="184" fontId="10" fillId="63" borderId="66" applyNumberFormat="0" applyProtection="0">
      <alignment horizontal="left" vertical="center" indent="1"/>
    </xf>
    <xf numFmtId="184" fontId="10" fillId="64" borderId="66" applyNumberFormat="0" applyProtection="0">
      <alignment horizontal="left" vertical="center" indent="1"/>
    </xf>
    <xf numFmtId="0" fontId="10" fillId="63" borderId="66" applyNumberFormat="0" applyProtection="0">
      <alignment horizontal="left" vertical="center" indent="1"/>
    </xf>
    <xf numFmtId="0" fontId="10" fillId="61" borderId="66" applyNumberFormat="0" applyProtection="0">
      <alignment horizontal="left" vertical="center" indent="1"/>
    </xf>
    <xf numFmtId="184" fontId="10" fillId="61" borderId="66" applyNumberFormat="0" applyProtection="0">
      <alignment horizontal="left" vertical="center" indent="1"/>
    </xf>
    <xf numFmtId="184" fontId="10" fillId="61" borderId="66" applyNumberFormat="0" applyProtection="0">
      <alignment horizontal="left" vertical="center" indent="1"/>
    </xf>
    <xf numFmtId="184" fontId="10" fillId="61" borderId="66" applyNumberFormat="0" applyProtection="0">
      <alignment horizontal="left" vertical="center" indent="1"/>
    </xf>
    <xf numFmtId="0" fontId="10" fillId="61" borderId="66" applyNumberFormat="0" applyProtection="0">
      <alignment horizontal="left" vertical="center" indent="1"/>
    </xf>
    <xf numFmtId="206" fontId="10" fillId="62" borderId="66" applyNumberFormat="0" applyProtection="0">
      <alignment horizontal="left" vertical="center" indent="1"/>
    </xf>
    <xf numFmtId="0" fontId="10" fillId="61" borderId="66" applyNumberFormat="0" applyProtection="0">
      <alignment horizontal="left" vertical="center" indent="1"/>
    </xf>
    <xf numFmtId="206" fontId="10" fillId="62" borderId="66" applyNumberFormat="0" applyProtection="0">
      <alignment horizontal="left" vertical="center" indent="1"/>
    </xf>
    <xf numFmtId="184" fontId="10" fillId="61" borderId="66" applyNumberFormat="0" applyProtection="0">
      <alignment horizontal="left" vertical="center" indent="1"/>
    </xf>
    <xf numFmtId="206" fontId="10" fillId="62" borderId="66" applyNumberFormat="0" applyProtection="0">
      <alignment horizontal="left" vertical="center" indent="1"/>
    </xf>
    <xf numFmtId="184" fontId="10" fillId="61" borderId="66" applyNumberFormat="0" applyProtection="0">
      <alignment horizontal="left" vertical="center" indent="1"/>
    </xf>
    <xf numFmtId="184" fontId="10" fillId="62" borderId="66" applyNumberFormat="0" applyProtection="0">
      <alignment horizontal="left" vertical="center" indent="1"/>
    </xf>
    <xf numFmtId="0" fontId="10" fillId="61" borderId="66" applyNumberFormat="0" applyProtection="0">
      <alignment horizontal="left" vertical="center" indent="1"/>
    </xf>
    <xf numFmtId="4" fontId="25" fillId="61" borderId="66" applyNumberFormat="0" applyProtection="0">
      <alignment horizontal="left" vertical="center" indent="1"/>
    </xf>
    <xf numFmtId="4" fontId="25" fillId="61" borderId="66" applyNumberFormat="0" applyProtection="0">
      <alignment horizontal="left" vertical="center" indent="1"/>
    </xf>
    <xf numFmtId="4" fontId="25" fillId="59" borderId="66" applyNumberFormat="0" applyProtection="0">
      <alignment horizontal="left" vertical="center" indent="1"/>
    </xf>
    <xf numFmtId="4" fontId="25" fillId="59" borderId="66" applyNumberFormat="0" applyProtection="0">
      <alignment horizontal="left" vertical="center" indent="1"/>
    </xf>
    <xf numFmtId="0" fontId="10" fillId="48" borderId="66" applyNumberFormat="0" applyProtection="0">
      <alignment horizontal="left" vertical="center" indent="1"/>
    </xf>
    <xf numFmtId="184" fontId="10" fillId="48" borderId="66" applyNumberFormat="0" applyProtection="0">
      <alignment horizontal="left" vertical="center" indent="1"/>
    </xf>
    <xf numFmtId="0" fontId="10" fillId="48" borderId="66" applyNumberFormat="0" applyProtection="0">
      <alignment horizontal="left" vertical="center" indent="1"/>
    </xf>
    <xf numFmtId="4" fontId="10" fillId="0" borderId="73"/>
    <xf numFmtId="4" fontId="10" fillId="0" borderId="73"/>
    <xf numFmtId="4" fontId="10" fillId="0" borderId="73"/>
    <xf numFmtId="4" fontId="57" fillId="59" borderId="72" applyNumberFormat="0" applyProtection="0">
      <alignment horizontal="left" vertical="center" indent="1"/>
    </xf>
    <xf numFmtId="4" fontId="58" fillId="58" borderId="66" applyNumberFormat="0" applyProtection="0">
      <alignment horizontal="left" vertical="center" indent="1"/>
    </xf>
    <xf numFmtId="4" fontId="57" fillId="57" borderId="66" applyNumberFormat="0" applyProtection="0">
      <alignment horizontal="right" vertical="center"/>
    </xf>
    <xf numFmtId="4" fontId="57" fillId="56" borderId="66" applyNumberFormat="0" applyProtection="0">
      <alignment horizontal="right" vertical="center"/>
    </xf>
    <xf numFmtId="4" fontId="57" fillId="55" borderId="66" applyNumberFormat="0" applyProtection="0">
      <alignment horizontal="right" vertical="center"/>
    </xf>
    <xf numFmtId="4" fontId="57" fillId="54" borderId="66" applyNumberFormat="0" applyProtection="0">
      <alignment horizontal="right" vertical="center"/>
    </xf>
    <xf numFmtId="4" fontId="57" fillId="53" borderId="66" applyNumberFormat="0" applyProtection="0">
      <alignment horizontal="right" vertical="center"/>
    </xf>
    <xf numFmtId="4" fontId="57" fillId="52" borderId="66" applyNumberFormat="0" applyProtection="0">
      <alignment horizontal="right" vertical="center"/>
    </xf>
    <xf numFmtId="4" fontId="57" fillId="51" borderId="66" applyNumberFormat="0" applyProtection="0">
      <alignment horizontal="right" vertical="center"/>
    </xf>
    <xf numFmtId="4" fontId="57" fillId="50" borderId="66" applyNumberFormat="0" applyProtection="0">
      <alignment horizontal="right" vertical="center"/>
    </xf>
    <xf numFmtId="4" fontId="57" fillId="49" borderId="66" applyNumberFormat="0" applyProtection="0">
      <alignment horizontal="right" vertical="center"/>
    </xf>
    <xf numFmtId="0" fontId="10" fillId="48" borderId="66" applyNumberFormat="0" applyProtection="0">
      <alignment horizontal="left" vertical="center" indent="1"/>
    </xf>
    <xf numFmtId="0" fontId="10" fillId="48" borderId="66" applyNumberFormat="0" applyProtection="0">
      <alignment horizontal="left" vertical="center" indent="1"/>
    </xf>
    <xf numFmtId="4" fontId="68" fillId="17" borderId="71" applyNumberFormat="0" applyProtection="0">
      <alignment horizontal="left" vertical="center" indent="1"/>
    </xf>
    <xf numFmtId="0" fontId="10" fillId="48" borderId="66" applyNumberFormat="0" applyProtection="0">
      <alignment horizontal="left" vertical="center" indent="1"/>
    </xf>
    <xf numFmtId="184" fontId="10" fillId="48" borderId="66" applyNumberFormat="0" applyProtection="0">
      <alignment horizontal="left" vertical="center" indent="1"/>
    </xf>
    <xf numFmtId="184" fontId="10" fillId="48" borderId="66" applyNumberFormat="0" applyProtection="0">
      <alignment horizontal="left" vertical="center" indent="1"/>
    </xf>
    <xf numFmtId="184" fontId="10" fillId="48" borderId="66" applyNumberFormat="0" applyProtection="0">
      <alignment horizontal="left" vertical="center" indent="1"/>
    </xf>
    <xf numFmtId="0" fontId="10" fillId="48" borderId="66" applyNumberFormat="0" applyProtection="0">
      <alignment horizontal="left" vertical="center" indent="1"/>
    </xf>
    <xf numFmtId="4" fontId="57" fillId="31" borderId="66" applyNumberFormat="0" applyProtection="0">
      <alignment horizontal="left" vertical="center" indent="1"/>
    </xf>
    <xf numFmtId="4" fontId="57" fillId="31" borderId="66" applyNumberFormat="0" applyProtection="0">
      <alignment horizontal="left" vertical="center" indent="1"/>
    </xf>
    <xf numFmtId="4" fontId="205" fillId="31" borderId="66" applyNumberFormat="0" applyProtection="0">
      <alignment vertical="center"/>
    </xf>
    <xf numFmtId="4" fontId="57" fillId="31" borderId="66" applyNumberFormat="0" applyProtection="0">
      <alignment vertical="center"/>
    </xf>
    <xf numFmtId="4" fontId="10" fillId="0" borderId="73"/>
    <xf numFmtId="4" fontId="10" fillId="0" borderId="73"/>
    <xf numFmtId="4" fontId="10" fillId="0" borderId="73"/>
    <xf numFmtId="4" fontId="10" fillId="0" borderId="73"/>
    <xf numFmtId="4" fontId="10" fillId="0" borderId="73"/>
    <xf numFmtId="4" fontId="10" fillId="0" borderId="73"/>
    <xf numFmtId="4" fontId="10" fillId="0" borderId="73"/>
    <xf numFmtId="4" fontId="10" fillId="0" borderId="73"/>
    <xf numFmtId="4" fontId="10" fillId="0" borderId="73"/>
    <xf numFmtId="4" fontId="10" fillId="0" borderId="73"/>
    <xf numFmtId="4" fontId="10" fillId="0" borderId="73"/>
    <xf numFmtId="4" fontId="10" fillId="0" borderId="73"/>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5" fillId="34" borderId="86" applyNumberFormat="0" applyFont="0" applyAlignment="0" applyProtection="0"/>
    <xf numFmtId="0" fontId="10" fillId="34" borderId="86" applyNumberFormat="0" applyFont="0" applyAlignment="0" applyProtection="0"/>
    <xf numFmtId="0" fontId="10" fillId="28" borderId="143" applyNumberFormat="0" applyProtection="0">
      <alignment horizontal="left" vertical="center" indent="1"/>
    </xf>
    <xf numFmtId="0" fontId="15" fillId="34" borderId="86" applyNumberFormat="0" applyFont="0" applyAlignment="0" applyProtection="0"/>
    <xf numFmtId="0" fontId="5" fillId="0" borderId="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18" fillId="34" borderId="65" applyNumberFormat="0" applyFont="0" applyAlignment="0" applyProtection="0"/>
    <xf numFmtId="184" fontId="8" fillId="34" borderId="65" applyNumberFormat="0" applyFon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206" fontId="10" fillId="62" borderId="97" applyNumberFormat="0" applyProtection="0">
      <alignment horizontal="left" vertical="center" indent="1"/>
    </xf>
    <xf numFmtId="4" fontId="109" fillId="24" borderId="84">
      <alignment horizontal="left" vertical="center" wrapText="1"/>
    </xf>
    <xf numFmtId="184" fontId="10" fillId="48" borderId="87" applyNumberFormat="0" applyProtection="0">
      <alignment horizontal="left" vertical="center" indent="1"/>
    </xf>
    <xf numFmtId="0" fontId="10" fillId="34" borderId="96" applyNumberFormat="0" applyFont="0" applyAlignment="0" applyProtection="0"/>
    <xf numFmtId="4" fontId="57" fillId="31" borderId="97" applyNumberFormat="0" applyProtection="0">
      <alignment horizontal="left" vertical="center" indent="1"/>
    </xf>
    <xf numFmtId="0" fontId="102" fillId="23" borderId="97" applyNumberFormat="0" applyAlignment="0" applyProtection="0"/>
    <xf numFmtId="49" fontId="17" fillId="3" borderId="118">
      <alignment vertical="center"/>
    </xf>
    <xf numFmtId="49" fontId="17" fillId="3" borderId="88">
      <alignment vertical="center"/>
    </xf>
    <xf numFmtId="40" fontId="10" fillId="2" borderId="83"/>
    <xf numFmtId="0" fontId="10" fillId="34" borderId="86" applyNumberFormat="0" applyFont="0" applyAlignment="0" applyProtection="0"/>
    <xf numFmtId="0" fontId="102" fillId="23" borderId="87" applyNumberFormat="0" applyAlignment="0" applyProtection="0"/>
    <xf numFmtId="0" fontId="101" fillId="23" borderId="87" applyNumberFormat="0" applyAlignment="0" applyProtection="0"/>
    <xf numFmtId="0" fontId="15" fillId="34" borderId="96" applyNumberFormat="0" applyFont="0" applyAlignment="0" applyProtection="0"/>
    <xf numFmtId="0" fontId="10" fillId="34" borderId="96" applyNumberFormat="0" applyFont="0" applyAlignment="0" applyProtection="0"/>
    <xf numFmtId="0" fontId="15" fillId="34" borderId="124"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206" fontId="10" fillId="64" borderId="107" applyNumberFormat="0" applyProtection="0">
      <alignment horizontal="left" vertical="center" indent="1"/>
    </xf>
    <xf numFmtId="49" fontId="17" fillId="3" borderId="144">
      <alignment vertical="center"/>
    </xf>
    <xf numFmtId="4" fontId="109" fillId="24" borderId="84">
      <alignment horizontal="left" vertical="center" wrapText="1"/>
    </xf>
    <xf numFmtId="0" fontId="10"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49" fontId="16" fillId="3" borderId="108">
      <alignment vertical="center"/>
    </xf>
    <xf numFmtId="0" fontId="5" fillId="0" borderId="0"/>
    <xf numFmtId="0" fontId="10" fillId="34" borderId="134" applyNumberFormat="0" applyFont="0" applyAlignment="0" applyProtection="0"/>
    <xf numFmtId="170" fontId="5" fillId="0" borderId="0" applyFont="0" applyFill="0" applyBorder="0" applyAlignment="0" applyProtection="0"/>
    <xf numFmtId="0" fontId="47" fillId="23" borderId="115" applyNumberFormat="0" applyAlignment="0" applyProtection="0"/>
    <xf numFmtId="0" fontId="10" fillId="34" borderId="134" applyNumberFormat="0" applyFont="0" applyAlignment="0" applyProtection="0"/>
    <xf numFmtId="0" fontId="118" fillId="23" borderId="87" applyNumberFormat="0" applyAlignment="0" applyProtection="0"/>
    <xf numFmtId="0" fontId="118" fillId="23" borderId="87" applyNumberFormat="0" applyAlignment="0" applyProtection="0"/>
    <xf numFmtId="187" fontId="10" fillId="31" borderId="61" applyNumberFormat="0" applyFont="0" applyAlignment="0">
      <protection locked="0"/>
    </xf>
    <xf numFmtId="0" fontId="10" fillId="68" borderId="1"/>
    <xf numFmtId="0" fontId="10" fillId="70" borderId="1"/>
    <xf numFmtId="0" fontId="10" fillId="68" borderId="1"/>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49" fontId="10" fillId="45" borderId="98">
      <alignment horizontal="center"/>
    </xf>
    <xf numFmtId="49" fontId="10" fillId="3" borderId="98">
      <alignment horizontal="center"/>
    </xf>
    <xf numFmtId="49" fontId="10" fillId="45" borderId="98">
      <alignment horizontal="center"/>
    </xf>
    <xf numFmtId="49" fontId="210" fillId="45" borderId="98">
      <alignment horizontal="center"/>
    </xf>
    <xf numFmtId="49" fontId="210" fillId="45" borderId="98">
      <alignment horizontal="center"/>
    </xf>
    <xf numFmtId="49" fontId="210" fillId="3" borderId="98">
      <alignment horizontal="center"/>
    </xf>
    <xf numFmtId="49" fontId="210" fillId="45" borderId="98">
      <alignment horizontal="center"/>
    </xf>
    <xf numFmtId="40" fontId="10" fillId="2" borderId="1"/>
    <xf numFmtId="40" fontId="10" fillId="44" borderId="1"/>
    <xf numFmtId="40" fontId="10" fillId="44" borderId="1"/>
    <xf numFmtId="40" fontId="10" fillId="2" borderId="1"/>
    <xf numFmtId="40" fontId="10" fillId="44" borderId="1"/>
    <xf numFmtId="40" fontId="10" fillId="40" borderId="1"/>
    <xf numFmtId="40" fontId="10" fillId="67" borderId="1"/>
    <xf numFmtId="40" fontId="10" fillId="40" borderId="1"/>
    <xf numFmtId="184" fontId="175" fillId="0" borderId="62"/>
    <xf numFmtId="0" fontId="175" fillId="0" borderId="62"/>
    <xf numFmtId="0" fontId="175" fillId="0" borderId="62"/>
    <xf numFmtId="0" fontId="15" fillId="34" borderId="124" applyNumberFormat="0" applyFont="0" applyAlignment="0" applyProtection="0"/>
    <xf numFmtId="0" fontId="10" fillId="34" borderId="134" applyNumberFormat="0" applyFont="0" applyAlignment="0" applyProtection="0"/>
    <xf numFmtId="4" fontId="209" fillId="59" borderId="97" applyNumberFormat="0" applyProtection="0">
      <alignment horizontal="right" vertical="center"/>
    </xf>
    <xf numFmtId="0" fontId="10" fillId="34" borderId="134" applyNumberFormat="0" applyFont="0" applyAlignment="0" applyProtection="0"/>
    <xf numFmtId="184" fontId="10" fillId="48" borderId="97" applyNumberFormat="0" applyProtection="0">
      <alignment horizontal="left" vertical="center" indent="1"/>
    </xf>
    <xf numFmtId="0" fontId="10" fillId="48" borderId="97" applyNumberFormat="0" applyProtection="0">
      <alignment horizontal="left" vertical="center" indent="1"/>
    </xf>
    <xf numFmtId="4" fontId="68" fillId="17" borderId="102" applyNumberFormat="0" applyProtection="0">
      <alignment horizontal="left" vertical="center" indent="1"/>
    </xf>
    <xf numFmtId="184" fontId="10" fillId="48" borderId="97" applyNumberFormat="0" applyProtection="0">
      <alignment horizontal="left" vertical="center" indent="1"/>
    </xf>
    <xf numFmtId="0" fontId="10" fillId="48" borderId="97" applyNumberFormat="0" applyProtection="0">
      <alignment horizontal="left" vertical="center" indent="1"/>
    </xf>
    <xf numFmtId="4" fontId="205" fillId="59" borderId="97" applyNumberFormat="0" applyProtection="0">
      <alignment horizontal="right" vertical="center"/>
    </xf>
    <xf numFmtId="4" fontId="205" fillId="59" borderId="97" applyNumberFormat="0" applyProtection="0">
      <alignment horizontal="right" vertical="center"/>
    </xf>
    <xf numFmtId="4" fontId="207" fillId="5" borderId="102" applyNumberFormat="0" applyProtection="0">
      <alignment horizontal="right" vertical="center"/>
    </xf>
    <xf numFmtId="4" fontId="57" fillId="59" borderId="97" applyNumberFormat="0" applyProtection="0">
      <alignment horizontal="right" vertical="center"/>
    </xf>
    <xf numFmtId="4" fontId="57" fillId="59" borderId="97" applyNumberFormat="0" applyProtection="0">
      <alignment horizontal="right" vertical="center"/>
    </xf>
    <xf numFmtId="4" fontId="68" fillId="0" borderId="102" applyNumberFormat="0" applyProtection="0">
      <alignment horizontal="right" vertical="center"/>
    </xf>
    <xf numFmtId="4" fontId="57" fillId="29" borderId="97" applyNumberFormat="0" applyProtection="0">
      <alignment horizontal="left" vertical="center" indent="1"/>
    </xf>
    <xf numFmtId="4" fontId="57" fillId="29" borderId="97" applyNumberFormat="0" applyProtection="0">
      <alignment horizontal="left" vertical="center" indent="1"/>
    </xf>
    <xf numFmtId="4" fontId="205" fillId="29" borderId="97" applyNumberFormat="0" applyProtection="0">
      <alignment vertical="center"/>
    </xf>
    <xf numFmtId="4" fontId="57" fillId="29" borderId="97" applyNumberFormat="0" applyProtection="0">
      <alignment vertical="center"/>
    </xf>
    <xf numFmtId="0" fontId="10" fillId="48" borderId="97" applyNumberFormat="0" applyProtection="0">
      <alignment horizontal="left" vertical="center" indent="1"/>
    </xf>
    <xf numFmtId="184" fontId="10" fillId="48" borderId="97" applyNumberFormat="0" applyProtection="0">
      <alignment horizontal="left" vertical="center" indent="1"/>
    </xf>
    <xf numFmtId="184" fontId="10" fillId="48" borderId="97" applyNumberFormat="0" applyProtection="0">
      <alignment horizontal="left" vertical="center" indent="1"/>
    </xf>
    <xf numFmtId="184" fontId="10" fillId="48" borderId="97" applyNumberFormat="0" applyProtection="0">
      <alignment horizontal="left" vertical="center" indent="1"/>
    </xf>
    <xf numFmtId="0" fontId="10" fillId="48" borderId="97" applyNumberFormat="0" applyProtection="0">
      <alignment horizontal="left" vertical="center" indent="1"/>
    </xf>
    <xf numFmtId="184" fontId="10" fillId="48" borderId="97" applyNumberFormat="0" applyProtection="0">
      <alignment horizontal="left" vertical="center" indent="1"/>
    </xf>
    <xf numFmtId="184" fontId="10" fillId="48" borderId="97" applyNumberFormat="0" applyProtection="0">
      <alignment horizontal="left" vertical="center" indent="1"/>
    </xf>
    <xf numFmtId="0" fontId="69" fillId="0" borderId="62">
      <alignment horizontal="left" vertical="center"/>
    </xf>
    <xf numFmtId="0" fontId="10" fillId="28" borderId="97" applyNumberFormat="0" applyProtection="0">
      <alignment horizontal="left" vertical="center" indent="1"/>
    </xf>
    <xf numFmtId="184" fontId="10" fillId="28" borderId="97" applyNumberFormat="0" applyProtection="0">
      <alignment horizontal="left" vertical="center" indent="1"/>
    </xf>
    <xf numFmtId="206" fontId="10" fillId="65" borderId="97" applyNumberFormat="0" applyProtection="0">
      <alignment horizontal="left" vertical="center" indent="1"/>
    </xf>
    <xf numFmtId="206" fontId="10" fillId="62" borderId="97" applyNumberFormat="0" applyProtection="0">
      <alignment horizontal="left" vertical="center" indent="1"/>
    </xf>
    <xf numFmtId="184" fontId="10" fillId="61" borderId="97" applyNumberFormat="0" applyProtection="0">
      <alignment horizontal="left" vertical="center" indent="1"/>
    </xf>
    <xf numFmtId="206" fontId="10" fillId="62" borderId="97" applyNumberFormat="0" applyProtection="0">
      <alignment horizontal="left" vertical="center" indent="1"/>
    </xf>
    <xf numFmtId="184" fontId="10" fillId="61" borderId="97" applyNumberFormat="0" applyProtection="0">
      <alignment horizontal="left" vertical="center" indent="1"/>
    </xf>
    <xf numFmtId="0" fontId="10" fillId="48" borderId="97" applyNumberFormat="0" applyProtection="0">
      <alignment horizontal="left" vertical="center" indent="1"/>
    </xf>
    <xf numFmtId="184" fontId="10" fillId="48" borderId="97" applyNumberFormat="0" applyProtection="0">
      <alignment horizontal="left" vertical="center" indent="1"/>
    </xf>
    <xf numFmtId="184" fontId="10" fillId="48" borderId="97" applyNumberFormat="0" applyProtection="0">
      <alignment horizontal="left" vertical="center" indent="1"/>
    </xf>
    <xf numFmtId="49" fontId="17" fillId="3" borderId="136">
      <alignment vertical="center"/>
    </xf>
    <xf numFmtId="4" fontId="57" fillId="59" borderId="103" applyNumberFormat="0" applyProtection="0">
      <alignment horizontal="left" vertical="center" indent="1"/>
    </xf>
    <xf numFmtId="4" fontId="58" fillId="58" borderId="97" applyNumberFormat="0" applyProtection="0">
      <alignment horizontal="left" vertical="center" indent="1"/>
    </xf>
    <xf numFmtId="4" fontId="57" fillId="57" borderId="97" applyNumberFormat="0" applyProtection="0">
      <alignment horizontal="right" vertical="center"/>
    </xf>
    <xf numFmtId="4" fontId="57" fillId="56" borderId="97" applyNumberFormat="0" applyProtection="0">
      <alignment horizontal="right" vertical="center"/>
    </xf>
    <xf numFmtId="4" fontId="57" fillId="55" borderId="97" applyNumberFormat="0" applyProtection="0">
      <alignment horizontal="right" vertical="center"/>
    </xf>
    <xf numFmtId="184" fontId="141" fillId="0" borderId="70" applyNumberFormat="0" applyFont="0" applyAlignment="0" applyProtection="0"/>
    <xf numFmtId="0" fontId="141" fillId="0" borderId="70" applyNumberFormat="0" applyFont="0" applyAlignment="0" applyProtection="0"/>
    <xf numFmtId="4" fontId="57" fillId="54" borderId="97" applyNumberFormat="0" applyProtection="0">
      <alignment horizontal="right" vertical="center"/>
    </xf>
    <xf numFmtId="0" fontId="141" fillId="0" borderId="70" applyNumberFormat="0" applyFont="0" applyAlignment="0" applyProtection="0"/>
    <xf numFmtId="4" fontId="57" fillId="51" borderId="97" applyNumberFormat="0" applyProtection="0">
      <alignment horizontal="right" vertical="center"/>
    </xf>
    <xf numFmtId="184" fontId="141" fillId="0" borderId="69" applyNumberFormat="0" applyFont="0" applyAlignment="0" applyProtection="0"/>
    <xf numFmtId="0" fontId="141" fillId="0" borderId="69" applyNumberFormat="0" applyFont="0" applyAlignment="0" applyProtection="0"/>
    <xf numFmtId="0" fontId="141" fillId="0" borderId="69" applyNumberFormat="0" applyFont="0" applyAlignment="0" applyProtection="0"/>
    <xf numFmtId="4" fontId="57" fillId="50" borderId="97" applyNumberFormat="0" applyProtection="0">
      <alignment horizontal="right" vertical="center"/>
    </xf>
    <xf numFmtId="0" fontId="10" fillId="48" borderId="97" applyNumberFormat="0" applyProtection="0">
      <alignment horizontal="left" vertical="center" indent="1"/>
    </xf>
    <xf numFmtId="0" fontId="10" fillId="48" borderId="97" applyNumberFormat="0" applyProtection="0">
      <alignment horizontal="left" vertical="center" indent="1"/>
    </xf>
    <xf numFmtId="4" fontId="68" fillId="17" borderId="102" applyNumberFormat="0" applyProtection="0">
      <alignment horizontal="left" vertical="center" indent="1"/>
    </xf>
    <xf numFmtId="184" fontId="10" fillId="48" borderId="97" applyNumberFormat="0" applyProtection="0">
      <alignment horizontal="left" vertical="center" indent="1"/>
    </xf>
    <xf numFmtId="184" fontId="10" fillId="48" borderId="97" applyNumberFormat="0" applyProtection="0">
      <alignment horizontal="left" vertical="center" indent="1"/>
    </xf>
    <xf numFmtId="4" fontId="57" fillId="31" borderId="97" applyNumberFormat="0" applyProtection="0">
      <alignment horizontal="left" vertical="center" indent="1"/>
    </xf>
    <xf numFmtId="4" fontId="205" fillId="31" borderId="97" applyNumberFormat="0" applyProtection="0">
      <alignment vertical="center"/>
    </xf>
    <xf numFmtId="4" fontId="57" fillId="31" borderId="97" applyNumberFormat="0" applyProtection="0">
      <alignment vertical="center"/>
    </xf>
    <xf numFmtId="49" fontId="17" fillId="3" borderId="136">
      <alignment vertical="center"/>
    </xf>
    <xf numFmtId="49" fontId="17" fillId="3" borderId="136">
      <alignment vertical="center"/>
    </xf>
    <xf numFmtId="49" fontId="17" fillId="3" borderId="136">
      <alignment vertical="center"/>
    </xf>
    <xf numFmtId="40" fontId="10" fillId="75" borderId="83"/>
    <xf numFmtId="40" fontId="10" fillId="74" borderId="83"/>
    <xf numFmtId="40" fontId="10" fillId="74" borderId="83"/>
    <xf numFmtId="40" fontId="10" fillId="75" borderId="83"/>
    <xf numFmtId="40" fontId="10" fillId="74" borderId="83"/>
    <xf numFmtId="184" fontId="175" fillId="28" borderId="62" applyAlignment="0" applyProtection="0"/>
    <xf numFmtId="40" fontId="10" fillId="73" borderId="83"/>
    <xf numFmtId="40" fontId="10" fillId="73" borderId="83"/>
    <xf numFmtId="40" fontId="10" fillId="73" borderId="83"/>
    <xf numFmtId="49" fontId="20" fillId="0" borderId="83">
      <alignment horizontal="right"/>
    </xf>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40" fontId="10" fillId="40" borderId="83"/>
    <xf numFmtId="40" fontId="10" fillId="71" borderId="83"/>
    <xf numFmtId="40" fontId="10" fillId="71" borderId="83"/>
    <xf numFmtId="40" fontId="10" fillId="71" borderId="83"/>
    <xf numFmtId="0" fontId="10" fillId="40" borderId="83"/>
    <xf numFmtId="0" fontId="10" fillId="40" borderId="83"/>
    <xf numFmtId="0" fontId="10" fillId="40" borderId="83"/>
    <xf numFmtId="0" fontId="10" fillId="68" borderId="83"/>
    <xf numFmtId="0" fontId="10" fillId="68" borderId="83"/>
    <xf numFmtId="0" fontId="10" fillId="70" borderId="83"/>
    <xf numFmtId="49" fontId="170" fillId="44" borderId="67">
      <alignment horizontal="center"/>
    </xf>
    <xf numFmtId="0" fontId="10" fillId="68" borderId="83"/>
    <xf numFmtId="49" fontId="170" fillId="44" borderId="136">
      <alignment horizontal="center"/>
    </xf>
    <xf numFmtId="0" fontId="10" fillId="48" borderId="153" applyNumberFormat="0" applyProtection="0">
      <alignment horizontal="left" vertical="center" indent="1"/>
    </xf>
    <xf numFmtId="40" fontId="10" fillId="2" borderId="83"/>
    <xf numFmtId="40" fontId="10" fillId="44" borderId="83"/>
    <xf numFmtId="40" fontId="10" fillId="2" borderId="83"/>
    <xf numFmtId="40" fontId="10" fillId="44" borderId="83"/>
    <xf numFmtId="40" fontId="10" fillId="40" borderId="83"/>
    <xf numFmtId="40" fontId="10" fillId="67" borderId="83"/>
    <xf numFmtId="40" fontId="10" fillId="40" borderId="83"/>
    <xf numFmtId="40" fontId="10" fillId="40" borderId="83"/>
    <xf numFmtId="0" fontId="10" fillId="61" borderId="153" applyNumberFormat="0" applyProtection="0">
      <alignment horizontal="left" vertical="center" indent="1"/>
    </xf>
    <xf numFmtId="184" fontId="10" fillId="63" borderId="153" applyNumberFormat="0" applyProtection="0">
      <alignment horizontal="left" vertical="center" indent="1"/>
    </xf>
    <xf numFmtId="184" fontId="10" fillId="63" borderId="153" applyNumberFormat="0" applyProtection="0">
      <alignment horizontal="left" vertical="center" indent="1"/>
    </xf>
    <xf numFmtId="0" fontId="141" fillId="0" borderId="139" applyNumberFormat="0" applyFont="0" applyAlignment="0" applyProtection="0"/>
    <xf numFmtId="184" fontId="10" fillId="28" borderId="153" applyNumberFormat="0" applyProtection="0">
      <alignment horizontal="left" vertical="center" indent="1"/>
    </xf>
    <xf numFmtId="206" fontId="10" fillId="66" borderId="153" applyNumberFormat="0" applyProtection="0">
      <alignment horizontal="left" vertical="center" indent="1"/>
    </xf>
    <xf numFmtId="0" fontId="10" fillId="48" borderId="66" applyNumberFormat="0" applyProtection="0">
      <alignment horizontal="left" vertical="center" indent="1"/>
    </xf>
    <xf numFmtId="165" fontId="41" fillId="0" borderId="114" applyAlignment="0" applyProtection="0"/>
    <xf numFmtId="165" fontId="42" fillId="0" borderId="114" applyAlignment="0" applyProtection="0"/>
    <xf numFmtId="165" fontId="42" fillId="0" borderId="114" applyAlignment="0" applyProtection="0"/>
    <xf numFmtId="165" fontId="42" fillId="0" borderId="114" applyAlignment="0" applyProtection="0"/>
    <xf numFmtId="165" fontId="42" fillId="0" borderId="114" applyAlignment="0" applyProtection="0"/>
    <xf numFmtId="165" fontId="42" fillId="0" borderId="114" applyAlignment="0" applyProtection="0"/>
    <xf numFmtId="165" fontId="42" fillId="0" borderId="114" applyAlignment="0" applyProtection="0"/>
    <xf numFmtId="165" fontId="42" fillId="0" borderId="114" applyAlignment="0" applyProtection="0"/>
    <xf numFmtId="37" fontId="106" fillId="28" borderId="61" applyFill="0" applyBorder="0" applyProtection="0"/>
    <xf numFmtId="165" fontId="42" fillId="0" borderId="114" applyAlignment="0" applyProtection="0"/>
    <xf numFmtId="165" fontId="41" fillId="0" borderId="114" applyAlignment="0" applyProtection="0"/>
    <xf numFmtId="0" fontId="48" fillId="23" borderId="115" applyNumberFormat="0" applyAlignment="0" applyProtection="0"/>
    <xf numFmtId="0" fontId="48" fillId="23" borderId="115" applyNumberFormat="0" applyAlignment="0" applyProtection="0"/>
    <xf numFmtId="0" fontId="48" fillId="23" borderId="115" applyNumberFormat="0" applyAlignment="0" applyProtection="0"/>
    <xf numFmtId="0" fontId="10" fillId="28" borderId="66" applyNumberFormat="0" applyProtection="0">
      <alignment horizontal="left" vertical="center" indent="1"/>
    </xf>
    <xf numFmtId="0" fontId="47" fillId="23" borderId="115" applyNumberFormat="0" applyAlignment="0" applyProtection="0"/>
    <xf numFmtId="0" fontId="47" fillId="23" borderId="115" applyNumberFormat="0" applyAlignment="0" applyProtection="0"/>
    <xf numFmtId="0" fontId="47" fillId="23" borderId="115" applyNumberFormat="0" applyAlignment="0" applyProtection="0"/>
    <xf numFmtId="186" fontId="54" fillId="0" borderId="114" applyFill="0" applyProtection="0"/>
    <xf numFmtId="186" fontId="54" fillId="0" borderId="114" applyFill="0" applyProtection="0"/>
    <xf numFmtId="0" fontId="10" fillId="48" borderId="135" applyNumberFormat="0" applyProtection="0">
      <alignment horizontal="left" vertical="center" indent="1"/>
    </xf>
    <xf numFmtId="0" fontId="69" fillId="0" borderId="113">
      <alignment horizontal="left" vertical="center"/>
    </xf>
    <xf numFmtId="0" fontId="69" fillId="0" borderId="113">
      <alignment horizontal="left" vertical="center"/>
    </xf>
    <xf numFmtId="0" fontId="118" fillId="23" borderId="143" applyNumberFormat="0" applyAlignment="0" applyProtection="0"/>
    <xf numFmtId="0" fontId="10" fillId="48" borderId="66" applyNumberFormat="0" applyProtection="0">
      <alignment horizontal="left" vertical="center" indent="1"/>
    </xf>
    <xf numFmtId="49" fontId="210" fillId="3" borderId="136">
      <alignment vertical="center"/>
    </xf>
    <xf numFmtId="4" fontId="57" fillId="59" borderId="85" applyNumberFormat="0" applyProtection="0">
      <alignment horizontal="left" vertical="center" indent="1"/>
    </xf>
    <xf numFmtId="0" fontId="10" fillId="34" borderId="142" applyNumberFormat="0" applyFont="0" applyAlignment="0" applyProtection="0"/>
    <xf numFmtId="0" fontId="10" fillId="34" borderId="142" applyNumberFormat="0" applyFont="0" applyAlignment="0" applyProtection="0"/>
    <xf numFmtId="0" fontId="129" fillId="0" borderId="145" applyNumberFormat="0" applyFill="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48" borderId="66" applyNumberFormat="0" applyProtection="0">
      <alignment horizontal="left" vertical="center" indent="1"/>
    </xf>
    <xf numFmtId="255" fontId="10" fillId="31" borderId="1" applyNumberFormat="0" applyFont="0" applyAlignment="0">
      <protection locked="0"/>
    </xf>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2" fillId="23" borderId="117" applyNumberFormat="0" applyAlignment="0" applyProtection="0"/>
    <xf numFmtId="0" fontId="102" fillId="23" borderId="117" applyNumberFormat="0" applyAlignment="0" applyProtection="0"/>
    <xf numFmtId="0" fontId="102" fillId="23" borderId="117" applyNumberFormat="0" applyAlignment="0" applyProtection="0"/>
    <xf numFmtId="0" fontId="102" fillId="23" borderId="117" applyNumberFormat="0" applyAlignment="0" applyProtection="0"/>
    <xf numFmtId="0" fontId="102" fillId="23" borderId="117" applyNumberFormat="0" applyAlignment="0" applyProtection="0"/>
    <xf numFmtId="0" fontId="102" fillId="23" borderId="117" applyNumberFormat="0" applyAlignment="0" applyProtection="0"/>
    <xf numFmtId="0" fontId="102" fillId="23" borderId="117" applyNumberFormat="0" applyAlignment="0" applyProtection="0"/>
    <xf numFmtId="0" fontId="101" fillId="23" borderId="117" applyNumberFormat="0" applyAlignment="0" applyProtection="0"/>
    <xf numFmtId="0" fontId="175" fillId="0" borderId="93"/>
    <xf numFmtId="0" fontId="175" fillId="0" borderId="93"/>
    <xf numFmtId="0" fontId="101" fillId="23" borderId="117" applyNumberFormat="0" applyAlignment="0" applyProtection="0"/>
    <xf numFmtId="49" fontId="17" fillId="3" borderId="154">
      <alignment vertical="center"/>
    </xf>
    <xf numFmtId="49" fontId="17" fillId="3" borderId="154">
      <alignment vertical="center"/>
    </xf>
    <xf numFmtId="49" fontId="17" fillId="3" borderId="154">
      <alignment vertical="center"/>
    </xf>
    <xf numFmtId="0" fontId="76" fillId="10" borderId="151" applyNumberFormat="0" applyAlignment="0" applyProtection="0"/>
    <xf numFmtId="0" fontId="119" fillId="23" borderId="151" applyNumberFormat="0" applyAlignment="0" applyProtection="0"/>
    <xf numFmtId="0" fontId="118" fillId="23" borderId="143" applyNumberFormat="0" applyAlignment="0" applyProtection="0"/>
    <xf numFmtId="0" fontId="118" fillId="23" borderId="143" applyNumberFormat="0" applyAlignment="0" applyProtection="0"/>
    <xf numFmtId="0" fontId="69" fillId="0" borderId="93">
      <alignment horizontal="left" vertical="center"/>
    </xf>
    <xf numFmtId="0" fontId="76" fillId="10" borderId="151" applyNumberFormat="0" applyAlignment="0" applyProtection="0"/>
    <xf numFmtId="40" fontId="20" fillId="40" borderId="61"/>
    <xf numFmtId="49" fontId="16"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0" fontId="47" fillId="23" borderId="133" applyNumberFormat="0" applyAlignment="0" applyProtection="0"/>
    <xf numFmtId="184" fontId="175" fillId="28" borderId="93" applyAlignment="0" applyProtection="0"/>
    <xf numFmtId="0" fontId="175" fillId="28" borderId="93" applyAlignment="0" applyProtection="0"/>
    <xf numFmtId="0" fontId="15" fillId="34" borderId="134" applyNumberFormat="0" applyFont="0" applyAlignment="0" applyProtection="0"/>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210" fillId="3" borderId="154">
      <alignment vertical="center"/>
    </xf>
    <xf numFmtId="0" fontId="5" fillId="0" borderId="0"/>
    <xf numFmtId="0" fontId="118" fillId="23" borderId="125" applyNumberFormat="0" applyAlignment="0" applyProtection="0"/>
    <xf numFmtId="0" fontId="118" fillId="23" borderId="125" applyNumberFormat="0" applyAlignment="0" applyProtection="0"/>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6" fillId="3" borderId="118">
      <alignment vertical="center"/>
    </xf>
    <xf numFmtId="49" fontId="16"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 fontId="109" fillId="24" borderId="113">
      <alignment horizontal="left" vertical="center" wrapText="1"/>
    </xf>
    <xf numFmtId="4" fontId="109" fillId="24" borderId="113">
      <alignment horizontal="left" vertical="center" wrapText="1"/>
    </xf>
    <xf numFmtId="37" fontId="106" fillId="28" borderId="1" applyFill="0" applyBorder="0" applyProtection="0"/>
    <xf numFmtId="184" fontId="10" fillId="64" borderId="143" applyNumberFormat="0" applyProtection="0">
      <alignment horizontal="left" vertical="center" indent="1"/>
    </xf>
    <xf numFmtId="0" fontId="118" fillId="23" borderId="117" applyNumberFormat="0" applyAlignment="0" applyProtection="0"/>
    <xf numFmtId="0" fontId="119" fillId="23" borderId="115" applyNumberForma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29" fillId="0" borderId="119" applyNumberFormat="0" applyFill="0" applyAlignment="0" applyProtection="0"/>
    <xf numFmtId="0" fontId="129" fillId="0" borderId="119" applyNumberFormat="0" applyFill="0" applyAlignment="0" applyProtection="0"/>
    <xf numFmtId="0" fontId="129" fillId="0" borderId="119" applyNumberFormat="0" applyFill="0" applyAlignment="0" applyProtection="0"/>
    <xf numFmtId="0" fontId="129" fillId="0" borderId="119" applyNumberFormat="0" applyFill="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18" fillId="23" borderId="125" applyNumberFormat="0" applyAlignment="0" applyProtection="0"/>
    <xf numFmtId="0" fontId="118" fillId="23" borderId="125" applyNumberFormat="0" applyAlignment="0" applyProtection="0"/>
    <xf numFmtId="0" fontId="118" fillId="23" borderId="125" applyNumberFormat="0" applyAlignment="0" applyProtection="0"/>
    <xf numFmtId="49" fontId="17" fillId="3" borderId="126">
      <alignment vertical="center"/>
    </xf>
    <xf numFmtId="49" fontId="17" fillId="3" borderId="126">
      <alignment vertical="center"/>
    </xf>
    <xf numFmtId="49" fontId="16" fillId="3" borderId="126">
      <alignment vertical="center"/>
    </xf>
    <xf numFmtId="49" fontId="16" fillId="3" borderId="126">
      <alignment vertical="center"/>
    </xf>
    <xf numFmtId="49" fontId="17" fillId="3" borderId="126">
      <alignment vertical="center"/>
    </xf>
    <xf numFmtId="49" fontId="17" fillId="3" borderId="126">
      <alignment vertical="center"/>
    </xf>
    <xf numFmtId="40" fontId="20" fillId="40" borderId="1"/>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206" fontId="10" fillId="64" borderId="153" applyNumberFormat="0" applyProtection="0">
      <alignment horizontal="left" vertical="center" indent="1"/>
    </xf>
    <xf numFmtId="184" fontId="10" fillId="28" borderId="153" applyNumberFormat="0" applyProtection="0">
      <alignment horizontal="left" vertical="center" indent="1"/>
    </xf>
    <xf numFmtId="4" fontId="57" fillId="59" borderId="153" applyNumberFormat="0" applyProtection="0">
      <alignment horizontal="right" vertical="center"/>
    </xf>
    <xf numFmtId="4" fontId="57" fillId="59" borderId="153" applyNumberFormat="0" applyProtection="0">
      <alignment horizontal="right" vertical="center"/>
    </xf>
    <xf numFmtId="184" fontId="10" fillId="48" borderId="153" applyNumberFormat="0" applyProtection="0">
      <alignment horizontal="left" vertical="center" indent="1"/>
    </xf>
    <xf numFmtId="0" fontId="76" fillId="10" borderId="151" applyNumberFormat="0" applyAlignment="0" applyProtection="0"/>
    <xf numFmtId="0" fontId="118" fillId="23" borderId="153" applyNumberFormat="0" applyAlignment="0" applyProtection="0"/>
    <xf numFmtId="0" fontId="15" fillId="34" borderId="142" applyNumberFormat="0" applyFont="0" applyAlignment="0" applyProtection="0"/>
    <xf numFmtId="0" fontId="129" fillId="0" borderId="119" applyNumberFormat="0" applyFill="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255" fontId="10" fillId="31" borderId="83" applyNumberFormat="0" applyFont="0" applyAlignment="0">
      <protection locked="0"/>
    </xf>
    <xf numFmtId="0" fontId="119" fillId="23" borderId="115" applyNumberFormat="0" applyAlignment="0" applyProtection="0"/>
    <xf numFmtId="255" fontId="10" fillId="31" borderId="83" applyNumberFormat="0" applyFont="0" applyAlignment="0">
      <protection locked="0"/>
    </xf>
    <xf numFmtId="0" fontId="10" fillId="34" borderId="134" applyNumberFormat="0" applyFont="0" applyAlignment="0" applyProtection="0"/>
    <xf numFmtId="0" fontId="175" fillId="0" borderId="84"/>
    <xf numFmtId="49" fontId="10" fillId="45" borderId="108">
      <alignment horizontal="center"/>
    </xf>
    <xf numFmtId="49" fontId="10" fillId="3" borderId="108">
      <alignment horizontal="center"/>
    </xf>
    <xf numFmtId="0" fontId="15" fillId="34" borderId="134" applyNumberFormat="0" applyFont="0" applyAlignment="0" applyProtection="0"/>
    <xf numFmtId="184" fontId="10" fillId="48" borderId="107" applyNumberFormat="0" applyProtection="0">
      <alignment horizontal="left" vertical="center" indent="1"/>
    </xf>
    <xf numFmtId="0" fontId="10" fillId="48" borderId="107" applyNumberFormat="0" applyProtection="0">
      <alignment horizontal="left" vertical="center" indent="1"/>
    </xf>
    <xf numFmtId="184" fontId="10" fillId="48" borderId="107" applyNumberFormat="0" applyProtection="0">
      <alignment horizontal="left" vertical="center" indent="1"/>
    </xf>
    <xf numFmtId="184" fontId="10" fillId="48" borderId="107" applyNumberFormat="0" applyProtection="0">
      <alignment horizontal="left" vertical="center" indent="1"/>
    </xf>
    <xf numFmtId="0" fontId="10" fillId="48" borderId="107" applyNumberFormat="0" applyProtection="0">
      <alignment horizontal="left" vertical="center" indent="1"/>
    </xf>
    <xf numFmtId="0" fontId="10" fillId="48" borderId="107" applyNumberFormat="0" applyProtection="0">
      <alignment horizontal="left" vertical="center" indent="1"/>
    </xf>
    <xf numFmtId="184" fontId="10" fillId="48" borderId="107" applyNumberFormat="0" applyProtection="0">
      <alignment horizontal="left" vertical="center" indent="1"/>
    </xf>
    <xf numFmtId="206" fontId="10" fillId="66" borderId="107" applyNumberFormat="0" applyProtection="0">
      <alignment horizontal="left" vertical="center" indent="1"/>
    </xf>
    <xf numFmtId="184" fontId="10" fillId="48" borderId="107" applyNumberFormat="0" applyProtection="0">
      <alignment horizontal="left" vertical="center" indent="1"/>
    </xf>
    <xf numFmtId="0" fontId="10" fillId="48" borderId="107" applyNumberFormat="0" applyProtection="0">
      <alignment horizontal="left" vertical="center" indent="1"/>
    </xf>
    <xf numFmtId="184" fontId="10" fillId="28" borderId="107" applyNumberFormat="0" applyProtection="0">
      <alignment horizontal="left" vertical="center" indent="1"/>
    </xf>
    <xf numFmtId="0" fontId="10" fillId="28" borderId="107" applyNumberFormat="0" applyProtection="0">
      <alignment horizontal="left" vertical="center" indent="1"/>
    </xf>
    <xf numFmtId="206" fontId="10" fillId="65" borderId="107" applyNumberFormat="0" applyProtection="0">
      <alignment horizontal="left" vertical="center" indent="1"/>
    </xf>
    <xf numFmtId="184" fontId="10" fillId="28" borderId="107" applyNumberFormat="0" applyProtection="0">
      <alignment horizontal="left" vertical="center" indent="1"/>
    </xf>
    <xf numFmtId="184" fontId="10" fillId="65" borderId="107" applyNumberFormat="0" applyProtection="0">
      <alignment horizontal="left" vertical="center" indent="1"/>
    </xf>
    <xf numFmtId="0" fontId="10" fillId="28" borderId="107" applyNumberFormat="0" applyProtection="0">
      <alignment horizontal="left" vertical="center" indent="1"/>
    </xf>
    <xf numFmtId="184" fontId="10" fillId="63" borderId="107" applyNumberFormat="0" applyProtection="0">
      <alignment horizontal="left" vertical="center" indent="1"/>
    </xf>
    <xf numFmtId="184" fontId="10" fillId="63" borderId="107" applyNumberFormat="0" applyProtection="0">
      <alignment horizontal="left" vertical="center" indent="1"/>
    </xf>
    <xf numFmtId="0" fontId="10" fillId="63" borderId="107" applyNumberFormat="0" applyProtection="0">
      <alignment horizontal="left" vertical="center" indent="1"/>
    </xf>
    <xf numFmtId="0" fontId="10" fillId="63" borderId="107" applyNumberFormat="0" applyProtection="0">
      <alignment horizontal="left" vertical="center" indent="1"/>
    </xf>
    <xf numFmtId="184" fontId="10" fillId="61" borderId="107" applyNumberFormat="0" applyProtection="0">
      <alignment horizontal="left" vertical="center" indent="1"/>
    </xf>
    <xf numFmtId="206" fontId="10" fillId="62" borderId="107" applyNumberFormat="0" applyProtection="0">
      <alignment horizontal="left" vertical="center" indent="1"/>
    </xf>
    <xf numFmtId="0" fontId="15" fillId="34" borderId="134" applyNumberFormat="0" applyFont="0" applyAlignment="0" applyProtection="0"/>
    <xf numFmtId="4" fontId="57" fillId="57" borderId="107" applyNumberFormat="0" applyProtection="0">
      <alignment horizontal="right" vertical="center"/>
    </xf>
    <xf numFmtId="4" fontId="57" fillId="56" borderId="107" applyNumberFormat="0" applyProtection="0">
      <alignment horizontal="right" vertical="center"/>
    </xf>
    <xf numFmtId="4" fontId="57" fillId="55" borderId="107" applyNumberFormat="0" applyProtection="0">
      <alignment horizontal="right" vertical="center"/>
    </xf>
    <xf numFmtId="4" fontId="57" fillId="54" borderId="107" applyNumberFormat="0" applyProtection="0">
      <alignment horizontal="right" vertical="center"/>
    </xf>
    <xf numFmtId="4" fontId="57" fillId="49" borderId="107" applyNumberFormat="0" applyProtection="0">
      <alignment horizontal="right" vertical="center"/>
    </xf>
    <xf numFmtId="0" fontId="10" fillId="48" borderId="107" applyNumberFormat="0" applyProtection="0">
      <alignment horizontal="left" vertical="center" indent="1"/>
    </xf>
    <xf numFmtId="0" fontId="10" fillId="48" borderId="107" applyNumberFormat="0" applyProtection="0">
      <alignment horizontal="left" vertical="center" indent="1"/>
    </xf>
    <xf numFmtId="0" fontId="10" fillId="48" borderId="107" applyNumberFormat="0" applyProtection="0">
      <alignment horizontal="left" vertical="center" indent="1"/>
    </xf>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75" fillId="28" borderId="84"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184" fontId="8" fillId="34" borderId="106" applyNumberFormat="0" applyFont="0" applyAlignment="0" applyProtection="0"/>
    <xf numFmtId="0" fontId="129" fillId="0" borderId="137" applyNumberFormat="0" applyFill="0" applyAlignment="0" applyProtection="0"/>
    <xf numFmtId="0" fontId="129" fillId="0" borderId="137" applyNumberFormat="0" applyFill="0" applyAlignment="0" applyProtection="0"/>
    <xf numFmtId="0" fontId="129" fillId="0" borderId="137" applyNumberFormat="0" applyFill="0" applyAlignment="0" applyProtection="0"/>
    <xf numFmtId="0" fontId="129" fillId="0" borderId="137" applyNumberFormat="0" applyFill="0" applyAlignment="0" applyProtection="0"/>
    <xf numFmtId="0" fontId="129" fillId="0" borderId="137" applyNumberFormat="0" applyFill="0" applyAlignment="0" applyProtection="0"/>
    <xf numFmtId="0" fontId="10" fillId="34" borderId="134" applyNumberFormat="0" applyFont="0" applyAlignment="0" applyProtection="0"/>
    <xf numFmtId="0" fontId="10" fillId="34" borderId="134" applyNumberFormat="0" applyFont="0" applyAlignment="0" applyProtection="0"/>
    <xf numFmtId="0" fontId="119" fillId="23" borderId="133" applyNumberFormat="0" applyAlignment="0" applyProtection="0"/>
    <xf numFmtId="0" fontId="119" fillId="23" borderId="133" applyNumberFormat="0" applyAlignment="0" applyProtection="0"/>
    <xf numFmtId="0" fontId="119" fillId="23" borderId="133" applyNumberFormat="0" applyAlignment="0" applyProtection="0"/>
    <xf numFmtId="0" fontId="119" fillId="23"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15" fillId="34" borderId="152" applyNumberFormat="0" applyFont="0" applyAlignment="0" applyProtection="0"/>
    <xf numFmtId="0" fontId="129" fillId="0" borderId="155" applyNumberFormat="0" applyFill="0" applyAlignment="0" applyProtection="0"/>
    <xf numFmtId="0" fontId="129" fillId="0" borderId="145" applyNumberFormat="0" applyFill="0" applyAlignment="0" applyProtection="0"/>
    <xf numFmtId="0" fontId="10" fillId="34" borderId="152" applyNumberFormat="0" applyFont="0" applyAlignment="0" applyProtection="0"/>
    <xf numFmtId="0" fontId="15" fillId="34" borderId="152" applyNumberFormat="0" applyFont="0" applyAlignment="0" applyProtection="0"/>
    <xf numFmtId="0" fontId="118" fillId="23" borderId="143" applyNumberFormat="0" applyAlignment="0" applyProtection="0"/>
    <xf numFmtId="0" fontId="118" fillId="23" borderId="143" applyNumberFormat="0" applyAlignment="0" applyProtection="0"/>
    <xf numFmtId="49" fontId="17" fillId="3" borderId="144">
      <alignment vertical="center"/>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0" fillId="48" borderId="125" applyNumberFormat="0" applyProtection="0">
      <alignment horizontal="left" vertical="center" indent="1"/>
    </xf>
    <xf numFmtId="184" fontId="10" fillId="48" borderId="125" applyNumberFormat="0" applyProtection="0">
      <alignment horizontal="left" vertical="center" indent="1"/>
    </xf>
    <xf numFmtId="184" fontId="10" fillId="48" borderId="125" applyNumberFormat="0" applyProtection="0">
      <alignment horizontal="left" vertical="center" indent="1"/>
    </xf>
    <xf numFmtId="0" fontId="10" fillId="48" borderId="125" applyNumberFormat="0" applyProtection="0">
      <alignment horizontal="left" vertical="center" indent="1"/>
    </xf>
    <xf numFmtId="4" fontId="68" fillId="17" borderId="130" applyNumberFormat="0" applyProtection="0">
      <alignment horizontal="left" vertical="center" indent="1"/>
    </xf>
    <xf numFmtId="0" fontId="10" fillId="48" borderId="125" applyNumberFormat="0" applyProtection="0">
      <alignment horizontal="left" vertical="center" indent="1"/>
    </xf>
    <xf numFmtId="184" fontId="10" fillId="48" borderId="125" applyNumberFormat="0" applyProtection="0">
      <alignment horizontal="left" vertical="center" indent="1"/>
    </xf>
    <xf numFmtId="184" fontId="10" fillId="48" borderId="125" applyNumberFormat="0" applyProtection="0">
      <alignment horizontal="left" vertical="center" indent="1"/>
    </xf>
    <xf numFmtId="184" fontId="10" fillId="48" borderId="125" applyNumberFormat="0" applyProtection="0">
      <alignment horizontal="left" vertical="center" indent="1"/>
    </xf>
    <xf numFmtId="184" fontId="10" fillId="48" borderId="125" applyNumberFormat="0" applyProtection="0">
      <alignment horizontal="left" vertical="center" indent="1"/>
    </xf>
    <xf numFmtId="206" fontId="10" fillId="66" borderId="125" applyNumberFormat="0" applyProtection="0">
      <alignment horizontal="left" vertical="center" indent="1"/>
    </xf>
    <xf numFmtId="206" fontId="10" fillId="66" borderId="125" applyNumberFormat="0" applyProtection="0">
      <alignment horizontal="left" vertical="center" indent="1"/>
    </xf>
    <xf numFmtId="184" fontId="10" fillId="66" borderId="125" applyNumberFormat="0" applyProtection="0">
      <alignment horizontal="left" vertical="center" indent="1"/>
    </xf>
    <xf numFmtId="0" fontId="10" fillId="48" borderId="125" applyNumberFormat="0" applyProtection="0">
      <alignment horizontal="left" vertical="center" indent="1"/>
    </xf>
    <xf numFmtId="184" fontId="10" fillId="28" borderId="125" applyNumberFormat="0" applyProtection="0">
      <alignment horizontal="left" vertical="center" indent="1"/>
    </xf>
    <xf numFmtId="0" fontId="10" fillId="28" borderId="125" applyNumberFormat="0" applyProtection="0">
      <alignment horizontal="left" vertical="center" indent="1"/>
    </xf>
    <xf numFmtId="206" fontId="10" fillId="65" borderId="125" applyNumberFormat="0" applyProtection="0">
      <alignment horizontal="left" vertical="center" indent="1"/>
    </xf>
    <xf numFmtId="0" fontId="10" fillId="63" borderId="125" applyNumberFormat="0" applyProtection="0">
      <alignment horizontal="left" vertical="center" indent="1"/>
    </xf>
    <xf numFmtId="184" fontId="10" fillId="63" borderId="125" applyNumberFormat="0" applyProtection="0">
      <alignment horizontal="left" vertical="center" indent="1"/>
    </xf>
    <xf numFmtId="184" fontId="10" fillId="63" borderId="125" applyNumberFormat="0" applyProtection="0">
      <alignment horizontal="left" vertical="center" indent="1"/>
    </xf>
    <xf numFmtId="184" fontId="10" fillId="63" borderId="125" applyNumberFormat="0" applyProtection="0">
      <alignment horizontal="left" vertical="center" indent="1"/>
    </xf>
    <xf numFmtId="0" fontId="10" fillId="63" borderId="125" applyNumberFormat="0" applyProtection="0">
      <alignment horizontal="left" vertical="center" indent="1"/>
    </xf>
    <xf numFmtId="0" fontId="10" fillId="63" borderId="125" applyNumberFormat="0" applyProtection="0">
      <alignment horizontal="left" vertical="center" indent="1"/>
    </xf>
    <xf numFmtId="40" fontId="20" fillId="40" borderId="83"/>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41" fillId="0" borderId="111" applyNumberFormat="0" applyFont="0" applyAlignment="0" applyProtection="0"/>
    <xf numFmtId="0" fontId="141" fillId="0" borderId="110" applyNumberFormat="0" applyFont="0" applyAlignment="0" applyProtection="0"/>
    <xf numFmtId="0" fontId="129" fillId="0" borderId="155" applyNumberFormat="0" applyFill="0" applyAlignment="0" applyProtection="0"/>
    <xf numFmtId="0" fontId="129" fillId="0" borderId="155" applyNumberFormat="0" applyFill="0" applyAlignment="0" applyProtection="0"/>
    <xf numFmtId="0" fontId="10" fillId="34" borderId="152" applyNumberFormat="0" applyFont="0" applyAlignment="0" applyProtection="0"/>
    <xf numFmtId="0" fontId="119" fillId="23" borderId="151" applyNumberFormat="0" applyAlignment="0" applyProtection="0"/>
    <xf numFmtId="0" fontId="76" fillId="10" borderId="151" applyNumberFormat="0" applyAlignment="0" applyProtection="0"/>
    <xf numFmtId="0" fontId="76" fillId="10" borderId="151" applyNumberFormat="0" applyAlignment="0" applyProtection="0"/>
    <xf numFmtId="0" fontId="76" fillId="10" borderId="151" applyNumberFormat="0" applyAlignment="0" applyProtection="0"/>
    <xf numFmtId="0" fontId="76" fillId="10" borderId="151" applyNumberFormat="0" applyAlignment="0" applyProtection="0"/>
    <xf numFmtId="0" fontId="118" fillId="23" borderId="153" applyNumberFormat="0" applyAlignment="0" applyProtection="0"/>
    <xf numFmtId="49" fontId="170" fillId="44" borderId="108">
      <alignment horizontal="center"/>
    </xf>
    <xf numFmtId="49" fontId="210" fillId="3" borderId="144">
      <alignment vertical="center"/>
    </xf>
    <xf numFmtId="49" fontId="210" fillId="45" borderId="144">
      <alignment horizontal="center"/>
    </xf>
    <xf numFmtId="4" fontId="209" fillId="59" borderId="143" applyNumberFormat="0" applyProtection="0">
      <alignment horizontal="right" vertical="center"/>
    </xf>
    <xf numFmtId="0" fontId="10" fillId="48" borderId="143" applyNumberFormat="0" applyProtection="0">
      <alignment horizontal="left" vertical="center" indent="1"/>
    </xf>
    <xf numFmtId="184" fontId="10" fillId="48" borderId="143" applyNumberFormat="0" applyProtection="0">
      <alignment horizontal="left" vertical="center" indent="1"/>
    </xf>
    <xf numFmtId="184" fontId="10" fillId="48" borderId="143" applyNumberFormat="0" applyProtection="0">
      <alignment horizontal="left" vertical="center" indent="1"/>
    </xf>
    <xf numFmtId="0" fontId="10" fillId="48" borderId="143" applyNumberFormat="0" applyProtection="0">
      <alignment horizontal="left" vertical="center" indent="1"/>
    </xf>
    <xf numFmtId="184" fontId="10" fillId="48" borderId="143" applyNumberFormat="0" applyProtection="0">
      <alignment horizontal="left" vertical="center" indent="1"/>
    </xf>
    <xf numFmtId="206" fontId="10" fillId="65" borderId="143" applyNumberFormat="0" applyProtection="0">
      <alignment horizontal="left" vertical="center" indent="1"/>
    </xf>
    <xf numFmtId="184" fontId="10" fillId="61" borderId="143" applyNumberFormat="0" applyProtection="0">
      <alignment horizontal="left" vertical="center" indent="1"/>
    </xf>
    <xf numFmtId="0" fontId="18" fillId="34" borderId="142" applyNumberFormat="0" applyFont="0" applyAlignment="0" applyProtection="0"/>
    <xf numFmtId="184" fontId="8" fillId="34" borderId="142" applyNumberFormat="0" applyFont="0" applyAlignment="0" applyProtection="0"/>
    <xf numFmtId="4" fontId="58" fillId="58" borderId="153" applyNumberFormat="0" applyProtection="0">
      <alignment horizontal="left" vertical="center" indent="1"/>
    </xf>
    <xf numFmtId="4" fontId="57" fillId="59" borderId="159" applyNumberFormat="0" applyProtection="0">
      <alignment horizontal="left" vertical="center" indent="1"/>
    </xf>
    <xf numFmtId="184" fontId="10" fillId="48" borderId="153" applyNumberFormat="0" applyProtection="0">
      <alignment horizontal="left" vertical="center" indent="1"/>
    </xf>
    <xf numFmtId="184" fontId="10" fillId="61" borderId="153" applyNumberFormat="0" applyProtection="0">
      <alignment horizontal="left" vertical="center" indent="1"/>
    </xf>
    <xf numFmtId="0" fontId="175" fillId="28" borderId="131" applyAlignment="0" applyProtection="0"/>
    <xf numFmtId="0" fontId="141" fillId="0" borderId="138" applyNumberFormat="0" applyFont="0" applyAlignment="0" applyProtection="0"/>
    <xf numFmtId="0" fontId="10" fillId="63" borderId="153" applyNumberFormat="0" applyProtection="0">
      <alignment horizontal="left" vertical="center" indent="1"/>
    </xf>
    <xf numFmtId="0" fontId="141" fillId="0" borderId="139" applyNumberFormat="0" applyFont="0" applyAlignment="0" applyProtection="0"/>
    <xf numFmtId="184" fontId="141" fillId="0" borderId="139" applyNumberFormat="0" applyFont="0" applyAlignment="0" applyProtection="0"/>
    <xf numFmtId="206" fontId="10" fillId="65" borderId="153" applyNumberFormat="0" applyProtection="0">
      <alignment horizontal="left" vertical="center" indent="1"/>
    </xf>
    <xf numFmtId="0" fontId="10" fillId="48" borderId="153" applyNumberFormat="0" applyProtection="0">
      <alignment horizontal="left" vertical="center" indent="1"/>
    </xf>
    <xf numFmtId="184" fontId="10" fillId="48" borderId="153" applyNumberFormat="0" applyProtection="0">
      <alignment horizontal="left" vertical="center" indent="1"/>
    </xf>
    <xf numFmtId="4" fontId="57" fillId="29" borderId="153" applyNumberFormat="0" applyProtection="0">
      <alignment vertical="center"/>
    </xf>
    <xf numFmtId="4" fontId="205" fillId="29" borderId="153" applyNumberFormat="0" applyProtection="0">
      <alignment vertical="center"/>
    </xf>
    <xf numFmtId="4" fontId="57" fillId="29" borderId="153" applyNumberFormat="0" applyProtection="0">
      <alignment horizontal="left" vertical="center" indent="1"/>
    </xf>
    <xf numFmtId="4" fontId="57" fillId="29" borderId="153" applyNumberFormat="0" applyProtection="0">
      <alignment horizontal="left" vertical="center" indent="1"/>
    </xf>
    <xf numFmtId="4" fontId="68" fillId="0" borderId="158" applyNumberFormat="0" applyProtection="0">
      <alignment horizontal="right" vertical="center"/>
    </xf>
    <xf numFmtId="4" fontId="207" fillId="5" borderId="158" applyNumberFormat="0" applyProtection="0">
      <alignment horizontal="right" vertical="center"/>
    </xf>
    <xf numFmtId="4" fontId="68" fillId="17" borderId="158" applyNumberFormat="0" applyProtection="0">
      <alignment horizontal="left" vertical="center" indent="1"/>
    </xf>
    <xf numFmtId="0" fontId="10" fillId="48" borderId="153" applyNumberFormat="0" applyProtection="0">
      <alignment horizontal="left" vertical="center" indent="1"/>
    </xf>
    <xf numFmtId="0" fontId="10" fillId="48" borderId="153" applyNumberFormat="0" applyProtection="0">
      <alignment horizontal="left" vertical="center" indent="1"/>
    </xf>
    <xf numFmtId="184" fontId="10" fillId="48" borderId="153" applyNumberFormat="0" applyProtection="0">
      <alignment horizontal="left" vertical="center" indent="1"/>
    </xf>
    <xf numFmtId="184" fontId="10" fillId="48" borderId="153" applyNumberFormat="0" applyProtection="0">
      <alignment horizontal="left" vertical="center" indent="1"/>
    </xf>
    <xf numFmtId="184" fontId="175" fillId="0" borderId="131"/>
    <xf numFmtId="49" fontId="210" fillId="45" borderId="154">
      <alignment horizontal="center"/>
    </xf>
    <xf numFmtId="49" fontId="10" fillId="3" borderId="154">
      <alignment horizontal="center"/>
    </xf>
    <xf numFmtId="49" fontId="10" fillId="45" borderId="154">
      <alignment horizontal="center"/>
    </xf>
    <xf numFmtId="49" fontId="210" fillId="45" borderId="154">
      <alignment vertical="center"/>
    </xf>
    <xf numFmtId="0" fontId="76" fillId="10" borderId="105" applyNumberFormat="0" applyAlignment="0" applyProtection="0"/>
    <xf numFmtId="0" fontId="141" fillId="0" borderId="121" applyNumberFormat="0" applyFont="0" applyAlignment="0" applyProtection="0"/>
    <xf numFmtId="0" fontId="141" fillId="0" borderId="121" applyNumberFormat="0" applyFont="0" applyAlignment="0" applyProtection="0"/>
    <xf numFmtId="184" fontId="10" fillId="65" borderId="135" applyNumberFormat="0" applyProtection="0">
      <alignment horizontal="left" vertical="center" indent="1"/>
    </xf>
    <xf numFmtId="206" fontId="10" fillId="65" borderId="135" applyNumberFormat="0" applyProtection="0">
      <alignment horizontal="left" vertical="center" indent="1"/>
    </xf>
    <xf numFmtId="184" fontId="10" fillId="28" borderId="135" applyNumberFormat="0" applyProtection="0">
      <alignment horizontal="left" vertical="center" indent="1"/>
    </xf>
    <xf numFmtId="184" fontId="10" fillId="28" borderId="135" applyNumberFormat="0" applyProtection="0">
      <alignment horizontal="left" vertical="center" indent="1"/>
    </xf>
    <xf numFmtId="0" fontId="10" fillId="28" borderId="135" applyNumberFormat="0" applyProtection="0">
      <alignment horizontal="left" vertical="center" indent="1"/>
    </xf>
    <xf numFmtId="206" fontId="10" fillId="66" borderId="135" applyNumberFormat="0" applyProtection="0">
      <alignment horizontal="left" vertical="center" indent="1"/>
    </xf>
    <xf numFmtId="0" fontId="10" fillId="48" borderId="135" applyNumberFormat="0" applyProtection="0">
      <alignment horizontal="left" vertical="center" indent="1"/>
    </xf>
    <xf numFmtId="184" fontId="10" fillId="48" borderId="135" applyNumberFormat="0" applyProtection="0">
      <alignment horizontal="left" vertical="center" indent="1"/>
    </xf>
    <xf numFmtId="4" fontId="207" fillId="5" borderId="140" applyNumberFormat="0" applyProtection="0">
      <alignment horizontal="right" vertical="center"/>
    </xf>
    <xf numFmtId="4" fontId="207" fillId="5" borderId="140" applyNumberFormat="0" applyProtection="0">
      <alignment horizontal="right" vertical="center"/>
    </xf>
    <xf numFmtId="4" fontId="205" fillId="59" borderId="135" applyNumberFormat="0" applyProtection="0">
      <alignment horizontal="right" vertical="center"/>
    </xf>
    <xf numFmtId="0" fontId="10" fillId="48" borderId="135" applyNumberFormat="0" applyProtection="0">
      <alignment horizontal="left" vertical="center" indent="1"/>
    </xf>
    <xf numFmtId="184" fontId="10" fillId="48" borderId="135" applyNumberFormat="0" applyProtection="0">
      <alignment horizontal="left" vertical="center" indent="1"/>
    </xf>
    <xf numFmtId="0" fontId="10" fillId="48" borderId="135" applyNumberFormat="0" applyProtection="0">
      <alignment horizontal="left" vertical="center" indent="1"/>
    </xf>
    <xf numFmtId="0" fontId="175" fillId="0" borderId="113"/>
    <xf numFmtId="0" fontId="175" fillId="0" borderId="113"/>
    <xf numFmtId="184" fontId="175" fillId="0" borderId="113"/>
    <xf numFmtId="0" fontId="129" fillId="0" borderId="145" applyNumberFormat="0" applyFill="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5" fillId="34" borderId="142" applyNumberFormat="0" applyFont="0" applyAlignment="0" applyProtection="0"/>
    <xf numFmtId="0" fontId="18" fillId="34" borderId="116" applyNumberFormat="0" applyFont="0" applyAlignment="0" applyProtection="0"/>
    <xf numFmtId="49" fontId="17" fillId="3" borderId="154">
      <alignment vertical="center"/>
    </xf>
    <xf numFmtId="49" fontId="17" fillId="3" borderId="154">
      <alignment vertical="center"/>
    </xf>
    <xf numFmtId="49" fontId="17" fillId="3" borderId="154">
      <alignment vertical="center"/>
    </xf>
    <xf numFmtId="49" fontId="16" fillId="3" borderId="154">
      <alignment vertical="center"/>
    </xf>
    <xf numFmtId="49" fontId="16" fillId="3" borderId="154">
      <alignment vertical="center"/>
    </xf>
    <xf numFmtId="49" fontId="16" fillId="3" borderId="154">
      <alignment vertical="center"/>
    </xf>
    <xf numFmtId="4" fontId="109" fillId="24" borderId="149">
      <alignment horizontal="left" vertical="center" wrapText="1"/>
    </xf>
    <xf numFmtId="184" fontId="10" fillId="48" borderId="117" applyNumberFormat="0" applyProtection="0">
      <alignment horizontal="left" vertical="center" indent="1"/>
    </xf>
    <xf numFmtId="4" fontId="68" fillId="17" borderId="122" applyNumberFormat="0" applyProtection="0">
      <alignment horizontal="left" vertical="center" indent="1"/>
    </xf>
    <xf numFmtId="0" fontId="10" fillId="48" borderId="117" applyNumberFormat="0" applyProtection="0">
      <alignment horizontal="left" vertical="center" indent="1"/>
    </xf>
    <xf numFmtId="4" fontId="57" fillId="53" borderId="117" applyNumberFormat="0" applyProtection="0">
      <alignment horizontal="right" vertical="center"/>
    </xf>
    <xf numFmtId="4" fontId="57" fillId="54" borderId="117" applyNumberFormat="0" applyProtection="0">
      <alignment horizontal="right" vertical="center"/>
    </xf>
    <xf numFmtId="4" fontId="57" fillId="55" borderId="117" applyNumberFormat="0" applyProtection="0">
      <alignment horizontal="right" vertical="center"/>
    </xf>
    <xf numFmtId="4" fontId="57" fillId="56" borderId="117" applyNumberFormat="0" applyProtection="0">
      <alignment horizontal="right" vertical="center"/>
    </xf>
    <xf numFmtId="4" fontId="57" fillId="57" borderId="117" applyNumberFormat="0" applyProtection="0">
      <alignment horizontal="right" vertical="center"/>
    </xf>
    <xf numFmtId="4" fontId="58" fillId="58" borderId="117" applyNumberFormat="0" applyProtection="0">
      <alignment horizontal="left" vertical="center" indent="1"/>
    </xf>
    <xf numFmtId="0" fontId="10" fillId="48" borderId="117" applyNumberFormat="0" applyProtection="0">
      <alignment horizontal="left" vertical="center" indent="1"/>
    </xf>
    <xf numFmtId="184" fontId="10" fillId="48" borderId="117" applyNumberFormat="0" applyProtection="0">
      <alignment horizontal="left" vertical="center" indent="1"/>
    </xf>
    <xf numFmtId="184" fontId="10" fillId="48" borderId="117" applyNumberFormat="0" applyProtection="0">
      <alignment horizontal="left" vertical="center" indent="1"/>
    </xf>
    <xf numFmtId="0" fontId="10" fillId="48" borderId="117" applyNumberFormat="0" applyProtection="0">
      <alignment horizontal="left" vertical="center" indent="1"/>
    </xf>
    <xf numFmtId="4" fontId="25" fillId="61" borderId="117" applyNumberFormat="0" applyProtection="0">
      <alignment horizontal="left" vertical="center" indent="1"/>
    </xf>
    <xf numFmtId="0" fontId="10" fillId="61" borderId="117" applyNumberFormat="0" applyProtection="0">
      <alignment horizontal="left" vertical="center" indent="1"/>
    </xf>
    <xf numFmtId="184" fontId="10" fillId="62" borderId="117" applyNumberFormat="0" applyProtection="0">
      <alignment horizontal="left" vertical="center" indent="1"/>
    </xf>
    <xf numFmtId="184" fontId="10" fillId="61" borderId="117" applyNumberFormat="0" applyProtection="0">
      <alignment horizontal="left" vertical="center" indent="1"/>
    </xf>
    <xf numFmtId="206" fontId="10" fillId="62" borderId="117" applyNumberFormat="0" applyProtection="0">
      <alignment horizontal="left" vertical="center" indent="1"/>
    </xf>
    <xf numFmtId="206" fontId="10" fillId="62" borderId="117" applyNumberFormat="0" applyProtection="0">
      <alignment horizontal="left" vertical="center" indent="1"/>
    </xf>
    <xf numFmtId="0" fontId="10" fillId="61" borderId="117" applyNumberFormat="0" applyProtection="0">
      <alignment horizontal="left" vertical="center" indent="1"/>
    </xf>
    <xf numFmtId="0" fontId="10" fillId="61" borderId="117" applyNumberFormat="0" applyProtection="0">
      <alignment horizontal="left" vertical="center" indent="1"/>
    </xf>
    <xf numFmtId="0" fontId="10" fillId="63" borderId="117" applyNumberFormat="0" applyProtection="0">
      <alignment horizontal="left" vertical="center" indent="1"/>
    </xf>
    <xf numFmtId="184" fontId="10" fillId="64" borderId="117" applyNumberFormat="0" applyProtection="0">
      <alignment horizontal="left" vertical="center" indent="1"/>
    </xf>
    <xf numFmtId="184" fontId="10" fillId="63" borderId="117" applyNumberFormat="0" applyProtection="0">
      <alignment horizontal="left" vertical="center" indent="1"/>
    </xf>
    <xf numFmtId="206" fontId="10" fillId="64" borderId="117" applyNumberFormat="0" applyProtection="0">
      <alignment horizontal="left" vertical="center" indent="1"/>
    </xf>
    <xf numFmtId="184" fontId="10" fillId="63" borderId="117" applyNumberFormat="0" applyProtection="0">
      <alignment horizontal="left" vertical="center" indent="1"/>
    </xf>
    <xf numFmtId="184" fontId="10" fillId="63" borderId="117" applyNumberFormat="0" applyProtection="0">
      <alignment horizontal="left" vertical="center" indent="1"/>
    </xf>
    <xf numFmtId="0" fontId="10" fillId="63" borderId="117" applyNumberFormat="0" applyProtection="0">
      <alignment horizontal="left" vertical="center" indent="1"/>
    </xf>
    <xf numFmtId="0" fontId="10" fillId="28" borderId="117" applyNumberFormat="0" applyProtection="0">
      <alignment horizontal="left" vertical="center" indent="1"/>
    </xf>
    <xf numFmtId="184" fontId="10" fillId="48" borderId="117" applyNumberFormat="0" applyProtection="0">
      <alignment horizontal="left" vertical="center" indent="1"/>
    </xf>
    <xf numFmtId="206" fontId="10" fillId="66" borderId="117" applyNumberFormat="0" applyProtection="0">
      <alignment horizontal="left" vertical="center" indent="1"/>
    </xf>
    <xf numFmtId="0" fontId="10" fillId="48" borderId="117" applyNumberFormat="0" applyProtection="0">
      <alignment horizontal="left" vertical="center" indent="1"/>
    </xf>
    <xf numFmtId="0" fontId="10" fillId="48" borderId="117" applyNumberFormat="0" applyProtection="0">
      <alignment horizontal="left" vertical="center" indent="1"/>
    </xf>
    <xf numFmtId="184" fontId="10" fillId="48" borderId="117" applyNumberFormat="0" applyProtection="0">
      <alignment horizontal="left" vertical="center" indent="1"/>
    </xf>
    <xf numFmtId="184" fontId="10" fillId="48" borderId="117" applyNumberFormat="0" applyProtection="0">
      <alignment horizontal="left" vertical="center" indent="1"/>
    </xf>
    <xf numFmtId="49" fontId="170" fillId="44" borderId="88">
      <alignment horizontal="center"/>
    </xf>
    <xf numFmtId="0" fontId="10" fillId="48" borderId="117" applyNumberFormat="0" applyProtection="0">
      <alignment horizontal="left" vertical="center" indent="1"/>
    </xf>
    <xf numFmtId="4" fontId="57" fillId="29" borderId="117" applyNumberFormat="0" applyProtection="0">
      <alignment horizontal="left" vertical="center" indent="1"/>
    </xf>
    <xf numFmtId="4" fontId="57" fillId="29" borderId="117" applyNumberFormat="0" applyProtection="0">
      <alignment horizontal="left" vertical="center" indent="1"/>
    </xf>
    <xf numFmtId="4" fontId="57" fillId="59" borderId="117" applyNumberFormat="0" applyProtection="0">
      <alignment horizontal="right" vertical="center"/>
    </xf>
    <xf numFmtId="4" fontId="57" fillId="59" borderId="117" applyNumberFormat="0" applyProtection="0">
      <alignment horizontal="right" vertical="center"/>
    </xf>
    <xf numFmtId="4" fontId="57" fillId="59" borderId="117" applyNumberFormat="0" applyProtection="0">
      <alignment horizontal="right" vertical="center"/>
    </xf>
    <xf numFmtId="0" fontId="10" fillId="48" borderId="117" applyNumberFormat="0" applyProtection="0">
      <alignment horizontal="left" vertical="center" indent="1"/>
    </xf>
    <xf numFmtId="0" fontId="10" fillId="48" borderId="117" applyNumberFormat="0" applyProtection="0">
      <alignment horizontal="left" vertical="center" indent="1"/>
    </xf>
    <xf numFmtId="4" fontId="209" fillId="59" borderId="117" applyNumberFormat="0" applyProtection="0">
      <alignment horizontal="right" vertical="center"/>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29" fillId="0" borderId="145" applyNumberFormat="0" applyFill="0" applyAlignment="0" applyProtection="0"/>
    <xf numFmtId="0" fontId="129" fillId="0" borderId="145" applyNumberFormat="0" applyFill="0" applyAlignment="0" applyProtection="0"/>
    <xf numFmtId="0" fontId="129" fillId="0" borderId="145" applyNumberFormat="0" applyFill="0" applyAlignment="0" applyProtection="0"/>
    <xf numFmtId="0" fontId="129" fillId="0" borderId="145" applyNumberFormat="0" applyFill="0" applyAlignment="0" applyProtection="0"/>
    <xf numFmtId="49" fontId="210" fillId="45" borderId="118">
      <alignment horizontal="center"/>
    </xf>
    <xf numFmtId="49" fontId="10" fillId="45" borderId="118">
      <alignment horizontal="center"/>
    </xf>
    <xf numFmtId="49" fontId="10" fillId="45" borderId="118">
      <alignment horizontal="center"/>
    </xf>
    <xf numFmtId="49" fontId="10" fillId="3" borderId="118">
      <alignment horizontal="center"/>
    </xf>
    <xf numFmtId="49" fontId="10" fillId="45" borderId="118">
      <alignment horizontal="center"/>
    </xf>
    <xf numFmtId="49" fontId="10" fillId="45" borderId="118">
      <alignment horizontal="center"/>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41" fillId="0" borderId="90" applyNumberFormat="0" applyFont="0" applyAlignment="0" applyProtection="0"/>
    <xf numFmtId="0" fontId="141" fillId="0" borderId="91" applyNumberFormat="0" applyFont="0" applyAlignment="0" applyProtection="0"/>
    <xf numFmtId="184" fontId="141" fillId="0" borderId="91" applyNumberFormat="0" applyFont="0" applyAlignment="0" applyProtection="0"/>
    <xf numFmtId="49" fontId="210" fillId="45" borderId="118">
      <alignment vertical="center"/>
    </xf>
    <xf numFmtId="0" fontId="15" fillId="34" borderId="152" applyNumberFormat="0" applyFont="0" applyAlignment="0" applyProtection="0"/>
    <xf numFmtId="0" fontId="10"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01" fillId="23" borderId="135" applyNumberFormat="0" applyAlignment="0" applyProtection="0"/>
    <xf numFmtId="49" fontId="17" fillId="3" borderId="154">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 fontId="109" fillId="24" borderId="131">
      <alignment horizontal="left" vertical="center" wrapText="1"/>
    </xf>
    <xf numFmtId="0" fontId="76" fillId="10" borderId="133" applyNumberFormat="0" applyAlignment="0" applyProtection="0"/>
    <xf numFmtId="0" fontId="118" fillId="23" borderId="135" applyNumberForma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5" fillId="34" borderId="142" applyNumberFormat="0" applyFont="0" applyAlignment="0" applyProtection="0"/>
    <xf numFmtId="0" fontId="129" fillId="0" borderId="137" applyNumberFormat="0" applyFill="0" applyAlignment="0" applyProtection="0"/>
    <xf numFmtId="0" fontId="15" fillId="34" borderId="134" applyNumberFormat="0" applyFont="0" applyAlignment="0" applyProtection="0"/>
    <xf numFmtId="0" fontId="15" fillId="34" borderId="134" applyNumberFormat="0" applyFont="0" applyAlignment="0" applyProtection="0"/>
    <xf numFmtId="0" fontId="10"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0" fillId="34" borderId="134" applyNumberFormat="0" applyFont="0" applyAlignment="0" applyProtection="0"/>
    <xf numFmtId="0" fontId="10"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18" fillId="23" borderId="97" applyNumberFormat="0" applyAlignment="0" applyProtection="0"/>
    <xf numFmtId="0" fontId="118" fillId="23" borderId="97" applyNumberFormat="0" applyAlignment="0" applyProtection="0"/>
    <xf numFmtId="0" fontId="118" fillId="23" borderId="97" applyNumberFormat="0" applyAlignment="0" applyProtection="0"/>
    <xf numFmtId="0" fontId="76" fillId="10" borderId="95" applyNumberFormat="0" applyAlignment="0" applyProtection="0"/>
    <xf numFmtId="0" fontId="76" fillId="10" borderId="95" applyNumberFormat="0" applyAlignment="0" applyProtection="0"/>
    <xf numFmtId="0" fontId="76" fillId="10" borderId="95" applyNumberFormat="0" applyAlignment="0" applyProtection="0"/>
    <xf numFmtId="0" fontId="76" fillId="10" borderId="95" applyNumberFormat="0" applyAlignment="0" applyProtection="0"/>
    <xf numFmtId="0" fontId="76" fillId="10" borderId="95" applyNumberFormat="0" applyAlignment="0" applyProtection="0"/>
    <xf numFmtId="0" fontId="76" fillId="10" borderId="95" applyNumberFormat="0" applyAlignment="0" applyProtection="0"/>
    <xf numFmtId="0" fontId="76" fillId="10" borderId="95" applyNumberFormat="0" applyAlignment="0" applyProtection="0"/>
    <xf numFmtId="0" fontId="76" fillId="10" borderId="95" applyNumberFormat="0" applyAlignment="0" applyProtection="0"/>
    <xf numFmtId="0" fontId="119" fillId="23" borderId="95" applyNumberFormat="0" applyAlignment="0" applyProtection="0"/>
    <xf numFmtId="0" fontId="119" fillId="23" borderId="95" applyNumberFormat="0" applyAlignment="0" applyProtection="0"/>
    <xf numFmtId="0" fontId="119" fillId="23" borderId="95" applyNumberFormat="0" applyAlignment="0" applyProtection="0"/>
    <xf numFmtId="0" fontId="119" fillId="23" borderId="95" applyNumberForma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0" fontId="15" fillId="34" borderId="106" applyNumberFormat="0" applyFont="0" applyAlignment="0" applyProtection="0"/>
    <xf numFmtId="0" fontId="69" fillId="0" borderId="113">
      <alignment horizontal="left" vertical="center"/>
    </xf>
    <xf numFmtId="4" fontId="10" fillId="0" borderId="1"/>
    <xf numFmtId="4" fontId="10" fillId="0" borderId="1"/>
    <xf numFmtId="4" fontId="10" fillId="0" borderId="1"/>
    <xf numFmtId="4" fontId="10" fillId="0" borderId="1"/>
    <xf numFmtId="4" fontId="10" fillId="0" borderId="1"/>
    <xf numFmtId="4" fontId="10" fillId="0" borderId="1"/>
    <xf numFmtId="4" fontId="10" fillId="0" borderId="1"/>
    <xf numFmtId="4" fontId="10" fillId="0" borderId="1"/>
    <xf numFmtId="4" fontId="10" fillId="0" borderId="1"/>
    <xf numFmtId="4" fontId="10" fillId="0" borderId="1"/>
    <xf numFmtId="4" fontId="10" fillId="0" borderId="1"/>
    <xf numFmtId="4" fontId="10" fillId="0" borderId="1"/>
    <xf numFmtId="4" fontId="10" fillId="0" borderId="1"/>
    <xf numFmtId="0" fontId="10" fillId="48" borderId="135" applyNumberFormat="0" applyProtection="0">
      <alignment horizontal="left" vertical="center" indent="1"/>
    </xf>
    <xf numFmtId="0" fontId="10" fillId="34" borderId="152" applyNumberFormat="0" applyFont="0" applyAlignment="0" applyProtection="0"/>
    <xf numFmtId="0" fontId="119" fillId="23" borderId="151" applyNumberFormat="0" applyAlignment="0" applyProtection="0"/>
    <xf numFmtId="0" fontId="119" fillId="23" borderId="151" applyNumberFormat="0" applyAlignment="0" applyProtection="0"/>
    <xf numFmtId="0" fontId="76" fillId="10" borderId="115" applyNumberFormat="0" applyAlignment="0" applyProtection="0"/>
    <xf numFmtId="0" fontId="76" fillId="10" borderId="115" applyNumberFormat="0" applyAlignment="0" applyProtection="0"/>
    <xf numFmtId="0" fontId="119" fillId="23" borderId="115" applyNumberFormat="0" applyAlignment="0" applyProtection="0"/>
    <xf numFmtId="0" fontId="10" fillId="34" borderId="116" applyNumberFormat="0" applyFont="0" applyAlignment="0" applyProtection="0"/>
    <xf numFmtId="0" fontId="10" fillId="34" borderId="116" applyNumberFormat="0" applyFont="0" applyAlignment="0" applyProtection="0"/>
    <xf numFmtId="0" fontId="15" fillId="34" borderId="116" applyNumberFormat="0" applyFont="0" applyAlignment="0" applyProtection="0"/>
    <xf numFmtId="49" fontId="17" fillId="3" borderId="154">
      <alignment vertical="center"/>
    </xf>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8" fillId="34" borderId="8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0"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4" fontId="57" fillId="31" borderId="87" applyNumberFormat="0" applyProtection="0">
      <alignment horizontal="left" vertical="center" indent="1"/>
    </xf>
    <xf numFmtId="0" fontId="10" fillId="48" borderId="87" applyNumberFormat="0" applyProtection="0">
      <alignment horizontal="left" vertical="center" indent="1"/>
    </xf>
    <xf numFmtId="184" fontId="10" fillId="48" borderId="87" applyNumberFormat="0" applyProtection="0">
      <alignment horizontal="left" vertical="center" indent="1"/>
    </xf>
    <xf numFmtId="4" fontId="68" fillId="17" borderId="92" applyNumberFormat="0" applyProtection="0">
      <alignment horizontal="left" vertical="center" indent="1"/>
    </xf>
    <xf numFmtId="4" fontId="57" fillId="52" borderId="87" applyNumberFormat="0" applyProtection="0">
      <alignment horizontal="right" vertical="center"/>
    </xf>
    <xf numFmtId="4" fontId="57" fillId="53" borderId="87" applyNumberFormat="0" applyProtection="0">
      <alignment horizontal="right" vertical="center"/>
    </xf>
    <xf numFmtId="4" fontId="57" fillId="54" borderId="87" applyNumberFormat="0" applyProtection="0">
      <alignment horizontal="right" vertical="center"/>
    </xf>
    <xf numFmtId="4" fontId="57" fillId="55" borderId="87" applyNumberFormat="0" applyProtection="0">
      <alignment horizontal="right" vertical="center"/>
    </xf>
    <xf numFmtId="4" fontId="57" fillId="56" borderId="87" applyNumberFormat="0" applyProtection="0">
      <alignment horizontal="right" vertical="center"/>
    </xf>
    <xf numFmtId="4" fontId="57" fillId="57" borderId="87" applyNumberFormat="0" applyProtection="0">
      <alignment horizontal="right" vertical="center"/>
    </xf>
    <xf numFmtId="4" fontId="58" fillId="58" borderId="87" applyNumberFormat="0" applyProtection="0">
      <alignment horizontal="left" vertical="center" indent="1"/>
    </xf>
    <xf numFmtId="0" fontId="15" fillId="34" borderId="96" applyNumberFormat="0" applyFont="0" applyAlignment="0" applyProtection="0"/>
    <xf numFmtId="0" fontId="15" fillId="34" borderId="96" applyNumberFormat="0" applyFont="0" applyAlignment="0" applyProtection="0"/>
    <xf numFmtId="0" fontId="10" fillId="48" borderId="87" applyNumberFormat="0" applyProtection="0">
      <alignment horizontal="left" vertical="center" indent="1"/>
    </xf>
    <xf numFmtId="184" fontId="10" fillId="48" borderId="87" applyNumberFormat="0" applyProtection="0">
      <alignment horizontal="left" vertical="center" indent="1"/>
    </xf>
    <xf numFmtId="184" fontId="10" fillId="48" borderId="87" applyNumberFormat="0" applyProtection="0">
      <alignment horizontal="left" vertical="center" indent="1"/>
    </xf>
    <xf numFmtId="4" fontId="25" fillId="59" borderId="87" applyNumberFormat="0" applyProtection="0">
      <alignment horizontal="left" vertical="center" indent="1"/>
    </xf>
    <xf numFmtId="4" fontId="25" fillId="61" borderId="87" applyNumberFormat="0" applyProtection="0">
      <alignment horizontal="left" vertical="center" indent="1"/>
    </xf>
    <xf numFmtId="184" fontId="10" fillId="61" borderId="87" applyNumberFormat="0" applyProtection="0">
      <alignment horizontal="left" vertical="center" indent="1"/>
    </xf>
    <xf numFmtId="206" fontId="10" fillId="62" borderId="87" applyNumberFormat="0" applyProtection="0">
      <alignment horizontal="left" vertical="center" indent="1"/>
    </xf>
    <xf numFmtId="206" fontId="10" fillId="62" borderId="87" applyNumberFormat="0" applyProtection="0">
      <alignment horizontal="left" vertical="center" indent="1"/>
    </xf>
    <xf numFmtId="0" fontId="10" fillId="61" borderId="87" applyNumberFormat="0" applyProtection="0">
      <alignment horizontal="left" vertical="center" indent="1"/>
    </xf>
    <xf numFmtId="0" fontId="10" fillId="63" borderId="87" applyNumberFormat="0" applyProtection="0">
      <alignment horizontal="left" vertical="center" indent="1"/>
    </xf>
    <xf numFmtId="184" fontId="10" fillId="63" borderId="87" applyNumberFormat="0" applyProtection="0">
      <alignment horizontal="left" vertical="center" indent="1"/>
    </xf>
    <xf numFmtId="206" fontId="10" fillId="64" borderId="87" applyNumberFormat="0" applyProtection="0">
      <alignment horizontal="left" vertical="center" indent="1"/>
    </xf>
    <xf numFmtId="206" fontId="10" fillId="64" borderId="87" applyNumberFormat="0" applyProtection="0">
      <alignment horizontal="left" vertical="center" indent="1"/>
    </xf>
    <xf numFmtId="0" fontId="10" fillId="63" borderId="87" applyNumberFormat="0" applyProtection="0">
      <alignment horizontal="left" vertical="center" indent="1"/>
    </xf>
    <xf numFmtId="184" fontId="10" fillId="28" borderId="87" applyNumberFormat="0" applyProtection="0">
      <alignment horizontal="left" vertical="center" indent="1"/>
    </xf>
    <xf numFmtId="206" fontId="10" fillId="65" borderId="87" applyNumberFormat="0" applyProtection="0">
      <alignment horizontal="left" vertical="center" indent="1"/>
    </xf>
    <xf numFmtId="40" fontId="20" fillId="40" borderId="73"/>
    <xf numFmtId="184" fontId="10" fillId="28" borderId="87" applyNumberFormat="0" applyProtection="0">
      <alignment horizontal="left" vertical="center" indent="1"/>
    </xf>
    <xf numFmtId="206" fontId="10" fillId="65" borderId="87" applyNumberFormat="0" applyProtection="0">
      <alignment horizontal="left" vertical="center" indent="1"/>
    </xf>
    <xf numFmtId="206" fontId="10" fillId="65" borderId="87" applyNumberFormat="0" applyProtection="0">
      <alignment horizontal="left" vertical="center" indent="1"/>
    </xf>
    <xf numFmtId="0" fontId="15" fillId="34" borderId="96" applyNumberFormat="0" applyFont="0" applyAlignment="0" applyProtection="0"/>
    <xf numFmtId="49" fontId="210" fillId="3" borderId="88">
      <alignment horizontal="center"/>
    </xf>
    <xf numFmtId="49" fontId="210" fillId="45" borderId="88">
      <alignment horizontal="center"/>
    </xf>
    <xf numFmtId="49" fontId="10" fillId="45" borderId="88">
      <alignment horizontal="center"/>
    </xf>
    <xf numFmtId="49" fontId="10" fillId="45" borderId="88">
      <alignment horizontal="center"/>
    </xf>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124" applyNumberFormat="0" applyFont="0" applyAlignment="0" applyProtection="0"/>
    <xf numFmtId="49" fontId="210" fillId="45" borderId="88">
      <alignment vertical="center"/>
    </xf>
    <xf numFmtId="49" fontId="210" fillId="45" borderId="88">
      <alignment vertical="center"/>
    </xf>
    <xf numFmtId="49" fontId="200" fillId="3" borderId="88">
      <alignment vertical="center"/>
    </xf>
    <xf numFmtId="0" fontId="15" fillId="34" borderId="124" applyNumberFormat="0" applyFont="0" applyAlignment="0" applyProtection="0"/>
    <xf numFmtId="0" fontId="15" fillId="34" borderId="124" applyNumberFormat="0" applyFont="0" applyAlignment="0" applyProtection="0"/>
    <xf numFmtId="49" fontId="200" fillId="3" borderId="88">
      <alignment vertical="center"/>
    </xf>
    <xf numFmtId="49" fontId="210" fillId="45" borderId="88">
      <alignment vertical="center"/>
    </xf>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49" fontId="17" fillId="3" borderId="136">
      <alignment vertical="center"/>
    </xf>
    <xf numFmtId="4" fontId="109" fillId="24" borderId="131">
      <alignment horizontal="left" vertical="center" wrapText="1"/>
    </xf>
    <xf numFmtId="0" fontId="129" fillId="0" borderId="127" applyNumberFormat="0" applyFill="0" applyAlignment="0" applyProtection="0"/>
    <xf numFmtId="0" fontId="10" fillId="34" borderId="134" applyNumberFormat="0" applyFont="0" applyAlignment="0" applyProtection="0"/>
    <xf numFmtId="0" fontId="10" fillId="34" borderId="134" applyNumberFormat="0" applyFont="0" applyAlignment="0" applyProtection="0"/>
    <xf numFmtId="0" fontId="15" fillId="34" borderId="134" applyNumberFormat="0" applyFont="0" applyAlignment="0" applyProtection="0"/>
    <xf numFmtId="0" fontId="76" fillId="10" borderId="105" applyNumberFormat="0" applyAlignment="0" applyProtection="0"/>
    <xf numFmtId="49" fontId="17" fillId="3" borderId="118">
      <alignment vertical="center"/>
    </xf>
    <xf numFmtId="0" fontId="119" fillId="23" borderId="105" applyNumberFormat="0" applyAlignment="0" applyProtection="0"/>
    <xf numFmtId="0" fontId="10" fillId="34" borderId="134" applyNumberFormat="0" applyFont="0" applyAlignment="0" applyProtection="0"/>
    <xf numFmtId="0" fontId="129" fillId="0" borderId="99" applyNumberFormat="0" applyFill="0" applyAlignment="0" applyProtection="0"/>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48" borderId="125" applyNumberFormat="0" applyProtection="0">
      <alignment horizontal="left" vertical="center" indent="1"/>
    </xf>
    <xf numFmtId="184" fontId="10" fillId="48" borderId="125" applyNumberFormat="0" applyProtection="0">
      <alignment horizontal="left" vertical="center" indent="1"/>
    </xf>
    <xf numFmtId="4" fontId="57" fillId="54" borderId="125" applyNumberFormat="0" applyProtection="0">
      <alignment horizontal="right" vertical="center"/>
    </xf>
    <xf numFmtId="0" fontId="119" fillId="23" borderId="95" applyNumberFormat="0" applyAlignment="0" applyProtection="0"/>
    <xf numFmtId="0" fontId="119" fillId="23" borderId="95" applyNumberFormat="0" applyAlignment="0" applyProtection="0"/>
    <xf numFmtId="0" fontId="119" fillId="23" borderId="95" applyNumberFormat="0" applyAlignment="0" applyProtection="0"/>
    <xf numFmtId="0" fontId="119" fillId="23" borderId="95" applyNumberFormat="0" applyAlignment="0" applyProtection="0"/>
    <xf numFmtId="0" fontId="119" fillId="23" borderId="95" applyNumberFormat="0" applyAlignment="0" applyProtection="0"/>
    <xf numFmtId="0" fontId="119" fillId="23" borderId="95" applyNumberFormat="0" applyAlignment="0" applyProtection="0"/>
    <xf numFmtId="0" fontId="119" fillId="23" borderId="95" applyNumberFormat="0" applyAlignment="0" applyProtection="0"/>
    <xf numFmtId="0" fontId="119" fillId="23" borderId="95" applyNumberFormat="0" applyAlignment="0" applyProtection="0"/>
    <xf numFmtId="0" fontId="118" fillId="23" borderId="97" applyNumberFormat="0" applyAlignment="0" applyProtection="0"/>
    <xf numFmtId="0" fontId="118" fillId="23" borderId="97" applyNumberFormat="0" applyAlignment="0" applyProtection="0"/>
    <xf numFmtId="0" fontId="118" fillId="23" borderId="97" applyNumberFormat="0" applyAlignment="0" applyProtection="0"/>
    <xf numFmtId="0" fontId="118" fillId="23" borderId="97" applyNumberFormat="0" applyAlignment="0" applyProtection="0"/>
    <xf numFmtId="0" fontId="76" fillId="10" borderId="95" applyNumberFormat="0" applyAlignment="0" applyProtection="0"/>
    <xf numFmtId="0" fontId="76" fillId="10" borderId="95" applyNumberFormat="0" applyAlignment="0" applyProtection="0"/>
    <xf numFmtId="0" fontId="76" fillId="10" borderId="95" applyNumberFormat="0" applyAlignment="0" applyProtection="0"/>
    <xf numFmtId="0" fontId="76" fillId="10" borderId="95" applyNumberFormat="0" applyAlignment="0" applyProtection="0"/>
    <xf numFmtId="0" fontId="76" fillId="10" borderId="95" applyNumberFormat="0" applyAlignment="0" applyProtection="0"/>
    <xf numFmtId="49" fontId="170" fillId="44" borderId="78">
      <alignment horizontal="center"/>
    </xf>
    <xf numFmtId="4" fontId="109" fillId="24" borderId="93">
      <alignment horizontal="left" vertical="center" wrapText="1"/>
    </xf>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49" fontId="16" fillId="3" borderId="98">
      <alignment vertical="center"/>
    </xf>
    <xf numFmtId="49" fontId="17" fillId="3" borderId="98">
      <alignment vertical="center"/>
    </xf>
    <xf numFmtId="49" fontId="170" fillId="44" borderId="55">
      <alignment horizont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0" fontId="175" fillId="28" borderId="74" applyAlignment="0" applyProtection="0"/>
    <xf numFmtId="0" fontId="175" fillId="28" borderId="74" applyAlignment="0" applyProtection="0"/>
    <xf numFmtId="184" fontId="175" fillId="28" borderId="74" applyAlignment="0" applyProtection="0"/>
    <xf numFmtId="49" fontId="16"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6"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0" fontId="141" fillId="0" borderId="80" applyNumberFormat="0" applyFont="0" applyAlignment="0" applyProtection="0"/>
    <xf numFmtId="0" fontId="141" fillId="0" borderId="80" applyNumberFormat="0" applyFont="0" applyAlignment="0" applyProtection="0"/>
    <xf numFmtId="184" fontId="141" fillId="0" borderId="80" applyNumberFormat="0" applyFont="0" applyAlignment="0" applyProtection="0"/>
    <xf numFmtId="49" fontId="17" fillId="3" borderId="98">
      <alignment vertical="center"/>
    </xf>
    <xf numFmtId="0" fontId="141" fillId="0" borderId="81" applyNumberFormat="0" applyFont="0" applyAlignment="0" applyProtection="0"/>
    <xf numFmtId="49" fontId="17" fillId="3" borderId="98">
      <alignment vertical="center"/>
    </xf>
    <xf numFmtId="0" fontId="141" fillId="0" borderId="81" applyNumberFormat="0" applyFont="0" applyAlignment="0" applyProtection="0"/>
    <xf numFmtId="184" fontId="141" fillId="0" borderId="81" applyNumberFormat="0" applyFont="0" applyAlignment="0" applyProtection="0"/>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0" fontId="69" fillId="0" borderId="74">
      <alignment horizontal="lef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0" fontId="141" fillId="0" borderId="57" applyNumberFormat="0" applyFont="0" applyAlignment="0" applyProtection="0"/>
    <xf numFmtId="0" fontId="141" fillId="0" borderId="57" applyNumberFormat="0" applyFont="0" applyAlignment="0" applyProtection="0"/>
    <xf numFmtId="184" fontId="141" fillId="0" borderId="57" applyNumberFormat="0" applyFont="0" applyAlignment="0" applyProtection="0"/>
    <xf numFmtId="49" fontId="17" fillId="3" borderId="98">
      <alignment vertical="center"/>
    </xf>
    <xf numFmtId="0" fontId="141" fillId="0" borderId="58" applyNumberFormat="0" applyFont="0" applyAlignment="0" applyProtection="0"/>
    <xf numFmtId="49" fontId="17" fillId="3" borderId="98">
      <alignment vertical="center"/>
    </xf>
    <xf numFmtId="0" fontId="141" fillId="0" borderId="58" applyNumberFormat="0" applyFont="0" applyAlignment="0" applyProtection="0"/>
    <xf numFmtId="184" fontId="141" fillId="0" borderId="58" applyNumberFormat="0" applyFont="0" applyAlignment="0" applyProtection="0"/>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0" fontId="175" fillId="0" borderId="74"/>
    <xf numFmtId="0" fontId="175" fillId="0" borderId="74"/>
    <xf numFmtId="184" fontId="175" fillId="0" borderId="74"/>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255" fontId="10" fillId="31" borderId="73" applyNumberFormat="0" applyFont="0" applyAlignment="0">
      <protection locked="0"/>
    </xf>
    <xf numFmtId="187" fontId="10" fillId="31" borderId="73" applyNumberFormat="0" applyFont="0" applyAlignment="0">
      <protection locked="0"/>
    </xf>
    <xf numFmtId="187" fontId="10" fillId="31" borderId="73" applyNumberFormat="0" applyFont="0" applyAlignment="0">
      <protection locked="0"/>
    </xf>
    <xf numFmtId="187" fontId="10" fillId="31" borderId="73" applyNumberFormat="0" applyFont="0" applyAlignment="0">
      <protection locked="0"/>
    </xf>
    <xf numFmtId="255" fontId="10" fillId="31" borderId="73" applyNumberFormat="0" applyFont="0" applyAlignment="0">
      <protection locked="0"/>
    </xf>
    <xf numFmtId="0" fontId="76" fillId="10" borderId="76" applyNumberFormat="0" applyAlignment="0" applyProtection="0"/>
    <xf numFmtId="255" fontId="10" fillId="31" borderId="73" applyNumberFormat="0" applyFont="0" applyAlignment="0">
      <protection locked="0"/>
    </xf>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0" fontId="15" fillId="34" borderId="124" applyNumberFormat="0" applyFont="0" applyAlignment="0" applyProtection="0"/>
    <xf numFmtId="0" fontId="118" fillId="23" borderId="135" applyNumberFormat="0" applyAlignment="0" applyProtection="0"/>
    <xf numFmtId="0" fontId="15" fillId="34" borderId="142" applyNumberFormat="0" applyFon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2" fillId="23" borderId="97" applyNumberFormat="0" applyAlignment="0" applyProtection="0"/>
    <xf numFmtId="0" fontId="102" fillId="23" borderId="97" applyNumberFormat="0" applyAlignment="0" applyProtection="0"/>
    <xf numFmtId="0" fontId="102" fillId="23" borderId="97" applyNumberFormat="0" applyAlignment="0" applyProtection="0"/>
    <xf numFmtId="0" fontId="101" fillId="23" borderId="97" applyNumberForma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116" applyNumberFormat="0" applyFont="0" applyAlignment="0" applyProtection="0"/>
    <xf numFmtId="0" fontId="76" fillId="10" borderId="52" applyNumberForma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187" fontId="21" fillId="31" borderId="1" applyNumberFormat="0" applyFont="0" applyAlignment="0">
      <protection locked="0"/>
    </xf>
    <xf numFmtId="187" fontId="21" fillId="31" borderId="1" applyNumberFormat="0" applyFont="0" applyAlignment="0">
      <protection locked="0"/>
    </xf>
    <xf numFmtId="187" fontId="21" fillId="31" borderId="1" applyNumberFormat="0" applyFont="0" applyAlignment="0">
      <protection locked="0"/>
    </xf>
    <xf numFmtId="0" fontId="10" fillId="34" borderId="116" applyNumberFormat="0" applyFont="0" applyAlignment="0" applyProtection="0"/>
    <xf numFmtId="0" fontId="101" fillId="23" borderId="117" applyNumberFormat="0" applyAlignment="0" applyProtection="0"/>
    <xf numFmtId="0" fontId="101" fillId="23" borderId="117" applyNumberFormat="0" applyAlignment="0" applyProtection="0"/>
    <xf numFmtId="49" fontId="17" fillId="3" borderId="154">
      <alignment vertical="center"/>
    </xf>
    <xf numFmtId="49" fontId="17" fillId="3" borderId="154">
      <alignment vertical="center"/>
    </xf>
    <xf numFmtId="0" fontId="69" fillId="0" borderId="93">
      <alignment horizontal="left" vertical="center"/>
    </xf>
    <xf numFmtId="0" fontId="69" fillId="0" borderId="93">
      <alignment horizontal="left" vertical="center"/>
    </xf>
    <xf numFmtId="0" fontId="69" fillId="0" borderId="93">
      <alignment horizontal="left" vertical="center"/>
    </xf>
    <xf numFmtId="0" fontId="10" fillId="34" borderId="152" applyNumberFormat="0" applyFont="0" applyAlignment="0" applyProtection="0"/>
    <xf numFmtId="0" fontId="119" fillId="23" borderId="151" applyNumberFormat="0" applyAlignment="0" applyProtection="0"/>
    <xf numFmtId="0" fontId="118" fillId="23" borderId="125" applyNumberFormat="0" applyAlignment="0" applyProtection="0"/>
    <xf numFmtId="0" fontId="118" fillId="23" borderId="125" applyNumberFormat="0" applyAlignment="0" applyProtection="0"/>
    <xf numFmtId="0" fontId="118" fillId="23" borderId="125" applyNumberFormat="0" applyAlignment="0" applyProtection="0"/>
    <xf numFmtId="0" fontId="15" fillId="34" borderId="124" applyNumberFormat="0" applyFont="0" applyAlignment="0" applyProtection="0"/>
    <xf numFmtId="0" fontId="15" fillId="34" borderId="124" applyNumberFormat="0" applyFont="0" applyAlignment="0" applyProtection="0"/>
    <xf numFmtId="0" fontId="10" fillId="34" borderId="124" applyNumberFormat="0" applyFont="0" applyAlignment="0" applyProtection="0"/>
    <xf numFmtId="0" fontId="47" fillId="23" borderId="95" applyNumberFormat="0" applyAlignment="0" applyProtection="0"/>
    <xf numFmtId="0" fontId="48" fillId="23" borderId="95" applyNumberFormat="0" applyAlignment="0" applyProtection="0"/>
    <xf numFmtId="0" fontId="48" fillId="23" borderId="95" applyNumberFormat="0" applyAlignment="0" applyProtection="0"/>
    <xf numFmtId="0" fontId="47" fillId="23" borderId="95" applyNumberFormat="0" applyAlignment="0" applyProtection="0"/>
    <xf numFmtId="49" fontId="17" fillId="3" borderId="126">
      <alignment vertical="center"/>
    </xf>
    <xf numFmtId="49" fontId="17" fillId="3" borderId="126">
      <alignment vertical="center"/>
    </xf>
    <xf numFmtId="49" fontId="17" fillId="3" borderId="126">
      <alignment vertical="center"/>
    </xf>
    <xf numFmtId="165" fontId="41" fillId="0" borderId="94" applyAlignment="0" applyProtection="0"/>
    <xf numFmtId="165" fontId="41" fillId="0" borderId="94" applyAlignment="0" applyProtection="0"/>
    <xf numFmtId="165" fontId="41" fillId="0" borderId="94" applyAlignment="0" applyProtection="0"/>
    <xf numFmtId="165" fontId="41" fillId="0" borderId="94" applyAlignment="0" applyProtection="0"/>
    <xf numFmtId="165" fontId="41" fillId="0" borderId="94" applyAlignment="0" applyProtection="0"/>
    <xf numFmtId="165" fontId="41" fillId="0" borderId="94" applyAlignment="0" applyProtection="0"/>
    <xf numFmtId="165" fontId="42" fillId="0" borderId="94" applyAlignment="0" applyProtection="0"/>
    <xf numFmtId="165" fontId="42" fillId="0" borderId="94" applyAlignment="0" applyProtection="0"/>
    <xf numFmtId="165" fontId="42" fillId="0" borderId="94" applyAlignment="0" applyProtection="0"/>
    <xf numFmtId="165" fontId="42" fillId="0" borderId="94" applyAlignment="0" applyProtection="0"/>
    <xf numFmtId="165" fontId="42" fillId="0" borderId="94" applyAlignment="0" applyProtection="0"/>
    <xf numFmtId="0" fontId="15" fillId="34" borderId="152" applyNumberFormat="0" applyFont="0" applyAlignment="0" applyProtection="0"/>
    <xf numFmtId="0" fontId="15" fillId="34" borderId="152" applyNumberFormat="0" applyFont="0" applyAlignment="0" applyProtection="0"/>
    <xf numFmtId="0" fontId="10" fillId="28" borderId="143" applyNumberFormat="0" applyProtection="0">
      <alignment horizontal="left" vertical="center" indent="1"/>
    </xf>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75" fillId="0" borderId="131"/>
    <xf numFmtId="49" fontId="210" fillId="45" borderId="154">
      <alignment horizontal="center"/>
    </xf>
    <xf numFmtId="184" fontId="10" fillId="48" borderId="135" applyNumberFormat="0" applyProtection="0">
      <alignment horizontal="left" vertical="center" indent="1"/>
    </xf>
    <xf numFmtId="0" fontId="129" fillId="0" borderId="119" applyNumberFormat="0" applyFill="0" applyAlignment="0" applyProtection="0"/>
    <xf numFmtId="0" fontId="119" fillId="23" borderId="115" applyNumberFormat="0" applyAlignment="0" applyProtection="0"/>
    <xf numFmtId="0" fontId="76" fillId="10" borderId="115" applyNumberFormat="0" applyAlignment="0" applyProtection="0"/>
    <xf numFmtId="0" fontId="76" fillId="10" borderId="115" applyNumberFormat="0" applyAlignment="0" applyProtection="0"/>
    <xf numFmtId="49" fontId="210" fillId="45" borderId="108">
      <alignment vertical="center"/>
    </xf>
    <xf numFmtId="49" fontId="210" fillId="3" borderId="108">
      <alignment vertical="center"/>
    </xf>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4" fontId="209" fillId="59" borderId="107" applyNumberFormat="0" applyProtection="0">
      <alignment horizontal="right" vertical="center"/>
    </xf>
    <xf numFmtId="4" fontId="68" fillId="0" borderId="112" applyNumberFormat="0" applyProtection="0">
      <alignment horizontal="right" vertical="center"/>
    </xf>
    <xf numFmtId="4" fontId="57" fillId="59" borderId="107" applyNumberFormat="0" applyProtection="0">
      <alignment horizontal="right" vertical="center"/>
    </xf>
    <xf numFmtId="0" fontId="10" fillId="48" borderId="107" applyNumberFormat="0" applyProtection="0">
      <alignment horizontal="left" vertical="center" indent="1"/>
    </xf>
    <xf numFmtId="184" fontId="10" fillId="28" borderId="107" applyNumberFormat="0" applyProtection="0">
      <alignment horizontal="left" vertical="center" indent="1"/>
    </xf>
    <xf numFmtId="4" fontId="57" fillId="31" borderId="77" applyNumberFormat="0" applyProtection="0">
      <alignment vertical="center"/>
    </xf>
    <xf numFmtId="4" fontId="205" fillId="31" borderId="77" applyNumberFormat="0" applyProtection="0">
      <alignment vertical="center"/>
    </xf>
    <xf numFmtId="4" fontId="57" fillId="31" borderId="77" applyNumberFormat="0" applyProtection="0">
      <alignment horizontal="left" vertical="center" indent="1"/>
    </xf>
    <xf numFmtId="4" fontId="57" fillId="31" borderId="77" applyNumberFormat="0" applyProtection="0">
      <alignment horizontal="left" vertical="center" indent="1"/>
    </xf>
    <xf numFmtId="0" fontId="10" fillId="48" borderId="77" applyNumberFormat="0" applyProtection="0">
      <alignment horizontal="left" vertical="center" indent="1"/>
    </xf>
    <xf numFmtId="184" fontId="10" fillId="48" borderId="77" applyNumberFormat="0" applyProtection="0">
      <alignment horizontal="left" vertical="center" indent="1"/>
    </xf>
    <xf numFmtId="184" fontId="10" fillId="48" borderId="77" applyNumberFormat="0" applyProtection="0">
      <alignment horizontal="left" vertical="center" indent="1"/>
    </xf>
    <xf numFmtId="184" fontId="10" fillId="48" borderId="77" applyNumberFormat="0" applyProtection="0">
      <alignment horizontal="left" vertical="center" indent="1"/>
    </xf>
    <xf numFmtId="0" fontId="10" fillId="48" borderId="77" applyNumberFormat="0" applyProtection="0">
      <alignment horizontal="left" vertical="center" indent="1"/>
    </xf>
    <xf numFmtId="4" fontId="68" fillId="17" borderId="82" applyNumberFormat="0" applyProtection="0">
      <alignment horizontal="left" vertical="center" indent="1"/>
    </xf>
    <xf numFmtId="0" fontId="10" fillId="48" borderId="77" applyNumberFormat="0" applyProtection="0">
      <alignment horizontal="left" vertical="center" indent="1"/>
    </xf>
    <xf numFmtId="0" fontId="10" fillId="48" borderId="77" applyNumberFormat="0" applyProtection="0">
      <alignment horizontal="left" vertical="center" indent="1"/>
    </xf>
    <xf numFmtId="4" fontId="57" fillId="49" borderId="77" applyNumberFormat="0" applyProtection="0">
      <alignment horizontal="right" vertical="center"/>
    </xf>
    <xf numFmtId="4" fontId="57" fillId="50" borderId="77" applyNumberFormat="0" applyProtection="0">
      <alignment horizontal="right" vertical="center"/>
    </xf>
    <xf numFmtId="4" fontId="57" fillId="51" borderId="77" applyNumberFormat="0" applyProtection="0">
      <alignment horizontal="right" vertical="center"/>
    </xf>
    <xf numFmtId="4" fontId="57" fillId="52" borderId="77" applyNumberFormat="0" applyProtection="0">
      <alignment horizontal="right" vertical="center"/>
    </xf>
    <xf numFmtId="4" fontId="57" fillId="53" borderId="77" applyNumberFormat="0" applyProtection="0">
      <alignment horizontal="right" vertical="center"/>
    </xf>
    <xf numFmtId="4" fontId="57" fillId="54" borderId="77" applyNumberFormat="0" applyProtection="0">
      <alignment horizontal="right" vertical="center"/>
    </xf>
    <xf numFmtId="4" fontId="57" fillId="56" borderId="77" applyNumberFormat="0" applyProtection="0">
      <alignment horizontal="right" vertical="center"/>
    </xf>
    <xf numFmtId="4" fontId="57" fillId="57" borderId="77" applyNumberFormat="0" applyProtection="0">
      <alignment horizontal="right" vertical="center"/>
    </xf>
    <xf numFmtId="4" fontId="58" fillId="58" borderId="77" applyNumberFormat="0" applyProtection="0">
      <alignment horizontal="left" vertical="center" indent="1"/>
    </xf>
    <xf numFmtId="206" fontId="10" fillId="62" borderId="153" applyNumberFormat="0" applyProtection="0">
      <alignment horizontal="left" vertical="center" indent="1"/>
    </xf>
    <xf numFmtId="206" fontId="10" fillId="62" borderId="153" applyNumberFormat="0" applyProtection="0">
      <alignment horizontal="left" vertical="center" indent="1"/>
    </xf>
    <xf numFmtId="0" fontId="10" fillId="48" borderId="77" applyNumberFormat="0" applyProtection="0">
      <alignment horizontal="left" vertical="center" indent="1"/>
    </xf>
    <xf numFmtId="184" fontId="10" fillId="48" borderId="77" applyNumberFormat="0" applyProtection="0">
      <alignment horizontal="left" vertical="center" indent="1"/>
    </xf>
    <xf numFmtId="184" fontId="10" fillId="48" borderId="77" applyNumberFormat="0" applyProtection="0">
      <alignment horizontal="left" vertical="center" indent="1"/>
    </xf>
    <xf numFmtId="184" fontId="10" fillId="48" borderId="77" applyNumberFormat="0" applyProtection="0">
      <alignment horizontal="left" vertical="center" indent="1"/>
    </xf>
    <xf numFmtId="0" fontId="10" fillId="48" borderId="77" applyNumberFormat="0" applyProtection="0">
      <alignment horizontal="left" vertical="center" indent="1"/>
    </xf>
    <xf numFmtId="4" fontId="25" fillId="59" borderId="77" applyNumberFormat="0" applyProtection="0">
      <alignment horizontal="left" vertical="center" indent="1"/>
    </xf>
    <xf numFmtId="4" fontId="25" fillId="59" borderId="77" applyNumberFormat="0" applyProtection="0">
      <alignment horizontal="left" vertical="center" indent="1"/>
    </xf>
    <xf numFmtId="4" fontId="25" fillId="61" borderId="77" applyNumberFormat="0" applyProtection="0">
      <alignment horizontal="left" vertical="center" indent="1"/>
    </xf>
    <xf numFmtId="4" fontId="25" fillId="61" borderId="77" applyNumberFormat="0" applyProtection="0">
      <alignment horizontal="left" vertical="center" indent="1"/>
    </xf>
    <xf numFmtId="0" fontId="10" fillId="61" borderId="77" applyNumberFormat="0" applyProtection="0">
      <alignment horizontal="left" vertical="center" indent="1"/>
    </xf>
    <xf numFmtId="184" fontId="10" fillId="62" borderId="77" applyNumberFormat="0" applyProtection="0">
      <alignment horizontal="left" vertical="center" indent="1"/>
    </xf>
    <xf numFmtId="184" fontId="10" fillId="61" borderId="77" applyNumberFormat="0" applyProtection="0">
      <alignment horizontal="left" vertical="center" indent="1"/>
    </xf>
    <xf numFmtId="206" fontId="10" fillId="62" borderId="77" applyNumberFormat="0" applyProtection="0">
      <alignment horizontal="left" vertical="center" indent="1"/>
    </xf>
    <xf numFmtId="184" fontId="10" fillId="61" borderId="77" applyNumberFormat="0" applyProtection="0">
      <alignment horizontal="left" vertical="center" indent="1"/>
    </xf>
    <xf numFmtId="206" fontId="10" fillId="62" borderId="77" applyNumberFormat="0" applyProtection="0">
      <alignment horizontal="left" vertical="center" indent="1"/>
    </xf>
    <xf numFmtId="0" fontId="10" fillId="61" borderId="77" applyNumberFormat="0" applyProtection="0">
      <alignment horizontal="left" vertical="center" indent="1"/>
    </xf>
    <xf numFmtId="206" fontId="10" fillId="62" borderId="77" applyNumberFormat="0" applyProtection="0">
      <alignment horizontal="left" vertical="center" indent="1"/>
    </xf>
    <xf numFmtId="0" fontId="10" fillId="61" borderId="77" applyNumberFormat="0" applyProtection="0">
      <alignment horizontal="left" vertical="center" indent="1"/>
    </xf>
    <xf numFmtId="184" fontId="10" fillId="61" borderId="77" applyNumberFormat="0" applyProtection="0">
      <alignment horizontal="left" vertical="center" indent="1"/>
    </xf>
    <xf numFmtId="184" fontId="10" fillId="61" borderId="77" applyNumberFormat="0" applyProtection="0">
      <alignment horizontal="left" vertical="center" indent="1"/>
    </xf>
    <xf numFmtId="184" fontId="10" fillId="61" borderId="77" applyNumberFormat="0" applyProtection="0">
      <alignment horizontal="left" vertical="center" indent="1"/>
    </xf>
    <xf numFmtId="0" fontId="10" fillId="61" borderId="77" applyNumberFormat="0" applyProtection="0">
      <alignment horizontal="left" vertical="center" indent="1"/>
    </xf>
    <xf numFmtId="0" fontId="10" fillId="63" borderId="77" applyNumberFormat="0" applyProtection="0">
      <alignment horizontal="left" vertical="center" indent="1"/>
    </xf>
    <xf numFmtId="184" fontId="10" fillId="64" borderId="77" applyNumberFormat="0" applyProtection="0">
      <alignment horizontal="left" vertical="center" indent="1"/>
    </xf>
    <xf numFmtId="184" fontId="10" fillId="63" borderId="77" applyNumberFormat="0" applyProtection="0">
      <alignment horizontal="left" vertical="center" indent="1"/>
    </xf>
    <xf numFmtId="206" fontId="10" fillId="64" borderId="77" applyNumberFormat="0" applyProtection="0">
      <alignment horizontal="left" vertical="center" indent="1"/>
    </xf>
    <xf numFmtId="184" fontId="10" fillId="63" borderId="77" applyNumberFormat="0" applyProtection="0">
      <alignment horizontal="left" vertical="center" indent="1"/>
    </xf>
    <xf numFmtId="206" fontId="10" fillId="64" borderId="77" applyNumberFormat="0" applyProtection="0">
      <alignment horizontal="left" vertical="center" indent="1"/>
    </xf>
    <xf numFmtId="0" fontId="10" fillId="63" borderId="77" applyNumberFormat="0" applyProtection="0">
      <alignment horizontal="left" vertical="center" indent="1"/>
    </xf>
    <xf numFmtId="206" fontId="10" fillId="64" borderId="77" applyNumberFormat="0" applyProtection="0">
      <alignment horizontal="left" vertical="center" indent="1"/>
    </xf>
    <xf numFmtId="0" fontId="10" fillId="63" borderId="77" applyNumberFormat="0" applyProtection="0">
      <alignment horizontal="left" vertical="center" indent="1"/>
    </xf>
    <xf numFmtId="184" fontId="10" fillId="63" borderId="77" applyNumberFormat="0" applyProtection="0">
      <alignment horizontal="left" vertical="center" indent="1"/>
    </xf>
    <xf numFmtId="184" fontId="10" fillId="63" borderId="77" applyNumberFormat="0" applyProtection="0">
      <alignment horizontal="left" vertical="center" indent="1"/>
    </xf>
    <xf numFmtId="184" fontId="10" fillId="63" borderId="77" applyNumberFormat="0" applyProtection="0">
      <alignment horizontal="left" vertical="center" indent="1"/>
    </xf>
    <xf numFmtId="0" fontId="10" fillId="63" borderId="77" applyNumberFormat="0" applyProtection="0">
      <alignment horizontal="left" vertical="center" indent="1"/>
    </xf>
    <xf numFmtId="0" fontId="10" fillId="28" borderId="77" applyNumberFormat="0" applyProtection="0">
      <alignment horizontal="left" vertical="center" indent="1"/>
    </xf>
    <xf numFmtId="184" fontId="10" fillId="65" borderId="77" applyNumberFormat="0" applyProtection="0">
      <alignment horizontal="left" vertical="center" indent="1"/>
    </xf>
    <xf numFmtId="184" fontId="10" fillId="28" borderId="77" applyNumberFormat="0" applyProtection="0">
      <alignment horizontal="left" vertical="center" indent="1"/>
    </xf>
    <xf numFmtId="206" fontId="10" fillId="65" borderId="77" applyNumberFormat="0" applyProtection="0">
      <alignment horizontal="left" vertical="center" indent="1"/>
    </xf>
    <xf numFmtId="184" fontId="10" fillId="28" borderId="77" applyNumberFormat="0" applyProtection="0">
      <alignment horizontal="left" vertical="center" indent="1"/>
    </xf>
    <xf numFmtId="206" fontId="10" fillId="65" borderId="77" applyNumberFormat="0" applyProtection="0">
      <alignment horizontal="left" vertical="center" indent="1"/>
    </xf>
    <xf numFmtId="206" fontId="10" fillId="65" borderId="77" applyNumberFormat="0" applyProtection="0">
      <alignment horizontal="left" vertical="center" indent="1"/>
    </xf>
    <xf numFmtId="184" fontId="10" fillId="28" borderId="77" applyNumberFormat="0" applyProtection="0">
      <alignment horizontal="left" vertical="center" indent="1"/>
    </xf>
    <xf numFmtId="184" fontId="10" fillId="28" borderId="77" applyNumberFormat="0" applyProtection="0">
      <alignment horizontal="left" vertical="center" indent="1"/>
    </xf>
    <xf numFmtId="184" fontId="10" fillId="28" borderId="77" applyNumberFormat="0" applyProtection="0">
      <alignment horizontal="left" vertical="center" indent="1"/>
    </xf>
    <xf numFmtId="0" fontId="10" fillId="28" borderId="77" applyNumberFormat="0" applyProtection="0">
      <alignment horizontal="left" vertical="center" indent="1"/>
    </xf>
    <xf numFmtId="184" fontId="8" fillId="34" borderId="53" applyNumberFormat="0" applyFont="0" applyAlignment="0" applyProtection="0"/>
    <xf numFmtId="0" fontId="18" fillId="34" borderId="53" applyNumberFormat="0" applyFont="0" applyAlignment="0" applyProtection="0"/>
    <xf numFmtId="184" fontId="10" fillId="48" borderId="77" applyNumberFormat="0" applyProtection="0">
      <alignment horizontal="left" vertical="center" indent="1"/>
    </xf>
    <xf numFmtId="206" fontId="10" fillId="66" borderId="77" applyNumberFormat="0" applyProtection="0">
      <alignment horizontal="left" vertical="center" indent="1"/>
    </xf>
    <xf numFmtId="184" fontId="10" fillId="48" borderId="77" applyNumberFormat="0" applyProtection="0">
      <alignment horizontal="left" vertical="center" indent="1"/>
    </xf>
    <xf numFmtId="206" fontId="10" fillId="66" borderId="77" applyNumberFormat="0" applyProtection="0">
      <alignment horizontal="left" vertical="center" indent="1"/>
    </xf>
    <xf numFmtId="0" fontId="10" fillId="48" borderId="77" applyNumberFormat="0" applyProtection="0">
      <alignment horizontal="left" vertical="center" indent="1"/>
    </xf>
    <xf numFmtId="0" fontId="10" fillId="48" borderId="77" applyNumberFormat="0" applyProtection="0">
      <alignment horizontal="left" vertical="center" indent="1"/>
    </xf>
    <xf numFmtId="184" fontId="10" fillId="48" borderId="77" applyNumberFormat="0" applyProtection="0">
      <alignment horizontal="left" vertical="center" indent="1"/>
    </xf>
    <xf numFmtId="184" fontId="10" fillId="48" borderId="77" applyNumberFormat="0" applyProtection="0">
      <alignment horizontal="left" vertical="center" indent="1"/>
    </xf>
    <xf numFmtId="184" fontId="10" fillId="48" borderId="77" applyNumberFormat="0" applyProtection="0">
      <alignment horizontal="left" vertical="center" indent="1"/>
    </xf>
    <xf numFmtId="0" fontId="10" fillId="48" borderId="77" applyNumberFormat="0" applyProtection="0">
      <alignment horizontal="left" vertical="center" indent="1"/>
    </xf>
    <xf numFmtId="4" fontId="57" fillId="29" borderId="77" applyNumberFormat="0" applyProtection="0">
      <alignment vertical="center"/>
    </xf>
    <xf numFmtId="4" fontId="205" fillId="29" borderId="77" applyNumberFormat="0" applyProtection="0">
      <alignment vertical="center"/>
    </xf>
    <xf numFmtId="4" fontId="57" fillId="29" borderId="77" applyNumberFormat="0" applyProtection="0">
      <alignment horizontal="left" vertical="center" indent="1"/>
    </xf>
    <xf numFmtId="4" fontId="57" fillId="29" borderId="77" applyNumberFormat="0" applyProtection="0">
      <alignment horizontal="left" vertical="center" indent="1"/>
    </xf>
    <xf numFmtId="4" fontId="57" fillId="59" borderId="77" applyNumberFormat="0" applyProtection="0">
      <alignment horizontal="right" vertical="center"/>
    </xf>
    <xf numFmtId="4" fontId="68" fillId="0" borderId="82" applyNumberFormat="0" applyProtection="0">
      <alignment horizontal="right" vertical="center"/>
    </xf>
    <xf numFmtId="4" fontId="57" fillId="59" borderId="77" applyNumberFormat="0" applyProtection="0">
      <alignment horizontal="right" vertical="center"/>
    </xf>
    <xf numFmtId="4" fontId="207" fillId="5" borderId="82" applyNumberFormat="0" applyProtection="0">
      <alignment horizontal="right" vertical="center"/>
    </xf>
    <xf numFmtId="4" fontId="205" fillId="59" borderId="77" applyNumberFormat="0" applyProtection="0">
      <alignment horizontal="right" vertical="center"/>
    </xf>
    <xf numFmtId="0" fontId="10" fillId="48" borderId="77" applyNumberFormat="0" applyProtection="0">
      <alignment horizontal="left" vertical="center" indent="1"/>
    </xf>
    <xf numFmtId="184" fontId="10" fillId="48" borderId="77" applyNumberFormat="0" applyProtection="0">
      <alignment horizontal="left" vertical="center" indent="1"/>
    </xf>
    <xf numFmtId="0" fontId="10" fillId="48" borderId="77" applyNumberFormat="0" applyProtection="0">
      <alignment horizontal="left" vertical="center" indent="1"/>
    </xf>
    <xf numFmtId="4" fontId="68" fillId="17" borderId="82" applyNumberFormat="0" applyProtection="0">
      <alignment horizontal="left" vertical="center" indent="1"/>
    </xf>
    <xf numFmtId="0" fontId="10" fillId="48" borderId="77" applyNumberFormat="0" applyProtection="0">
      <alignment horizontal="left" vertical="center" indent="1"/>
    </xf>
    <xf numFmtId="184" fontId="10" fillId="48" borderId="77" applyNumberFormat="0" applyProtection="0">
      <alignment horizontal="left" vertical="center" indent="1"/>
    </xf>
    <xf numFmtId="184" fontId="10" fillId="48" borderId="77" applyNumberFormat="0" applyProtection="0">
      <alignment horizontal="left" vertical="center" indent="1"/>
    </xf>
    <xf numFmtId="206" fontId="10" fillId="62" borderId="153" applyNumberFormat="0" applyProtection="0">
      <alignment horizontal="left" vertical="center" indent="1"/>
    </xf>
    <xf numFmtId="0" fontId="175" fillId="28" borderId="131" applyAlignment="0" applyProtection="0"/>
    <xf numFmtId="40" fontId="10" fillId="40" borderId="73"/>
    <xf numFmtId="40" fontId="10" fillId="67" borderId="73"/>
    <xf numFmtId="40" fontId="10" fillId="40" borderId="73"/>
    <xf numFmtId="40" fontId="10" fillId="40" borderId="73"/>
    <xf numFmtId="40" fontId="10" fillId="67" borderId="73"/>
    <xf numFmtId="40" fontId="10" fillId="44" borderId="73"/>
    <xf numFmtId="40" fontId="10" fillId="2" borderId="73"/>
    <xf numFmtId="49" fontId="210" fillId="45" borderId="78">
      <alignment horizontal="center"/>
    </xf>
    <xf numFmtId="49" fontId="210" fillId="45" borderId="78">
      <alignment horizontal="center"/>
    </xf>
    <xf numFmtId="49" fontId="210" fillId="45" borderId="78">
      <alignment horizontal="center"/>
    </xf>
    <xf numFmtId="49" fontId="10" fillId="45" borderId="78">
      <alignment horizontal="center"/>
    </xf>
    <xf numFmtId="49" fontId="10" fillId="45" borderId="78">
      <alignment horizontal="center"/>
    </xf>
    <xf numFmtId="49" fontId="10" fillId="3" borderId="78">
      <alignment horizontal="center"/>
    </xf>
    <xf numFmtId="206" fontId="10" fillId="64" borderId="135" applyNumberFormat="0" applyProtection="0">
      <alignment horizontal="left" vertical="center" indent="1"/>
    </xf>
    <xf numFmtId="0" fontId="10" fillId="63" borderId="135" applyNumberFormat="0" applyProtection="0">
      <alignment horizontal="left" vertical="center" indent="1"/>
    </xf>
    <xf numFmtId="0" fontId="10" fillId="40" borderId="73"/>
    <xf numFmtId="40" fontId="10" fillId="40" borderId="73"/>
    <xf numFmtId="40" fontId="10" fillId="67" borderId="73"/>
    <xf numFmtId="40" fontId="10" fillId="67" borderId="73"/>
    <xf numFmtId="40" fontId="10" fillId="40" borderId="73"/>
    <xf numFmtId="40" fontId="10" fillId="40" borderId="73"/>
    <xf numFmtId="49" fontId="200" fillId="3" borderId="78">
      <alignment vertical="center"/>
    </xf>
    <xf numFmtId="49" fontId="210" fillId="3" borderId="78">
      <alignment vertical="center"/>
    </xf>
    <xf numFmtId="4" fontId="57" fillId="31" borderId="54" applyNumberFormat="0" applyProtection="0">
      <alignment vertical="center"/>
    </xf>
    <xf numFmtId="4" fontId="205" fillId="31" borderId="54" applyNumberFormat="0" applyProtection="0">
      <alignment vertical="center"/>
    </xf>
    <xf numFmtId="4" fontId="57" fillId="31" borderId="54" applyNumberFormat="0" applyProtection="0">
      <alignment horizontal="left" vertical="center" indent="1"/>
    </xf>
    <xf numFmtId="4" fontId="57" fillId="31" borderId="54" applyNumberFormat="0" applyProtection="0">
      <alignment horizontal="left" vertical="center" indent="1"/>
    </xf>
    <xf numFmtId="0" fontId="10" fillId="48" borderId="54" applyNumberFormat="0" applyProtection="0">
      <alignment horizontal="left" vertical="center" indent="1"/>
    </xf>
    <xf numFmtId="184" fontId="10" fillId="48" borderId="54" applyNumberFormat="0" applyProtection="0">
      <alignment horizontal="left" vertical="center" indent="1"/>
    </xf>
    <xf numFmtId="184" fontId="10" fillId="48" borderId="54" applyNumberFormat="0" applyProtection="0">
      <alignment horizontal="left" vertical="center" indent="1"/>
    </xf>
    <xf numFmtId="184" fontId="10" fillId="48" borderId="54" applyNumberFormat="0" applyProtection="0">
      <alignment horizontal="left" vertical="center" indent="1"/>
    </xf>
    <xf numFmtId="0" fontId="10" fillId="48" borderId="54" applyNumberFormat="0" applyProtection="0">
      <alignment horizontal="left" vertical="center" indent="1"/>
    </xf>
    <xf numFmtId="4" fontId="68" fillId="17" borderId="59" applyNumberFormat="0" applyProtection="0">
      <alignment horizontal="left" vertical="center" indent="1"/>
    </xf>
    <xf numFmtId="0" fontId="10" fillId="48" borderId="54" applyNumberFormat="0" applyProtection="0">
      <alignment horizontal="left" vertical="center" indent="1"/>
    </xf>
    <xf numFmtId="0" fontId="10" fillId="48" borderId="54" applyNumberFormat="0" applyProtection="0">
      <alignment horizontal="left" vertical="center" indent="1"/>
    </xf>
    <xf numFmtId="4" fontId="57" fillId="49" borderId="54" applyNumberFormat="0" applyProtection="0">
      <alignment horizontal="right" vertical="center"/>
    </xf>
    <xf numFmtId="4" fontId="57" fillId="50" borderId="54" applyNumberFormat="0" applyProtection="0">
      <alignment horizontal="right" vertical="center"/>
    </xf>
    <xf numFmtId="4" fontId="57" fillId="51" borderId="54" applyNumberFormat="0" applyProtection="0">
      <alignment horizontal="right" vertical="center"/>
    </xf>
    <xf numFmtId="4" fontId="57" fillId="52" borderId="54" applyNumberFormat="0" applyProtection="0">
      <alignment horizontal="right" vertical="center"/>
    </xf>
    <xf numFmtId="4" fontId="57" fillId="53" borderId="54" applyNumberFormat="0" applyProtection="0">
      <alignment horizontal="right" vertical="center"/>
    </xf>
    <xf numFmtId="4" fontId="57" fillId="54" borderId="54" applyNumberFormat="0" applyProtection="0">
      <alignment horizontal="right" vertical="center"/>
    </xf>
    <xf numFmtId="4" fontId="57" fillId="55" borderId="54" applyNumberFormat="0" applyProtection="0">
      <alignment horizontal="right" vertical="center"/>
    </xf>
    <xf numFmtId="4" fontId="57" fillId="56" borderId="54" applyNumberFormat="0" applyProtection="0">
      <alignment horizontal="right" vertical="center"/>
    </xf>
    <xf numFmtId="4" fontId="57" fillId="57" borderId="54" applyNumberFormat="0" applyProtection="0">
      <alignment horizontal="right" vertical="center"/>
    </xf>
    <xf numFmtId="4" fontId="58" fillId="58" borderId="54" applyNumberFormat="0" applyProtection="0">
      <alignment horizontal="left" vertical="center" indent="1"/>
    </xf>
    <xf numFmtId="4" fontId="57" fillId="59" borderId="60" applyNumberFormat="0" applyProtection="0">
      <alignment horizontal="left" vertical="center" indent="1"/>
    </xf>
    <xf numFmtId="49" fontId="200" fillId="3" borderId="78">
      <alignment vertical="center"/>
    </xf>
    <xf numFmtId="49" fontId="210" fillId="3" borderId="78">
      <alignment vertical="center"/>
    </xf>
    <xf numFmtId="49" fontId="210" fillId="45" borderId="78">
      <alignment vertical="center"/>
    </xf>
    <xf numFmtId="0" fontId="10" fillId="48" borderId="54" applyNumberFormat="0" applyProtection="0">
      <alignment horizontal="left" vertical="center" indent="1"/>
    </xf>
    <xf numFmtId="184" fontId="10" fillId="48" borderId="54" applyNumberFormat="0" applyProtection="0">
      <alignment horizontal="left" vertical="center" indent="1"/>
    </xf>
    <xf numFmtId="184" fontId="10" fillId="48" borderId="54" applyNumberFormat="0" applyProtection="0">
      <alignment horizontal="left" vertical="center" indent="1"/>
    </xf>
    <xf numFmtId="184" fontId="10" fillId="48" borderId="54" applyNumberFormat="0" applyProtection="0">
      <alignment horizontal="left" vertical="center" indent="1"/>
    </xf>
    <xf numFmtId="0" fontId="10" fillId="48" borderId="54" applyNumberFormat="0" applyProtection="0">
      <alignment horizontal="left" vertical="center" indent="1"/>
    </xf>
    <xf numFmtId="4" fontId="25" fillId="59" borderId="54" applyNumberFormat="0" applyProtection="0">
      <alignment horizontal="left" vertical="center" indent="1"/>
    </xf>
    <xf numFmtId="4" fontId="25" fillId="59" borderId="54" applyNumberFormat="0" applyProtection="0">
      <alignment horizontal="left" vertical="center" indent="1"/>
    </xf>
    <xf numFmtId="4" fontId="25" fillId="61" borderId="54" applyNumberFormat="0" applyProtection="0">
      <alignment horizontal="left" vertical="center" indent="1"/>
    </xf>
    <xf numFmtId="4" fontId="25" fillId="61" borderId="54" applyNumberFormat="0" applyProtection="0">
      <alignment horizontal="left" vertical="center" indent="1"/>
    </xf>
    <xf numFmtId="0" fontId="10" fillId="61" borderId="54" applyNumberFormat="0" applyProtection="0">
      <alignment horizontal="left" vertical="center" indent="1"/>
    </xf>
    <xf numFmtId="184" fontId="10" fillId="62" borderId="54" applyNumberFormat="0" applyProtection="0">
      <alignment horizontal="left" vertical="center" indent="1"/>
    </xf>
    <xf numFmtId="184" fontId="10" fillId="61" borderId="54" applyNumberFormat="0" applyProtection="0">
      <alignment horizontal="left" vertical="center" indent="1"/>
    </xf>
    <xf numFmtId="206" fontId="10" fillId="62" borderId="54" applyNumberFormat="0" applyProtection="0">
      <alignment horizontal="left" vertical="center" indent="1"/>
    </xf>
    <xf numFmtId="184" fontId="10" fillId="61" borderId="54" applyNumberFormat="0" applyProtection="0">
      <alignment horizontal="left" vertical="center" indent="1"/>
    </xf>
    <xf numFmtId="206" fontId="10" fillId="62" borderId="54" applyNumberFormat="0" applyProtection="0">
      <alignment horizontal="left" vertical="center" indent="1"/>
    </xf>
    <xf numFmtId="0" fontId="10" fillId="61" borderId="54" applyNumberFormat="0" applyProtection="0">
      <alignment horizontal="left" vertical="center" indent="1"/>
    </xf>
    <xf numFmtId="206" fontId="10" fillId="62" borderId="54" applyNumberFormat="0" applyProtection="0">
      <alignment horizontal="left" vertical="center" indent="1"/>
    </xf>
    <xf numFmtId="0" fontId="10" fillId="61" borderId="54" applyNumberFormat="0" applyProtection="0">
      <alignment horizontal="left" vertical="center" indent="1"/>
    </xf>
    <xf numFmtId="184" fontId="10" fillId="61" borderId="54" applyNumberFormat="0" applyProtection="0">
      <alignment horizontal="left" vertical="center" indent="1"/>
    </xf>
    <xf numFmtId="184" fontId="10" fillId="61" borderId="54" applyNumberFormat="0" applyProtection="0">
      <alignment horizontal="left" vertical="center" indent="1"/>
    </xf>
    <xf numFmtId="184" fontId="10" fillId="61" borderId="54" applyNumberFormat="0" applyProtection="0">
      <alignment horizontal="left" vertical="center" indent="1"/>
    </xf>
    <xf numFmtId="0" fontId="10" fillId="61" borderId="54" applyNumberFormat="0" applyProtection="0">
      <alignment horizontal="left" vertical="center" indent="1"/>
    </xf>
    <xf numFmtId="0" fontId="10" fillId="63" borderId="54" applyNumberFormat="0" applyProtection="0">
      <alignment horizontal="left" vertical="center" indent="1"/>
    </xf>
    <xf numFmtId="184" fontId="10" fillId="64" borderId="54" applyNumberFormat="0" applyProtection="0">
      <alignment horizontal="left" vertical="center" indent="1"/>
    </xf>
    <xf numFmtId="184" fontId="10" fillId="63" borderId="54" applyNumberFormat="0" applyProtection="0">
      <alignment horizontal="left" vertical="center" indent="1"/>
    </xf>
    <xf numFmtId="206" fontId="10" fillId="64" borderId="54" applyNumberFormat="0" applyProtection="0">
      <alignment horizontal="left" vertical="center" indent="1"/>
    </xf>
    <xf numFmtId="184" fontId="10" fillId="63" borderId="54" applyNumberFormat="0" applyProtection="0">
      <alignment horizontal="left" vertical="center" indent="1"/>
    </xf>
    <xf numFmtId="206" fontId="10" fillId="64" borderId="54" applyNumberFormat="0" applyProtection="0">
      <alignment horizontal="left" vertical="center" indent="1"/>
    </xf>
    <xf numFmtId="0" fontId="10" fillId="63" borderId="54" applyNumberFormat="0" applyProtection="0">
      <alignment horizontal="left" vertical="center" indent="1"/>
    </xf>
    <xf numFmtId="206" fontId="10" fillId="64" borderId="54" applyNumberFormat="0" applyProtection="0">
      <alignment horizontal="left" vertical="center" indent="1"/>
    </xf>
    <xf numFmtId="0" fontId="10" fillId="63" borderId="54" applyNumberFormat="0" applyProtection="0">
      <alignment horizontal="left" vertical="center" indent="1"/>
    </xf>
    <xf numFmtId="184" fontId="10" fillId="63" borderId="54" applyNumberFormat="0" applyProtection="0">
      <alignment horizontal="left" vertical="center" indent="1"/>
    </xf>
    <xf numFmtId="184" fontId="10" fillId="63" borderId="54" applyNumberFormat="0" applyProtection="0">
      <alignment horizontal="left" vertical="center" indent="1"/>
    </xf>
    <xf numFmtId="184" fontId="10" fillId="63" borderId="54" applyNumberFormat="0" applyProtection="0">
      <alignment horizontal="left" vertical="center" indent="1"/>
    </xf>
    <xf numFmtId="0" fontId="10" fillId="63" borderId="54" applyNumberFormat="0" applyProtection="0">
      <alignment horizontal="left" vertical="center" indent="1"/>
    </xf>
    <xf numFmtId="0" fontId="10" fillId="28" borderId="54" applyNumberFormat="0" applyProtection="0">
      <alignment horizontal="left" vertical="center" indent="1"/>
    </xf>
    <xf numFmtId="184" fontId="10" fillId="65" borderId="54" applyNumberFormat="0" applyProtection="0">
      <alignment horizontal="left" vertical="center" indent="1"/>
    </xf>
    <xf numFmtId="184" fontId="10" fillId="28" borderId="54" applyNumberFormat="0" applyProtection="0">
      <alignment horizontal="left" vertical="center" indent="1"/>
    </xf>
    <xf numFmtId="206" fontId="10" fillId="65" borderId="54" applyNumberFormat="0" applyProtection="0">
      <alignment horizontal="left" vertical="center" indent="1"/>
    </xf>
    <xf numFmtId="184" fontId="10" fillId="28" borderId="54" applyNumberFormat="0" applyProtection="0">
      <alignment horizontal="left" vertical="center" indent="1"/>
    </xf>
    <xf numFmtId="206" fontId="10" fillId="65" borderId="54" applyNumberFormat="0" applyProtection="0">
      <alignment horizontal="left" vertical="center" indent="1"/>
    </xf>
    <xf numFmtId="0" fontId="10" fillId="28" borderId="54" applyNumberFormat="0" applyProtection="0">
      <alignment horizontal="left" vertical="center" indent="1"/>
    </xf>
    <xf numFmtId="206" fontId="10" fillId="65" borderId="54" applyNumberFormat="0" applyProtection="0">
      <alignment horizontal="left" vertical="center" indent="1"/>
    </xf>
    <xf numFmtId="0" fontId="10" fillId="28" borderId="54" applyNumberFormat="0" applyProtection="0">
      <alignment horizontal="left" vertical="center" indent="1"/>
    </xf>
    <xf numFmtId="184" fontId="10" fillId="28" borderId="54" applyNumberFormat="0" applyProtection="0">
      <alignment horizontal="left" vertical="center" indent="1"/>
    </xf>
    <xf numFmtId="184" fontId="10" fillId="28" borderId="54" applyNumberFormat="0" applyProtection="0">
      <alignment horizontal="left" vertical="center" indent="1"/>
    </xf>
    <xf numFmtId="184" fontId="10" fillId="28" borderId="54" applyNumberFormat="0" applyProtection="0">
      <alignment horizontal="left" vertical="center" indent="1"/>
    </xf>
    <xf numFmtId="0" fontId="10" fillId="28" borderId="54" applyNumberFormat="0" applyProtection="0">
      <alignment horizontal="left" vertical="center" indent="1"/>
    </xf>
    <xf numFmtId="0" fontId="10" fillId="48" borderId="54" applyNumberFormat="0" applyProtection="0">
      <alignment horizontal="left" vertical="center" indent="1"/>
    </xf>
    <xf numFmtId="184" fontId="10" fillId="66" borderId="54" applyNumberFormat="0" applyProtection="0">
      <alignment horizontal="left" vertical="center" indent="1"/>
    </xf>
    <xf numFmtId="184" fontId="10" fillId="48" borderId="54" applyNumberFormat="0" applyProtection="0">
      <alignment horizontal="left" vertical="center" indent="1"/>
    </xf>
    <xf numFmtId="206" fontId="10" fillId="66" borderId="54" applyNumberFormat="0" applyProtection="0">
      <alignment horizontal="left" vertical="center" indent="1"/>
    </xf>
    <xf numFmtId="184" fontId="10" fillId="48" borderId="54" applyNumberFormat="0" applyProtection="0">
      <alignment horizontal="left" vertical="center" indent="1"/>
    </xf>
    <xf numFmtId="206" fontId="10" fillId="66" borderId="54" applyNumberFormat="0" applyProtection="0">
      <alignment horizontal="left" vertical="center" indent="1"/>
    </xf>
    <xf numFmtId="0" fontId="10" fillId="48" borderId="54" applyNumberFormat="0" applyProtection="0">
      <alignment horizontal="left" vertical="center" indent="1"/>
    </xf>
    <xf numFmtId="206" fontId="10" fillId="66" borderId="54" applyNumberFormat="0" applyProtection="0">
      <alignment horizontal="left" vertical="center" indent="1"/>
    </xf>
    <xf numFmtId="0" fontId="10" fillId="48" borderId="54" applyNumberFormat="0" applyProtection="0">
      <alignment horizontal="left" vertical="center" indent="1"/>
    </xf>
    <xf numFmtId="184" fontId="10" fillId="48" borderId="54" applyNumberFormat="0" applyProtection="0">
      <alignment horizontal="left" vertical="center" indent="1"/>
    </xf>
    <xf numFmtId="184" fontId="10" fillId="48" borderId="54" applyNumberFormat="0" applyProtection="0">
      <alignment horizontal="left" vertical="center" indent="1"/>
    </xf>
    <xf numFmtId="184" fontId="10" fillId="48" borderId="54" applyNumberFormat="0" applyProtection="0">
      <alignment horizontal="left" vertical="center" indent="1"/>
    </xf>
    <xf numFmtId="0" fontId="10" fillId="48" borderId="54" applyNumberFormat="0" applyProtection="0">
      <alignment horizontal="left" vertical="center" indent="1"/>
    </xf>
    <xf numFmtId="4" fontId="57" fillId="29" borderId="54" applyNumberFormat="0" applyProtection="0">
      <alignment vertical="center"/>
    </xf>
    <xf numFmtId="4" fontId="205" fillId="29" borderId="54" applyNumberFormat="0" applyProtection="0">
      <alignment vertical="center"/>
    </xf>
    <xf numFmtId="4" fontId="57" fillId="29" borderId="54" applyNumberFormat="0" applyProtection="0">
      <alignment horizontal="left" vertical="center" indent="1"/>
    </xf>
    <xf numFmtId="4" fontId="57" fillId="29" borderId="54" applyNumberFormat="0" applyProtection="0">
      <alignment horizontal="left" vertical="center" indent="1"/>
    </xf>
    <xf numFmtId="4" fontId="57" fillId="59" borderId="54" applyNumberFormat="0" applyProtection="0">
      <alignment horizontal="right" vertical="center"/>
    </xf>
    <xf numFmtId="4" fontId="68" fillId="0" borderId="59" applyNumberFormat="0" applyProtection="0">
      <alignment horizontal="right" vertical="center"/>
    </xf>
    <xf numFmtId="4" fontId="57" fillId="59" borderId="54" applyNumberFormat="0" applyProtection="0">
      <alignment horizontal="right" vertical="center"/>
    </xf>
    <xf numFmtId="4" fontId="57" fillId="59" borderId="54" applyNumberFormat="0" applyProtection="0">
      <alignment horizontal="right" vertical="center"/>
    </xf>
    <xf numFmtId="4" fontId="207" fillId="5" borderId="59" applyNumberFormat="0" applyProtection="0">
      <alignment horizontal="right" vertical="center"/>
    </xf>
    <xf numFmtId="4" fontId="207" fillId="5" borderId="59" applyNumberFormat="0" applyProtection="0">
      <alignment horizontal="right" vertical="center"/>
    </xf>
    <xf numFmtId="4" fontId="205" fillId="59" borderId="54" applyNumberFormat="0" applyProtection="0">
      <alignment horizontal="right" vertical="center"/>
    </xf>
    <xf numFmtId="4" fontId="205" fillId="59" borderId="54" applyNumberFormat="0" applyProtection="0">
      <alignment horizontal="right" vertical="center"/>
    </xf>
    <xf numFmtId="0" fontId="10" fillId="48" borderId="54" applyNumberFormat="0" applyProtection="0">
      <alignment horizontal="left" vertical="center" indent="1"/>
    </xf>
    <xf numFmtId="184" fontId="10" fillId="48" borderId="54" applyNumberFormat="0" applyProtection="0">
      <alignment horizontal="left" vertical="center" indent="1"/>
    </xf>
    <xf numFmtId="184" fontId="10" fillId="48" borderId="54" applyNumberFormat="0" applyProtection="0">
      <alignment horizontal="left" vertical="center" indent="1"/>
    </xf>
    <xf numFmtId="184" fontId="10" fillId="48" borderId="54" applyNumberFormat="0" applyProtection="0">
      <alignment horizontal="left" vertical="center" indent="1"/>
    </xf>
    <xf numFmtId="0" fontId="10" fillId="48" borderId="54" applyNumberFormat="0" applyProtection="0">
      <alignment horizontal="left" vertical="center" indent="1"/>
    </xf>
    <xf numFmtId="4" fontId="68" fillId="17" borderId="59" applyNumberFormat="0" applyProtection="0">
      <alignment horizontal="left" vertical="center" indent="1"/>
    </xf>
    <xf numFmtId="0" fontId="10" fillId="48" borderId="54" applyNumberFormat="0" applyProtection="0">
      <alignment horizontal="left" vertical="center" indent="1"/>
    </xf>
    <xf numFmtId="0" fontId="10" fillId="48" borderId="54" applyNumberFormat="0" applyProtection="0">
      <alignment horizontal="left" vertical="center" indent="1"/>
    </xf>
    <xf numFmtId="0" fontId="10" fillId="48" borderId="54" applyNumberFormat="0" applyProtection="0">
      <alignment horizontal="left" vertical="center" indent="1"/>
    </xf>
    <xf numFmtId="184" fontId="10" fillId="48" borderId="54" applyNumberFormat="0" applyProtection="0">
      <alignment horizontal="left" vertical="center" indent="1"/>
    </xf>
    <xf numFmtId="184" fontId="10" fillId="48" borderId="54" applyNumberFormat="0" applyProtection="0">
      <alignment horizontal="left" vertical="center" indent="1"/>
    </xf>
    <xf numFmtId="184" fontId="10" fillId="48" borderId="54" applyNumberFormat="0" applyProtection="0">
      <alignment horizontal="left" vertical="center" indent="1"/>
    </xf>
    <xf numFmtId="0" fontId="10" fillId="48" borderId="54" applyNumberFormat="0" applyProtection="0">
      <alignment horizontal="left" vertical="center" indent="1"/>
    </xf>
    <xf numFmtId="49" fontId="210" fillId="45" borderId="136">
      <alignment horizontal="center"/>
    </xf>
    <xf numFmtId="49" fontId="210" fillId="45" borderId="78">
      <alignment vertical="center"/>
    </xf>
    <xf numFmtId="4" fontId="209" fillId="59" borderId="54" applyNumberFormat="0" applyProtection="0">
      <alignment horizontal="right" vertical="center"/>
    </xf>
    <xf numFmtId="49" fontId="20" fillId="0" borderId="73">
      <alignment horizontal="right"/>
    </xf>
    <xf numFmtId="40" fontId="10" fillId="73" borderId="73"/>
    <xf numFmtId="40" fontId="10" fillId="73" borderId="73"/>
    <xf numFmtId="40" fontId="10" fillId="73" borderId="73"/>
    <xf numFmtId="40" fontId="10" fillId="74" borderId="73"/>
    <xf numFmtId="40" fontId="10" fillId="75" borderId="73"/>
    <xf numFmtId="40" fontId="10" fillId="74" borderId="73"/>
    <xf numFmtId="40" fontId="10" fillId="74" borderId="73"/>
    <xf numFmtId="40" fontId="10" fillId="75" borderId="73"/>
    <xf numFmtId="49" fontId="210" fillId="45" borderId="136">
      <alignment vertical="center"/>
    </xf>
    <xf numFmtId="40" fontId="10" fillId="74" borderId="73"/>
    <xf numFmtId="49" fontId="210" fillId="45" borderId="136">
      <alignment vertical="center"/>
    </xf>
    <xf numFmtId="49" fontId="210" fillId="45" borderId="55">
      <alignment horizontal="center"/>
    </xf>
    <xf numFmtId="49" fontId="210" fillId="45" borderId="55">
      <alignment horizontal="center"/>
    </xf>
    <xf numFmtId="49" fontId="210" fillId="3" borderId="55">
      <alignment horizontal="center"/>
    </xf>
    <xf numFmtId="49" fontId="210" fillId="45" borderId="55">
      <alignment horizontal="center"/>
    </xf>
    <xf numFmtId="49" fontId="210" fillId="45" borderId="55">
      <alignment horizontal="center"/>
    </xf>
    <xf numFmtId="49" fontId="10" fillId="45" borderId="55">
      <alignment horizontal="center"/>
    </xf>
    <xf numFmtId="49" fontId="10" fillId="45" borderId="55">
      <alignment horizontal="center"/>
    </xf>
    <xf numFmtId="49" fontId="10" fillId="3" borderId="55">
      <alignment horizontal="center"/>
    </xf>
    <xf numFmtId="49" fontId="10" fillId="45" borderId="55">
      <alignment horizontal="center"/>
    </xf>
    <xf numFmtId="49" fontId="10" fillId="45" borderId="55">
      <alignment horizontal="center"/>
    </xf>
    <xf numFmtId="0" fontId="119" fillId="23" borderId="151" applyNumberFormat="0" applyAlignment="0" applyProtection="0"/>
    <xf numFmtId="4" fontId="57" fillId="31" borderId="117" applyNumberFormat="0" applyProtection="0">
      <alignment vertical="center"/>
    </xf>
    <xf numFmtId="184" fontId="10" fillId="48" borderId="117" applyNumberFormat="0" applyProtection="0">
      <alignment horizontal="left" vertical="center" indent="1"/>
    </xf>
    <xf numFmtId="0" fontId="10" fillId="34" borderId="152" applyNumberFormat="0" applyFont="0" applyAlignment="0" applyProtection="0"/>
    <xf numFmtId="0" fontId="10" fillId="34" borderId="152" applyNumberFormat="0" applyFont="0" applyAlignment="0" applyProtection="0"/>
    <xf numFmtId="0" fontId="15" fillId="34" borderId="152" applyNumberFormat="0" applyFont="0" applyAlignment="0" applyProtection="0"/>
    <xf numFmtId="49" fontId="210" fillId="45" borderId="118">
      <alignment vertical="center"/>
    </xf>
    <xf numFmtId="49" fontId="200" fillId="3" borderId="118">
      <alignment vertical="center"/>
    </xf>
    <xf numFmtId="49" fontId="210" fillId="3" borderId="118">
      <alignment vertical="center"/>
    </xf>
    <xf numFmtId="0" fontId="10" fillId="34" borderId="124" applyNumberFormat="0" applyFont="0" applyAlignment="0" applyProtection="0"/>
    <xf numFmtId="0" fontId="10" fillId="34" borderId="124" applyNumberFormat="0" applyFont="0" applyAlignment="0" applyProtection="0"/>
    <xf numFmtId="0" fontId="15" fillId="34" borderId="124" applyNumberFormat="0" applyFont="0" applyAlignment="0" applyProtection="0"/>
    <xf numFmtId="49" fontId="210" fillId="45" borderId="98">
      <alignment vertical="center"/>
    </xf>
    <xf numFmtId="0" fontId="15" fillId="34" borderId="124" applyNumberFormat="0" applyFont="0" applyAlignment="0" applyProtection="0"/>
    <xf numFmtId="0" fontId="15" fillId="34" borderId="124" applyNumberFormat="0" applyFont="0" applyAlignment="0" applyProtection="0"/>
    <xf numFmtId="49" fontId="17" fillId="3" borderId="136">
      <alignment vertical="center"/>
    </xf>
    <xf numFmtId="49" fontId="17" fillId="3" borderId="136">
      <alignment vertical="center"/>
    </xf>
    <xf numFmtId="0" fontId="118" fillId="23" borderId="66" applyNumberFormat="0" applyAlignment="0" applyProtection="0"/>
    <xf numFmtId="0" fontId="119" fillId="23" borderId="64" applyNumberFormat="0" applyAlignment="0" applyProtection="0"/>
    <xf numFmtId="49" fontId="210" fillId="45" borderId="55">
      <alignment vertical="center"/>
    </xf>
    <xf numFmtId="49" fontId="210" fillId="45" borderId="55">
      <alignment vertical="center"/>
    </xf>
    <xf numFmtId="49" fontId="200" fillId="3" borderId="55">
      <alignment vertical="center"/>
    </xf>
    <xf numFmtId="49" fontId="210" fillId="3" borderId="55">
      <alignment vertical="center"/>
    </xf>
    <xf numFmtId="0" fontId="119" fillId="23" borderId="64" applyNumberFormat="0" applyAlignment="0" applyProtection="0"/>
    <xf numFmtId="49" fontId="210" fillId="3" borderId="55">
      <alignment vertical="center"/>
    </xf>
    <xf numFmtId="0" fontId="119" fillId="23" borderId="64" applyNumberFormat="0" applyAlignment="0" applyProtection="0"/>
    <xf numFmtId="49" fontId="200" fillId="3" borderId="55">
      <alignment vertical="center"/>
    </xf>
    <xf numFmtId="49" fontId="210" fillId="3" borderId="55">
      <alignment vertical="center"/>
    </xf>
    <xf numFmtId="49" fontId="210" fillId="45" borderId="55">
      <alignment vertical="center"/>
    </xf>
    <xf numFmtId="0" fontId="119" fillId="23" borderId="64" applyNumberFormat="0" applyAlignment="0" applyProtection="0"/>
    <xf numFmtId="49" fontId="210" fillId="45" borderId="55">
      <alignment vertical="center"/>
    </xf>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49" fontId="17" fillId="3" borderId="98">
      <alignment vertical="center"/>
    </xf>
    <xf numFmtId="0" fontId="15" fillId="34" borderId="96"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0" fillId="34" borderId="96" applyNumberFormat="0" applyFont="0" applyAlignment="0" applyProtection="0"/>
    <xf numFmtId="49" fontId="17" fillId="3" borderId="154">
      <alignment vertical="center"/>
    </xf>
    <xf numFmtId="187" fontId="21" fillId="31" borderId="1" applyNumberFormat="0" applyFont="0" applyAlignment="0">
      <protection locked="0"/>
    </xf>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0" fontId="129" fillId="0" borderId="89" applyNumberFormat="0" applyFill="0" applyAlignment="0" applyProtection="0"/>
    <xf numFmtId="0" fontId="10" fillId="34" borderId="86" applyNumberFormat="0" applyFont="0" applyAlignment="0" applyProtection="0"/>
    <xf numFmtId="0" fontId="10" fillId="34" borderId="86" applyNumberFormat="0" applyFont="0" applyAlignment="0" applyProtection="0"/>
    <xf numFmtId="170" fontId="5" fillId="0" borderId="0" applyFont="0" applyFill="0" applyBorder="0" applyAlignment="0" applyProtection="0"/>
    <xf numFmtId="49" fontId="210" fillId="3" borderId="98">
      <alignment vertical="center"/>
    </xf>
    <xf numFmtId="184" fontId="10" fillId="65" borderId="97" applyNumberFormat="0" applyProtection="0">
      <alignment horizontal="left" vertical="center" indent="1"/>
    </xf>
    <xf numFmtId="0" fontId="10" fillId="28" borderId="97" applyNumberFormat="0" applyProtection="0">
      <alignment horizontal="left" vertical="center" indent="1"/>
    </xf>
    <xf numFmtId="184" fontId="10" fillId="63" borderId="97" applyNumberFormat="0" applyProtection="0">
      <alignment horizontal="left" vertical="center" indent="1"/>
    </xf>
    <xf numFmtId="184" fontId="10" fillId="63" borderId="97" applyNumberFormat="0" applyProtection="0">
      <alignment horizontal="left" vertical="center" indent="1"/>
    </xf>
    <xf numFmtId="184" fontId="10" fillId="63" borderId="97" applyNumberFormat="0" applyProtection="0">
      <alignment horizontal="left" vertical="center" indent="1"/>
    </xf>
    <xf numFmtId="184" fontId="10" fillId="63" borderId="97" applyNumberFormat="0" applyProtection="0">
      <alignment horizontal="left" vertical="center" indent="1"/>
    </xf>
    <xf numFmtId="165" fontId="42" fillId="0" borderId="114" applyAlignment="0" applyProtection="0"/>
    <xf numFmtId="165" fontId="41" fillId="0" borderId="114" applyAlignment="0" applyProtection="0"/>
    <xf numFmtId="0" fontId="48" fillId="23" borderId="115" applyNumberFormat="0" applyAlignment="0" applyProtection="0"/>
    <xf numFmtId="0" fontId="48" fillId="23" borderId="115" applyNumberFormat="0" applyAlignment="0" applyProtection="0"/>
    <xf numFmtId="0" fontId="10" fillId="34" borderId="134" applyNumberFormat="0" applyFont="0" applyAlignment="0" applyProtection="0"/>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29" fillId="0" borderId="119" applyNumberFormat="0" applyFill="0" applyAlignment="0" applyProtection="0"/>
    <xf numFmtId="0" fontId="119" fillId="23" borderId="115" applyNumberFormat="0" applyAlignment="0" applyProtection="0"/>
    <xf numFmtId="170" fontId="8" fillId="0" borderId="0" applyFont="0" applyFill="0" applyBorder="0" applyAlignment="0" applyProtection="0"/>
    <xf numFmtId="0" fontId="119" fillId="23" borderId="115" applyNumberFormat="0" applyAlignment="0" applyProtection="0"/>
    <xf numFmtId="0" fontId="76" fillId="10" borderId="115" applyNumberFormat="0" applyAlignment="0" applyProtection="0"/>
    <xf numFmtId="0" fontId="76" fillId="10" borderId="115" applyNumberFormat="0" applyAlignment="0" applyProtection="0"/>
    <xf numFmtId="0" fontId="76" fillId="10" borderId="115" applyNumberFormat="0" applyAlignment="0" applyProtection="0"/>
    <xf numFmtId="0" fontId="76" fillId="10" borderId="115" applyNumberFormat="0" applyAlignment="0" applyProtection="0"/>
    <xf numFmtId="0" fontId="76" fillId="10" borderId="115" applyNumberFormat="0" applyAlignment="0" applyProtection="0"/>
    <xf numFmtId="0" fontId="118" fillId="23" borderId="117" applyNumberFormat="0" applyAlignment="0" applyProtection="0"/>
    <xf numFmtId="0" fontId="118" fillId="23" borderId="117" applyNumberFormat="0" applyAlignment="0" applyProtection="0"/>
    <xf numFmtId="0" fontId="10"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184" fontId="175" fillId="0" borderId="84"/>
    <xf numFmtId="0" fontId="175" fillId="0" borderId="84"/>
    <xf numFmtId="0" fontId="10" fillId="34" borderId="134" applyNumberFormat="0" applyFont="0" applyAlignment="0" applyProtection="0"/>
    <xf numFmtId="0" fontId="15" fillId="34" borderId="134" applyNumberFormat="0" applyFont="0" applyAlignment="0" applyProtection="0"/>
    <xf numFmtId="0" fontId="129" fillId="0" borderId="137" applyNumberFormat="0" applyFill="0" applyAlignment="0" applyProtection="0"/>
    <xf numFmtId="0" fontId="10" fillId="34" borderId="134" applyNumberFormat="0" applyFont="0" applyAlignment="0" applyProtection="0"/>
    <xf numFmtId="0" fontId="15" fillId="34" borderId="152" applyNumberFormat="0" applyFont="0" applyAlignment="0" applyProtection="0"/>
    <xf numFmtId="49" fontId="16" fillId="3" borderId="126">
      <alignment vertical="center"/>
    </xf>
    <xf numFmtId="49" fontId="16" fillId="3" borderId="126">
      <alignment vertical="center"/>
    </xf>
    <xf numFmtId="0" fontId="15" fillId="34" borderId="152" applyNumberFormat="0" applyFont="0" applyAlignment="0" applyProtection="0"/>
    <xf numFmtId="0" fontId="15" fillId="34" borderId="152" applyNumberFormat="0" applyFont="0" applyAlignment="0" applyProtection="0"/>
    <xf numFmtId="0" fontId="76" fillId="10" borderId="95" applyNumberFormat="0" applyAlignment="0" applyProtection="0"/>
    <xf numFmtId="0" fontId="76" fillId="10" borderId="95" applyNumberFormat="0" applyAlignment="0" applyProtection="0"/>
    <xf numFmtId="206" fontId="10" fillId="64" borderId="135" applyNumberFormat="0" applyProtection="0">
      <alignment horizontal="left" vertical="center" indent="1"/>
    </xf>
    <xf numFmtId="4" fontId="10" fillId="0" borderId="1"/>
    <xf numFmtId="4" fontId="57" fillId="57" borderId="135" applyNumberFormat="0" applyProtection="0">
      <alignment horizontal="right" vertical="center"/>
    </xf>
    <xf numFmtId="206" fontId="10" fillId="65" borderId="135" applyNumberFormat="0" applyProtection="0">
      <alignment horizontal="left" vertical="center" indent="1"/>
    </xf>
    <xf numFmtId="0" fontId="15" fillId="34" borderId="142"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4" fontId="57" fillId="31" borderId="87" applyNumberFormat="0" applyProtection="0">
      <alignment vertical="center"/>
    </xf>
    <xf numFmtId="184" fontId="10" fillId="48" borderId="87" applyNumberFormat="0" applyProtection="0">
      <alignment horizontal="left" vertical="center" indent="1"/>
    </xf>
    <xf numFmtId="4" fontId="57" fillId="29" borderId="87" applyNumberFormat="0" applyProtection="0">
      <alignment horizontal="left" vertical="center" indent="1"/>
    </xf>
    <xf numFmtId="0" fontId="48" fillId="23" borderId="76" applyNumberFormat="0" applyAlignment="0" applyProtection="0"/>
    <xf numFmtId="0" fontId="48" fillId="23" borderId="76" applyNumberFormat="0" applyAlignment="0" applyProtection="0"/>
    <xf numFmtId="186" fontId="54" fillId="0" borderId="75" applyFill="0" applyProtection="0"/>
    <xf numFmtId="0" fontId="118" fillId="23" borderId="97" applyNumberFormat="0" applyAlignment="0" applyProtection="0"/>
    <xf numFmtId="184" fontId="141" fillId="0" borderId="129" applyNumberFormat="0" applyFont="0" applyAlignment="0" applyProtection="0"/>
    <xf numFmtId="10" fontId="68" fillId="29" borderId="73" applyNumberFormat="0" applyBorder="0" applyAlignment="0" applyProtection="0"/>
    <xf numFmtId="10" fontId="68" fillId="29" borderId="73" applyNumberFormat="0" applyBorder="0" applyAlignment="0" applyProtection="0"/>
    <xf numFmtId="0" fontId="48" fillId="23" borderId="115" applyNumberFormat="0" applyAlignment="0" applyProtection="0"/>
    <xf numFmtId="0" fontId="47" fillId="23" borderId="115" applyNumberFormat="0" applyAlignment="0" applyProtection="0"/>
    <xf numFmtId="184" fontId="175" fillId="0" borderId="149"/>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6"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6" fillId="3" borderId="78">
      <alignment vertical="center"/>
    </xf>
    <xf numFmtId="49" fontId="16"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210" fillId="45" borderId="118">
      <alignment horizontal="center"/>
    </xf>
    <xf numFmtId="49" fontId="200" fillId="3" borderId="118">
      <alignment vertical="center"/>
    </xf>
    <xf numFmtId="4" fontId="109" fillId="24" borderId="74">
      <alignment horizontal="left" vertical="center" wrapText="1"/>
    </xf>
    <xf numFmtId="4" fontId="109" fillId="24" borderId="74">
      <alignment horizontal="left" vertical="center" wrapText="1"/>
    </xf>
    <xf numFmtId="4" fontId="109" fillId="24" borderId="74">
      <alignment horizontal="left" vertical="center" wrapText="1"/>
    </xf>
    <xf numFmtId="4" fontId="109" fillId="24" borderId="74">
      <alignment horizontal="left" vertical="center" wrapText="1"/>
    </xf>
    <xf numFmtId="0" fontId="15" fillId="34" borderId="124" applyNumberFormat="0" applyFont="0" applyAlignment="0" applyProtection="0"/>
    <xf numFmtId="0" fontId="101" fillId="23" borderId="135" applyNumberFormat="0" applyAlignment="0" applyProtection="0"/>
    <xf numFmtId="49" fontId="17" fillId="3" borderId="136">
      <alignment vertical="center"/>
    </xf>
    <xf numFmtId="49" fontId="16" fillId="3" borderId="136">
      <alignment vertical="center"/>
    </xf>
    <xf numFmtId="0" fontId="118" fillId="23" borderId="125" applyNumberFormat="0" applyAlignment="0" applyProtection="0"/>
    <xf numFmtId="0" fontId="10" fillId="34" borderId="86" applyNumberFormat="0" applyFont="0" applyAlignment="0" applyProtection="0"/>
    <xf numFmtId="0" fontId="15" fillId="34" borderId="86" applyNumberFormat="0" applyFont="0" applyAlignment="0" applyProtection="0"/>
    <xf numFmtId="0" fontId="15" fillId="34" borderId="124" applyNumberFormat="0" applyFont="0" applyAlignment="0" applyProtection="0"/>
    <xf numFmtId="0" fontId="118" fillId="23" borderId="125" applyNumberFormat="0" applyAlignment="0" applyProtection="0"/>
    <xf numFmtId="49" fontId="210" fillId="3" borderId="118">
      <alignment vertical="center"/>
    </xf>
    <xf numFmtId="0" fontId="15" fillId="34" borderId="152" applyNumberFormat="0" applyFont="0" applyAlignment="0" applyProtection="0"/>
    <xf numFmtId="40" fontId="10" fillId="75" borderId="1"/>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118" fillId="23" borderId="77" applyNumberFormat="0" applyAlignment="0" applyProtection="0"/>
    <xf numFmtId="0" fontId="118" fillId="23" borderId="77"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0" fillId="0" borderId="73">
      <alignment horizontal="right"/>
    </xf>
    <xf numFmtId="0" fontId="10" fillId="0" borderId="73">
      <alignment horizontal="right"/>
    </xf>
    <xf numFmtId="0" fontId="76" fillId="10" borderId="105" applyNumberFormat="0" applyAlignment="0" applyProtection="0"/>
    <xf numFmtId="40" fontId="10" fillId="2" borderId="83"/>
    <xf numFmtId="49" fontId="170" fillId="44" borderId="98">
      <alignment horizontal="center"/>
    </xf>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69" fillId="0" borderId="84">
      <alignment horizontal="left" vertical="center"/>
    </xf>
    <xf numFmtId="0" fontId="15" fillId="34" borderId="134" applyNumberFormat="0" applyFon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8" fillId="23" borderId="66" applyNumberFormat="0" applyAlignment="0" applyProtection="0"/>
    <xf numFmtId="0" fontId="118" fillId="23" borderId="66"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15" fillId="34" borderId="152" applyNumberFormat="0" applyFont="0" applyAlignment="0" applyProtection="0"/>
    <xf numFmtId="0" fontId="15" fillId="34" borderId="152" applyNumberFormat="0" applyFont="0" applyAlignment="0" applyProtection="0"/>
    <xf numFmtId="49" fontId="10" fillId="45" borderId="126">
      <alignment horizontal="center"/>
    </xf>
    <xf numFmtId="49" fontId="210" fillId="45" borderId="126">
      <alignment horizontal="center"/>
    </xf>
    <xf numFmtId="0" fontId="15" fillId="34" borderId="152" applyNumberFormat="0" applyFont="0" applyAlignment="0" applyProtection="0"/>
    <xf numFmtId="0" fontId="10" fillId="28" borderId="125" applyNumberFormat="0" applyProtection="0">
      <alignment horizontal="left" vertical="center" indent="1"/>
    </xf>
    <xf numFmtId="206" fontId="10" fillId="62" borderId="125" applyNumberFormat="0" applyProtection="0">
      <alignment horizontal="left" vertical="center" indent="1"/>
    </xf>
    <xf numFmtId="184" fontId="10" fillId="48" borderId="125" applyNumberFormat="0" applyProtection="0">
      <alignment horizontal="left" vertical="center" indent="1"/>
    </xf>
    <xf numFmtId="0" fontId="15" fillId="34" borderId="96" applyNumberFormat="0" applyFont="0" applyAlignment="0" applyProtection="0"/>
    <xf numFmtId="184" fontId="10" fillId="48" borderId="87" applyNumberFormat="0" applyProtection="0">
      <alignment horizontal="left" vertical="center" indent="1"/>
    </xf>
    <xf numFmtId="0" fontId="10" fillId="48" borderId="87" applyNumberFormat="0" applyProtection="0">
      <alignment horizontal="left" vertical="center" indent="1"/>
    </xf>
    <xf numFmtId="0" fontId="10" fillId="48" borderId="87" applyNumberFormat="0" applyProtection="0">
      <alignment horizontal="left" vertical="center" indent="1"/>
    </xf>
    <xf numFmtId="0" fontId="15" fillId="34" borderId="96" applyNumberFormat="0" applyFont="0" applyAlignment="0" applyProtection="0"/>
    <xf numFmtId="4" fontId="109" fillId="24" borderId="62">
      <alignment horizontal="left" vertical="center" wrapText="1"/>
    </xf>
    <xf numFmtId="4" fontId="109" fillId="24" borderId="62">
      <alignment horizontal="left" vertical="center" wrapText="1"/>
    </xf>
    <xf numFmtId="0" fontId="15" fillId="34" borderId="96" applyNumberFormat="0" applyFont="0" applyAlignment="0" applyProtection="0"/>
    <xf numFmtId="0" fontId="15" fillId="34" borderId="96" applyNumberFormat="0" applyFont="0" applyAlignment="0" applyProtection="0"/>
    <xf numFmtId="0" fontId="118" fillId="23" borderId="97" applyNumberFormat="0" applyAlignment="0" applyProtection="0"/>
    <xf numFmtId="40" fontId="10" fillId="2" borderId="1"/>
    <xf numFmtId="0" fontId="102" fillId="23" borderId="97" applyNumberFormat="0" applyAlignment="0" applyProtection="0"/>
    <xf numFmtId="0" fontId="102" fillId="23" borderId="97" applyNumberFormat="0" applyAlignment="0" applyProtection="0"/>
    <xf numFmtId="165" fontId="42" fillId="0" borderId="94" applyAlignment="0" applyProtection="0"/>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6" fillId="3" borderId="67">
      <alignment vertical="center"/>
    </xf>
    <xf numFmtId="49" fontId="16" fillId="3" borderId="67">
      <alignment vertical="center"/>
    </xf>
    <xf numFmtId="49" fontId="16"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 fontId="10" fillId="0" borderId="73"/>
    <xf numFmtId="4" fontId="10" fillId="0" borderId="73"/>
    <xf numFmtId="4" fontId="10" fillId="0" borderId="73"/>
    <xf numFmtId="4" fontId="10" fillId="0" borderId="73"/>
    <xf numFmtId="4" fontId="10" fillId="0" borderId="73"/>
    <xf numFmtId="4" fontId="10" fillId="0" borderId="73"/>
    <xf numFmtId="4" fontId="10" fillId="0" borderId="73"/>
    <xf numFmtId="4" fontId="10" fillId="0" borderId="73"/>
    <xf numFmtId="184" fontId="141" fillId="0" borderId="157" applyNumberFormat="0" applyFont="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1" fillId="23" borderId="66" applyNumberFormat="0" applyAlignment="0" applyProtection="0"/>
    <xf numFmtId="0" fontId="76" fillId="10" borderId="76" applyNumberFormat="0" applyAlignment="0" applyProtection="0"/>
    <xf numFmtId="0" fontId="118" fillId="23" borderId="77" applyNumberForma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5" fillId="34" borderId="86" applyNumberFormat="0" applyFont="0" applyAlignment="0" applyProtection="0"/>
    <xf numFmtId="0" fontId="15" fillId="34" borderId="86" applyNumberFormat="0" applyFont="0" applyAlignment="0" applyProtection="0"/>
    <xf numFmtId="0" fontId="129" fillId="0" borderId="89" applyNumberFormat="0" applyFill="0" applyAlignment="0" applyProtection="0"/>
    <xf numFmtId="0" fontId="129" fillId="0" borderId="89" applyNumberFormat="0" applyFill="0" applyAlignment="0" applyProtection="0"/>
    <xf numFmtId="0" fontId="10" fillId="34" borderId="86" applyNumberFormat="0" applyFont="0" applyAlignment="0" applyProtection="0"/>
    <xf numFmtId="0" fontId="5" fillId="0" borderId="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49" fontId="16" fillId="3" borderId="98">
      <alignment vertical="center"/>
    </xf>
    <xf numFmtId="0" fontId="15" fillId="34" borderId="142" applyNumberFormat="0" applyFont="0" applyAlignment="0" applyProtection="0"/>
    <xf numFmtId="40" fontId="10" fillId="74" borderId="1"/>
    <xf numFmtId="40" fontId="10" fillId="75" borderId="1"/>
    <xf numFmtId="40" fontId="10" fillId="74" borderId="1"/>
    <xf numFmtId="49" fontId="210" fillId="3" borderId="98">
      <alignment vertical="center"/>
    </xf>
    <xf numFmtId="49" fontId="200" fillId="3" borderId="98">
      <alignment vertical="center"/>
    </xf>
    <xf numFmtId="40" fontId="10" fillId="40" borderId="1"/>
    <xf numFmtId="40" fontId="10" fillId="40" borderId="1"/>
    <xf numFmtId="0" fontId="10" fillId="40" borderId="1"/>
    <xf numFmtId="0" fontId="10" fillId="40" borderId="1"/>
    <xf numFmtId="187" fontId="21" fillId="31" borderId="61" applyNumberFormat="0" applyFont="0" applyAlignment="0">
      <protection locked="0"/>
    </xf>
    <xf numFmtId="187" fontId="21" fillId="31" borderId="61" applyNumberFormat="0" applyFont="0" applyAlignment="0">
      <protection locked="0"/>
    </xf>
    <xf numFmtId="187" fontId="21" fillId="31" borderId="61" applyNumberFormat="0" applyFont="0" applyAlignment="0">
      <protection locked="0"/>
    </xf>
    <xf numFmtId="187" fontId="21" fillId="31" borderId="61" applyNumberFormat="0" applyFont="0" applyAlignment="0">
      <protection locked="0"/>
    </xf>
    <xf numFmtId="187" fontId="21" fillId="31" borderId="61" applyNumberFormat="0" applyFont="0" applyAlignment="0">
      <protection locked="0"/>
    </xf>
    <xf numFmtId="187" fontId="21" fillId="31" borderId="61" applyNumberFormat="0" applyFont="0" applyAlignment="0">
      <protection locked="0"/>
    </xf>
    <xf numFmtId="187" fontId="21" fillId="31" borderId="61" applyNumberFormat="0" applyFont="0" applyAlignment="0">
      <protection locked="0"/>
    </xf>
    <xf numFmtId="187" fontId="21" fillId="31" borderId="61" applyNumberFormat="0" applyFont="0" applyAlignment="0">
      <protection locked="0"/>
    </xf>
    <xf numFmtId="187" fontId="21" fillId="31" borderId="61" applyNumberFormat="0" applyFont="0" applyAlignment="0">
      <protection locked="0"/>
    </xf>
    <xf numFmtId="187" fontId="21" fillId="31" borderId="61" applyNumberFormat="0" applyFont="0" applyAlignment="0">
      <protection locked="0"/>
    </xf>
    <xf numFmtId="187" fontId="21" fillId="31" borderId="61" applyNumberFormat="0" applyFont="0" applyAlignment="0">
      <protection locked="0"/>
    </xf>
    <xf numFmtId="187" fontId="21" fillId="31" borderId="61" applyNumberFormat="0" applyFont="0" applyAlignment="0">
      <protection locked="0"/>
    </xf>
    <xf numFmtId="187" fontId="21" fillId="31" borderId="61" applyNumberFormat="0" applyFont="0" applyAlignment="0">
      <protection locked="0"/>
    </xf>
    <xf numFmtId="187" fontId="21" fillId="31" borderId="61" applyNumberFormat="0" applyFont="0" applyAlignment="0">
      <protection locked="0"/>
    </xf>
    <xf numFmtId="10" fontId="68" fillId="29" borderId="61" applyNumberFormat="0" applyBorder="0" applyAlignment="0" applyProtection="0"/>
    <xf numFmtId="10" fontId="68" fillId="29" borderId="61" applyNumberFormat="0" applyBorder="0" applyAlignment="0" applyProtection="0"/>
    <xf numFmtId="10" fontId="68" fillId="29" borderId="61" applyNumberFormat="0" applyBorder="0" applyAlignment="0" applyProtection="0"/>
    <xf numFmtId="10" fontId="68" fillId="29" borderId="61" applyNumberFormat="0" applyBorder="0" applyAlignment="0" applyProtection="0"/>
    <xf numFmtId="10" fontId="68" fillId="29" borderId="61" applyNumberFormat="0" applyBorder="0" applyAlignment="0" applyProtection="0"/>
    <xf numFmtId="40" fontId="10" fillId="40" borderId="1"/>
    <xf numFmtId="0" fontId="15" fillId="34" borderId="124" applyNumberFormat="0" applyFont="0" applyAlignment="0" applyProtection="0"/>
    <xf numFmtId="0" fontId="10" fillId="48" borderId="97" applyNumberFormat="0" applyProtection="0">
      <alignment horizontal="left" vertical="center" indent="1"/>
    </xf>
    <xf numFmtId="4" fontId="207" fillId="5" borderId="102" applyNumberFormat="0" applyProtection="0">
      <alignment horizontal="right" vertical="center"/>
    </xf>
    <xf numFmtId="0" fontId="69" fillId="0" borderId="62">
      <alignment horizontal="left" vertical="center"/>
    </xf>
    <xf numFmtId="0" fontId="69" fillId="0" borderId="62">
      <alignment horizontal="left" vertical="center"/>
    </xf>
    <xf numFmtId="0" fontId="69" fillId="0" borderId="62">
      <alignment horizontal="left" vertical="center"/>
    </xf>
    <xf numFmtId="184" fontId="10" fillId="28" borderId="97" applyNumberFormat="0" applyProtection="0">
      <alignment horizontal="left" vertical="center" indent="1"/>
    </xf>
    <xf numFmtId="0" fontId="10" fillId="28" borderId="97" applyNumberFormat="0" applyProtection="0">
      <alignment horizontal="left" vertical="center" indent="1"/>
    </xf>
    <xf numFmtId="206" fontId="10" fillId="65" borderId="97" applyNumberFormat="0" applyProtection="0">
      <alignment horizontal="left" vertical="center" indent="1"/>
    </xf>
    <xf numFmtId="4" fontId="25" fillId="59" borderId="97" applyNumberFormat="0" applyProtection="0">
      <alignment horizontal="left" vertical="center" indent="1"/>
    </xf>
    <xf numFmtId="4" fontId="25" fillId="59" borderId="97" applyNumberFormat="0" applyProtection="0">
      <alignment horizontal="left" vertical="center" indent="1"/>
    </xf>
    <xf numFmtId="10" fontId="63" fillId="26" borderId="61" applyNumberFormat="0" applyFill="0" applyBorder="0" applyAlignment="0" applyProtection="0">
      <protection locked="0"/>
    </xf>
    <xf numFmtId="10" fontId="63" fillId="26" borderId="61" applyNumberFormat="0" applyFill="0" applyBorder="0" applyAlignment="0" applyProtection="0">
      <protection locked="0"/>
    </xf>
    <xf numFmtId="10" fontId="63" fillId="26" borderId="61" applyNumberFormat="0" applyFill="0" applyBorder="0" applyAlignment="0" applyProtection="0">
      <protection locked="0"/>
    </xf>
    <xf numFmtId="10" fontId="63" fillId="26" borderId="61" applyNumberFormat="0" applyFill="0" applyBorder="0" applyAlignment="0" applyProtection="0">
      <protection locked="0"/>
    </xf>
    <xf numFmtId="10" fontId="63" fillId="26" borderId="61" applyNumberFormat="0" applyFill="0" applyBorder="0" applyAlignment="0" applyProtection="0">
      <protection locked="0"/>
    </xf>
    <xf numFmtId="10" fontId="63" fillId="26" borderId="61" applyNumberFormat="0" applyFill="0" applyBorder="0" applyAlignment="0" applyProtection="0">
      <protection locked="0"/>
    </xf>
    <xf numFmtId="10" fontId="63" fillId="26" borderId="61" applyNumberFormat="0" applyFill="0" applyBorder="0" applyAlignment="0" applyProtection="0">
      <protection locked="0"/>
    </xf>
    <xf numFmtId="40" fontId="10" fillId="67" borderId="83"/>
    <xf numFmtId="40" fontId="10" fillId="67" borderId="83"/>
    <xf numFmtId="40" fontId="10" fillId="40" borderId="83"/>
    <xf numFmtId="0" fontId="10" fillId="69" borderId="83"/>
    <xf numFmtId="4" fontId="57" fillId="49" borderId="153" applyNumberFormat="0" applyProtection="0">
      <alignment horizontal="right" vertical="center"/>
    </xf>
    <xf numFmtId="186" fontId="54" fillId="0" borderId="63" applyFill="0" applyProtection="0"/>
    <xf numFmtId="186" fontId="54" fillId="0" borderId="63" applyFill="0" applyProtection="0"/>
    <xf numFmtId="186" fontId="54" fillId="0" borderId="63" applyFill="0" applyProtection="0"/>
    <xf numFmtId="186" fontId="54" fillId="0" borderId="63" applyFill="0" applyProtection="0"/>
    <xf numFmtId="186" fontId="54" fillId="0" borderId="63" applyFill="0" applyProtection="0"/>
    <xf numFmtId="186" fontId="54" fillId="0" borderId="63" applyFill="0" applyProtection="0"/>
    <xf numFmtId="186" fontId="54" fillId="0" borderId="63" applyFill="0" applyProtection="0"/>
    <xf numFmtId="186" fontId="54" fillId="0" borderId="63" applyFill="0" applyProtection="0"/>
    <xf numFmtId="186" fontId="54" fillId="0" borderId="63" applyFill="0" applyProtection="0"/>
    <xf numFmtId="186" fontId="54" fillId="0" borderId="63" applyFill="0" applyProtection="0"/>
    <xf numFmtId="186" fontId="54" fillId="0" borderId="63" applyFill="0" applyProtection="0"/>
    <xf numFmtId="186" fontId="54" fillId="0" borderId="63" applyFill="0" applyProtection="0"/>
    <xf numFmtId="40" fontId="10" fillId="44" borderId="83"/>
    <xf numFmtId="40" fontId="10" fillId="67" borderId="83"/>
    <xf numFmtId="40" fontId="10" fillId="40" borderId="83"/>
    <xf numFmtId="165" fontId="42" fillId="0" borderId="114" applyAlignment="0" applyProtection="0"/>
    <xf numFmtId="0" fontId="47" fillId="23" borderId="115" applyNumberFormat="0" applyAlignment="0" applyProtection="0"/>
    <xf numFmtId="0" fontId="10" fillId="28" borderId="66" applyNumberFormat="0" applyProtection="0">
      <alignment horizontal="left" vertical="center" indent="1"/>
    </xf>
    <xf numFmtId="0" fontId="10" fillId="63" borderId="66" applyNumberFormat="0" applyProtection="0">
      <alignment horizontal="left" vertical="center" indent="1"/>
    </xf>
    <xf numFmtId="4" fontId="57" fillId="53" borderId="135" applyNumberFormat="0" applyProtection="0">
      <alignment horizontal="right" vertical="center"/>
    </xf>
    <xf numFmtId="0" fontId="10" fillId="28" borderId="135" applyNumberFormat="0" applyProtection="0">
      <alignment horizontal="left" vertical="center" indent="1"/>
    </xf>
    <xf numFmtId="184" fontId="10" fillId="48" borderId="135" applyNumberFormat="0" applyProtection="0">
      <alignment horizontal="left" vertical="center" indent="1"/>
    </xf>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7" fillId="23" borderId="64" applyNumberFormat="0" applyAlignment="0" applyProtection="0"/>
    <xf numFmtId="0" fontId="10" fillId="34" borderId="116" applyNumberFormat="0" applyFont="0" applyAlignment="0" applyProtection="0"/>
    <xf numFmtId="0" fontId="10" fillId="34" borderId="116" applyNumberFormat="0" applyFont="0" applyAlignment="0" applyProtection="0"/>
    <xf numFmtId="255" fontId="10" fillId="31" borderId="1" applyNumberFormat="0" applyFont="0" applyAlignment="0">
      <protection locked="0"/>
    </xf>
    <xf numFmtId="255" fontId="10" fillId="31" borderId="1" applyNumberFormat="0" applyFont="0" applyAlignment="0">
      <protection locked="0"/>
    </xf>
    <xf numFmtId="0" fontId="10" fillId="34" borderId="116" applyNumberFormat="0" applyFont="0"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1" fillId="0" borderId="63" applyAlignment="0" applyProtection="0"/>
    <xf numFmtId="49" fontId="17" fillId="3" borderId="136">
      <alignment vertical="center"/>
    </xf>
    <xf numFmtId="0" fontId="129" fillId="0" borderId="145" applyNumberFormat="0" applyFill="0" applyAlignment="0" applyProtection="0"/>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6"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6" fillId="3" borderId="118">
      <alignment vertical="center"/>
    </xf>
    <xf numFmtId="0" fontId="10" fillId="34" borderId="124"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4" fontId="109" fillId="24" borderId="113">
      <alignment horizontal="left" vertical="center" wrapText="1"/>
    </xf>
    <xf numFmtId="0" fontId="118" fillId="23" borderId="117" applyNumberFormat="0" applyAlignment="0" applyProtection="0"/>
    <xf numFmtId="0" fontId="15" fillId="34" borderId="124" applyNumberFormat="0" applyFont="0" applyAlignment="0" applyProtection="0"/>
    <xf numFmtId="0" fontId="10" fillId="34" borderId="124" applyNumberFormat="0" applyFont="0" applyAlignment="0" applyProtection="0"/>
    <xf numFmtId="0" fontId="15" fillId="34" borderId="124" applyNumberFormat="0" applyFont="0" applyAlignment="0" applyProtection="0"/>
    <xf numFmtId="0" fontId="118" fillId="23" borderId="125" applyNumberFormat="0" applyAlignment="0" applyProtection="0"/>
    <xf numFmtId="49" fontId="17" fillId="3" borderId="126">
      <alignment vertical="center"/>
    </xf>
    <xf numFmtId="49" fontId="17" fillId="3" borderId="126">
      <alignment vertical="center"/>
    </xf>
    <xf numFmtId="49" fontId="17" fillId="3" borderId="126">
      <alignment vertical="center"/>
    </xf>
    <xf numFmtId="0" fontId="10" fillId="34" borderId="124"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63" borderId="153" applyNumberFormat="0" applyProtection="0">
      <alignment horizontal="left" vertical="center" indent="1"/>
    </xf>
    <xf numFmtId="184" fontId="10" fillId="64" borderId="153" applyNumberFormat="0" applyProtection="0">
      <alignment horizontal="left" vertical="center" indent="1"/>
    </xf>
    <xf numFmtId="0" fontId="129" fillId="0" borderId="119" applyNumberFormat="0" applyFill="0" applyAlignment="0" applyProtection="0"/>
    <xf numFmtId="0" fontId="129" fillId="0" borderId="119" applyNumberFormat="0" applyFill="0" applyAlignment="0" applyProtection="0"/>
    <xf numFmtId="0" fontId="119" fillId="23" borderId="115" applyNumberFormat="0" applyAlignment="0" applyProtection="0"/>
    <xf numFmtId="255" fontId="10" fillId="31" borderId="83" applyNumberFormat="0" applyFont="0" applyAlignment="0">
      <protection locked="0"/>
    </xf>
    <xf numFmtId="4" fontId="205" fillId="59" borderId="107" applyNumberFormat="0" applyProtection="0">
      <alignment horizontal="right" vertical="center"/>
    </xf>
    <xf numFmtId="4" fontId="207" fillId="5" borderId="112" applyNumberFormat="0" applyProtection="0">
      <alignment horizontal="right" vertical="center"/>
    </xf>
    <xf numFmtId="184" fontId="10" fillId="48" borderId="107" applyNumberFormat="0" applyProtection="0">
      <alignment horizontal="left" vertical="center" indent="1"/>
    </xf>
    <xf numFmtId="0" fontId="69" fillId="0" borderId="84">
      <alignment horizontal="left" vertical="center"/>
    </xf>
    <xf numFmtId="206" fontId="10" fillId="65" borderId="107" applyNumberFormat="0" applyProtection="0">
      <alignment horizontal="left" vertical="center" indent="1"/>
    </xf>
    <xf numFmtId="0" fontId="10" fillId="61" borderId="107" applyNumberFormat="0" applyProtection="0">
      <alignment horizontal="left" vertical="center" indent="1"/>
    </xf>
    <xf numFmtId="184" fontId="10" fillId="61" borderId="107" applyNumberFormat="0" applyProtection="0">
      <alignment horizontal="left" vertical="center" indent="1"/>
    </xf>
    <xf numFmtId="184" fontId="10" fillId="61" borderId="107" applyNumberFormat="0" applyProtection="0">
      <alignment horizontal="left" vertical="center" indent="1"/>
    </xf>
    <xf numFmtId="0" fontId="10" fillId="61" borderId="107" applyNumberFormat="0" applyProtection="0">
      <alignment horizontal="left" vertical="center" indent="1"/>
    </xf>
    <xf numFmtId="206" fontId="10" fillId="62" borderId="107" applyNumberFormat="0" applyProtection="0">
      <alignment horizontal="left" vertical="center" indent="1"/>
    </xf>
    <xf numFmtId="184" fontId="10" fillId="61" borderId="107" applyNumberFormat="0" applyProtection="0">
      <alignment horizontal="left" vertical="center" indent="1"/>
    </xf>
    <xf numFmtId="4" fontId="57" fillId="53" borderId="107" applyNumberFormat="0" applyProtection="0">
      <alignment horizontal="right" vertical="center"/>
    </xf>
    <xf numFmtId="4" fontId="57" fillId="52" borderId="107" applyNumberFormat="0" applyProtection="0">
      <alignment horizontal="right" vertical="center"/>
    </xf>
    <xf numFmtId="4" fontId="57" fillId="51" borderId="107" applyNumberFormat="0" applyProtection="0">
      <alignment horizontal="right" vertical="center"/>
    </xf>
    <xf numFmtId="4" fontId="68" fillId="17" borderId="112" applyNumberFormat="0" applyProtection="0">
      <alignment horizontal="left" vertical="center" indent="1"/>
    </xf>
    <xf numFmtId="184" fontId="10" fillId="48" borderId="107" applyNumberFormat="0" applyProtection="0">
      <alignment horizontal="left" vertical="center" indent="1"/>
    </xf>
    <xf numFmtId="184" fontId="10" fillId="48" borderId="107" applyNumberFormat="0" applyProtection="0">
      <alignment horizontal="left" vertical="center" indent="1"/>
    </xf>
    <xf numFmtId="0" fontId="15" fillId="34" borderId="134" applyNumberFormat="0" applyFont="0" applyAlignment="0" applyProtection="0"/>
    <xf numFmtId="0" fontId="15" fillId="34" borderId="134" applyNumberFormat="0" applyFont="0" applyAlignment="0" applyProtection="0"/>
    <xf numFmtId="184" fontId="175" fillId="28" borderId="84"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29" fillId="0" borderId="137" applyNumberFormat="0" applyFill="0" applyAlignment="0" applyProtection="0"/>
    <xf numFmtId="0" fontId="129" fillId="0" borderId="137" applyNumberFormat="0" applyFill="0" applyAlignment="0" applyProtection="0"/>
    <xf numFmtId="37" fontId="106" fillId="28" borderId="83" applyFill="0" applyBorder="0" applyProtection="0"/>
    <xf numFmtId="0" fontId="76" fillId="10" borderId="151" applyNumberFormat="0" applyAlignment="0" applyProtection="0"/>
    <xf numFmtId="4" fontId="57" fillId="56" borderId="153" applyNumberFormat="0" applyProtection="0">
      <alignment horizontal="right" vertical="center"/>
    </xf>
    <xf numFmtId="0" fontId="129" fillId="0" borderId="127" applyNumberFormat="0" applyFill="0" applyAlignment="0" applyProtection="0"/>
    <xf numFmtId="0" fontId="129" fillId="0" borderId="127" applyNumberFormat="0" applyFill="0" applyAlignment="0" applyProtection="0"/>
    <xf numFmtId="49" fontId="17" fillId="3" borderId="126">
      <alignment vertical="center"/>
    </xf>
    <xf numFmtId="49" fontId="16" fillId="3" borderId="126">
      <alignment vertical="center"/>
    </xf>
    <xf numFmtId="0" fontId="129" fillId="0" borderId="127" applyNumberFormat="0" applyFill="0" applyAlignment="0" applyProtection="0"/>
    <xf numFmtId="0" fontId="15"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5" fillId="34" borderId="134" applyNumberFormat="0" applyFont="0" applyAlignment="0" applyProtection="0"/>
    <xf numFmtId="49" fontId="210" fillId="45" borderId="144">
      <alignment vertical="center"/>
    </xf>
    <xf numFmtId="0" fontId="118" fillId="23" borderId="97" applyNumberFormat="0" applyAlignment="0" applyProtection="0"/>
    <xf numFmtId="4" fontId="10" fillId="0" borderId="1"/>
    <xf numFmtId="0" fontId="119" fillId="23" borderId="151" applyNumberFormat="0" applyAlignment="0" applyProtection="0"/>
    <xf numFmtId="0" fontId="15" fillId="34" borderId="116"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184" fontId="10" fillId="61" borderId="87" applyNumberFormat="0" applyProtection="0">
      <alignment horizontal="left" vertical="center" indent="1"/>
    </xf>
    <xf numFmtId="184" fontId="10" fillId="63" borderId="87" applyNumberFormat="0" applyProtection="0">
      <alignment horizontal="left" vertical="center" indent="1"/>
    </xf>
    <xf numFmtId="0" fontId="10" fillId="28" borderId="87" applyNumberFormat="0" applyProtection="0">
      <alignment horizontal="left" vertical="center" indent="1"/>
    </xf>
    <xf numFmtId="0" fontId="10" fillId="28" borderId="87" applyNumberFormat="0" applyProtection="0">
      <alignment horizontal="left" vertical="center" indent="1"/>
    </xf>
    <xf numFmtId="0" fontId="10" fillId="48" borderId="87" applyNumberFormat="0" applyProtection="0">
      <alignment horizontal="left" vertical="center" indent="1"/>
    </xf>
    <xf numFmtId="184" fontId="10" fillId="48" borderId="87" applyNumberFormat="0" applyProtection="0">
      <alignment horizontal="left" vertical="center" indent="1"/>
    </xf>
    <xf numFmtId="206" fontId="10" fillId="66" borderId="87" applyNumberFormat="0" applyProtection="0">
      <alignment horizontal="left" vertical="center" indent="1"/>
    </xf>
    <xf numFmtId="206" fontId="10" fillId="66" borderId="87" applyNumberFormat="0" applyProtection="0">
      <alignment horizontal="left" vertical="center" indent="1"/>
    </xf>
    <xf numFmtId="0" fontId="10" fillId="48" borderId="87" applyNumberFormat="0" applyProtection="0">
      <alignment horizontal="left" vertical="center" indent="1"/>
    </xf>
    <xf numFmtId="206" fontId="10" fillId="66" borderId="87" applyNumberFormat="0" applyProtection="0">
      <alignment horizontal="left" vertical="center" indent="1"/>
    </xf>
    <xf numFmtId="0" fontId="10" fillId="48" borderId="87" applyNumberFormat="0" applyProtection="0">
      <alignment horizontal="left" vertical="center" indent="1"/>
    </xf>
    <xf numFmtId="184" fontId="10" fillId="48" borderId="87" applyNumberFormat="0" applyProtection="0">
      <alignment horizontal="left" vertical="center" indent="1"/>
    </xf>
    <xf numFmtId="184" fontId="10" fillId="48" borderId="87" applyNumberFormat="0" applyProtection="0">
      <alignment horizontal="left" vertical="center" indent="1"/>
    </xf>
    <xf numFmtId="184" fontId="10" fillId="48" borderId="87" applyNumberFormat="0" applyProtection="0">
      <alignment horizontal="left" vertical="center" indent="1"/>
    </xf>
    <xf numFmtId="0" fontId="10" fillId="48" borderId="87" applyNumberFormat="0" applyProtection="0">
      <alignment horizontal="left" vertical="center" indent="1"/>
    </xf>
    <xf numFmtId="4" fontId="57" fillId="29" borderId="87" applyNumberFormat="0" applyProtection="0">
      <alignment vertical="center"/>
    </xf>
    <xf numFmtId="4" fontId="205" fillId="29" borderId="87" applyNumberFormat="0" applyProtection="0">
      <alignment vertical="center"/>
    </xf>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49" fontId="17" fillId="3" borderId="118">
      <alignment vertical="center"/>
    </xf>
    <xf numFmtId="0" fontId="119" fillId="23" borderId="105" applyNumberFormat="0" applyAlignment="0" applyProtection="0"/>
    <xf numFmtId="0" fontId="129" fillId="0" borderId="99" applyNumberFormat="0" applyFill="0" applyAlignment="0" applyProtection="0"/>
    <xf numFmtId="0" fontId="10" fillId="0" borderId="1">
      <alignment horizontal="right"/>
    </xf>
    <xf numFmtId="0" fontId="10" fillId="0" borderId="1">
      <alignment horizontal="right"/>
    </xf>
    <xf numFmtId="0" fontId="10" fillId="0" borderId="1">
      <alignment horizontal="right"/>
    </xf>
    <xf numFmtId="184" fontId="10" fillId="28" borderId="125" applyNumberFormat="0" applyProtection="0">
      <alignment horizontal="left" vertical="center" indent="1"/>
    </xf>
    <xf numFmtId="4" fontId="25" fillId="61" borderId="125" applyNumberFormat="0" applyProtection="0">
      <alignment horizontal="left" vertical="center" indent="1"/>
    </xf>
    <xf numFmtId="0" fontId="119" fillId="23" borderId="95" applyNumberFormat="0" applyAlignment="0" applyProtection="0"/>
    <xf numFmtId="0" fontId="119" fillId="23" borderId="95" applyNumberFormat="0" applyAlignment="0" applyProtection="0"/>
    <xf numFmtId="0" fontId="119" fillId="23" borderId="95" applyNumberFormat="0" applyAlignment="0" applyProtection="0"/>
    <xf numFmtId="0" fontId="76" fillId="10" borderId="95" applyNumberFormat="0" applyAlignment="0" applyProtection="0"/>
    <xf numFmtId="0" fontId="76" fillId="10" borderId="95" applyNumberFormat="0" applyAlignment="0" applyProtection="0"/>
    <xf numFmtId="4" fontId="25" fillId="61" borderId="143" applyNumberFormat="0" applyProtection="0">
      <alignment horizontal="left" vertical="center" indent="1"/>
    </xf>
    <xf numFmtId="0" fontId="10" fillId="48" borderId="135" applyNumberFormat="0" applyProtection="0">
      <alignment horizontal="left" vertical="center" indent="1"/>
    </xf>
    <xf numFmtId="0" fontId="118" fillId="23" borderId="125" applyNumberFormat="0" applyAlignment="0" applyProtection="0"/>
    <xf numFmtId="49" fontId="17" fillId="3" borderId="118">
      <alignment vertical="center"/>
    </xf>
    <xf numFmtId="186" fontId="54" fillId="0" borderId="94" applyFill="0" applyProtection="0"/>
    <xf numFmtId="49" fontId="16" fillId="3" borderId="118">
      <alignment vertical="center"/>
    </xf>
    <xf numFmtId="0" fontId="15" fillId="34" borderId="124" applyNumberFormat="0" applyFont="0" applyAlignment="0" applyProtection="0"/>
    <xf numFmtId="165" fontId="41" fillId="0" borderId="94" applyAlignment="0" applyProtection="0"/>
    <xf numFmtId="184" fontId="10" fillId="48" borderId="77" applyNumberFormat="0" applyProtection="0">
      <alignment horizontal="left" vertical="center" indent="1"/>
    </xf>
    <xf numFmtId="40" fontId="10" fillId="71" borderId="73"/>
    <xf numFmtId="49" fontId="210" fillId="45" borderId="136">
      <alignment horizontal="center"/>
    </xf>
    <xf numFmtId="49" fontId="10" fillId="45" borderId="136">
      <alignment horizontal="center"/>
    </xf>
    <xf numFmtId="49" fontId="16" fillId="3" borderId="154">
      <alignment vertical="center"/>
    </xf>
    <xf numFmtId="0" fontId="129" fillId="0" borderId="155" applyNumberFormat="0" applyFill="0" applyAlignment="0" applyProtection="0"/>
    <xf numFmtId="0" fontId="129" fillId="0" borderId="155" applyNumberFormat="0" applyFill="0" applyAlignment="0" applyProtection="0"/>
    <xf numFmtId="0" fontId="15" fillId="34" borderId="152" applyNumberFormat="0" applyFont="0" applyAlignment="0" applyProtection="0"/>
    <xf numFmtId="0" fontId="129" fillId="0" borderId="145" applyNumberFormat="0" applyFill="0" applyAlignment="0" applyProtection="0"/>
    <xf numFmtId="0" fontId="129" fillId="0" borderId="145" applyNumberFormat="0" applyFill="0" applyAlignment="0" applyProtection="0"/>
    <xf numFmtId="0" fontId="15" fillId="34" borderId="152" applyNumberFormat="0" applyFont="0" applyAlignment="0" applyProtection="0"/>
    <xf numFmtId="0" fontId="15" fillId="34" borderId="152" applyNumberFormat="0" applyFont="0" applyAlignment="0" applyProtection="0"/>
    <xf numFmtId="49" fontId="210" fillId="45" borderId="118">
      <alignment vertical="center"/>
    </xf>
    <xf numFmtId="40" fontId="10" fillId="74" borderId="1"/>
    <xf numFmtId="0" fontId="119" fillId="23" borderId="151" applyNumberFormat="0" applyAlignment="0" applyProtection="0"/>
    <xf numFmtId="0" fontId="101" fillId="23" borderId="117" applyNumberFormat="0" applyAlignment="0" applyProtection="0"/>
    <xf numFmtId="49" fontId="17" fillId="3" borderId="67">
      <alignment vertical="center"/>
    </xf>
    <xf numFmtId="0" fontId="102" fillId="23" borderId="117" applyNumberFormat="0" applyAlignment="0" applyProtection="0"/>
    <xf numFmtId="0" fontId="18" fillId="34" borderId="106" applyNumberFormat="0" applyFont="0" applyAlignment="0" applyProtection="0"/>
    <xf numFmtId="49" fontId="210" fillId="3" borderId="154">
      <alignment vertical="center"/>
    </xf>
    <xf numFmtId="0" fontId="102" fillId="23" borderId="117" applyNumberFormat="0" applyAlignment="0" applyProtection="0"/>
    <xf numFmtId="184" fontId="10" fillId="48" borderId="97" applyNumberFormat="0" applyProtection="0">
      <alignment horizontal="left" vertical="center" indent="1"/>
    </xf>
    <xf numFmtId="0" fontId="10" fillId="48" borderId="97" applyNumberFormat="0" applyProtection="0">
      <alignment horizontal="left" vertical="center" indent="1"/>
    </xf>
    <xf numFmtId="4" fontId="57" fillId="52" borderId="97" applyNumberFormat="0" applyProtection="0">
      <alignment horizontal="right" vertical="center"/>
    </xf>
    <xf numFmtId="4" fontId="57" fillId="53" borderId="97" applyNumberFormat="0" applyProtection="0">
      <alignment horizontal="right" vertical="center"/>
    </xf>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206" fontId="10" fillId="64" borderId="97" applyNumberFormat="0" applyProtection="0">
      <alignment horizontal="left" vertical="center" indent="1"/>
    </xf>
    <xf numFmtId="184" fontId="10" fillId="48" borderId="97" applyNumberFormat="0" applyProtection="0">
      <alignment horizontal="left" vertical="center" indent="1"/>
    </xf>
    <xf numFmtId="0" fontId="15" fillId="34" borderId="124" applyNumberFormat="0" applyFont="0" applyAlignment="0" applyProtection="0"/>
    <xf numFmtId="49" fontId="210" fillId="3" borderId="118">
      <alignment vertical="center"/>
    </xf>
    <xf numFmtId="49" fontId="16" fillId="3" borderId="78">
      <alignment vertical="center"/>
    </xf>
    <xf numFmtId="49" fontId="16"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1" fillId="23" borderId="77" applyNumberFormat="0" applyAlignment="0" applyProtection="0"/>
    <xf numFmtId="0" fontId="15" fillId="34" borderId="116" applyNumberFormat="0" applyFont="0" applyAlignment="0" applyProtection="0"/>
    <xf numFmtId="10" fontId="68" fillId="29" borderId="1" applyNumberFormat="0" applyBorder="0" applyAlignment="0" applyProtection="0"/>
    <xf numFmtId="10" fontId="68" fillId="29" borderId="1" applyNumberFormat="0" applyBorder="0" applyAlignment="0" applyProtection="0"/>
    <xf numFmtId="187" fontId="21" fillId="31" borderId="1" applyNumberFormat="0" applyFont="0" applyAlignment="0">
      <protection locked="0"/>
    </xf>
    <xf numFmtId="187" fontId="21" fillId="31" borderId="1" applyNumberFormat="0" applyFont="0" applyAlignment="0">
      <protection locked="0"/>
    </xf>
    <xf numFmtId="187" fontId="21" fillId="31" borderId="1" applyNumberFormat="0" applyFont="0" applyAlignment="0">
      <protection locked="0"/>
    </xf>
    <xf numFmtId="187" fontId="21" fillId="31" borderId="1" applyNumberFormat="0" applyFont="0" applyAlignment="0">
      <protection locked="0"/>
    </xf>
    <xf numFmtId="187" fontId="21" fillId="31" borderId="1" applyNumberFormat="0" applyFont="0" applyAlignment="0">
      <protection locked="0"/>
    </xf>
    <xf numFmtId="187" fontId="21" fillId="31" borderId="1" applyNumberFormat="0" applyFont="0" applyAlignment="0">
      <protection locked="0"/>
    </xf>
    <xf numFmtId="187" fontId="21" fillId="31" borderId="1" applyNumberFormat="0" applyFont="0" applyAlignment="0">
      <protection locked="0"/>
    </xf>
    <xf numFmtId="187" fontId="21" fillId="31" borderId="1" applyNumberFormat="0" applyFont="0" applyAlignment="0">
      <protection locked="0"/>
    </xf>
    <xf numFmtId="0" fontId="48" fillId="23" borderId="115" applyNumberFormat="0" applyAlignment="0" applyProtection="0"/>
    <xf numFmtId="0" fontId="48" fillId="23" borderId="115" applyNumberForma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19" fillId="23" borderId="105" applyNumberFormat="0" applyAlignment="0" applyProtection="0"/>
    <xf numFmtId="0" fontId="129" fillId="0" borderId="137" applyNumberFormat="0" applyFill="0" applyAlignment="0" applyProtection="0"/>
    <xf numFmtId="0" fontId="10" fillId="34" borderId="142" applyNumberFormat="0" applyFont="0" applyAlignment="0" applyProtection="0"/>
    <xf numFmtId="49" fontId="16" fillId="3" borderId="136">
      <alignment vertical="center"/>
    </xf>
    <xf numFmtId="49" fontId="16" fillId="3" borderId="136">
      <alignment vertical="center"/>
    </xf>
    <xf numFmtId="49" fontId="17" fillId="3" borderId="136">
      <alignment vertical="center"/>
    </xf>
    <xf numFmtId="40" fontId="10" fillId="2" borderId="1"/>
    <xf numFmtId="40" fontId="10" fillId="2" borderId="1"/>
    <xf numFmtId="40" fontId="10" fillId="2" borderId="1"/>
    <xf numFmtId="40" fontId="10" fillId="2" borderId="1"/>
    <xf numFmtId="40" fontId="10" fillId="2" borderId="1"/>
    <xf numFmtId="40" fontId="10" fillId="2" borderId="1"/>
    <xf numFmtId="187" fontId="21" fillId="31" borderId="73" applyNumberFormat="0" applyFont="0" applyAlignment="0">
      <protection locked="0"/>
    </xf>
    <xf numFmtId="187" fontId="21" fillId="31" borderId="73" applyNumberFormat="0" applyFont="0" applyAlignment="0">
      <protection locked="0"/>
    </xf>
    <xf numFmtId="187" fontId="21" fillId="31" borderId="73" applyNumberFormat="0" applyFont="0" applyAlignment="0">
      <protection locked="0"/>
    </xf>
    <xf numFmtId="187" fontId="21" fillId="31" borderId="73" applyNumberFormat="0" applyFont="0" applyAlignment="0">
      <protection locked="0"/>
    </xf>
    <xf numFmtId="187" fontId="21" fillId="31" borderId="73" applyNumberFormat="0" applyFont="0" applyAlignment="0">
      <protection locked="0"/>
    </xf>
    <xf numFmtId="187" fontId="21" fillId="31" borderId="73" applyNumberFormat="0" applyFont="0" applyAlignment="0">
      <protection locked="0"/>
    </xf>
    <xf numFmtId="187" fontId="21" fillId="31" borderId="73" applyNumberFormat="0" applyFont="0" applyAlignment="0">
      <protection locked="0"/>
    </xf>
    <xf numFmtId="187" fontId="21" fillId="31" borderId="73" applyNumberFormat="0" applyFont="0" applyAlignment="0">
      <protection locked="0"/>
    </xf>
    <xf numFmtId="187" fontId="21" fillId="31" borderId="73" applyNumberFormat="0" applyFont="0" applyAlignment="0">
      <protection locked="0"/>
    </xf>
    <xf numFmtId="187" fontId="21" fillId="31" borderId="73" applyNumberFormat="0" applyFont="0" applyAlignment="0">
      <protection locked="0"/>
    </xf>
    <xf numFmtId="187" fontId="21" fillId="31" borderId="73" applyNumberFormat="0" applyFont="0" applyAlignment="0">
      <protection locked="0"/>
    </xf>
    <xf numFmtId="187" fontId="21" fillId="31" borderId="73" applyNumberFormat="0" applyFont="0" applyAlignment="0">
      <protection locked="0"/>
    </xf>
    <xf numFmtId="187" fontId="21" fillId="31" borderId="73" applyNumberFormat="0" applyFont="0" applyAlignment="0">
      <protection locked="0"/>
    </xf>
    <xf numFmtId="187" fontId="21" fillId="31" borderId="73" applyNumberFormat="0" applyFont="0" applyAlignment="0">
      <protection locked="0"/>
    </xf>
    <xf numFmtId="10" fontId="68" fillId="29" borderId="73" applyNumberFormat="0" applyBorder="0" applyAlignment="0" applyProtection="0"/>
    <xf numFmtId="10" fontId="68" fillId="29" borderId="73" applyNumberFormat="0" applyBorder="0" applyAlignment="0" applyProtection="0"/>
    <xf numFmtId="10" fontId="68" fillId="29" borderId="73" applyNumberFormat="0" applyBorder="0" applyAlignment="0" applyProtection="0"/>
    <xf numFmtId="10" fontId="68" fillId="29" borderId="73" applyNumberFormat="0" applyBorder="0" applyAlignment="0" applyProtection="0"/>
    <xf numFmtId="10" fontId="68" fillId="29" borderId="73" applyNumberFormat="0" applyBorder="0" applyAlignment="0" applyProtection="0"/>
    <xf numFmtId="40" fontId="10" fillId="2" borderId="1"/>
    <xf numFmtId="40" fontId="10" fillId="2" borderId="1"/>
    <xf numFmtId="40" fontId="10" fillId="2" borderId="1"/>
    <xf numFmtId="40" fontId="10" fillId="2" borderId="1"/>
    <xf numFmtId="40" fontId="10" fillId="2" borderId="1"/>
    <xf numFmtId="40" fontId="10" fillId="2" borderId="1"/>
    <xf numFmtId="49" fontId="17" fillId="3" borderId="98">
      <alignment vertical="center"/>
    </xf>
    <xf numFmtId="49" fontId="17" fillId="3" borderId="98">
      <alignment vertical="center"/>
    </xf>
    <xf numFmtId="0" fontId="69" fillId="0" borderId="74">
      <alignment horizontal="left" vertical="center"/>
    </xf>
    <xf numFmtId="0" fontId="69" fillId="0" borderId="74">
      <alignment horizontal="left" vertical="center"/>
    </xf>
    <xf numFmtId="0" fontId="69" fillId="0" borderId="74">
      <alignment horizontal="left" vertical="center"/>
    </xf>
    <xf numFmtId="0" fontId="69" fillId="0" borderId="74">
      <alignment horizontal="left" vertical="center"/>
    </xf>
    <xf numFmtId="0" fontId="69" fillId="0" borderId="74">
      <alignment horizontal="lef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10" fontId="63" fillId="26" borderId="73" applyNumberFormat="0" applyFill="0" applyBorder="0" applyAlignment="0" applyProtection="0">
      <protection locked="0"/>
    </xf>
    <xf numFmtId="10" fontId="63" fillId="26" borderId="73" applyNumberFormat="0" applyFill="0" applyBorder="0" applyAlignment="0" applyProtection="0">
      <protection locked="0"/>
    </xf>
    <xf numFmtId="10" fontId="63" fillId="26" borderId="73" applyNumberFormat="0" applyFill="0" applyBorder="0" applyAlignment="0" applyProtection="0">
      <protection locked="0"/>
    </xf>
    <xf numFmtId="10" fontId="63" fillId="26" borderId="73" applyNumberFormat="0" applyFill="0" applyBorder="0" applyAlignment="0" applyProtection="0">
      <protection locked="0"/>
    </xf>
    <xf numFmtId="10" fontId="63" fillId="26" borderId="73" applyNumberFormat="0" applyFill="0" applyBorder="0" applyAlignment="0" applyProtection="0">
      <protection locked="0"/>
    </xf>
    <xf numFmtId="10" fontId="63" fillId="26" borderId="73" applyNumberFormat="0" applyFill="0" applyBorder="0" applyAlignment="0" applyProtection="0">
      <protection locked="0"/>
    </xf>
    <xf numFmtId="10" fontId="63" fillId="26" borderId="73" applyNumberFormat="0" applyFill="0" applyBorder="0" applyAlignment="0" applyProtection="0">
      <protection locked="0"/>
    </xf>
    <xf numFmtId="4" fontId="109" fillId="24" borderId="93">
      <alignment horizontal="left" vertical="center" wrapText="1"/>
    </xf>
    <xf numFmtId="4" fontId="109" fillId="24" borderId="93">
      <alignment horizontal="left" vertical="center" wrapText="1"/>
    </xf>
    <xf numFmtId="184" fontId="10" fillId="48" borderId="135" applyNumberFormat="0" applyProtection="0">
      <alignment horizontal="left" vertical="center" indent="1"/>
    </xf>
    <xf numFmtId="49" fontId="10" fillId="45" borderId="144">
      <alignment horizontal="center"/>
    </xf>
    <xf numFmtId="0" fontId="76" fillId="10" borderId="95" applyNumberFormat="0" applyAlignment="0" applyProtection="0"/>
    <xf numFmtId="0" fontId="76" fillId="10" borderId="95" applyNumberFormat="0" applyAlignment="0" applyProtection="0"/>
    <xf numFmtId="0" fontId="76" fillId="10" borderId="95" applyNumberFormat="0" applyAlignment="0" applyProtection="0"/>
    <xf numFmtId="0" fontId="118" fillId="23" borderId="97" applyNumberFormat="0" applyAlignment="0" applyProtection="0"/>
    <xf numFmtId="0" fontId="118" fillId="23" borderId="97" applyNumberFormat="0" applyAlignment="0" applyProtection="0"/>
    <xf numFmtId="186" fontId="54" fillId="0" borderId="75" applyFill="0" applyProtection="0"/>
    <xf numFmtId="186" fontId="54" fillId="0" borderId="75" applyFill="0" applyProtection="0"/>
    <xf numFmtId="186" fontId="54" fillId="0" borderId="75" applyFill="0" applyProtection="0"/>
    <xf numFmtId="186" fontId="54" fillId="0" borderId="75" applyFill="0" applyProtection="0"/>
    <xf numFmtId="186" fontId="54" fillId="0" borderId="75" applyFill="0" applyProtection="0"/>
    <xf numFmtId="186" fontId="54" fillId="0" borderId="75" applyFill="0" applyProtection="0"/>
    <xf numFmtId="186" fontId="54" fillId="0" borderId="75" applyFill="0" applyProtection="0"/>
    <xf numFmtId="186" fontId="54" fillId="0" borderId="75" applyFill="0" applyProtection="0"/>
    <xf numFmtId="186" fontId="54" fillId="0" borderId="75" applyFill="0" applyProtection="0"/>
    <xf numFmtId="186" fontId="54" fillId="0" borderId="75" applyFill="0" applyProtection="0"/>
    <xf numFmtId="186" fontId="54" fillId="0" borderId="75" applyFill="0" applyProtection="0"/>
    <xf numFmtId="186" fontId="54" fillId="0" borderId="75" applyFill="0" applyProtection="0"/>
    <xf numFmtId="0" fontId="118" fillId="23" borderId="97" applyNumberFormat="0" applyAlignment="0" applyProtection="0"/>
    <xf numFmtId="0" fontId="119" fillId="23" borderId="95" applyNumberFormat="0" applyAlignment="0" applyProtection="0"/>
    <xf numFmtId="0" fontId="119" fillId="23" borderId="95" applyNumberFormat="0" applyAlignment="0" applyProtection="0"/>
    <xf numFmtId="0" fontId="10" fillId="0" borderId="1">
      <alignment horizontal="right"/>
    </xf>
    <xf numFmtId="0" fontId="15" fillId="34" borderId="134" applyNumberFormat="0" applyFont="0" applyAlignment="0" applyProtection="0"/>
    <xf numFmtId="0" fontId="118" fillId="23" borderId="135" applyNumberFormat="0" applyAlignment="0" applyProtection="0"/>
    <xf numFmtId="0" fontId="76" fillId="10" borderId="133" applyNumberFormat="0" applyAlignment="0" applyProtection="0"/>
    <xf numFmtId="49" fontId="17" fillId="3" borderId="136">
      <alignment vertical="center"/>
    </xf>
    <xf numFmtId="49" fontId="210" fillId="3" borderId="88">
      <alignment vertical="center"/>
    </xf>
    <xf numFmtId="49" fontId="210" fillId="3" borderId="88">
      <alignment vertical="center"/>
    </xf>
    <xf numFmtId="0" fontId="15" fillId="34" borderId="124"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49" fontId="10" fillId="45" borderId="88">
      <alignment horizontal="center"/>
    </xf>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7" fillId="23" borderId="76" applyNumberFormat="0" applyAlignment="0" applyProtection="0"/>
    <xf numFmtId="49" fontId="10" fillId="45" borderId="88">
      <alignment horizontal="center"/>
    </xf>
    <xf numFmtId="49" fontId="210" fillId="45" borderId="88">
      <alignment horizontal="center"/>
    </xf>
    <xf numFmtId="49" fontId="210" fillId="45" borderId="88">
      <alignment horizontal="center"/>
    </xf>
    <xf numFmtId="49" fontId="210" fillId="45" borderId="88">
      <alignment horizontal="center"/>
    </xf>
    <xf numFmtId="0" fontId="15" fillId="34" borderId="96" applyNumberFormat="0" applyFont="0" applyAlignment="0" applyProtection="0"/>
    <xf numFmtId="0" fontId="15" fillId="34" borderId="96" applyNumberFormat="0" applyFont="0" applyAlignment="0" applyProtection="0"/>
    <xf numFmtId="4" fontId="205" fillId="59" borderId="87" applyNumberFormat="0" applyProtection="0">
      <alignment horizontal="right" vertical="center"/>
    </xf>
    <xf numFmtId="4" fontId="205" fillId="59" borderId="87" applyNumberFormat="0" applyProtection="0">
      <alignment horizontal="right" vertical="center"/>
    </xf>
    <xf numFmtId="4" fontId="68" fillId="0" borderId="92" applyNumberFormat="0" applyProtection="0">
      <alignment horizontal="right" vertical="center"/>
    </xf>
    <xf numFmtId="184" fontId="10" fillId="66" borderId="87" applyNumberFormat="0" applyProtection="0">
      <alignment horizontal="left" vertical="center" indent="1"/>
    </xf>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1" fillId="0" borderId="75" applyAlignment="0" applyProtection="0"/>
    <xf numFmtId="184" fontId="10" fillId="63" borderId="87" applyNumberFormat="0" applyProtection="0">
      <alignment horizontal="left" vertical="center" indent="1"/>
    </xf>
    <xf numFmtId="0" fontId="10" fillId="61" borderId="87" applyNumberFormat="0" applyProtection="0">
      <alignment horizontal="left" vertical="center" indent="1"/>
    </xf>
    <xf numFmtId="0" fontId="10" fillId="48" borderId="87" applyNumberFormat="0" applyProtection="0">
      <alignment horizontal="left" vertical="center" indent="1"/>
    </xf>
    <xf numFmtId="184" fontId="10" fillId="48" borderId="87" applyNumberFormat="0" applyProtection="0">
      <alignment horizontal="left" vertical="center" indent="1"/>
    </xf>
    <xf numFmtId="0" fontId="10" fillId="34" borderId="96" applyNumberFormat="0" applyFont="0" applyAlignment="0" applyProtection="0"/>
    <xf numFmtId="0" fontId="10" fillId="34" borderId="96" applyNumberFormat="0" applyFont="0" applyAlignment="0" applyProtection="0"/>
    <xf numFmtId="0" fontId="10" fillId="48" borderId="87" applyNumberFormat="0" applyProtection="0">
      <alignment horizontal="left" vertical="center" indent="1"/>
    </xf>
    <xf numFmtId="0" fontId="10" fillId="48" borderId="87" applyNumberFormat="0" applyProtection="0">
      <alignment horizontal="left" vertical="center" indent="1"/>
    </xf>
    <xf numFmtId="4" fontId="205" fillId="31" borderId="87" applyNumberFormat="0" applyProtection="0">
      <alignment vertical="center"/>
    </xf>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49" fontId="17" fillId="3" borderId="154">
      <alignment vertical="center"/>
    </xf>
    <xf numFmtId="49" fontId="17" fillId="3" borderId="154">
      <alignment vertical="center"/>
    </xf>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29" fillId="0" borderId="119" applyNumberFormat="0" applyFill="0" applyAlignment="0" applyProtection="0"/>
    <xf numFmtId="0" fontId="129" fillId="0" borderId="119" applyNumberFormat="0" applyFill="0" applyAlignment="0" applyProtection="0"/>
    <xf numFmtId="0" fontId="129" fillId="0" borderId="119" applyNumberFormat="0" applyFill="0" applyAlignment="0" applyProtection="0"/>
    <xf numFmtId="4" fontId="205" fillId="59" borderId="143" applyNumberFormat="0" applyProtection="0">
      <alignment horizontal="right" vertical="center"/>
    </xf>
    <xf numFmtId="49" fontId="17" fillId="3" borderId="118">
      <alignment vertical="center"/>
    </xf>
    <xf numFmtId="0" fontId="119" fillId="23" borderId="151" applyNumberFormat="0" applyAlignment="0" applyProtection="0"/>
    <xf numFmtId="0" fontId="119" fillId="23" borderId="151" applyNumberFormat="0" applyAlignment="0" applyProtection="0"/>
    <xf numFmtId="0" fontId="10" fillId="34" borderId="152" applyNumberFormat="0" applyFont="0" applyAlignment="0" applyProtection="0"/>
    <xf numFmtId="0" fontId="129" fillId="0" borderId="145" applyNumberFormat="0" applyFill="0" applyAlignment="0" applyProtection="0"/>
    <xf numFmtId="0" fontId="129" fillId="0" borderId="145" applyNumberFormat="0" applyFill="0" applyAlignment="0" applyProtection="0"/>
    <xf numFmtId="4" fontId="57" fillId="31" borderId="135" applyNumberFormat="0" applyProtection="0">
      <alignment horizontal="left" vertical="center" indent="1"/>
    </xf>
    <xf numFmtId="4" fontId="10" fillId="0" borderId="1"/>
    <xf numFmtId="4" fontId="10" fillId="0" borderId="1"/>
    <xf numFmtId="4" fontId="10" fillId="0" borderId="1"/>
    <xf numFmtId="4" fontId="10" fillId="0" borderId="1"/>
    <xf numFmtId="4" fontId="10" fillId="0" borderId="1"/>
    <xf numFmtId="4" fontId="10" fillId="0" borderId="1"/>
    <xf numFmtId="4" fontId="10" fillId="0" borderId="1"/>
    <xf numFmtId="0" fontId="15" fillId="34" borderId="106" applyNumberFormat="0" applyFont="0" applyAlignment="0" applyProtection="0"/>
    <xf numFmtId="0" fontId="129" fillId="0" borderId="99" applyNumberFormat="0" applyFill="0" applyAlignment="0" applyProtection="0"/>
    <xf numFmtId="0" fontId="129" fillId="0" borderId="99" applyNumberFormat="0" applyFill="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5" fillId="0" borderId="0"/>
    <xf numFmtId="0" fontId="119" fillId="23" borderId="95" applyNumberFormat="0" applyAlignment="0" applyProtection="0"/>
    <xf numFmtId="0" fontId="119" fillId="23" borderId="95" applyNumberFormat="0" applyAlignment="0" applyProtection="0"/>
    <xf numFmtId="0" fontId="119" fillId="23" borderId="95" applyNumberFormat="0" applyAlignment="0" applyProtection="0"/>
    <xf numFmtId="0" fontId="119" fillId="23" borderId="95" applyNumberFormat="0" applyAlignment="0" applyProtection="0"/>
    <xf numFmtId="0" fontId="76" fillId="10" borderId="95" applyNumberFormat="0" applyAlignment="0" applyProtection="0"/>
    <xf numFmtId="0" fontId="76" fillId="10" borderId="95" applyNumberFormat="0" applyAlignment="0" applyProtection="0"/>
    <xf numFmtId="0" fontId="76" fillId="10" borderId="95" applyNumberFormat="0" applyAlignment="0" applyProtection="0"/>
    <xf numFmtId="0" fontId="118" fillId="23" borderId="97" applyNumberFormat="0" applyAlignment="0" applyProtection="0"/>
    <xf numFmtId="0" fontId="118" fillId="23" borderId="97" applyNumberFormat="0" applyAlignment="0" applyProtection="0"/>
    <xf numFmtId="0" fontId="118" fillId="23" borderId="97" applyNumberFormat="0" applyAlignment="0" applyProtection="0"/>
    <xf numFmtId="0" fontId="118" fillId="23" borderId="97" applyNumberFormat="0" applyAlignment="0" applyProtection="0"/>
    <xf numFmtId="0" fontId="15" fillId="34" borderId="124" applyNumberFormat="0" applyFont="0" applyAlignment="0" applyProtection="0"/>
    <xf numFmtId="0" fontId="15"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49" fontId="17" fillId="3" borderId="126">
      <alignment vertical="center"/>
    </xf>
    <xf numFmtId="49" fontId="17" fillId="3" borderId="126">
      <alignment vertical="center"/>
    </xf>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5" fillId="34" borderId="134" applyNumberFormat="0" applyFont="0" applyAlignment="0" applyProtection="0"/>
    <xf numFmtId="0" fontId="129" fillId="0" borderId="137" applyNumberFormat="0" applyFill="0" applyAlignment="0" applyProtection="0"/>
    <xf numFmtId="0" fontId="15" fillId="34" borderId="142" applyNumberFormat="0" applyFont="0" applyAlignment="0" applyProtection="0"/>
    <xf numFmtId="0" fontId="10" fillId="34" borderId="142" applyNumberFormat="0" applyFont="0" applyAlignment="0" applyProtection="0"/>
    <xf numFmtId="0" fontId="15" fillId="34" borderId="142" applyNumberFormat="0" applyFont="0" applyAlignment="0" applyProtection="0"/>
    <xf numFmtId="0" fontId="119" fillId="23" borderId="133" applyNumberFormat="0" applyAlignment="0" applyProtection="0"/>
    <xf numFmtId="49" fontId="17" fillId="3" borderId="136">
      <alignment vertical="center"/>
    </xf>
    <xf numFmtId="0" fontId="10" fillId="48" borderId="125" applyNumberFormat="0" applyProtection="0">
      <alignment horizontal="left" vertical="center" indent="1"/>
    </xf>
    <xf numFmtId="184" fontId="10" fillId="48" borderId="125" applyNumberFormat="0" applyProtection="0">
      <alignment horizontal="left" vertical="center" indent="1"/>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49" fontId="210" fillId="45" borderId="126">
      <alignment vertical="center"/>
    </xf>
    <xf numFmtId="0" fontId="15" fillId="34" borderId="142" applyNumberFormat="0" applyFont="0" applyAlignment="0" applyProtection="0"/>
    <xf numFmtId="0" fontId="15" fillId="34" borderId="142" applyNumberFormat="0" applyFont="0" applyAlignment="0" applyProtection="0"/>
    <xf numFmtId="49" fontId="16"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0" fontId="5" fillId="0" borderId="0"/>
    <xf numFmtId="0" fontId="118" fillId="23" borderId="135" applyNumberFormat="0" applyAlignment="0" applyProtection="0"/>
    <xf numFmtId="0" fontId="118" fillId="23" borderId="135" applyNumberForma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29" fillId="0" borderId="137" applyNumberFormat="0" applyFill="0" applyAlignment="0" applyProtection="0"/>
    <xf numFmtId="0" fontId="129" fillId="0" borderId="137" applyNumberFormat="0" applyFill="0" applyAlignment="0" applyProtection="0"/>
    <xf numFmtId="0" fontId="10" fillId="48" borderId="107" applyNumberFormat="0" applyProtection="0">
      <alignment horizontal="left" vertical="center" indent="1"/>
    </xf>
    <xf numFmtId="0" fontId="10" fillId="48" borderId="107" applyNumberFormat="0" applyProtection="0">
      <alignment horizontal="left" vertical="center" indent="1"/>
    </xf>
    <xf numFmtId="0" fontId="15" fillId="34" borderId="134" applyNumberFormat="0" applyFont="0" applyAlignment="0" applyProtection="0"/>
    <xf numFmtId="49" fontId="210" fillId="3" borderId="108">
      <alignment vertical="center"/>
    </xf>
    <xf numFmtId="49" fontId="210" fillId="45" borderId="108">
      <alignment vertical="center"/>
    </xf>
    <xf numFmtId="0" fontId="76" fillId="10" borderId="115" applyNumberFormat="0" applyAlignment="0" applyProtection="0"/>
    <xf numFmtId="0" fontId="76" fillId="10" borderId="115" applyNumberFormat="0" applyAlignment="0" applyProtection="0"/>
    <xf numFmtId="0" fontId="76" fillId="10" borderId="115" applyNumberFormat="0" applyAlignment="0" applyProtection="0"/>
    <xf numFmtId="0" fontId="119" fillId="23" borderId="115" applyNumberFormat="0" applyAlignment="0" applyProtection="0"/>
    <xf numFmtId="255" fontId="10" fillId="31" borderId="83" applyNumberFormat="0" applyFont="0" applyAlignment="0">
      <protection locked="0"/>
    </xf>
    <xf numFmtId="187" fontId="10" fillId="31" borderId="83" applyNumberFormat="0" applyFont="0" applyAlignment="0">
      <protection locked="0"/>
    </xf>
    <xf numFmtId="187" fontId="10" fillId="31" borderId="83" applyNumberFormat="0" applyFont="0" applyAlignment="0">
      <protection locked="0"/>
    </xf>
    <xf numFmtId="187" fontId="10" fillId="31" borderId="83" applyNumberFormat="0" applyFont="0" applyAlignment="0">
      <protection locked="0"/>
    </xf>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24"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49" fontId="17" fillId="3" borderId="126">
      <alignment vertical="center"/>
    </xf>
    <xf numFmtId="49" fontId="17" fillId="3" borderId="126">
      <alignment vertical="center"/>
    </xf>
    <xf numFmtId="49" fontId="16" fillId="3" borderId="126">
      <alignment vertical="center"/>
    </xf>
    <xf numFmtId="49" fontId="17" fillId="3" borderId="126">
      <alignment vertical="center"/>
    </xf>
    <xf numFmtId="0" fontId="15" fillId="34" borderId="124" applyNumberFormat="0" applyFont="0" applyAlignment="0" applyProtection="0"/>
    <xf numFmtId="0" fontId="15" fillId="34" borderId="124" applyNumberFormat="0" applyFont="0" applyAlignment="0" applyProtection="0"/>
    <xf numFmtId="187" fontId="10" fillId="31" borderId="1" applyNumberFormat="0" applyFont="0" applyAlignment="0">
      <protection locked="0"/>
    </xf>
    <xf numFmtId="255" fontId="10" fillId="31" borderId="1" applyNumberFormat="0" applyFont="0" applyAlignment="0">
      <protection locked="0"/>
    </xf>
    <xf numFmtId="0" fontId="10" fillId="61" borderId="66" applyNumberFormat="0" applyProtection="0">
      <alignment horizontal="left" vertical="center" indent="1"/>
    </xf>
    <xf numFmtId="0" fontId="69" fillId="0" borderId="113">
      <alignment horizontal="left" vertical="center"/>
    </xf>
    <xf numFmtId="0" fontId="48" fillId="23" borderId="115" applyNumberFormat="0" applyAlignment="0" applyProtection="0"/>
    <xf numFmtId="0" fontId="47" fillId="23" borderId="115" applyNumberFormat="0" applyAlignment="0" applyProtection="0"/>
    <xf numFmtId="0" fontId="10" fillId="48" borderId="66" applyNumberFormat="0" applyProtection="0">
      <alignment horizontal="left" vertical="center" indent="1"/>
    </xf>
    <xf numFmtId="165" fontId="41" fillId="0" borderId="114" applyAlignment="0" applyProtection="0"/>
    <xf numFmtId="0" fontId="10" fillId="48" borderId="66" applyNumberFormat="0" applyProtection="0">
      <alignment horizontal="left" vertical="center" indent="1"/>
    </xf>
    <xf numFmtId="40" fontId="10" fillId="44" borderId="83"/>
    <xf numFmtId="0" fontId="10" fillId="48" borderId="153" applyNumberFormat="0" applyProtection="0">
      <alignment horizontal="left" vertical="center" indent="1"/>
    </xf>
    <xf numFmtId="184" fontId="10" fillId="28" borderId="97" applyNumberFormat="0" applyProtection="0">
      <alignment horizontal="left" vertical="center" indent="1"/>
    </xf>
    <xf numFmtId="206" fontId="10" fillId="65" borderId="97" applyNumberFormat="0" applyProtection="0">
      <alignment horizontal="left" vertical="center" indent="1"/>
    </xf>
    <xf numFmtId="0" fontId="129" fillId="0" borderId="89" applyNumberFormat="0" applyFill="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49" fontId="17" fillId="3" borderId="78">
      <alignment vertical="center"/>
    </xf>
    <xf numFmtId="206" fontId="10" fillId="62" borderId="87" applyNumberFormat="0" applyProtection="0">
      <alignment horizontal="left" vertical="center" indent="1"/>
    </xf>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10" fillId="61" borderId="87" applyNumberFormat="0" applyProtection="0">
      <alignment horizontal="left" vertical="center" indent="1"/>
    </xf>
    <xf numFmtId="0" fontId="10" fillId="63" borderId="97" applyNumberFormat="0" applyProtection="0">
      <alignment horizontal="left" vertical="center" indent="1"/>
    </xf>
    <xf numFmtId="0" fontId="10" fillId="63" borderId="97" applyNumberFormat="0" applyProtection="0">
      <alignment horizontal="left" vertical="center" indent="1"/>
    </xf>
    <xf numFmtId="0" fontId="10" fillId="63" borderId="97" applyNumberFormat="0" applyProtection="0">
      <alignment horizontal="left" vertical="center" indent="1"/>
    </xf>
    <xf numFmtId="206" fontId="10" fillId="64" borderId="97" applyNumberFormat="0" applyProtection="0">
      <alignment horizontal="left" vertical="center" indent="1"/>
    </xf>
    <xf numFmtId="184" fontId="10" fillId="64" borderId="97" applyNumberFormat="0" applyProtection="0">
      <alignment horizontal="left" vertical="center" indent="1"/>
    </xf>
    <xf numFmtId="0" fontId="10" fillId="63" borderId="97" applyNumberFormat="0" applyProtection="0">
      <alignment horizontal="left" vertical="center" indent="1"/>
    </xf>
    <xf numFmtId="0" fontId="10" fillId="61" borderId="97" applyNumberFormat="0" applyProtection="0">
      <alignment horizontal="left" vertical="center" indent="1"/>
    </xf>
    <xf numFmtId="4" fontId="25" fillId="61" borderId="97" applyNumberFormat="0" applyProtection="0">
      <alignment horizontal="left" vertical="center" indent="1"/>
    </xf>
    <xf numFmtId="4" fontId="25" fillId="61" borderId="97" applyNumberFormat="0" applyProtection="0">
      <alignment horizontal="left" vertical="center" indent="1"/>
    </xf>
    <xf numFmtId="49" fontId="17" fillId="3" borderId="136">
      <alignment vertical="center"/>
    </xf>
    <xf numFmtId="0" fontId="10" fillId="48" borderId="97" applyNumberFormat="0" applyProtection="0">
      <alignment horizontal="left" vertical="center" indent="1"/>
    </xf>
    <xf numFmtId="0" fontId="48" fillId="23" borderId="115" applyNumberFormat="0" applyAlignment="0" applyProtection="0"/>
    <xf numFmtId="186" fontId="54" fillId="0" borderId="114" applyFill="0" applyProtection="0"/>
    <xf numFmtId="0" fontId="101" fillId="23" borderId="117" applyNumberFormat="0" applyAlignment="0" applyProtection="0"/>
    <xf numFmtId="0" fontId="101" fillId="23" borderId="153" applyNumberFormat="0" applyAlignment="0" applyProtection="0"/>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0" fontId="15" fillId="34" borderId="134" applyNumberFormat="0" applyFont="0" applyAlignment="0" applyProtection="0"/>
    <xf numFmtId="0" fontId="118" fillId="23" borderId="125" applyNumberFormat="0" applyAlignment="0" applyProtection="0"/>
    <xf numFmtId="0" fontId="118" fillId="23" borderId="125" applyNumberFormat="0" applyAlignment="0" applyProtection="0"/>
    <xf numFmtId="0" fontId="10" fillId="34" borderId="134" applyNumberFormat="0" applyFont="0" applyAlignment="0" applyProtection="0"/>
    <xf numFmtId="0" fontId="76" fillId="10" borderId="133" applyNumberFormat="0" applyAlignment="0" applyProtection="0"/>
    <xf numFmtId="0" fontId="118" fillId="23" borderId="135" applyNumberFormat="0" applyAlignment="0" applyProtection="0"/>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0" fontId="15" fillId="34" borderId="116" applyNumberFormat="0" applyFont="0" applyAlignment="0" applyProtection="0"/>
    <xf numFmtId="0" fontId="10"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49" fontId="200" fillId="3" borderId="108">
      <alignment vertical="center"/>
    </xf>
    <xf numFmtId="49" fontId="200" fillId="3" borderId="108">
      <alignment vertical="center"/>
    </xf>
    <xf numFmtId="49" fontId="210" fillId="45" borderId="108">
      <alignment vertical="center"/>
    </xf>
    <xf numFmtId="0" fontId="10" fillId="63" borderId="107" applyNumberFormat="0" applyProtection="0">
      <alignment horizontal="left" vertical="center" indent="1"/>
    </xf>
    <xf numFmtId="184" fontId="10" fillId="63" borderId="107" applyNumberFormat="0" applyProtection="0">
      <alignment horizontal="left" vertical="center" indent="1"/>
    </xf>
    <xf numFmtId="0" fontId="10" fillId="63" borderId="107" applyNumberFormat="0" applyProtection="0">
      <alignment horizontal="left" vertical="center" indent="1"/>
    </xf>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49" fontId="210" fillId="45" borderId="144">
      <alignment vertical="center"/>
    </xf>
    <xf numFmtId="49" fontId="200" fillId="3" borderId="144">
      <alignment vertical="center"/>
    </xf>
    <xf numFmtId="49" fontId="210" fillId="3" borderId="144">
      <alignment vertical="center"/>
    </xf>
    <xf numFmtId="49" fontId="210" fillId="3" borderId="144">
      <alignment horizontal="center"/>
    </xf>
    <xf numFmtId="0" fontId="10" fillId="48" borderId="143" applyNumberFormat="0" applyProtection="0">
      <alignment horizontal="left" vertical="center" indent="1"/>
    </xf>
    <xf numFmtId="4" fontId="68" fillId="17" borderId="148" applyNumberFormat="0" applyProtection="0">
      <alignment horizontal="left" vertical="center" indent="1"/>
    </xf>
    <xf numFmtId="206" fontId="10" fillId="66" borderId="143" applyNumberFormat="0" applyProtection="0">
      <alignment horizontal="left" vertical="center" indent="1"/>
    </xf>
    <xf numFmtId="206" fontId="10" fillId="66" borderId="143" applyNumberFormat="0" applyProtection="0">
      <alignment horizontal="left" vertical="center" indent="1"/>
    </xf>
    <xf numFmtId="0" fontId="10" fillId="48" borderId="143" applyNumberFormat="0" applyProtection="0">
      <alignment horizontal="left" vertical="center" indent="1"/>
    </xf>
    <xf numFmtId="4" fontId="205" fillId="59" borderId="153" applyNumberFormat="0" applyProtection="0">
      <alignment horizontal="right" vertical="center"/>
    </xf>
    <xf numFmtId="184" fontId="10" fillId="48" borderId="153" applyNumberFormat="0" applyProtection="0">
      <alignment horizontal="left" vertical="center" indent="1"/>
    </xf>
    <xf numFmtId="0" fontId="10" fillId="48" borderId="153" applyNumberFormat="0" applyProtection="0">
      <alignment horizontal="left" vertical="center" indent="1"/>
    </xf>
    <xf numFmtId="49" fontId="210" fillId="45" borderId="154">
      <alignment vertical="center"/>
    </xf>
    <xf numFmtId="184" fontId="10" fillId="28" borderId="135" applyNumberFormat="0" applyProtection="0">
      <alignment horizontal="left" vertical="center" indent="1"/>
    </xf>
    <xf numFmtId="206" fontId="10" fillId="66" borderId="135" applyNumberFormat="0" applyProtection="0">
      <alignment horizontal="left" vertical="center" indent="1"/>
    </xf>
    <xf numFmtId="49" fontId="10" fillId="45" borderId="136">
      <alignment horizontal="center"/>
    </xf>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0"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0" fillId="34" borderId="142" applyNumberFormat="0" applyFont="0" applyAlignment="0" applyProtection="0"/>
    <xf numFmtId="0" fontId="10" fillId="48" borderId="117" applyNumberFormat="0" applyProtection="0">
      <alignment horizontal="left" vertical="center" indent="1"/>
    </xf>
    <xf numFmtId="184" fontId="10" fillId="48" borderId="117" applyNumberFormat="0" applyProtection="0">
      <alignment horizontal="left" vertical="center" indent="1"/>
    </xf>
    <xf numFmtId="4" fontId="57" fillId="49" borderId="117" applyNumberFormat="0" applyProtection="0">
      <alignment horizontal="right" vertical="center"/>
    </xf>
    <xf numFmtId="184" fontId="10" fillId="48" borderId="117" applyNumberFormat="0" applyProtection="0">
      <alignment horizontal="left" vertical="center" indent="1"/>
    </xf>
    <xf numFmtId="206" fontId="10" fillId="64" borderId="117" applyNumberFormat="0" applyProtection="0">
      <alignment horizontal="left" vertical="center" indent="1"/>
    </xf>
    <xf numFmtId="0" fontId="10" fillId="63" borderId="117" applyNumberFormat="0" applyProtection="0">
      <alignment horizontal="left" vertical="center" indent="1"/>
    </xf>
    <xf numFmtId="184" fontId="10" fillId="65" borderId="117" applyNumberFormat="0" applyProtection="0">
      <alignment horizontal="left" vertical="center" indent="1"/>
    </xf>
    <xf numFmtId="184" fontId="10" fillId="28" borderId="117" applyNumberFormat="0" applyProtection="0">
      <alignment horizontal="left" vertical="center" indent="1"/>
    </xf>
    <xf numFmtId="206" fontId="10" fillId="65" borderId="117" applyNumberFormat="0" applyProtection="0">
      <alignment horizontal="left" vertical="center" indent="1"/>
    </xf>
    <xf numFmtId="184" fontId="10" fillId="28" borderId="117" applyNumberFormat="0" applyProtection="0">
      <alignment horizontal="left" vertical="center" indent="1"/>
    </xf>
    <xf numFmtId="206" fontId="10" fillId="65" borderId="117" applyNumberFormat="0" applyProtection="0">
      <alignment horizontal="left" vertical="center" indent="1"/>
    </xf>
    <xf numFmtId="0" fontId="10" fillId="28" borderId="117" applyNumberFormat="0" applyProtection="0">
      <alignment horizontal="left" vertical="center" indent="1"/>
    </xf>
    <xf numFmtId="206" fontId="10" fillId="65" borderId="117" applyNumberFormat="0" applyProtection="0">
      <alignment horizontal="left" vertical="center" indent="1"/>
    </xf>
    <xf numFmtId="0" fontId="10" fillId="28" borderId="117" applyNumberFormat="0" applyProtection="0">
      <alignment horizontal="left" vertical="center" indent="1"/>
    </xf>
    <xf numFmtId="184" fontId="10" fillId="28" borderId="117" applyNumberFormat="0" applyProtection="0">
      <alignment horizontal="left" vertical="center" indent="1"/>
    </xf>
    <xf numFmtId="184" fontId="10" fillId="28" borderId="117" applyNumberFormat="0" applyProtection="0">
      <alignment horizontal="left" vertical="center" indent="1"/>
    </xf>
    <xf numFmtId="184" fontId="10" fillId="28" borderId="117" applyNumberFormat="0" applyProtection="0">
      <alignment horizontal="left" vertical="center" indent="1"/>
    </xf>
    <xf numFmtId="0" fontId="10" fillId="28" borderId="117" applyNumberFormat="0" applyProtection="0">
      <alignment horizontal="left" vertical="center" indent="1"/>
    </xf>
    <xf numFmtId="0" fontId="10" fillId="48" borderId="117" applyNumberFormat="0" applyProtection="0">
      <alignment horizontal="left" vertical="center" indent="1"/>
    </xf>
    <xf numFmtId="184" fontId="10" fillId="66" borderId="117" applyNumberFormat="0" applyProtection="0">
      <alignment horizontal="left" vertical="center" indent="1"/>
    </xf>
    <xf numFmtId="206" fontId="10" fillId="66" borderId="117" applyNumberFormat="0" applyProtection="0">
      <alignment horizontal="left" vertical="center" indent="1"/>
    </xf>
    <xf numFmtId="184" fontId="10" fillId="48" borderId="117" applyNumberFormat="0" applyProtection="0">
      <alignment horizontal="left" vertical="center" indent="1"/>
    </xf>
    <xf numFmtId="4" fontId="205" fillId="29" borderId="117" applyNumberFormat="0" applyProtection="0">
      <alignment vertical="center"/>
    </xf>
    <xf numFmtId="4" fontId="68" fillId="0" borderId="122" applyNumberFormat="0" applyProtection="0">
      <alignment horizontal="right" vertical="center"/>
    </xf>
    <xf numFmtId="4" fontId="207" fillId="5" borderId="122" applyNumberFormat="0" applyProtection="0">
      <alignment horizontal="right" vertical="center"/>
    </xf>
    <xf numFmtId="4" fontId="207" fillId="5" borderId="122" applyNumberFormat="0" applyProtection="0">
      <alignment horizontal="right" vertical="center"/>
    </xf>
    <xf numFmtId="4" fontId="205" fillId="59" borderId="117" applyNumberFormat="0" applyProtection="0">
      <alignment horizontal="right" vertical="center"/>
    </xf>
    <xf numFmtId="184" fontId="10" fillId="48" borderId="117" applyNumberFormat="0" applyProtection="0">
      <alignment horizontal="left" vertical="center" indent="1"/>
    </xf>
    <xf numFmtId="4" fontId="68" fillId="17" borderId="122" applyNumberFormat="0" applyProtection="0">
      <alignment horizontal="left" vertical="center" indent="1"/>
    </xf>
    <xf numFmtId="184" fontId="10" fillId="48" borderId="117" applyNumberFormat="0" applyProtection="0">
      <alignment horizontal="left" vertical="center" indent="1"/>
    </xf>
    <xf numFmtId="0" fontId="10" fillId="48" borderId="117" applyNumberFormat="0" applyProtection="0">
      <alignment horizontal="left" vertical="center" indent="1"/>
    </xf>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48" fillId="23" borderId="133" applyNumberFormat="0" applyAlignment="0" applyProtection="0"/>
    <xf numFmtId="186" fontId="54" fillId="0" borderId="132" applyFill="0" applyProtection="0"/>
    <xf numFmtId="184" fontId="10" fillId="28" borderId="153" applyNumberFormat="0" applyProtection="0">
      <alignment horizontal="left" vertical="center" indent="1"/>
    </xf>
    <xf numFmtId="49" fontId="17" fillId="3" borderId="136">
      <alignment vertical="center"/>
    </xf>
    <xf numFmtId="49" fontId="17" fillId="3" borderId="136">
      <alignment vertical="center"/>
    </xf>
    <xf numFmtId="0" fontId="119" fillId="23" borderId="133" applyNumberFormat="0" applyAlignment="0" applyProtection="0"/>
    <xf numFmtId="0" fontId="119" fillId="23" borderId="133" applyNumberFormat="0" applyAlignment="0" applyProtection="0"/>
    <xf numFmtId="0" fontId="15" fillId="34" borderId="142" applyNumberFormat="0" applyFont="0" applyAlignment="0" applyProtection="0"/>
    <xf numFmtId="0" fontId="15" fillId="34" borderId="142" applyNumberFormat="0" applyFont="0" applyAlignment="0" applyProtection="0"/>
    <xf numFmtId="0" fontId="10"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49" fontId="17" fillId="3" borderId="126">
      <alignment vertical="center"/>
    </xf>
    <xf numFmtId="49" fontId="17" fillId="3" borderId="126">
      <alignment vertical="center"/>
    </xf>
    <xf numFmtId="49" fontId="17" fillId="3" borderId="126">
      <alignment vertical="center"/>
    </xf>
    <xf numFmtId="49" fontId="210" fillId="3" borderId="144">
      <alignment vertical="center"/>
    </xf>
    <xf numFmtId="0" fontId="10" fillId="34" borderId="106" applyNumberFormat="0" applyFont="0" applyAlignment="0" applyProtection="0"/>
    <xf numFmtId="0" fontId="15" fillId="34" borderId="124" applyNumberFormat="0" applyFont="0" applyAlignment="0" applyProtection="0"/>
    <xf numFmtId="0" fontId="47" fillId="23" borderId="151" applyNumberFormat="0" applyAlignment="0" applyProtection="0"/>
    <xf numFmtId="4" fontId="109" fillId="24" borderId="131">
      <alignment horizontal="left" vertical="center" wrapText="1"/>
    </xf>
    <xf numFmtId="0" fontId="76" fillId="10" borderId="133" applyNumberFormat="0" applyAlignment="0" applyProtection="0"/>
    <xf numFmtId="49" fontId="16" fillId="3" borderId="118">
      <alignment vertical="center"/>
    </xf>
    <xf numFmtId="0" fontId="119" fillId="23" borderId="105" applyNumberFormat="0" applyAlignment="0" applyProtection="0"/>
    <xf numFmtId="0" fontId="119" fillId="23" borderId="133" applyNumberFormat="0" applyAlignment="0" applyProtection="0"/>
    <xf numFmtId="0" fontId="118" fillId="23" borderId="97" applyNumberFormat="0" applyAlignment="0" applyProtection="0"/>
    <xf numFmtId="0" fontId="118" fillId="23" borderId="97" applyNumberFormat="0" applyAlignment="0" applyProtection="0"/>
    <xf numFmtId="0" fontId="118" fillId="23" borderId="97" applyNumberFormat="0" applyAlignment="0" applyProtection="0"/>
    <xf numFmtId="0" fontId="118" fillId="23" borderId="97" applyNumberFormat="0" applyAlignment="0" applyProtection="0"/>
    <xf numFmtId="0" fontId="119" fillId="23" borderId="95" applyNumberFormat="0" applyAlignment="0" applyProtection="0"/>
    <xf numFmtId="0" fontId="119" fillId="23" borderId="95" applyNumberForma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29" fillId="0" borderId="99" applyNumberFormat="0" applyFill="0" applyAlignment="0" applyProtection="0"/>
    <xf numFmtId="0" fontId="129" fillId="0" borderId="99" applyNumberFormat="0" applyFill="0" applyAlignment="0" applyProtection="0"/>
    <xf numFmtId="4" fontId="10" fillId="0" borderId="1"/>
    <xf numFmtId="4" fontId="10" fillId="0" borderId="1"/>
    <xf numFmtId="4" fontId="10" fillId="0" borderId="1"/>
    <xf numFmtId="4" fontId="10" fillId="0" borderId="1"/>
    <xf numFmtId="4" fontId="10" fillId="0" borderId="1"/>
    <xf numFmtId="4" fontId="10" fillId="0" borderId="1"/>
    <xf numFmtId="4" fontId="10" fillId="0" borderId="1"/>
    <xf numFmtId="0" fontId="15" fillId="34" borderId="96" applyNumberFormat="0" applyFont="0" applyAlignment="0" applyProtection="0"/>
    <xf numFmtId="0" fontId="15" fillId="34" borderId="9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5" fillId="34" borderId="96" applyNumberFormat="0" applyFont="0" applyAlignment="0" applyProtection="0"/>
    <xf numFmtId="0" fontId="15"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5" fillId="34" borderId="96" applyNumberFormat="0" applyFont="0" applyAlignment="0" applyProtection="0"/>
    <xf numFmtId="0" fontId="10" fillId="34" borderId="96" applyNumberFormat="0" applyFont="0" applyAlignment="0" applyProtection="0"/>
    <xf numFmtId="0" fontId="15" fillId="34" borderId="124" applyNumberFormat="0" applyFont="0" applyAlignment="0" applyProtection="0"/>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6" fillId="3" borderId="88">
      <alignment vertical="center"/>
    </xf>
    <xf numFmtId="49" fontId="16" fillId="3" borderId="98">
      <alignment vertical="center"/>
    </xf>
    <xf numFmtId="49" fontId="17" fillId="3" borderId="98">
      <alignment vertical="center"/>
    </xf>
    <xf numFmtId="49" fontId="17" fillId="3" borderId="98">
      <alignment vertical="center"/>
    </xf>
    <xf numFmtId="49" fontId="17" fillId="3" borderId="98">
      <alignment vertical="center"/>
    </xf>
    <xf numFmtId="40" fontId="10" fillId="2" borderId="1"/>
    <xf numFmtId="40" fontId="10" fillId="2" borderId="1"/>
    <xf numFmtId="40" fontId="10" fillId="2" borderId="1"/>
    <xf numFmtId="10" fontId="68" fillId="29" borderId="1" applyNumberFormat="0" applyBorder="0" applyAlignment="0" applyProtection="0"/>
    <xf numFmtId="10" fontId="63" fillId="26" borderId="1" applyNumberFormat="0" applyFill="0" applyBorder="0" applyAlignment="0" applyProtection="0">
      <protection locked="0"/>
    </xf>
    <xf numFmtId="0" fontId="15" fillId="34" borderId="124" applyNumberFormat="0" applyFont="0" applyAlignment="0" applyProtection="0"/>
    <xf numFmtId="0" fontId="15" fillId="34" borderId="124" applyNumberFormat="0" applyFont="0" applyAlignment="0" applyProtection="0"/>
    <xf numFmtId="0" fontId="10" fillId="34" borderId="134" applyNumberFormat="0" applyFont="0" applyAlignment="0" applyProtection="0"/>
    <xf numFmtId="0" fontId="47" fillId="23" borderId="95" applyNumberFormat="0" applyAlignment="0" applyProtection="0"/>
    <xf numFmtId="0" fontId="48" fillId="23" borderId="95" applyNumberFormat="0" applyAlignment="0" applyProtection="0"/>
    <xf numFmtId="165" fontId="41" fillId="0" borderId="94" applyAlignment="0" applyProtection="0"/>
    <xf numFmtId="165" fontId="42" fillId="0" borderId="94" applyAlignment="0" applyProtection="0"/>
    <xf numFmtId="165" fontId="42" fillId="0" borderId="94"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5" fillId="34" borderId="116" applyNumberFormat="0" applyFont="0" applyAlignment="0" applyProtection="0"/>
    <xf numFmtId="0" fontId="10" fillId="63" borderId="153" applyNumberFormat="0" applyProtection="0">
      <alignment horizontal="left" vertical="center" indent="1"/>
    </xf>
    <xf numFmtId="184" fontId="10" fillId="28" borderId="153" applyNumberFormat="0" applyProtection="0">
      <alignment horizontal="left" vertical="center" indent="1"/>
    </xf>
    <xf numFmtId="49" fontId="17" fillId="3" borderId="144">
      <alignment vertical="center"/>
    </xf>
    <xf numFmtId="0" fontId="10" fillId="34" borderId="116" applyNumberFormat="0" applyFont="0" applyAlignment="0" applyProtection="0"/>
    <xf numFmtId="0" fontId="119" fillId="23" borderId="115" applyNumberFormat="0" applyAlignment="0" applyProtection="0"/>
    <xf numFmtId="0" fontId="118" fillId="23" borderId="117" applyNumberFormat="0" applyAlignment="0" applyProtection="0"/>
    <xf numFmtId="0" fontId="15" fillId="34" borderId="134" applyNumberFormat="0" applyFont="0" applyAlignment="0" applyProtection="0"/>
    <xf numFmtId="0" fontId="15" fillId="34" borderId="134" applyNumberFormat="0" applyFont="0" applyAlignment="0" applyProtection="0"/>
    <xf numFmtId="49" fontId="210" fillId="45" borderId="108">
      <alignment horizontal="center"/>
    </xf>
    <xf numFmtId="184" fontId="10" fillId="48" borderId="107" applyNumberFormat="0" applyProtection="0">
      <alignment horizontal="left" vertical="center" indent="1"/>
    </xf>
    <xf numFmtId="0" fontId="141" fillId="0" borderId="138"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29" fillId="0" borderId="89" applyNumberFormat="0" applyFill="0" applyAlignment="0" applyProtection="0"/>
    <xf numFmtId="0" fontId="10" fillId="34" borderId="86" applyNumberFormat="0" applyFont="0" applyAlignment="0" applyProtection="0"/>
    <xf numFmtId="0" fontId="10" fillId="34" borderId="86" applyNumberFormat="0" applyFont="0" applyAlignment="0" applyProtection="0"/>
    <xf numFmtId="0" fontId="119" fillId="23" borderId="133" applyNumberFormat="0" applyAlignment="0" applyProtection="0"/>
    <xf numFmtId="0" fontId="118" fillId="23" borderId="87" applyNumberFormat="0" applyAlignment="0" applyProtection="0"/>
    <xf numFmtId="170" fontId="5" fillId="0" borderId="0" applyFont="0" applyFill="0" applyBorder="0" applyAlignment="0" applyProtection="0"/>
    <xf numFmtId="0" fontId="5" fillId="0" borderId="0"/>
    <xf numFmtId="165" fontId="41" fillId="0" borderId="94" applyAlignment="0" applyProtection="0"/>
    <xf numFmtId="0" fontId="48" fillId="23" borderId="95" applyNumberFormat="0" applyAlignment="0" applyProtection="0"/>
    <xf numFmtId="10" fontId="68" fillId="29" borderId="1" applyNumberFormat="0" applyBorder="0" applyAlignment="0" applyProtection="0"/>
    <xf numFmtId="0" fontId="10" fillId="34" borderId="142" applyNumberFormat="0" applyFont="0" applyAlignment="0" applyProtection="0"/>
    <xf numFmtId="186" fontId="54" fillId="0" borderId="94" applyFill="0" applyProtection="0"/>
    <xf numFmtId="0" fontId="47" fillId="23" borderId="95" applyNumberFormat="0" applyAlignment="0" applyProtection="0"/>
    <xf numFmtId="0" fontId="47" fillId="23" borderId="95" applyNumberFormat="0" applyAlignment="0" applyProtection="0"/>
    <xf numFmtId="0" fontId="48" fillId="23" borderId="95" applyNumberForma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49" fontId="16" fillId="3" borderId="98">
      <alignment vertical="center"/>
    </xf>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40" fontId="10" fillId="73" borderId="1"/>
    <xf numFmtId="40" fontId="10" fillId="73" borderId="1"/>
    <xf numFmtId="40" fontId="10" fillId="73" borderId="1"/>
    <xf numFmtId="49" fontId="20" fillId="0" borderId="1">
      <alignment horizontal="right"/>
    </xf>
    <xf numFmtId="0" fontId="15" fillId="34" borderId="124" applyNumberFormat="0" applyFont="0" applyAlignment="0" applyProtection="0"/>
    <xf numFmtId="0" fontId="15" fillId="34" borderId="124" applyNumberFormat="0" applyFont="0" applyAlignment="0" applyProtection="0"/>
    <xf numFmtId="49" fontId="210" fillId="45" borderId="98">
      <alignment vertical="center"/>
    </xf>
    <xf numFmtId="0" fontId="15" fillId="34" borderId="124" applyNumberFormat="0" applyFont="0" applyAlignment="0" applyProtection="0"/>
    <xf numFmtId="49" fontId="210" fillId="45" borderId="98">
      <alignment vertical="center"/>
    </xf>
    <xf numFmtId="0" fontId="15" fillId="34" borderId="124" applyNumberFormat="0" applyFont="0" applyAlignment="0" applyProtection="0"/>
    <xf numFmtId="40" fontId="10" fillId="72" borderId="1"/>
    <xf numFmtId="0" fontId="10" fillId="40" borderId="1"/>
    <xf numFmtId="0" fontId="10" fillId="69" borderId="1"/>
    <xf numFmtId="49" fontId="210" fillId="45" borderId="98">
      <alignment horizontal="center"/>
    </xf>
    <xf numFmtId="40" fontId="10" fillId="44" borderId="1"/>
    <xf numFmtId="40" fontId="10" fillId="40" borderId="1"/>
    <xf numFmtId="40" fontId="10" fillId="67" borderId="1"/>
    <xf numFmtId="0" fontId="15" fillId="34" borderId="124" applyNumberFormat="0" applyFont="0" applyAlignment="0" applyProtection="0"/>
    <xf numFmtId="4" fontId="57" fillId="59" borderId="97" applyNumberFormat="0" applyProtection="0">
      <alignment horizontal="right" vertical="center"/>
    </xf>
    <xf numFmtId="206" fontId="10" fillId="66" borderId="97" applyNumberFormat="0" applyProtection="0">
      <alignment horizontal="left" vertical="center" indent="1"/>
    </xf>
    <xf numFmtId="184" fontId="10" fillId="28" borderId="97" applyNumberFormat="0" applyProtection="0">
      <alignment horizontal="left" vertical="center" indent="1"/>
    </xf>
    <xf numFmtId="184" fontId="10" fillId="63" borderId="97" applyNumberFormat="0" applyProtection="0">
      <alignment horizontal="left" vertical="center" indent="1"/>
    </xf>
    <xf numFmtId="0" fontId="10" fillId="61" borderId="97" applyNumberFormat="0" applyProtection="0">
      <alignment horizontal="left" vertical="center" indent="1"/>
    </xf>
    <xf numFmtId="184" fontId="10" fillId="61" borderId="97" applyNumberFormat="0" applyProtection="0">
      <alignment horizontal="left" vertical="center" indent="1"/>
    </xf>
    <xf numFmtId="184" fontId="10" fillId="61" borderId="97" applyNumberFormat="0" applyProtection="0">
      <alignment horizontal="left" vertical="center" indent="1"/>
    </xf>
    <xf numFmtId="184" fontId="10" fillId="61" borderId="97" applyNumberFormat="0" applyProtection="0">
      <alignment horizontal="left" vertical="center" indent="1"/>
    </xf>
    <xf numFmtId="0" fontId="10" fillId="61" borderId="97" applyNumberFormat="0" applyProtection="0">
      <alignment horizontal="left" vertical="center" indent="1"/>
    </xf>
    <xf numFmtId="4" fontId="109" fillId="24" borderId="84">
      <alignment horizontal="left" vertical="center" wrapText="1"/>
    </xf>
    <xf numFmtId="4" fontId="109" fillId="24" borderId="84">
      <alignment horizontal="left" vertical="center" wrapText="1"/>
    </xf>
    <xf numFmtId="4" fontId="109" fillId="24" borderId="84">
      <alignment horizontal="left" vertical="center" wrapText="1"/>
    </xf>
    <xf numFmtId="184" fontId="10" fillId="62" borderId="97" applyNumberFormat="0" applyProtection="0">
      <alignment horizontal="left" vertical="center" indent="1"/>
    </xf>
    <xf numFmtId="0" fontId="10" fillId="61" borderId="97" applyNumberFormat="0" applyProtection="0">
      <alignment horizontal="left" vertical="center" indent="1"/>
    </xf>
    <xf numFmtId="0" fontId="10" fillId="48" borderId="97" applyNumberFormat="0" applyProtection="0">
      <alignment horizontal="left" vertical="center" indent="1"/>
    </xf>
    <xf numFmtId="49" fontId="17" fillId="3" borderId="136">
      <alignment vertical="center"/>
    </xf>
    <xf numFmtId="4" fontId="57" fillId="49" borderId="97" applyNumberFormat="0" applyProtection="0">
      <alignment horizontal="right" vertical="center"/>
    </xf>
    <xf numFmtId="49" fontId="17" fillId="3" borderId="136">
      <alignment vertical="center"/>
    </xf>
    <xf numFmtId="0" fontId="10" fillId="34" borderId="142" applyNumberFormat="0" applyFont="0" applyAlignment="0" applyProtection="0"/>
    <xf numFmtId="0" fontId="15" fillId="34" borderId="142" applyNumberFormat="0" applyFon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0" fontId="18" fillId="34" borderId="96" applyNumberFormat="0" applyFont="0" applyAlignment="0" applyProtection="0"/>
    <xf numFmtId="184" fontId="8" fillId="34" borderId="96" applyNumberFormat="0" applyFont="0" applyAlignment="0" applyProtection="0"/>
    <xf numFmtId="0" fontId="5" fillId="0" borderId="0"/>
    <xf numFmtId="0" fontId="15" fillId="34" borderId="116" applyNumberFormat="0" applyFont="0" applyAlignment="0" applyProtection="0"/>
    <xf numFmtId="0" fontId="118" fillId="23" borderId="117" applyNumberFormat="0" applyAlignment="0" applyProtection="0"/>
    <xf numFmtId="0" fontId="129" fillId="0" borderId="119" applyNumberFormat="0" applyFill="0" applyAlignment="0" applyProtection="0"/>
    <xf numFmtId="4" fontId="207" fillId="5" borderId="148" applyNumberFormat="0" applyProtection="0">
      <alignment horizontal="right" vertical="center"/>
    </xf>
    <xf numFmtId="0" fontId="5" fillId="0" borderId="0"/>
    <xf numFmtId="0" fontId="76" fillId="10" borderId="151" applyNumberFormat="0" applyAlignment="0" applyProtection="0"/>
    <xf numFmtId="0" fontId="15" fillId="34" borderId="106" applyNumberFormat="0" applyFont="0" applyAlignment="0" applyProtection="0"/>
    <xf numFmtId="0" fontId="118" fillId="23" borderId="107" applyNumberFormat="0" applyAlignment="0" applyProtection="0"/>
    <xf numFmtId="49" fontId="210" fillId="45" borderId="118">
      <alignment horizontal="center"/>
    </xf>
    <xf numFmtId="49" fontId="17" fillId="3" borderId="144">
      <alignment vertical="center"/>
    </xf>
    <xf numFmtId="165" fontId="42" fillId="0" borderId="114" applyAlignment="0" applyProtection="0"/>
    <xf numFmtId="49" fontId="17" fillId="3" borderId="108">
      <alignment vertical="center"/>
    </xf>
    <xf numFmtId="49" fontId="17" fillId="3" borderId="144">
      <alignment vertical="center"/>
    </xf>
    <xf numFmtId="0" fontId="15" fillId="34" borderId="106" applyNumberFormat="0" applyFont="0" applyAlignment="0" applyProtection="0"/>
    <xf numFmtId="0" fontId="10"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49" fontId="17" fillId="3" borderId="118">
      <alignment vertical="center"/>
    </xf>
    <xf numFmtId="49" fontId="17" fillId="3" borderId="118">
      <alignment vertical="center"/>
    </xf>
    <xf numFmtId="49" fontId="17" fillId="3" borderId="118">
      <alignment vertical="center"/>
    </xf>
    <xf numFmtId="0" fontId="129" fillId="0" borderId="127" applyNumberFormat="0" applyFill="0" applyAlignment="0" applyProtection="0"/>
    <xf numFmtId="4" fontId="109" fillId="24" borderId="113">
      <alignment horizontal="left" vertical="center" wrapText="1"/>
    </xf>
    <xf numFmtId="0" fontId="76" fillId="10" borderId="115" applyNumberFormat="0" applyAlignment="0" applyProtection="0"/>
    <xf numFmtId="0" fontId="118" fillId="23" borderId="107" applyNumberFormat="0" applyAlignment="0" applyProtection="0"/>
    <xf numFmtId="0" fontId="15" fillId="34" borderId="134" applyNumberFormat="0" applyFont="0" applyAlignment="0" applyProtection="0"/>
    <xf numFmtId="0" fontId="129" fillId="0" borderId="155" applyNumberFormat="0" applyFill="0" applyAlignment="0" applyProtection="0"/>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0" fontId="76" fillId="10" borderId="95" applyNumberFormat="0" applyAlignment="0" applyProtection="0"/>
    <xf numFmtId="187" fontId="10" fillId="31" borderId="1" applyNumberFormat="0" applyFont="0" applyAlignment="0">
      <protection locked="0"/>
    </xf>
    <xf numFmtId="187" fontId="10" fillId="31" borderId="1" applyNumberFormat="0" applyFont="0" applyAlignment="0">
      <protection locked="0"/>
    </xf>
    <xf numFmtId="0" fontId="10" fillId="34" borderId="116" applyNumberFormat="0" applyFont="0" applyAlignment="0" applyProtection="0"/>
    <xf numFmtId="0" fontId="10" fillId="34" borderId="116" applyNumberFormat="0" applyFont="0" applyAlignment="0" applyProtection="0"/>
    <xf numFmtId="0" fontId="15" fillId="34" borderId="142" applyNumberFormat="0" applyFont="0" applyAlignment="0" applyProtection="0"/>
    <xf numFmtId="0" fontId="102" fillId="23" borderId="117" applyNumberFormat="0" applyAlignment="0" applyProtection="0"/>
    <xf numFmtId="0" fontId="102" fillId="23" borderId="117" applyNumberFormat="0" applyAlignment="0" applyProtection="0"/>
    <xf numFmtId="0" fontId="102" fillId="23" borderId="117" applyNumberFormat="0" applyAlignment="0" applyProtection="0"/>
    <xf numFmtId="0" fontId="102" fillId="23" borderId="117" applyNumberFormat="0" applyAlignment="0" applyProtection="0"/>
    <xf numFmtId="0" fontId="102" fillId="23" borderId="117" applyNumberFormat="0" applyAlignment="0" applyProtection="0"/>
    <xf numFmtId="0" fontId="101" fillId="23" borderId="117" applyNumberFormat="0" applyAlignment="0" applyProtection="0"/>
    <xf numFmtId="184" fontId="175" fillId="0" borderId="93"/>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0" fontId="118" fillId="23" borderId="143" applyNumberFormat="0" applyAlignment="0" applyProtection="0"/>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6" fillId="3" borderId="144">
      <alignment vertical="center"/>
    </xf>
    <xf numFmtId="49" fontId="16" fillId="3" borderId="144">
      <alignment vertical="center"/>
    </xf>
    <xf numFmtId="184" fontId="141" fillId="0" borderId="100" applyNumberFormat="0" applyFont="0" applyAlignment="0" applyProtection="0"/>
    <xf numFmtId="0" fontId="141" fillId="0" borderId="100" applyNumberFormat="0" applyFont="0" applyAlignment="0" applyProtection="0"/>
    <xf numFmtId="0" fontId="141" fillId="0" borderId="100" applyNumberFormat="0" applyFont="0" applyAlignment="0" applyProtection="0"/>
    <xf numFmtId="49" fontId="16"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206" fontId="10" fillId="64" borderId="107" applyNumberFormat="0" applyProtection="0">
      <alignment horizontal="left" vertical="center" indent="1"/>
    </xf>
    <xf numFmtId="10" fontId="63" fillId="26" borderId="83" applyNumberFormat="0" applyFill="0" applyBorder="0" applyAlignment="0" applyProtection="0">
      <protection locked="0"/>
    </xf>
    <xf numFmtId="0" fontId="141" fillId="0" borderId="111" applyNumberFormat="0" applyFont="0" applyAlignment="0" applyProtection="0"/>
    <xf numFmtId="40" fontId="10" fillId="2" borderId="160"/>
    <xf numFmtId="0" fontId="129" fillId="0" borderId="155" applyNumberFormat="0" applyFill="0" applyAlignment="0" applyProtection="0"/>
    <xf numFmtId="0" fontId="129" fillId="0" borderId="155" applyNumberFormat="0" applyFill="0" applyAlignment="0" applyProtection="0"/>
    <xf numFmtId="0" fontId="119" fillId="23" borderId="151" applyNumberFormat="0" applyAlignment="0" applyProtection="0"/>
    <xf numFmtId="0" fontId="118" fillId="23" borderId="153" applyNumberFormat="0" applyAlignment="0" applyProtection="0"/>
    <xf numFmtId="0" fontId="10" fillId="48" borderId="143" applyNumberFormat="0" applyProtection="0">
      <alignment horizontal="left" vertical="center" indent="1"/>
    </xf>
    <xf numFmtId="0" fontId="10" fillId="48" borderId="143" applyNumberFormat="0" applyProtection="0">
      <alignment horizontal="left" vertical="center" indent="1"/>
    </xf>
    <xf numFmtId="184" fontId="10" fillId="28" borderId="143" applyNumberFormat="0" applyProtection="0">
      <alignment horizontal="left" vertical="center" indent="1"/>
    </xf>
    <xf numFmtId="0" fontId="141" fillId="0" borderId="147" applyNumberFormat="0" applyFont="0" applyAlignment="0" applyProtection="0"/>
    <xf numFmtId="4" fontId="25" fillId="59" borderId="153" applyNumberFormat="0" applyProtection="0">
      <alignment horizontal="left" vertical="center" indent="1"/>
    </xf>
    <xf numFmtId="0" fontId="10" fillId="28" borderId="153" applyNumberFormat="0" applyProtection="0">
      <alignment horizontal="left" vertical="center" indent="1"/>
    </xf>
    <xf numFmtId="184" fontId="10" fillId="48" borderId="153" applyNumberFormat="0" applyProtection="0">
      <alignment horizontal="left" vertical="center" indent="1"/>
    </xf>
    <xf numFmtId="0" fontId="18" fillId="34" borderId="134" applyNumberFormat="0" applyFont="0" applyAlignment="0" applyProtection="0"/>
    <xf numFmtId="4" fontId="57" fillId="31" borderId="135" applyNumberFormat="0" applyProtection="0">
      <alignment vertical="center"/>
    </xf>
    <xf numFmtId="184" fontId="10" fillId="48" borderId="135" applyNumberFormat="0" applyProtection="0">
      <alignment horizontal="left" vertical="center" indent="1"/>
    </xf>
    <xf numFmtId="184" fontId="10" fillId="48" borderId="135" applyNumberFormat="0" applyProtection="0">
      <alignment horizontal="left" vertical="center" indent="1"/>
    </xf>
    <xf numFmtId="4" fontId="25" fillId="59" borderId="135" applyNumberFormat="0" applyProtection="0">
      <alignment horizontal="left" vertical="center" indent="1"/>
    </xf>
    <xf numFmtId="4" fontId="25" fillId="59" borderId="135" applyNumberFormat="0" applyProtection="0">
      <alignment horizontal="left" vertical="center" indent="1"/>
    </xf>
    <xf numFmtId="0" fontId="10" fillId="61" borderId="135" applyNumberFormat="0" applyProtection="0">
      <alignment horizontal="left" vertical="center" indent="1"/>
    </xf>
    <xf numFmtId="184" fontId="10" fillId="62" borderId="135" applyNumberFormat="0" applyProtection="0">
      <alignment horizontal="left" vertical="center" indent="1"/>
    </xf>
    <xf numFmtId="184" fontId="10" fillId="61" borderId="135" applyNumberFormat="0" applyProtection="0">
      <alignment horizontal="left" vertical="center" indent="1"/>
    </xf>
    <xf numFmtId="206" fontId="10" fillId="62" borderId="135" applyNumberFormat="0" applyProtection="0">
      <alignment horizontal="left" vertical="center" indent="1"/>
    </xf>
    <xf numFmtId="0" fontId="175" fillId="28" borderId="113" applyAlignment="0" applyProtection="0"/>
    <xf numFmtId="184" fontId="175" fillId="28" borderId="113" applyAlignment="0" applyProtection="0"/>
    <xf numFmtId="184" fontId="10" fillId="61" borderId="135" applyNumberFormat="0" applyProtection="0">
      <alignment horizontal="left" vertical="center" indent="1"/>
    </xf>
    <xf numFmtId="0" fontId="10" fillId="61" borderId="135" applyNumberFormat="0" applyProtection="0">
      <alignment horizontal="left" vertical="center" indent="1"/>
    </xf>
    <xf numFmtId="0" fontId="10" fillId="63" borderId="135" applyNumberFormat="0" applyProtection="0">
      <alignment horizontal="left" vertical="center" indent="1"/>
    </xf>
    <xf numFmtId="184" fontId="10" fillId="63" borderId="135" applyNumberFormat="0" applyProtection="0">
      <alignment horizontal="left" vertical="center" indent="1"/>
    </xf>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5" fillId="34" borderId="142" applyNumberFormat="0" applyFont="0" applyAlignment="0" applyProtection="0"/>
    <xf numFmtId="0" fontId="48" fillId="23" borderId="151" applyNumberFormat="0" applyAlignment="0" applyProtection="0"/>
    <xf numFmtId="0" fontId="10" fillId="34" borderId="152" applyNumberFormat="0" applyFont="0" applyAlignment="0" applyProtection="0"/>
    <xf numFmtId="0" fontId="101" fillId="23" borderId="153" applyNumberFormat="0" applyAlignment="0" applyProtection="0"/>
    <xf numFmtId="49" fontId="16" fillId="3" borderId="154">
      <alignment vertical="center"/>
    </xf>
    <xf numFmtId="49" fontId="16" fillId="3" borderId="154">
      <alignment vertical="center"/>
    </xf>
    <xf numFmtId="184" fontId="10" fillId="48" borderId="117" applyNumberFormat="0" applyProtection="0">
      <alignment horizontal="left" vertical="center" indent="1"/>
    </xf>
    <xf numFmtId="0" fontId="10" fillId="48" borderId="117" applyNumberFormat="0" applyProtection="0">
      <alignment horizontal="left" vertical="center" indent="1"/>
    </xf>
    <xf numFmtId="0" fontId="10" fillId="48" borderId="117" applyNumberFormat="0" applyProtection="0">
      <alignment horizontal="left" vertical="center" indent="1"/>
    </xf>
    <xf numFmtId="0" fontId="10" fillId="48" borderId="117" applyNumberFormat="0" applyProtection="0">
      <alignment horizontal="left" vertical="center" indent="1"/>
    </xf>
    <xf numFmtId="184" fontId="10" fillId="48" borderId="117" applyNumberFormat="0" applyProtection="0">
      <alignment horizontal="left" vertical="center" indent="1"/>
    </xf>
    <xf numFmtId="0" fontId="15" fillId="34" borderId="142" applyNumberFormat="0" applyFont="0" applyAlignment="0" applyProtection="0"/>
    <xf numFmtId="49" fontId="210" fillId="45" borderId="108">
      <alignment horizontal="center"/>
    </xf>
    <xf numFmtId="206" fontId="10" fillId="65" borderId="107" applyNumberFormat="0" applyProtection="0">
      <alignment horizontal="left" vertical="center" indent="1"/>
    </xf>
    <xf numFmtId="184" fontId="10" fillId="48" borderId="107" applyNumberFormat="0" applyProtection="0">
      <alignment horizontal="left" vertical="center" indent="1"/>
    </xf>
    <xf numFmtId="206" fontId="10" fillId="62" borderId="125" applyNumberFormat="0" applyProtection="0">
      <alignment horizontal="left" vertical="center" indent="1"/>
    </xf>
    <xf numFmtId="0" fontId="141" fillId="0" borderId="147"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0" fillId="34" borderId="96" applyNumberFormat="0" applyFont="0" applyAlignment="0" applyProtection="0"/>
    <xf numFmtId="0" fontId="15" fillId="34" borderId="96" applyNumberFormat="0" applyFont="0" applyAlignment="0" applyProtection="0"/>
    <xf numFmtId="184" fontId="10" fillId="48" borderId="87" applyNumberFormat="0" applyProtection="0">
      <alignment horizontal="left" vertical="center" indent="1"/>
    </xf>
    <xf numFmtId="184" fontId="10" fillId="48" borderId="87" applyNumberFormat="0" applyProtection="0">
      <alignment horizontal="left" vertical="center" indent="1"/>
    </xf>
    <xf numFmtId="184" fontId="10" fillId="48" borderId="87" applyNumberFormat="0" applyProtection="0">
      <alignment horizontal="left" vertical="center" indent="1"/>
    </xf>
    <xf numFmtId="0" fontId="10" fillId="48" borderId="87" applyNumberFormat="0" applyProtection="0">
      <alignment horizontal="left" vertical="center" indent="1"/>
    </xf>
    <xf numFmtId="184" fontId="10" fillId="48" borderId="87" applyNumberFormat="0" applyProtection="0">
      <alignment horizontal="left" vertical="center" indent="1"/>
    </xf>
    <xf numFmtId="184" fontId="10" fillId="48" borderId="87" applyNumberFormat="0" applyProtection="0">
      <alignment horizontal="left" vertical="center" indent="1"/>
    </xf>
    <xf numFmtId="0" fontId="15" fillId="34" borderId="96" applyNumberFormat="0" applyFont="0" applyAlignment="0" applyProtection="0"/>
    <xf numFmtId="0" fontId="15" fillId="34" borderId="96" applyNumberFormat="0" applyFont="0" applyAlignment="0" applyProtection="0"/>
    <xf numFmtId="4" fontId="209" fillId="59" borderId="87" applyNumberFormat="0" applyProtection="0">
      <alignment horizontal="right" vertical="center"/>
    </xf>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49" fontId="10" fillId="3" borderId="88">
      <alignment horizontal="center"/>
    </xf>
    <xf numFmtId="0" fontId="10"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49" fontId="17" fillId="3" borderId="136">
      <alignment vertical="center"/>
    </xf>
    <xf numFmtId="49" fontId="17" fillId="3" borderId="136">
      <alignment vertical="center"/>
    </xf>
    <xf numFmtId="49" fontId="17" fillId="3" borderId="136">
      <alignment vertical="center"/>
    </xf>
    <xf numFmtId="0" fontId="10" fillId="34" borderId="142" applyNumberFormat="0" applyFont="0" applyAlignment="0" applyProtection="0"/>
    <xf numFmtId="0" fontId="119" fillId="23" borderId="133" applyNumberFormat="0" applyAlignment="0" applyProtection="0"/>
    <xf numFmtId="0" fontId="76" fillId="10" borderId="105" applyNumberFormat="0" applyAlignment="0" applyProtection="0"/>
    <xf numFmtId="0" fontId="76" fillId="10" borderId="105" applyNumberFormat="0" applyAlignment="0" applyProtection="0"/>
    <xf numFmtId="0" fontId="119" fillId="23" borderId="105" applyNumberFormat="0" applyAlignment="0" applyProtection="0"/>
    <xf numFmtId="0" fontId="10" fillId="34" borderId="106" applyNumberFormat="0" applyFont="0" applyAlignment="0" applyProtection="0"/>
    <xf numFmtId="0" fontId="129" fillId="0" borderId="99" applyNumberFormat="0" applyFill="0" applyAlignment="0" applyProtection="0"/>
    <xf numFmtId="0" fontId="129" fillId="0" borderId="99" applyNumberFormat="0" applyFill="0" applyAlignment="0" applyProtection="0"/>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40" fontId="10" fillId="2" borderId="1"/>
    <xf numFmtId="40" fontId="10" fillId="2" borderId="1"/>
    <xf numFmtId="40" fontId="10" fillId="2" borderId="1"/>
    <xf numFmtId="0" fontId="10" fillId="34" borderId="124" applyNumberFormat="0" applyFont="0" applyAlignment="0" applyProtection="0"/>
    <xf numFmtId="40" fontId="10" fillId="2" borderId="1"/>
    <xf numFmtId="40" fontId="10" fillId="2" borderId="1"/>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2" fillId="23" borderId="97" applyNumberFormat="0" applyAlignment="0" applyProtection="0"/>
    <xf numFmtId="0" fontId="102" fillId="23" borderId="97" applyNumberFormat="0" applyAlignment="0" applyProtection="0"/>
    <xf numFmtId="0" fontId="102" fillId="23" borderId="97" applyNumberFormat="0" applyAlignment="0" applyProtection="0"/>
    <xf numFmtId="0" fontId="48" fillId="23" borderId="115" applyNumberFormat="0" applyAlignment="0" applyProtection="0"/>
    <xf numFmtId="0" fontId="69" fillId="0" borderId="113">
      <alignment horizontal="left" vertical="center"/>
    </xf>
    <xf numFmtId="165" fontId="42" fillId="0" borderId="94" applyAlignment="0" applyProtection="0"/>
    <xf numFmtId="49" fontId="17" fillId="3" borderId="126">
      <alignment vertical="center"/>
    </xf>
    <xf numFmtId="0" fontId="175" fillId="28" borderId="149" applyAlignment="0" applyProtection="0"/>
    <xf numFmtId="0" fontId="141" fillId="0" borderId="120" applyNumberFormat="0" applyFont="0" applyAlignment="0" applyProtection="0"/>
    <xf numFmtId="184" fontId="10" fillId="28" borderId="135" applyNumberFormat="0" applyProtection="0">
      <alignment horizontal="left" vertical="center" indent="1"/>
    </xf>
    <xf numFmtId="49" fontId="10" fillId="45" borderId="136">
      <alignment horizontal="center"/>
    </xf>
    <xf numFmtId="0" fontId="141" fillId="0" borderId="101" applyNumberFormat="0" applyFont="0" applyAlignment="0" applyProtection="0"/>
    <xf numFmtId="49" fontId="16" fillId="3" borderId="144">
      <alignment vertical="center"/>
    </xf>
    <xf numFmtId="184" fontId="141" fillId="0" borderId="101" applyNumberFormat="0" applyFon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49" fontId="16" fillId="3" borderId="144">
      <alignment vertical="center"/>
    </xf>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75" fillId="0" borderId="149"/>
    <xf numFmtId="206" fontId="10" fillId="66" borderId="107" applyNumberFormat="0" applyProtection="0">
      <alignment horizontal="left" vertical="center" indent="1"/>
    </xf>
    <xf numFmtId="0" fontId="15" fillId="34" borderId="134" applyNumberFormat="0" applyFont="0" applyAlignment="0" applyProtection="0"/>
    <xf numFmtId="0" fontId="10" fillId="34" borderId="134" applyNumberFormat="0" applyFont="0" applyAlignment="0" applyProtection="0"/>
    <xf numFmtId="0" fontId="15" fillId="34" borderId="134" applyNumberFormat="0" applyFont="0" applyAlignment="0" applyProtection="0"/>
    <xf numFmtId="49" fontId="210" fillId="3" borderId="108">
      <alignment vertical="center"/>
    </xf>
    <xf numFmtId="0" fontId="119" fillId="23" borderId="115" applyNumberFormat="0" applyAlignment="0" applyProtection="0"/>
    <xf numFmtId="0" fontId="10" fillId="34" borderId="116" applyNumberFormat="0" applyFont="0" applyAlignment="0" applyProtection="0"/>
    <xf numFmtId="0" fontId="129" fillId="0" borderId="119" applyNumberFormat="0" applyFill="0" applyAlignment="0" applyProtection="0"/>
    <xf numFmtId="49" fontId="210" fillId="3" borderId="136">
      <alignment vertical="center"/>
    </xf>
    <xf numFmtId="49" fontId="210" fillId="45" borderId="136">
      <alignment vertical="center"/>
    </xf>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5" fillId="34" borderId="116" applyNumberFormat="0" applyFont="0" applyAlignment="0" applyProtection="0"/>
    <xf numFmtId="165" fontId="42" fillId="0" borderId="94" applyAlignment="0" applyProtection="0"/>
    <xf numFmtId="165" fontId="41" fillId="0" borderId="94" applyAlignment="0" applyProtection="0"/>
    <xf numFmtId="165" fontId="41" fillId="0" borderId="94" applyAlignment="0" applyProtection="0"/>
    <xf numFmtId="165" fontId="41" fillId="0" borderId="94" applyAlignment="0" applyProtection="0"/>
    <xf numFmtId="0" fontId="118" fillId="23" borderId="125" applyNumberFormat="0" applyAlignment="0" applyProtection="0"/>
    <xf numFmtId="0" fontId="48" fillId="23" borderId="95" applyNumberFormat="0" applyAlignment="0" applyProtection="0"/>
    <xf numFmtId="0" fontId="48" fillId="23" borderId="95" applyNumberFormat="0" applyAlignment="0" applyProtection="0"/>
    <xf numFmtId="0" fontId="48" fillId="23" borderId="95" applyNumberFormat="0" applyAlignment="0" applyProtection="0"/>
    <xf numFmtId="0" fontId="48"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10" fillId="34" borderId="134" applyNumberFormat="0" applyFont="0" applyAlignment="0" applyProtection="0"/>
    <xf numFmtId="0" fontId="15" fillId="34" borderId="124" applyNumberFormat="0" applyFont="0" applyAlignment="0" applyProtection="0"/>
    <xf numFmtId="0" fontId="129" fillId="0" borderId="127" applyNumberFormat="0" applyFill="0" applyAlignment="0" applyProtection="0"/>
    <xf numFmtId="49" fontId="17" fillId="3" borderId="118">
      <alignment vertical="center"/>
    </xf>
    <xf numFmtId="186" fontId="54" fillId="0" borderId="94" applyFill="0" applyProtection="0"/>
    <xf numFmtId="186" fontId="54" fillId="0" borderId="94" applyFill="0" applyProtection="0"/>
    <xf numFmtId="186" fontId="54" fillId="0" borderId="94" applyFill="0" applyProtection="0"/>
    <xf numFmtId="10" fontId="63" fillId="26" borderId="1" applyNumberFormat="0" applyFill="0" applyBorder="0" applyAlignment="0" applyProtection="0">
      <protection locked="0"/>
    </xf>
    <xf numFmtId="10" fontId="63" fillId="26" borderId="1" applyNumberFormat="0" applyFill="0" applyBorder="0" applyAlignment="0" applyProtection="0">
      <protection locked="0"/>
    </xf>
    <xf numFmtId="10" fontId="63" fillId="26" borderId="1" applyNumberFormat="0" applyFill="0" applyBorder="0" applyAlignment="0" applyProtection="0">
      <protection locked="0"/>
    </xf>
    <xf numFmtId="10" fontId="68" fillId="29" borderId="1" applyNumberFormat="0" applyBorder="0" applyAlignment="0" applyProtection="0"/>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6" fillId="3" borderId="98">
      <alignment vertical="center"/>
    </xf>
    <xf numFmtId="49" fontId="16" fillId="3" borderId="98">
      <alignment vertical="center"/>
    </xf>
    <xf numFmtId="49" fontId="16"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0" fontId="15" fillId="34" borderId="142" applyNumberFormat="0" applyFont="0" applyAlignment="0" applyProtection="0"/>
    <xf numFmtId="4" fontId="109" fillId="24" borderId="93">
      <alignment horizontal="left" vertical="center" wrapText="1"/>
    </xf>
    <xf numFmtId="0" fontId="76" fillId="10" borderId="95" applyNumberFormat="0" applyAlignment="0" applyProtection="0"/>
    <xf numFmtId="0" fontId="76" fillId="10" borderId="95" applyNumberFormat="0" applyAlignment="0" applyProtection="0"/>
    <xf numFmtId="0" fontId="118" fillId="23" borderId="97" applyNumberFormat="0" applyAlignment="0" applyProtection="0"/>
    <xf numFmtId="0" fontId="118" fillId="23" borderId="97" applyNumberFormat="0" applyAlignment="0" applyProtection="0"/>
    <xf numFmtId="0" fontId="118" fillId="23" borderId="97" applyNumberFormat="0" applyAlignment="0" applyProtection="0"/>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49" fontId="210" fillId="45" borderId="126">
      <alignment vertical="center"/>
    </xf>
    <xf numFmtId="49" fontId="200" fillId="3" borderId="126">
      <alignment vertical="center"/>
    </xf>
    <xf numFmtId="0" fontId="15" fillId="34" borderId="134" applyNumberFormat="0" applyFont="0" applyAlignment="0" applyProtection="0"/>
    <xf numFmtId="0" fontId="119" fillId="23" borderId="105" applyNumberFormat="0" applyAlignment="0" applyProtection="0"/>
    <xf numFmtId="0" fontId="76" fillId="10" borderId="105" applyNumberFormat="0" applyAlignment="0" applyProtection="0"/>
    <xf numFmtId="0" fontId="76" fillId="10" borderId="105" applyNumberFormat="0" applyAlignment="0" applyProtection="0"/>
    <xf numFmtId="0" fontId="118" fillId="23" borderId="135" applyNumberFormat="0" applyAlignment="0" applyProtection="0"/>
    <xf numFmtId="49" fontId="16"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6"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165" fontId="42" fillId="0" borderId="132" applyAlignment="0" applyProtection="0"/>
    <xf numFmtId="165" fontId="42" fillId="0" borderId="132" applyAlignment="0" applyProtection="0"/>
    <xf numFmtId="0" fontId="69" fillId="0" borderId="149">
      <alignment horizontal="left" vertical="center"/>
    </xf>
    <xf numFmtId="4" fontId="57" fillId="53" borderId="143" applyNumberFormat="0" applyProtection="0">
      <alignment horizontal="right" vertical="center"/>
    </xf>
    <xf numFmtId="184" fontId="10" fillId="28" borderId="143" applyNumberFormat="0" applyProtection="0">
      <alignment horizontal="left" vertical="center" indent="1"/>
    </xf>
    <xf numFmtId="0" fontId="15" fillId="34" borderId="152" applyNumberFormat="0" applyFont="0" applyAlignment="0" applyProtection="0"/>
    <xf numFmtId="0" fontId="10" fillId="34" borderId="152" applyNumberFormat="0" applyFont="0" applyAlignment="0" applyProtection="0"/>
    <xf numFmtId="0" fontId="119" fillId="23" borderId="151" applyNumberFormat="0" applyAlignment="0" applyProtection="0"/>
    <xf numFmtId="4" fontId="109" fillId="24" borderId="149">
      <alignment horizontal="left" vertical="center" wrapText="1"/>
    </xf>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184" fontId="10" fillId="61" borderId="135" applyNumberFormat="0" applyProtection="0">
      <alignment horizontal="left" vertical="center" indent="1"/>
    </xf>
    <xf numFmtId="184" fontId="10" fillId="61" borderId="153" applyNumberFormat="0" applyProtection="0">
      <alignment horizontal="left" vertical="center" indent="1"/>
    </xf>
    <xf numFmtId="186" fontId="54" fillId="0" borderId="104" applyFill="0" applyProtection="0"/>
    <xf numFmtId="186" fontId="54" fillId="0" borderId="104" applyFill="0" applyProtection="0"/>
    <xf numFmtId="0" fontId="48" fillId="23" borderId="105" applyNumberFormat="0" applyAlignment="0" applyProtection="0"/>
    <xf numFmtId="0" fontId="48" fillId="23" borderId="105" applyNumberForma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19" fillId="23" borderId="95" applyNumberFormat="0" applyAlignment="0" applyProtection="0"/>
    <xf numFmtId="49" fontId="17" fillId="3" borderId="136">
      <alignment vertical="center"/>
    </xf>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29" fillId="0" borderId="145" applyNumberFormat="0" applyFill="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76" fillId="10" borderId="115" applyNumberFormat="0" applyAlignment="0" applyProtection="0"/>
    <xf numFmtId="49" fontId="10" fillId="3" borderId="136">
      <alignment horizontal="center"/>
    </xf>
    <xf numFmtId="49" fontId="10" fillId="45" borderId="136">
      <alignment horizontal="center"/>
    </xf>
    <xf numFmtId="4" fontId="209" fillId="59" borderId="135" applyNumberFormat="0" applyProtection="0">
      <alignment horizontal="right" vertical="center"/>
    </xf>
    <xf numFmtId="184" fontId="10" fillId="48" borderId="135" applyNumberFormat="0" applyProtection="0">
      <alignment horizontal="left" vertical="center" indent="1"/>
    </xf>
    <xf numFmtId="184" fontId="10" fillId="63" borderId="135" applyNumberFormat="0" applyProtection="0">
      <alignment horizontal="left" vertical="center" indent="1"/>
    </xf>
    <xf numFmtId="184" fontId="10" fillId="64" borderId="135" applyNumberFormat="0" applyProtection="0">
      <alignment horizontal="left" vertical="center" indent="1"/>
    </xf>
    <xf numFmtId="0" fontId="175" fillId="28" borderId="113" applyAlignment="0" applyProtection="0"/>
    <xf numFmtId="0" fontId="10" fillId="61" borderId="135" applyNumberFormat="0" applyProtection="0">
      <alignment horizontal="left" vertical="center" indent="1"/>
    </xf>
    <xf numFmtId="4" fontId="25" fillId="61" borderId="135" applyNumberFormat="0" applyProtection="0">
      <alignment horizontal="left" vertical="center" indent="1"/>
    </xf>
    <xf numFmtId="4" fontId="25" fillId="61" borderId="135" applyNumberFormat="0" applyProtection="0">
      <alignment horizontal="left" vertical="center" indent="1"/>
    </xf>
    <xf numFmtId="4" fontId="57" fillId="31" borderId="135" applyNumberFormat="0" applyProtection="0">
      <alignment horizontal="left" vertical="center" indent="1"/>
    </xf>
    <xf numFmtId="4" fontId="205" fillId="31" borderId="135" applyNumberFormat="0" applyProtection="0">
      <alignment vertical="center"/>
    </xf>
    <xf numFmtId="0" fontId="76" fillId="10" borderId="133" applyNumberFormat="0" applyAlignment="0" applyProtection="0"/>
    <xf numFmtId="49" fontId="210" fillId="3" borderId="154">
      <alignment horizontal="center"/>
    </xf>
    <xf numFmtId="49" fontId="210" fillId="45" borderId="154">
      <alignment horizontal="center"/>
    </xf>
    <xf numFmtId="49" fontId="210" fillId="45" borderId="154">
      <alignment horizontal="center"/>
    </xf>
    <xf numFmtId="4" fontId="209" fillId="59" borderId="153" applyNumberFormat="0" applyProtection="0">
      <alignment horizontal="right" vertical="center"/>
    </xf>
    <xf numFmtId="0" fontId="10" fillId="48" borderId="153" applyNumberFormat="0" applyProtection="0">
      <alignment horizontal="left" vertical="center" indent="1"/>
    </xf>
    <xf numFmtId="4" fontId="205" fillId="59" borderId="153" applyNumberFormat="0" applyProtection="0">
      <alignment horizontal="right" vertical="center"/>
    </xf>
    <xf numFmtId="184" fontId="10" fillId="48" borderId="153" applyNumberFormat="0" applyProtection="0">
      <alignment horizontal="left" vertical="center" indent="1"/>
    </xf>
    <xf numFmtId="184" fontId="10" fillId="28" borderId="153" applyNumberFormat="0" applyProtection="0">
      <alignment horizontal="left" vertical="center" indent="1"/>
    </xf>
    <xf numFmtId="184" fontId="10" fillId="65" borderId="153" applyNumberFormat="0" applyProtection="0">
      <alignment horizontal="left" vertical="center" indent="1"/>
    </xf>
    <xf numFmtId="0" fontId="10" fillId="61" borderId="153" applyNumberFormat="0" applyProtection="0">
      <alignment horizontal="left" vertical="center" indent="1"/>
    </xf>
    <xf numFmtId="4" fontId="25" fillId="59" borderId="153" applyNumberFormat="0" applyProtection="0">
      <alignment horizontal="left" vertical="center" indent="1"/>
    </xf>
    <xf numFmtId="4" fontId="57" fillId="55" borderId="153" applyNumberFormat="0" applyProtection="0">
      <alignment horizontal="right" vertical="center"/>
    </xf>
    <xf numFmtId="4" fontId="57" fillId="31" borderId="153" applyNumberFormat="0" applyProtection="0">
      <alignment horizontal="left" vertical="center" indent="1"/>
    </xf>
    <xf numFmtId="4" fontId="25" fillId="59" borderId="143" applyNumberFormat="0" applyProtection="0">
      <alignment horizontal="left" vertical="center" indent="1"/>
    </xf>
    <xf numFmtId="184" fontId="10" fillId="61" borderId="143" applyNumberFormat="0" applyProtection="0">
      <alignment horizontal="left" vertical="center" indent="1"/>
    </xf>
    <xf numFmtId="206" fontId="10" fillId="62" borderId="143" applyNumberFormat="0" applyProtection="0">
      <alignment horizontal="left" vertical="center" indent="1"/>
    </xf>
    <xf numFmtId="184" fontId="10" fillId="28" borderId="143" applyNumberFormat="0" applyProtection="0">
      <alignment horizontal="left" vertical="center" indent="1"/>
    </xf>
    <xf numFmtId="184" fontId="10" fillId="48" borderId="143" applyNumberFormat="0" applyProtection="0">
      <alignment horizontal="left" vertical="center" indent="1"/>
    </xf>
    <xf numFmtId="49" fontId="200" fillId="3" borderId="144">
      <alignment vertical="center"/>
    </xf>
    <xf numFmtId="0" fontId="15" fillId="34" borderId="152" applyNumberFormat="0" applyFont="0" applyAlignment="0" applyProtection="0"/>
    <xf numFmtId="0" fontId="15" fillId="34" borderId="152"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5" fillId="34" borderId="134" applyNumberFormat="0" applyFont="0" applyAlignment="0" applyProtection="0"/>
    <xf numFmtId="4" fontId="57" fillId="31" borderId="107" applyNumberFormat="0" applyProtection="0">
      <alignment vertical="center"/>
    </xf>
    <xf numFmtId="4" fontId="205" fillId="31" borderId="107" applyNumberFormat="0" applyProtection="0">
      <alignment vertical="center"/>
    </xf>
    <xf numFmtId="4" fontId="57" fillId="31" borderId="107" applyNumberFormat="0" applyProtection="0">
      <alignment horizontal="left" vertical="center" indent="1"/>
    </xf>
    <xf numFmtId="4" fontId="57" fillId="31" borderId="107" applyNumberFormat="0" applyProtection="0">
      <alignment horizontal="left" vertical="center" indent="1"/>
    </xf>
    <xf numFmtId="4" fontId="58" fillId="58" borderId="107" applyNumberFormat="0" applyProtection="0">
      <alignment horizontal="left" vertical="center" indent="1"/>
    </xf>
    <xf numFmtId="184" fontId="10" fillId="48" borderId="107" applyNumberFormat="0" applyProtection="0">
      <alignment horizontal="left" vertical="center" indent="1"/>
    </xf>
    <xf numFmtId="4" fontId="57" fillId="29" borderId="107" applyNumberFormat="0" applyProtection="0">
      <alignment vertical="center"/>
    </xf>
    <xf numFmtId="4" fontId="205" fillId="29" borderId="107" applyNumberFormat="0" applyProtection="0">
      <alignment vertical="center"/>
    </xf>
    <xf numFmtId="4" fontId="207" fillId="5" borderId="112" applyNumberFormat="0" applyProtection="0">
      <alignment horizontal="right" vertical="center"/>
    </xf>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0"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49" fontId="17" fillId="3" borderId="126">
      <alignment vertical="center"/>
    </xf>
    <xf numFmtId="49" fontId="17" fillId="3" borderId="126">
      <alignment vertical="center"/>
    </xf>
    <xf numFmtId="49" fontId="17" fillId="3" borderId="126">
      <alignment vertical="center"/>
    </xf>
    <xf numFmtId="0" fontId="129" fillId="0" borderId="127" applyNumberFormat="0" applyFill="0" applyAlignment="0" applyProtection="0"/>
    <xf numFmtId="0" fontId="10" fillId="34" borderId="13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18" fillId="23" borderId="153" applyNumberFormat="0" applyAlignment="0" applyProtection="0"/>
    <xf numFmtId="49" fontId="17" fillId="3" borderId="154">
      <alignment vertical="center"/>
    </xf>
    <xf numFmtId="49" fontId="17" fillId="3" borderId="154">
      <alignment vertical="center"/>
    </xf>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96" applyNumberFormat="0" applyFont="0" applyAlignment="0" applyProtection="0"/>
    <xf numFmtId="49" fontId="210" fillId="3" borderId="108">
      <alignment horizontal="center"/>
    </xf>
    <xf numFmtId="0" fontId="10" fillId="34" borderId="134" applyNumberFormat="0" applyFont="0" applyAlignment="0" applyProtection="0"/>
    <xf numFmtId="49" fontId="16" fillId="3" borderId="126">
      <alignment vertical="center"/>
    </xf>
    <xf numFmtId="0" fontId="119" fillId="23" borderId="133" applyNumberFormat="0" applyAlignment="0" applyProtection="0"/>
    <xf numFmtId="0" fontId="5" fillId="0" borderId="0"/>
    <xf numFmtId="0" fontId="119" fillId="23" borderId="133" applyNumberFormat="0" applyAlignment="0" applyProtection="0"/>
    <xf numFmtId="0" fontId="118" fillId="23" borderId="153" applyNumberFormat="0" applyAlignment="0" applyProtection="0"/>
    <xf numFmtId="170" fontId="5" fillId="0" borderId="0" applyFont="0" applyFill="0" applyBorder="0" applyAlignment="0" applyProtection="0"/>
    <xf numFmtId="0" fontId="119" fillId="23" borderId="133" applyNumberFormat="0" applyAlignment="0" applyProtection="0"/>
    <xf numFmtId="0" fontId="15" fillId="34" borderId="124" applyNumberFormat="0" applyFont="0" applyAlignment="0" applyProtection="0"/>
    <xf numFmtId="0" fontId="10" fillId="34" borderId="134" applyNumberFormat="0" applyFont="0" applyAlignment="0" applyProtection="0"/>
    <xf numFmtId="0" fontId="15" fillId="34" borderId="116" applyNumberFormat="0" applyFont="0" applyAlignment="0" applyProtection="0"/>
    <xf numFmtId="186" fontId="54" fillId="0" borderId="94" applyFill="0" applyProtection="0"/>
    <xf numFmtId="186" fontId="54" fillId="0" borderId="94" applyFill="0" applyProtection="0"/>
    <xf numFmtId="186" fontId="54" fillId="0" borderId="94" applyFill="0" applyProtection="0"/>
    <xf numFmtId="186" fontId="54" fillId="0" borderId="94" applyFill="0" applyProtection="0"/>
    <xf numFmtId="186" fontId="54" fillId="0" borderId="94" applyFill="0" applyProtection="0"/>
    <xf numFmtId="186" fontId="54" fillId="0" borderId="94" applyFill="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165" fontId="42" fillId="0" borderId="150" applyAlignment="0" applyProtection="0"/>
    <xf numFmtId="49" fontId="210" fillId="45" borderId="136">
      <alignment horizontal="center"/>
    </xf>
    <xf numFmtId="0" fontId="10" fillId="48" borderId="135" applyNumberFormat="0" applyProtection="0">
      <alignment horizontal="left" vertical="center" indent="1"/>
    </xf>
    <xf numFmtId="0" fontId="10" fillId="48" borderId="135" applyNumberFormat="0" applyProtection="0">
      <alignment horizontal="left" vertical="center" indent="1"/>
    </xf>
    <xf numFmtId="4" fontId="68" fillId="17" borderId="140" applyNumberFormat="0" applyProtection="0">
      <alignment horizontal="left" vertical="center" indent="1"/>
    </xf>
    <xf numFmtId="184" fontId="10" fillId="48" borderId="135" applyNumberFormat="0" applyProtection="0">
      <alignment horizontal="left" vertical="center" indent="1"/>
    </xf>
    <xf numFmtId="0" fontId="10" fillId="48" borderId="135" applyNumberFormat="0" applyProtection="0">
      <alignment horizontal="left" vertical="center" indent="1"/>
    </xf>
    <xf numFmtId="4" fontId="205" fillId="29" borderId="135" applyNumberFormat="0" applyProtection="0">
      <alignment vertical="center"/>
    </xf>
    <xf numFmtId="4" fontId="57" fillId="29" borderId="135" applyNumberFormat="0" applyProtection="0">
      <alignment vertical="center"/>
    </xf>
    <xf numFmtId="184" fontId="10" fillId="48" borderId="135" applyNumberFormat="0" applyProtection="0">
      <alignment horizontal="left" vertical="center" indent="1"/>
    </xf>
    <xf numFmtId="206" fontId="10" fillId="66" borderId="135" applyNumberFormat="0" applyProtection="0">
      <alignment horizontal="left" vertical="center" indent="1"/>
    </xf>
    <xf numFmtId="0" fontId="10" fillId="63" borderId="135" applyNumberFormat="0" applyProtection="0">
      <alignment horizontal="left" vertical="center" indent="1"/>
    </xf>
    <xf numFmtId="184" fontId="10" fillId="63" borderId="135" applyNumberFormat="0" applyProtection="0">
      <alignment horizontal="left" vertical="center" indent="1"/>
    </xf>
    <xf numFmtId="0" fontId="10" fillId="63" borderId="135" applyNumberFormat="0" applyProtection="0">
      <alignment horizontal="left" vertical="center" indent="1"/>
    </xf>
    <xf numFmtId="49" fontId="170" fillId="44" borderId="118">
      <alignment horizontal="center"/>
    </xf>
    <xf numFmtId="0" fontId="141" fillId="0" borderId="128" applyNumberFormat="0" applyFont="0" applyAlignment="0" applyProtection="0"/>
    <xf numFmtId="0" fontId="141" fillId="0" borderId="128" applyNumberFormat="0" applyFont="0" applyAlignment="0" applyProtection="0"/>
    <xf numFmtId="184" fontId="141" fillId="0" borderId="128" applyNumberFormat="0" applyFont="0" applyAlignment="0" applyProtection="0"/>
    <xf numFmtId="0" fontId="141" fillId="0" borderId="129" applyNumberFormat="0" applyFont="0" applyAlignment="0" applyProtection="0"/>
    <xf numFmtId="0" fontId="141" fillId="0" borderId="129" applyNumberFormat="0" applyFont="0" applyAlignment="0" applyProtection="0"/>
    <xf numFmtId="4" fontId="25" fillId="59" borderId="143" applyNumberFormat="0" applyProtection="0">
      <alignment horizontal="left" vertical="center" indent="1"/>
    </xf>
    <xf numFmtId="0" fontId="10" fillId="61" borderId="143" applyNumberFormat="0" applyProtection="0">
      <alignment horizontal="left" vertical="center" indent="1"/>
    </xf>
    <xf numFmtId="184" fontId="10" fillId="65" borderId="143" applyNumberFormat="0" applyProtection="0">
      <alignment horizontal="left" vertical="center" indent="1"/>
    </xf>
    <xf numFmtId="184" fontId="10" fillId="48" borderId="143" applyNumberFormat="0" applyProtection="0">
      <alignment horizontal="left" vertical="center" indent="1"/>
    </xf>
    <xf numFmtId="49" fontId="10" fillId="45" borderId="144">
      <alignment horizontal="center"/>
    </xf>
    <xf numFmtId="49" fontId="10" fillId="3" borderId="144">
      <alignment horizontal="center"/>
    </xf>
    <xf numFmtId="49" fontId="10" fillId="45" borderId="144">
      <alignment horizontal="center"/>
    </xf>
    <xf numFmtId="49" fontId="210" fillId="45" borderId="144">
      <alignment vertical="center"/>
    </xf>
    <xf numFmtId="49" fontId="210" fillId="45" borderId="144">
      <alignment vertical="center"/>
    </xf>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5" fillId="0" borderId="0"/>
    <xf numFmtId="0" fontId="15" fillId="34" borderId="152" applyNumberFormat="0" applyFont="0" applyAlignment="0" applyProtection="0"/>
    <xf numFmtId="0" fontId="15" fillId="34" borderId="152" applyNumberFormat="0" applyFont="0" applyAlignment="0" applyProtection="0"/>
    <xf numFmtId="4" fontId="57" fillId="49" borderId="125" applyNumberFormat="0" applyProtection="0">
      <alignment horizontal="right" vertical="center"/>
    </xf>
    <xf numFmtId="4" fontId="57" fillId="50" borderId="125" applyNumberFormat="0" applyProtection="0">
      <alignment horizontal="right" vertical="center"/>
    </xf>
    <xf numFmtId="4" fontId="57" fillId="51" borderId="125" applyNumberFormat="0" applyProtection="0">
      <alignment horizontal="right" vertical="center"/>
    </xf>
    <xf numFmtId="4" fontId="57" fillId="55" borderId="125" applyNumberFormat="0" applyProtection="0">
      <alignment horizontal="right" vertical="center"/>
    </xf>
    <xf numFmtId="4" fontId="57" fillId="56" borderId="125" applyNumberFormat="0" applyProtection="0">
      <alignment horizontal="right" vertical="center"/>
    </xf>
    <xf numFmtId="4" fontId="57" fillId="57" borderId="125" applyNumberFormat="0" applyProtection="0">
      <alignment horizontal="right" vertical="center"/>
    </xf>
    <xf numFmtId="4" fontId="58" fillId="58" borderId="125" applyNumberFormat="0" applyProtection="0">
      <alignment horizontal="left" vertical="center" indent="1"/>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0" fillId="48" borderId="125" applyNumberFormat="0" applyProtection="0">
      <alignment horizontal="left" vertical="center" indent="1"/>
    </xf>
    <xf numFmtId="184" fontId="10" fillId="48" borderId="125" applyNumberFormat="0" applyProtection="0">
      <alignment horizontal="left" vertical="center" indent="1"/>
    </xf>
    <xf numFmtId="184" fontId="10" fillId="48" borderId="125" applyNumberFormat="0" applyProtection="0">
      <alignment horizontal="left" vertical="center" indent="1"/>
    </xf>
    <xf numFmtId="0" fontId="10" fillId="48" borderId="125" applyNumberFormat="0" applyProtection="0">
      <alignment horizontal="left" vertical="center" indent="1"/>
    </xf>
    <xf numFmtId="4" fontId="25" fillId="59" borderId="125" applyNumberFormat="0" applyProtection="0">
      <alignment horizontal="left" vertical="center" indent="1"/>
    </xf>
    <xf numFmtId="4" fontId="25" fillId="59" borderId="125" applyNumberFormat="0" applyProtection="0">
      <alignment horizontal="left" vertical="center" indent="1"/>
    </xf>
    <xf numFmtId="0" fontId="10" fillId="61" borderId="125" applyNumberFormat="0" applyProtection="0">
      <alignment horizontal="left" vertical="center" indent="1"/>
    </xf>
    <xf numFmtId="206" fontId="10" fillId="62" borderId="125" applyNumberFormat="0" applyProtection="0">
      <alignment horizontal="left" vertical="center" indent="1"/>
    </xf>
    <xf numFmtId="184" fontId="10" fillId="63" borderId="125" applyNumberFormat="0" applyProtection="0">
      <alignment horizontal="left" vertical="center" indent="1"/>
    </xf>
    <xf numFmtId="206" fontId="10" fillId="64" borderId="125" applyNumberFormat="0" applyProtection="0">
      <alignment horizontal="left" vertical="center" indent="1"/>
    </xf>
    <xf numFmtId="0" fontId="10" fillId="28" borderId="125" applyNumberFormat="0" applyProtection="0">
      <alignment horizontal="left" vertical="center" indent="1"/>
    </xf>
    <xf numFmtId="184" fontId="10" fillId="65" borderId="125" applyNumberFormat="0" applyProtection="0">
      <alignment horizontal="left" vertical="center" indent="1"/>
    </xf>
    <xf numFmtId="206" fontId="10" fillId="65" borderId="125" applyNumberFormat="0" applyProtection="0">
      <alignment horizontal="left" vertical="center" indent="1"/>
    </xf>
    <xf numFmtId="184" fontId="10" fillId="28" borderId="125" applyNumberFormat="0" applyProtection="0">
      <alignment horizontal="left" vertical="center" indent="1"/>
    </xf>
    <xf numFmtId="206" fontId="10" fillId="65" borderId="125" applyNumberFormat="0" applyProtection="0">
      <alignment horizontal="left" vertical="center" indent="1"/>
    </xf>
    <xf numFmtId="0" fontId="10" fillId="28" borderId="125" applyNumberFormat="0" applyProtection="0">
      <alignment horizontal="left" vertical="center" indent="1"/>
    </xf>
    <xf numFmtId="184" fontId="10" fillId="48" borderId="125" applyNumberFormat="0" applyProtection="0">
      <alignment horizontal="left" vertical="center" indent="1"/>
    </xf>
    <xf numFmtId="206" fontId="10" fillId="66" borderId="125" applyNumberFormat="0" applyProtection="0">
      <alignment horizontal="left" vertical="center" indent="1"/>
    </xf>
    <xf numFmtId="184" fontId="10" fillId="48" borderId="125" applyNumberFormat="0" applyProtection="0">
      <alignment horizontal="left" vertical="center" indent="1"/>
    </xf>
    <xf numFmtId="4" fontId="209" fillId="59" borderId="125" applyNumberFormat="0" applyProtection="0">
      <alignment horizontal="right" vertical="center"/>
    </xf>
    <xf numFmtId="0" fontId="15" fillId="34" borderId="152" applyNumberFormat="0" applyFont="0" applyAlignment="0" applyProtection="0"/>
    <xf numFmtId="0" fontId="15"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49" fontId="210" fillId="45" borderId="126">
      <alignment horizontal="center"/>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49" fontId="210" fillId="3" borderId="126">
      <alignment vertical="center"/>
    </xf>
    <xf numFmtId="49" fontId="210" fillId="3" borderId="126">
      <alignment vertical="center"/>
    </xf>
    <xf numFmtId="49" fontId="210" fillId="45" borderId="126">
      <alignment vertical="center"/>
    </xf>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1"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1" fillId="23" borderId="107" applyNumberFormat="0" applyAlignment="0" applyProtection="0"/>
    <xf numFmtId="0" fontId="15" fillId="34" borderId="134" applyNumberFormat="0" applyFont="0" applyAlignment="0" applyProtection="0"/>
    <xf numFmtId="0" fontId="15" fillId="34" borderId="134" applyNumberFormat="0" applyFont="0" applyAlignment="0" applyProtection="0"/>
    <xf numFmtId="49" fontId="17" fillId="3" borderId="144">
      <alignment vertical="center"/>
    </xf>
    <xf numFmtId="49" fontId="17" fillId="3" borderId="144">
      <alignment vertical="center"/>
    </xf>
    <xf numFmtId="0" fontId="15" fillId="34" borderId="152" applyNumberFormat="0" applyFont="0" applyAlignment="0" applyProtection="0"/>
    <xf numFmtId="49" fontId="17" fillId="3" borderId="108">
      <alignment vertical="center"/>
    </xf>
    <xf numFmtId="49" fontId="17" fillId="3" borderId="108">
      <alignment vertical="center"/>
    </xf>
    <xf numFmtId="49" fontId="17" fillId="3" borderId="108">
      <alignment vertical="center"/>
    </xf>
    <xf numFmtId="0" fontId="119" fillId="23" borderId="115" applyNumberFormat="0" applyAlignment="0" applyProtection="0"/>
    <xf numFmtId="0" fontId="15" fillId="34" borderId="116" applyNumberFormat="0" applyFont="0" applyAlignment="0" applyProtection="0"/>
    <xf numFmtId="0" fontId="118" fillId="23" borderId="107" applyNumberForma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29" fillId="0" borderId="119" applyNumberFormat="0" applyFill="0" applyAlignment="0" applyProtection="0"/>
    <xf numFmtId="0" fontId="15" fillId="34" borderId="124" applyNumberFormat="0" applyFont="0" applyAlignment="0" applyProtection="0"/>
    <xf numFmtId="0" fontId="10"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18" fillId="23" borderId="117" applyNumberFormat="0" applyAlignment="0" applyProtection="0"/>
    <xf numFmtId="0" fontId="118" fillId="23" borderId="117" applyNumberFormat="0" applyAlignment="0" applyProtection="0"/>
    <xf numFmtId="0" fontId="118" fillId="23" borderId="117" applyNumberFormat="0" applyAlignment="0" applyProtection="0"/>
    <xf numFmtId="0" fontId="118" fillId="23" borderId="117" applyNumberFormat="0" applyAlignment="0" applyProtection="0"/>
    <xf numFmtId="0" fontId="76" fillId="10" borderId="115" applyNumberFormat="0" applyAlignment="0" applyProtection="0"/>
    <xf numFmtId="0" fontId="76" fillId="10" borderId="115" applyNumberFormat="0" applyAlignment="0" applyProtection="0"/>
    <xf numFmtId="0" fontId="76" fillId="10" borderId="115" applyNumberFormat="0" applyAlignment="0" applyProtection="0"/>
    <xf numFmtId="165" fontId="42" fillId="0" borderId="132" applyAlignment="0" applyProtection="0"/>
    <xf numFmtId="4" fontId="207" fillId="5" borderId="148" applyNumberFormat="0" applyProtection="0">
      <alignment horizontal="right" vertical="center"/>
    </xf>
    <xf numFmtId="0" fontId="15" fillId="34" borderId="152" applyNumberFormat="0" applyFont="0" applyAlignment="0" applyProtection="0"/>
    <xf numFmtId="49" fontId="16"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6" fillId="3" borderId="118">
      <alignment vertical="center"/>
    </xf>
    <xf numFmtId="49" fontId="16"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0" fontId="119" fillId="23" borderId="133" applyNumberFormat="0" applyAlignment="0" applyProtection="0"/>
    <xf numFmtId="0" fontId="119" fillId="23" borderId="133" applyNumberFormat="0" applyAlignment="0" applyProtection="0"/>
    <xf numFmtId="0" fontId="10" fillId="34" borderId="116" applyNumberFormat="0" applyFont="0" applyAlignment="0" applyProtection="0"/>
    <xf numFmtId="0" fontId="129" fillId="0" borderId="145" applyNumberFormat="0" applyFill="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184" fontId="10" fillId="28" borderId="125" applyNumberFormat="0" applyProtection="0">
      <alignment horizontal="left" vertical="center" indent="1"/>
    </xf>
    <xf numFmtId="4" fontId="57" fillId="29" borderId="125" applyNumberFormat="0" applyProtection="0">
      <alignment vertical="center"/>
    </xf>
    <xf numFmtId="4" fontId="57" fillId="29" borderId="125" applyNumberFormat="0" applyProtection="0">
      <alignment horizontal="left" vertical="center" indent="1"/>
    </xf>
    <xf numFmtId="4" fontId="57" fillId="59" borderId="125" applyNumberFormat="0" applyProtection="0">
      <alignment horizontal="right" vertical="center"/>
    </xf>
    <xf numFmtId="4" fontId="68" fillId="0" borderId="130" applyNumberFormat="0" applyProtection="0">
      <alignment horizontal="right" vertical="center"/>
    </xf>
    <xf numFmtId="4" fontId="57" fillId="59" borderId="125" applyNumberFormat="0" applyProtection="0">
      <alignment horizontal="right" vertical="center"/>
    </xf>
    <xf numFmtId="4" fontId="207" fillId="5" borderId="130" applyNumberFormat="0" applyProtection="0">
      <alignment horizontal="right" vertical="center"/>
    </xf>
    <xf numFmtId="4" fontId="205" fillId="59" borderId="125" applyNumberFormat="0" applyProtection="0">
      <alignment horizontal="right" vertical="center"/>
    </xf>
    <xf numFmtId="4" fontId="205" fillId="59" borderId="125" applyNumberFormat="0" applyProtection="0">
      <alignment horizontal="right" vertical="center"/>
    </xf>
    <xf numFmtId="0" fontId="15" fillId="34" borderId="152" applyNumberFormat="0" applyFont="0" applyAlignment="0" applyProtection="0"/>
    <xf numFmtId="0" fontId="15" fillId="34" borderId="152" applyNumberFormat="0" applyFont="0" applyAlignment="0" applyProtection="0"/>
    <xf numFmtId="49" fontId="210" fillId="45" borderId="126">
      <alignment horizontal="center"/>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0"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0"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18" fillId="23" borderId="153" applyNumberFormat="0" applyAlignment="0" applyProtection="0"/>
    <xf numFmtId="0" fontId="76" fillId="10" borderId="151" applyNumberFormat="0" applyAlignment="0" applyProtection="0"/>
    <xf numFmtId="0" fontId="129" fillId="0" borderId="109" applyNumberFormat="0" applyFill="0" applyAlignment="0" applyProtection="0"/>
    <xf numFmtId="0" fontId="129" fillId="0" borderId="109" applyNumberFormat="0" applyFill="0" applyAlignment="0" applyProtection="0"/>
    <xf numFmtId="0" fontId="10" fillId="34" borderId="106" applyNumberFormat="0" applyFon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5" fillId="0" borderId="0"/>
    <xf numFmtId="49" fontId="17" fillId="3" borderId="144">
      <alignment vertical="center"/>
    </xf>
    <xf numFmtId="49" fontId="16" fillId="3" borderId="144">
      <alignment vertical="center"/>
    </xf>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4" fontId="109" fillId="24" borderId="113">
      <alignment horizontal="left" vertical="center" wrapText="1"/>
    </xf>
    <xf numFmtId="184" fontId="10" fillId="28" borderId="135" applyNumberFormat="0" applyProtection="0">
      <alignment horizontal="left" vertical="center" indent="1"/>
    </xf>
    <xf numFmtId="0" fontId="15" fillId="34" borderId="124" applyNumberFormat="0" applyFont="0" applyAlignment="0" applyProtection="0"/>
    <xf numFmtId="0" fontId="15" fillId="34" borderId="124" applyNumberFormat="0" applyFont="0" applyAlignment="0" applyProtection="0"/>
    <xf numFmtId="0" fontId="76" fillId="10" borderId="115" applyNumberFormat="0" applyAlignment="0" applyProtection="0"/>
    <xf numFmtId="0" fontId="76" fillId="10" borderId="115" applyNumberFormat="0" applyAlignment="0" applyProtection="0"/>
    <xf numFmtId="49" fontId="16" fillId="3" borderId="118">
      <alignment vertical="center"/>
    </xf>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165" fontId="41" fillId="0" borderId="114" applyAlignment="0" applyProtection="0"/>
    <xf numFmtId="49" fontId="17" fillId="3" borderId="126">
      <alignment vertical="center"/>
    </xf>
    <xf numFmtId="0" fontId="10" fillId="34" borderId="134" applyNumberFormat="0" applyFont="0" applyAlignment="0" applyProtection="0"/>
    <xf numFmtId="0" fontId="15" fillId="34" borderId="142" applyNumberFormat="0" applyFont="0" applyAlignment="0" applyProtection="0"/>
    <xf numFmtId="0" fontId="76" fillId="10" borderId="133" applyNumberFormat="0" applyAlignment="0" applyProtection="0"/>
    <xf numFmtId="49" fontId="17" fillId="3" borderId="136">
      <alignment vertical="center"/>
    </xf>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4" fontId="57" fillId="52" borderId="143" applyNumberFormat="0" applyProtection="0">
      <alignment horizontal="right" vertical="center"/>
    </xf>
    <xf numFmtId="0" fontId="10" fillId="61" borderId="143" applyNumberFormat="0" applyProtection="0">
      <alignment horizontal="left" vertical="center" indent="1"/>
    </xf>
    <xf numFmtId="184" fontId="10" fillId="61" borderId="143" applyNumberFormat="0" applyProtection="0">
      <alignment horizontal="left" vertical="center" indent="1"/>
    </xf>
    <xf numFmtId="184" fontId="10" fillId="61" borderId="143" applyNumberFormat="0" applyProtection="0">
      <alignment horizontal="left" vertical="center" indent="1"/>
    </xf>
    <xf numFmtId="0" fontId="10" fillId="61" borderId="143" applyNumberFormat="0" applyProtection="0">
      <alignment horizontal="left" vertical="center" indent="1"/>
    </xf>
    <xf numFmtId="0" fontId="10" fillId="63" borderId="143" applyNumberFormat="0" applyProtection="0">
      <alignment horizontal="left" vertical="center" indent="1"/>
    </xf>
    <xf numFmtId="0" fontId="10" fillId="48" borderId="143" applyNumberFormat="0" applyProtection="0">
      <alignment horizontal="left" vertical="center" indent="1"/>
    </xf>
    <xf numFmtId="0" fontId="10" fillId="48" borderId="143" applyNumberFormat="0" applyProtection="0">
      <alignment horizontal="left" vertical="center" indent="1"/>
    </xf>
    <xf numFmtId="4" fontId="57" fillId="29" borderId="143" applyNumberFormat="0" applyProtection="0">
      <alignment vertical="center"/>
    </xf>
    <xf numFmtId="4" fontId="205" fillId="29" borderId="143" applyNumberFormat="0" applyProtection="0">
      <alignment vertical="center"/>
    </xf>
    <xf numFmtId="4" fontId="57" fillId="59" borderId="143" applyNumberFormat="0" applyProtection="0">
      <alignment horizontal="right" vertical="center"/>
    </xf>
    <xf numFmtId="4" fontId="57" fillId="59" borderId="143" applyNumberFormat="0" applyProtection="0">
      <alignment horizontal="right" vertical="center"/>
    </xf>
    <xf numFmtId="49" fontId="210" fillId="45" borderId="144">
      <alignment horizontal="center"/>
    </xf>
    <xf numFmtId="0" fontId="10" fillId="34" borderId="152" applyNumberFormat="0" applyFont="0" applyAlignment="0" applyProtection="0"/>
    <xf numFmtId="0" fontId="129" fillId="0" borderId="155" applyNumberFormat="0" applyFill="0" applyAlignment="0" applyProtection="0"/>
    <xf numFmtId="0" fontId="129" fillId="0" borderId="155" applyNumberFormat="0" applyFill="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0" fillId="48" borderId="117" applyNumberFormat="0" applyProtection="0">
      <alignment horizontal="left" vertical="center" indent="1"/>
    </xf>
    <xf numFmtId="0" fontId="10" fillId="48" borderId="117" applyNumberFormat="0" applyProtection="0">
      <alignment horizontal="left" vertical="center" indent="1"/>
    </xf>
    <xf numFmtId="184" fontId="10" fillId="48" borderId="117" applyNumberFormat="0" applyProtection="0">
      <alignment horizontal="left" vertical="center" indent="1"/>
    </xf>
    <xf numFmtId="4" fontId="57" fillId="31" borderId="117" applyNumberFormat="0" applyProtection="0">
      <alignment horizontal="left" vertical="center" indent="1"/>
    </xf>
    <xf numFmtId="4" fontId="205" fillId="31" borderId="117" applyNumberFormat="0" applyProtection="0">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6" fillId="3" borderId="154">
      <alignment vertical="center"/>
    </xf>
    <xf numFmtId="49" fontId="17" fillId="3" borderId="154">
      <alignment vertical="center"/>
    </xf>
    <xf numFmtId="49" fontId="17" fillId="3" borderId="154">
      <alignment vertical="center"/>
    </xf>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0"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184" fontId="10" fillId="48" borderId="135" applyNumberFormat="0" applyProtection="0">
      <alignment horizontal="left" vertical="center" indent="1"/>
    </xf>
    <xf numFmtId="4" fontId="205" fillId="59" borderId="135" applyNumberFormat="0" applyProtection="0">
      <alignment horizontal="right" vertical="center"/>
    </xf>
    <xf numFmtId="4" fontId="57" fillId="59" borderId="135" applyNumberFormat="0" applyProtection="0">
      <alignment horizontal="right" vertical="center"/>
    </xf>
    <xf numFmtId="4" fontId="57" fillId="59" borderId="135" applyNumberFormat="0" applyProtection="0">
      <alignment horizontal="right" vertical="center"/>
    </xf>
    <xf numFmtId="4" fontId="68" fillId="0" borderId="140" applyNumberFormat="0" applyProtection="0">
      <alignment horizontal="right" vertical="center"/>
    </xf>
    <xf numFmtId="4" fontId="57" fillId="29" borderId="135" applyNumberFormat="0" applyProtection="0">
      <alignment horizontal="left" vertical="center" indent="1"/>
    </xf>
    <xf numFmtId="4" fontId="57" fillId="29" borderId="135" applyNumberFormat="0" applyProtection="0">
      <alignment horizontal="left" vertical="center" indent="1"/>
    </xf>
    <xf numFmtId="0" fontId="10" fillId="28" borderId="135" applyNumberFormat="0" applyProtection="0">
      <alignment horizontal="left" vertical="center" indent="1"/>
    </xf>
    <xf numFmtId="184" fontId="141" fillId="0" borderId="121" applyNumberFormat="0" applyFont="0" applyAlignment="0" applyProtection="0"/>
    <xf numFmtId="206" fontId="10" fillId="64" borderId="135" applyNumberFormat="0" applyProtection="0">
      <alignment horizontal="left" vertical="center" indent="1"/>
    </xf>
    <xf numFmtId="184" fontId="10" fillId="61" borderId="135" applyNumberFormat="0" applyProtection="0">
      <alignment horizontal="left" vertical="center" indent="1"/>
    </xf>
    <xf numFmtId="206" fontId="10" fillId="62" borderId="135" applyNumberFormat="0" applyProtection="0">
      <alignment horizontal="left" vertical="center" indent="1"/>
    </xf>
    <xf numFmtId="184" fontId="10" fillId="61" borderId="135" applyNumberFormat="0" applyProtection="0">
      <alignment horizontal="left" vertical="center" indent="1"/>
    </xf>
    <xf numFmtId="206" fontId="10" fillId="66" borderId="153" applyNumberFormat="0" applyProtection="0">
      <alignment horizontal="left" vertical="center" indent="1"/>
    </xf>
    <xf numFmtId="0" fontId="10" fillId="28" borderId="153" applyNumberFormat="0" applyProtection="0">
      <alignment horizontal="left" vertical="center" indent="1"/>
    </xf>
    <xf numFmtId="184" fontId="141" fillId="0" borderId="138" applyNumberFormat="0" applyFont="0" applyAlignment="0" applyProtection="0"/>
    <xf numFmtId="184" fontId="10" fillId="63" borderId="153" applyNumberFormat="0" applyProtection="0">
      <alignment horizontal="left" vertical="center" indent="1"/>
    </xf>
    <xf numFmtId="0" fontId="10" fillId="63" borderId="153" applyNumberFormat="0" applyProtection="0">
      <alignment horizontal="left" vertical="center" indent="1"/>
    </xf>
    <xf numFmtId="184" fontId="10" fillId="62" borderId="153" applyNumberFormat="0" applyProtection="0">
      <alignment horizontal="left" vertical="center" indent="1"/>
    </xf>
    <xf numFmtId="184" fontId="10" fillId="48" borderId="153" applyNumberFormat="0" applyProtection="0">
      <alignment horizontal="left" vertical="center" indent="1"/>
    </xf>
    <xf numFmtId="4" fontId="57" fillId="51" borderId="153" applyNumberFormat="0" applyProtection="0">
      <alignment horizontal="right" vertical="center"/>
    </xf>
    <xf numFmtId="4" fontId="57" fillId="50" borderId="153" applyNumberFormat="0" applyProtection="0">
      <alignment horizontal="right" vertical="center"/>
    </xf>
    <xf numFmtId="4" fontId="205" fillId="31" borderId="153" applyNumberFormat="0" applyProtection="0">
      <alignment vertical="center"/>
    </xf>
    <xf numFmtId="186" fontId="54" fillId="0" borderId="104" applyFill="0" applyProtection="0"/>
    <xf numFmtId="186" fontId="54" fillId="0" borderId="104" applyFill="0" applyProtection="0"/>
    <xf numFmtId="186" fontId="54" fillId="0" borderId="104" applyFill="0" applyProtection="0"/>
    <xf numFmtId="186" fontId="54" fillId="0" borderId="104" applyFill="0" applyProtection="0"/>
    <xf numFmtId="186" fontId="54" fillId="0" borderId="104" applyFill="0" applyProtection="0"/>
    <xf numFmtId="186" fontId="54" fillId="0" borderId="104" applyFill="0" applyProtection="0"/>
    <xf numFmtId="186" fontId="54" fillId="0" borderId="104" applyFill="0" applyProtection="0"/>
    <xf numFmtId="186" fontId="54" fillId="0" borderId="104" applyFill="0" applyProtection="0"/>
    <xf numFmtId="186" fontId="54" fillId="0" borderId="104" applyFill="0" applyProtection="0"/>
    <xf numFmtId="186" fontId="54" fillId="0" borderId="104" applyFill="0" applyProtection="0"/>
    <xf numFmtId="186" fontId="54" fillId="0" borderId="104" applyFill="0" applyProtection="0"/>
    <xf numFmtId="4" fontId="57" fillId="31" borderId="153" applyNumberFormat="0" applyProtection="0">
      <alignment vertical="center"/>
    </xf>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7" fillId="23" borderId="105" applyNumberFormat="0"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1" fillId="0" borderId="104" applyAlignment="0" applyProtection="0"/>
    <xf numFmtId="4" fontId="25" fillId="61" borderId="143" applyNumberFormat="0" applyProtection="0">
      <alignment horizontal="left" vertical="center" indent="1"/>
    </xf>
    <xf numFmtId="184" fontId="10" fillId="62" borderId="143" applyNumberFormat="0" applyProtection="0">
      <alignment horizontal="left" vertical="center" indent="1"/>
    </xf>
    <xf numFmtId="184" fontId="10" fillId="63" borderId="143" applyNumberFormat="0" applyProtection="0">
      <alignment horizontal="left" vertical="center" indent="1"/>
    </xf>
    <xf numFmtId="0" fontId="10" fillId="63" borderId="143" applyNumberFormat="0" applyProtection="0">
      <alignment horizontal="left" vertical="center" indent="1"/>
    </xf>
    <xf numFmtId="206" fontId="10" fillId="64" borderId="143" applyNumberFormat="0" applyProtection="0">
      <alignment horizontal="left" vertical="center" indent="1"/>
    </xf>
    <xf numFmtId="0" fontId="10" fillId="63" borderId="143" applyNumberFormat="0" applyProtection="0">
      <alignment horizontal="left" vertical="center" indent="1"/>
    </xf>
    <xf numFmtId="184" fontId="10" fillId="63" borderId="143" applyNumberFormat="0" applyProtection="0">
      <alignment horizontal="left" vertical="center" indent="1"/>
    </xf>
    <xf numFmtId="184" fontId="10" fillId="63" borderId="143" applyNumberFormat="0" applyProtection="0">
      <alignment horizontal="left" vertical="center" indent="1"/>
    </xf>
    <xf numFmtId="184" fontId="10" fillId="63" borderId="143" applyNumberFormat="0" applyProtection="0">
      <alignment horizontal="left" vertical="center" indent="1"/>
    </xf>
    <xf numFmtId="0" fontId="10" fillId="63" borderId="143" applyNumberFormat="0" applyProtection="0">
      <alignment horizontal="left" vertical="center" indent="1"/>
    </xf>
    <xf numFmtId="0" fontId="10" fillId="28" borderId="143" applyNumberFormat="0" applyProtection="0">
      <alignment horizontal="left" vertical="center" indent="1"/>
    </xf>
    <xf numFmtId="184" fontId="10" fillId="28" borderId="143" applyNumberFormat="0" applyProtection="0">
      <alignment horizontal="left" vertical="center" indent="1"/>
    </xf>
    <xf numFmtId="206" fontId="10" fillId="65" borderId="143" applyNumberFormat="0" applyProtection="0">
      <alignment horizontal="left" vertical="center" indent="1"/>
    </xf>
    <xf numFmtId="184" fontId="10" fillId="28" borderId="143" applyNumberFormat="0" applyProtection="0">
      <alignment horizontal="left" vertical="center" indent="1"/>
    </xf>
    <xf numFmtId="206" fontId="10" fillId="65" borderId="143" applyNumberFormat="0" applyProtection="0">
      <alignment horizontal="left" vertical="center" indent="1"/>
    </xf>
    <xf numFmtId="0" fontId="10" fillId="28" borderId="143" applyNumberFormat="0" applyProtection="0">
      <alignment horizontal="left" vertical="center" indent="1"/>
    </xf>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76" fillId="10" borderId="151" applyNumberFormat="0" applyAlignment="0" applyProtection="0"/>
    <xf numFmtId="0" fontId="76" fillId="10" borderId="151" applyNumberFormat="0" applyAlignment="0" applyProtection="0"/>
    <xf numFmtId="0" fontId="76" fillId="10" borderId="151" applyNumberFormat="0" applyAlignment="0" applyProtection="0"/>
    <xf numFmtId="0" fontId="76" fillId="10" borderId="151" applyNumberFormat="0" applyAlignment="0" applyProtection="0"/>
    <xf numFmtId="0" fontId="119" fillId="23" borderId="151" applyNumberFormat="0" applyAlignment="0" applyProtection="0"/>
    <xf numFmtId="0" fontId="119" fillId="23" borderId="151" applyNumberFormat="0" applyAlignment="0" applyProtection="0"/>
    <xf numFmtId="0" fontId="119" fillId="23" borderId="151" applyNumberForma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29" fillId="0" borderId="155" applyNumberFormat="0" applyFill="0" applyAlignment="0" applyProtection="0"/>
    <xf numFmtId="0" fontId="129" fillId="0" borderId="155" applyNumberFormat="0" applyFill="0" applyAlignment="0" applyProtection="0"/>
    <xf numFmtId="0" fontId="129" fillId="0" borderId="155" applyNumberFormat="0" applyFill="0" applyAlignment="0" applyProtection="0"/>
    <xf numFmtId="184" fontId="141" fillId="0" borderId="110" applyNumberFormat="0" applyFont="0" applyAlignment="0" applyProtection="0"/>
    <xf numFmtId="184" fontId="141" fillId="0" borderId="111" applyNumberFormat="0" applyFont="0" applyAlignment="0" applyProtection="0"/>
    <xf numFmtId="184" fontId="10" fillId="61" borderId="125" applyNumberFormat="0" applyProtection="0">
      <alignment horizontal="left" vertical="center" indent="1"/>
    </xf>
    <xf numFmtId="184" fontId="10" fillId="61" borderId="125" applyNumberFormat="0" applyProtection="0">
      <alignment horizontal="left" vertical="center" indent="1"/>
    </xf>
    <xf numFmtId="206" fontId="10" fillId="64" borderId="125" applyNumberFormat="0" applyProtection="0">
      <alignment horizontal="left" vertical="center" indent="1"/>
    </xf>
    <xf numFmtId="184" fontId="10" fillId="48" borderId="107" applyNumberFormat="0" applyProtection="0">
      <alignment horizontal="left" vertical="center" indent="1"/>
    </xf>
    <xf numFmtId="0" fontId="10" fillId="48" borderId="107" applyNumberFormat="0" applyProtection="0">
      <alignment horizontal="left" vertical="center" indent="1"/>
    </xf>
    <xf numFmtId="0" fontId="15" fillId="34" borderId="134" applyNumberFormat="0" applyFont="0" applyAlignment="0" applyProtection="0"/>
    <xf numFmtId="0" fontId="10" fillId="48" borderId="107" applyNumberFormat="0" applyProtection="0">
      <alignment horizontal="left" vertical="center" indent="1"/>
    </xf>
    <xf numFmtId="184" fontId="10" fillId="48" borderId="107" applyNumberFormat="0" applyProtection="0">
      <alignment horizontal="left" vertical="center" indent="1"/>
    </xf>
    <xf numFmtId="184" fontId="10" fillId="48" borderId="107" applyNumberFormat="0" applyProtection="0">
      <alignment horizontal="left" vertical="center" indent="1"/>
    </xf>
    <xf numFmtId="0" fontId="10" fillId="48" borderId="107" applyNumberFormat="0" applyProtection="0">
      <alignment horizontal="left" vertical="center" indent="1"/>
    </xf>
    <xf numFmtId="4" fontId="25" fillId="59" borderId="107" applyNumberFormat="0" applyProtection="0">
      <alignment horizontal="left" vertical="center" indent="1"/>
    </xf>
    <xf numFmtId="4" fontId="25" fillId="59" borderId="107" applyNumberFormat="0" applyProtection="0">
      <alignment horizontal="left" vertical="center" indent="1"/>
    </xf>
    <xf numFmtId="4" fontId="25" fillId="61" borderId="107" applyNumberFormat="0" applyProtection="0">
      <alignment horizontal="left" vertical="center" indent="1"/>
    </xf>
    <xf numFmtId="4" fontId="25" fillId="61" borderId="107" applyNumberFormat="0" applyProtection="0">
      <alignment horizontal="left" vertical="center" indent="1"/>
    </xf>
    <xf numFmtId="0" fontId="10" fillId="61" borderId="107" applyNumberFormat="0" applyProtection="0">
      <alignment horizontal="left" vertical="center" indent="1"/>
    </xf>
    <xf numFmtId="184" fontId="10" fillId="62" borderId="107" applyNumberFormat="0" applyProtection="0">
      <alignment horizontal="left" vertical="center" indent="1"/>
    </xf>
    <xf numFmtId="184" fontId="10" fillId="61" borderId="107" applyNumberFormat="0" applyProtection="0">
      <alignment horizontal="left" vertical="center" indent="1"/>
    </xf>
    <xf numFmtId="184" fontId="10" fillId="63" borderId="107" applyNumberFormat="0" applyProtection="0">
      <alignment horizontal="left" vertical="center" indent="1"/>
    </xf>
    <xf numFmtId="206" fontId="10" fillId="64" borderId="107" applyNumberFormat="0" applyProtection="0">
      <alignment horizontal="left" vertical="center" indent="1"/>
    </xf>
    <xf numFmtId="0" fontId="10" fillId="28" borderId="107" applyNumberFormat="0" applyProtection="0">
      <alignment horizontal="left" vertical="center" indent="1"/>
    </xf>
    <xf numFmtId="184" fontId="10" fillId="28" borderId="107" applyNumberFormat="0" applyProtection="0">
      <alignment horizontal="left" vertical="center" indent="1"/>
    </xf>
    <xf numFmtId="0" fontId="10" fillId="28" borderId="107" applyNumberFormat="0" applyProtection="0">
      <alignment horizontal="left" vertical="center" indent="1"/>
    </xf>
    <xf numFmtId="4" fontId="57" fillId="29" borderId="107" applyNumberFormat="0" applyProtection="0">
      <alignment horizontal="left" vertical="center" indent="1"/>
    </xf>
    <xf numFmtId="4" fontId="57" fillId="29" borderId="107" applyNumberFormat="0" applyProtection="0">
      <alignment horizontal="left" vertical="center" indent="1"/>
    </xf>
    <xf numFmtId="4" fontId="57" fillId="59" borderId="107" applyNumberFormat="0" applyProtection="0">
      <alignment horizontal="right" vertical="center"/>
    </xf>
    <xf numFmtId="4" fontId="57" fillId="59" borderId="107" applyNumberFormat="0" applyProtection="0">
      <alignment horizontal="right" vertical="center"/>
    </xf>
    <xf numFmtId="4" fontId="68" fillId="17" borderId="112" applyNumberFormat="0" applyProtection="0">
      <alignment horizontal="left" vertical="center" indent="1"/>
    </xf>
    <xf numFmtId="0" fontId="10" fillId="48" borderId="107" applyNumberFormat="0" applyProtection="0">
      <alignment horizontal="left" vertical="center" indent="1"/>
    </xf>
    <xf numFmtId="0" fontId="10" fillId="48" borderId="107" applyNumberFormat="0" applyProtection="0">
      <alignment horizontal="left" vertical="center" indent="1"/>
    </xf>
    <xf numFmtId="184" fontId="10" fillId="48" borderId="107" applyNumberFormat="0" applyProtection="0">
      <alignment horizontal="left" vertical="center" indent="1"/>
    </xf>
    <xf numFmtId="184" fontId="10" fillId="48" borderId="107" applyNumberFormat="0" applyProtection="0">
      <alignment horizontal="left" vertical="center" indent="1"/>
    </xf>
    <xf numFmtId="0" fontId="10" fillId="48" borderId="107" applyNumberFormat="0" applyProtection="0">
      <alignment horizontal="left" vertical="center" indent="1"/>
    </xf>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0" fillId="34" borderId="134" applyNumberFormat="0" applyFont="0" applyAlignment="0" applyProtection="0"/>
    <xf numFmtId="49" fontId="210" fillId="45" borderId="108">
      <alignment horizontal="center"/>
    </xf>
    <xf numFmtId="0" fontId="129" fillId="0" borderId="119" applyNumberFormat="0" applyFill="0" applyAlignment="0" applyProtection="0"/>
    <xf numFmtId="0" fontId="15" fillId="34" borderId="142" applyNumberFormat="0" applyFont="0" applyAlignment="0" applyProtection="0"/>
    <xf numFmtId="0" fontId="15" fillId="34" borderId="142" applyNumberFormat="0" applyFont="0" applyAlignment="0" applyProtection="0"/>
    <xf numFmtId="0" fontId="129" fillId="0" borderId="145" applyNumberFormat="0" applyFill="0" applyAlignment="0" applyProtection="0"/>
    <xf numFmtId="0" fontId="129" fillId="0" borderId="145" applyNumberFormat="0" applyFill="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29" fillId="0" borderId="119" applyNumberFormat="0" applyFill="0" applyAlignment="0" applyProtection="0"/>
    <xf numFmtId="0" fontId="129" fillId="0" borderId="119" applyNumberFormat="0" applyFill="0" applyAlignment="0" applyProtection="0"/>
    <xf numFmtId="0" fontId="129" fillId="0" borderId="119" applyNumberFormat="0" applyFill="0" applyAlignment="0" applyProtection="0"/>
    <xf numFmtId="0" fontId="129" fillId="0" borderId="119" applyNumberFormat="0" applyFill="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19" fillId="23" borderId="115" applyNumberFormat="0" applyAlignment="0" applyProtection="0"/>
    <xf numFmtId="0" fontId="76" fillId="10" borderId="115" applyNumberFormat="0" applyAlignment="0" applyProtection="0"/>
    <xf numFmtId="4" fontId="57" fillId="29" borderId="143" applyNumberFormat="0" applyProtection="0">
      <alignment horizontal="left" vertical="center" indent="1"/>
    </xf>
    <xf numFmtId="4" fontId="57" fillId="59" borderId="143" applyNumberFormat="0" applyProtection="0">
      <alignment horizontal="right" vertical="center"/>
    </xf>
    <xf numFmtId="4" fontId="68" fillId="0" borderId="148" applyNumberFormat="0" applyProtection="0">
      <alignment horizontal="righ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0" fontId="10" fillId="34" borderId="152" applyNumberFormat="0" applyFont="0" applyAlignment="0" applyProtection="0"/>
    <xf numFmtId="165" fontId="42" fillId="0" borderId="150" applyAlignment="0" applyProtection="0"/>
    <xf numFmtId="49" fontId="210" fillId="45" borderId="136">
      <alignment vertical="center"/>
    </xf>
    <xf numFmtId="4" fontId="57" fillId="54" borderId="135" applyNumberFormat="0" applyProtection="0">
      <alignment horizontal="right" vertical="center"/>
    </xf>
    <xf numFmtId="186" fontId="54" fillId="0" borderId="114" applyFill="0" applyProtection="0"/>
    <xf numFmtId="186" fontId="54" fillId="0" borderId="114" applyFill="0" applyProtection="0"/>
    <xf numFmtId="0" fontId="47" fillId="23" borderId="115" applyNumberFormat="0" applyAlignment="0" applyProtection="0"/>
    <xf numFmtId="0" fontId="47" fillId="23" borderId="115" applyNumberFormat="0" applyAlignment="0" applyProtection="0"/>
    <xf numFmtId="0" fontId="47" fillId="23" borderId="115" applyNumberFormat="0" applyAlignment="0" applyProtection="0"/>
    <xf numFmtId="165" fontId="41" fillId="0" borderId="114" applyAlignment="0" applyProtection="0"/>
    <xf numFmtId="165" fontId="41" fillId="0" borderId="114" applyAlignment="0" applyProtection="0"/>
    <xf numFmtId="165" fontId="41" fillId="0" borderId="114" applyAlignment="0" applyProtection="0"/>
    <xf numFmtId="165" fontId="41" fillId="0" borderId="114" applyAlignment="0" applyProtection="0"/>
    <xf numFmtId="0" fontId="15" fillId="34" borderId="124" applyNumberFormat="0" applyFon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49" fontId="16" fillId="3" borderId="126">
      <alignment vertical="center"/>
    </xf>
    <xf numFmtId="0" fontId="118" fillId="23" borderId="153" applyNumberFormat="0" applyAlignment="0" applyProtection="0"/>
    <xf numFmtId="0" fontId="15" fillId="34" borderId="116" applyNumberFormat="0" applyFont="0" applyAlignment="0" applyProtection="0"/>
    <xf numFmtId="0" fontId="15" fillId="34" borderId="116" applyNumberFormat="0" applyFont="0" applyAlignment="0" applyProtection="0"/>
    <xf numFmtId="49" fontId="17" fillId="3" borderId="118">
      <alignment vertical="center"/>
    </xf>
    <xf numFmtId="49" fontId="17" fillId="3" borderId="118">
      <alignment vertical="center"/>
    </xf>
    <xf numFmtId="49" fontId="17" fillId="3" borderId="118">
      <alignment vertical="center"/>
    </xf>
    <xf numFmtId="49" fontId="16" fillId="3" borderId="118">
      <alignment vertical="center"/>
    </xf>
    <xf numFmtId="0" fontId="15" fillId="34" borderId="124" applyNumberFormat="0" applyFont="0" applyAlignment="0" applyProtection="0"/>
    <xf numFmtId="0" fontId="10" fillId="63" borderId="125" applyNumberFormat="0" applyProtection="0">
      <alignment horizontal="left" vertical="center" indent="1"/>
    </xf>
    <xf numFmtId="0" fontId="15" fillId="34" borderId="116" applyNumberFormat="0" applyFont="0" applyAlignment="0" applyProtection="0"/>
    <xf numFmtId="0" fontId="118" fillId="23" borderId="117" applyNumberFormat="0" applyAlignment="0" applyProtection="0"/>
    <xf numFmtId="0" fontId="10" fillId="0" borderId="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5" fillId="0" borderId="0"/>
    <xf numFmtId="0" fontId="10" fillId="61" borderId="153" applyNumberFormat="0" applyProtection="0">
      <alignment horizontal="left" vertical="center" indent="1"/>
    </xf>
    <xf numFmtId="0" fontId="15" fillId="34" borderId="124" applyNumberFormat="0" applyFont="0" applyAlignment="0" applyProtection="0"/>
    <xf numFmtId="0" fontId="15" fillId="34" borderId="134"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4" fontId="57" fillId="59" borderId="125" applyNumberFormat="0" applyProtection="0">
      <alignment horizontal="right" vertical="center"/>
    </xf>
    <xf numFmtId="0" fontId="10" fillId="48" borderId="125" applyNumberFormat="0" applyProtection="0">
      <alignment horizontal="left" vertical="center" indent="1"/>
    </xf>
    <xf numFmtId="0" fontId="10" fillId="48" borderId="125" applyNumberFormat="0" applyProtection="0">
      <alignment horizontal="left" vertical="center" indent="1"/>
    </xf>
    <xf numFmtId="206" fontId="10" fillId="64" borderId="125" applyNumberFormat="0" applyProtection="0">
      <alignment horizontal="left" vertical="center" indent="1"/>
    </xf>
    <xf numFmtId="184" fontId="10" fillId="64" borderId="125" applyNumberFormat="0" applyProtection="0">
      <alignment horizontal="left" vertical="center" indent="1"/>
    </xf>
    <xf numFmtId="4" fontId="57" fillId="52" borderId="125" applyNumberFormat="0" applyProtection="0">
      <alignment horizontal="right" vertical="center"/>
    </xf>
    <xf numFmtId="0" fontId="76" fillId="10" borderId="151" applyNumberFormat="0" applyAlignment="0" applyProtection="0"/>
    <xf numFmtId="184" fontId="10" fillId="48" borderId="143" applyNumberFormat="0" applyProtection="0">
      <alignment horizontal="left" vertical="center" indent="1"/>
    </xf>
    <xf numFmtId="0" fontId="10" fillId="48" borderId="143" applyNumberFormat="0" applyProtection="0">
      <alignment horizontal="left" vertical="center" indent="1"/>
    </xf>
    <xf numFmtId="49" fontId="170" fillId="44" borderId="126">
      <alignment horizontal="center"/>
    </xf>
    <xf numFmtId="184" fontId="10" fillId="48" borderId="153" applyNumberFormat="0" applyProtection="0">
      <alignment horizontal="left" vertical="center" indent="1"/>
    </xf>
    <xf numFmtId="0" fontId="10" fillId="48" borderId="153" applyNumberFormat="0" applyProtection="0">
      <alignment horizontal="left" vertical="center" indent="1"/>
    </xf>
    <xf numFmtId="4" fontId="25" fillId="61" borderId="153" applyNumberFormat="0" applyProtection="0">
      <alignment horizontal="left" vertical="center" indent="1"/>
    </xf>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165" fontId="41" fillId="0" borderId="114" applyAlignment="0" applyProtection="0"/>
    <xf numFmtId="0" fontId="47" fillId="23" borderId="115" applyNumberFormat="0" applyAlignment="0" applyProtection="0"/>
    <xf numFmtId="0" fontId="47" fillId="23" borderId="115" applyNumberFormat="0" applyAlignment="0" applyProtection="0"/>
    <xf numFmtId="184" fontId="10" fillId="48" borderId="135" applyNumberFormat="0" applyProtection="0">
      <alignment horizontal="left" vertical="center" indent="1"/>
    </xf>
    <xf numFmtId="0" fontId="69" fillId="0" borderId="113">
      <alignment horizontal="left" vertical="center"/>
    </xf>
    <xf numFmtId="4" fontId="57" fillId="59" borderId="135" applyNumberFormat="0" applyProtection="0">
      <alignment horizontal="right" vertical="center"/>
    </xf>
    <xf numFmtId="0" fontId="10" fillId="34" borderId="116" applyNumberFormat="0" applyFon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49" fontId="17" fillId="3" borderId="144">
      <alignment vertical="center"/>
    </xf>
    <xf numFmtId="49" fontId="16" fillId="3" borderId="144">
      <alignment vertical="center"/>
    </xf>
    <xf numFmtId="49" fontId="16" fillId="3" borderId="144">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6"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0" fontId="129" fillId="0" borderId="127" applyNumberFormat="0" applyFill="0" applyAlignment="0" applyProtection="0"/>
    <xf numFmtId="4" fontId="205" fillId="59" borderId="143" applyNumberFormat="0" applyProtection="0">
      <alignment horizontal="right" vertical="center"/>
    </xf>
    <xf numFmtId="0" fontId="76" fillId="10" borderId="115" applyNumberFormat="0" applyAlignment="0" applyProtection="0"/>
    <xf numFmtId="0" fontId="76" fillId="10" borderId="115" applyNumberFormat="0" applyAlignment="0" applyProtection="0"/>
    <xf numFmtId="0" fontId="76" fillId="10" borderId="115" applyNumberFormat="0" applyAlignment="0" applyProtection="0"/>
    <xf numFmtId="0" fontId="76" fillId="10" borderId="115" applyNumberFormat="0" applyAlignment="0" applyProtection="0"/>
    <xf numFmtId="0" fontId="76" fillId="10" borderId="115" applyNumberFormat="0" applyAlignment="0" applyProtection="0"/>
    <xf numFmtId="0" fontId="118" fillId="23" borderId="117" applyNumberFormat="0" applyAlignment="0" applyProtection="0"/>
    <xf numFmtId="0" fontId="118" fillId="23" borderId="117" applyNumberFormat="0" applyAlignment="0" applyProtection="0"/>
    <xf numFmtId="0" fontId="118" fillId="23" borderId="117" applyNumberFormat="0" applyAlignment="0" applyProtection="0"/>
    <xf numFmtId="0" fontId="118" fillId="23" borderId="117" applyNumberFormat="0" applyAlignment="0" applyProtection="0"/>
    <xf numFmtId="0" fontId="118" fillId="23" borderId="117" applyNumberFormat="0" applyAlignment="0" applyProtection="0"/>
    <xf numFmtId="0" fontId="119" fillId="23" borderId="115" applyNumberFormat="0" applyAlignment="0" applyProtection="0"/>
    <xf numFmtId="0" fontId="119" fillId="23" borderId="115" applyNumberFormat="0" applyAlignment="0" applyProtection="0"/>
    <xf numFmtId="0" fontId="119" fillId="23" borderId="115" applyNumberFormat="0" applyAlignment="0" applyProtection="0"/>
    <xf numFmtId="0" fontId="119" fillId="23" borderId="115" applyNumberFormat="0" applyAlignment="0" applyProtection="0"/>
    <xf numFmtId="0" fontId="119" fillId="23" borderId="115" applyNumberFormat="0" applyAlignment="0" applyProtection="0"/>
    <xf numFmtId="0" fontId="15" fillId="34" borderId="124" applyNumberFormat="0" applyFont="0" applyAlignment="0" applyProtection="0"/>
    <xf numFmtId="0" fontId="10" fillId="34" borderId="124"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206" fontId="10" fillId="64" borderId="153" applyNumberFormat="0" applyProtection="0">
      <alignment horizontal="left" vertical="center" indent="1"/>
    </xf>
    <xf numFmtId="4" fontId="207" fillId="5" borderId="158" applyNumberFormat="0" applyProtection="0">
      <alignment horizontal="right" vertical="center"/>
    </xf>
    <xf numFmtId="0" fontId="15" fillId="34" borderId="142" applyNumberFormat="0" applyFont="0" applyAlignment="0" applyProtection="0"/>
    <xf numFmtId="49" fontId="17" fillId="3" borderId="154">
      <alignment vertical="center"/>
    </xf>
    <xf numFmtId="0" fontId="118" fillId="23" borderId="153" applyNumberFormat="0" applyAlignment="0" applyProtection="0"/>
    <xf numFmtId="0" fontId="118" fillId="23" borderId="153" applyNumberFormat="0" applyAlignment="0" applyProtection="0"/>
    <xf numFmtId="0" fontId="10" fillId="34" borderId="152" applyNumberFormat="0" applyFont="0" applyAlignment="0" applyProtection="0"/>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0" fontId="129" fillId="0" borderId="119" applyNumberFormat="0" applyFill="0" applyAlignment="0" applyProtection="0"/>
    <xf numFmtId="0" fontId="129" fillId="0" borderId="119" applyNumberFormat="0" applyFill="0" applyAlignment="0" applyProtection="0"/>
    <xf numFmtId="0" fontId="129" fillId="0" borderId="119" applyNumberFormat="0" applyFill="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49" fontId="16" fillId="3" borderId="108">
      <alignment vertical="center"/>
    </xf>
    <xf numFmtId="49" fontId="16"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6"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0" fontId="118" fillId="23" borderId="117" applyNumberFormat="0" applyAlignment="0" applyProtection="0"/>
    <xf numFmtId="0" fontId="118" fillId="23" borderId="117" applyNumberFormat="0" applyAlignment="0" applyProtection="0"/>
    <xf numFmtId="0" fontId="118" fillId="23" borderId="117" applyNumberFormat="0" applyAlignment="0" applyProtection="0"/>
    <xf numFmtId="0" fontId="118" fillId="23" borderId="117" applyNumberFormat="0" applyAlignment="0" applyProtection="0"/>
    <xf numFmtId="0" fontId="118" fillId="23" borderId="117" applyNumberFormat="0" applyAlignment="0" applyProtection="0"/>
    <xf numFmtId="0" fontId="118" fillId="23" borderId="117" applyNumberFormat="0" applyAlignment="0" applyProtection="0"/>
    <xf numFmtId="0" fontId="118" fillId="23" borderId="117" applyNumberFormat="0" applyAlignment="0" applyProtection="0"/>
    <xf numFmtId="0" fontId="118" fillId="23" borderId="117" applyNumberFormat="0" applyAlignment="0" applyProtection="0"/>
    <xf numFmtId="0" fontId="118" fillId="23" borderId="117" applyNumberFormat="0" applyAlignment="0" applyProtection="0"/>
    <xf numFmtId="0" fontId="5" fillId="0" borderId="0"/>
    <xf numFmtId="0" fontId="15" fillId="34" borderId="134" applyNumberFormat="0" applyFont="0" applyAlignment="0" applyProtection="0"/>
    <xf numFmtId="0" fontId="15" fillId="34" borderId="152" applyNumberFormat="0" applyFont="0" applyAlignment="0" applyProtection="0"/>
    <xf numFmtId="0" fontId="15" fillId="34" borderId="124" applyNumberFormat="0" applyFont="0" applyAlignment="0" applyProtection="0"/>
    <xf numFmtId="0" fontId="129" fillId="0" borderId="137" applyNumberFormat="0" applyFill="0" applyAlignment="0" applyProtection="0"/>
    <xf numFmtId="0" fontId="10" fillId="34" borderId="152" applyNumberFormat="0" applyFont="0" applyAlignment="0" applyProtection="0"/>
    <xf numFmtId="0" fontId="129" fillId="0" borderId="127" applyNumberFormat="0" applyFill="0" applyAlignment="0" applyProtection="0"/>
    <xf numFmtId="0" fontId="15" fillId="34" borderId="134" applyNumberFormat="0" applyFont="0" applyAlignment="0" applyProtection="0"/>
    <xf numFmtId="0" fontId="118" fillId="23" borderId="125" applyNumberFormat="0" applyAlignment="0" applyProtection="0"/>
    <xf numFmtId="0" fontId="118" fillId="23" borderId="125" applyNumberFormat="0" applyAlignment="0" applyProtection="0"/>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6" fillId="3" borderId="126">
      <alignment vertical="center"/>
    </xf>
    <xf numFmtId="0" fontId="15" fillId="34" borderId="124" applyNumberFormat="0" applyFont="0" applyAlignment="0" applyProtection="0"/>
    <xf numFmtId="0" fontId="15" fillId="34" borderId="124" applyNumberFormat="0" applyFont="0" applyAlignment="0" applyProtection="0"/>
    <xf numFmtId="0" fontId="15" fillId="34" borderId="152" applyNumberFormat="0" applyFont="0" applyAlignment="0" applyProtection="0"/>
    <xf numFmtId="0" fontId="118" fillId="23" borderId="143" applyNumberFormat="0" applyAlignment="0" applyProtection="0"/>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0" fontId="10" fillId="34" borderId="142" applyNumberFormat="0" applyFont="0" applyAlignment="0" applyProtection="0"/>
    <xf numFmtId="0" fontId="10" fillId="34" borderId="142"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2" fillId="23" borderId="107" applyNumberFormat="0" applyAlignment="0" applyProtection="0"/>
    <xf numFmtId="0" fontId="18" fillId="34" borderId="124" applyNumberFormat="0" applyFont="0" applyAlignment="0" applyProtection="0"/>
    <xf numFmtId="0" fontId="141" fillId="0" borderId="146" applyNumberFormat="0" applyFont="0" applyAlignment="0" applyProtection="0"/>
    <xf numFmtId="0" fontId="141" fillId="0" borderId="146" applyNumberFormat="0" applyFont="0" applyAlignment="0" applyProtection="0"/>
    <xf numFmtId="0" fontId="175" fillId="28" borderId="149" applyAlignment="0" applyProtection="0"/>
    <xf numFmtId="184" fontId="175" fillId="28" borderId="149" applyAlignment="0" applyProtection="0"/>
    <xf numFmtId="0" fontId="141" fillId="0" borderId="156" applyNumberFormat="0" applyFont="0" applyAlignment="0" applyProtection="0"/>
    <xf numFmtId="0" fontId="141" fillId="0" borderId="156" applyNumberFormat="0" applyFont="0" applyAlignment="0" applyProtection="0"/>
    <xf numFmtId="184" fontId="141" fillId="0" borderId="156" applyNumberFormat="0" applyFont="0" applyAlignment="0" applyProtection="0"/>
    <xf numFmtId="0" fontId="141" fillId="0" borderId="157" applyNumberFormat="0" applyFont="0" applyAlignment="0" applyProtection="0"/>
    <xf numFmtId="0" fontId="10" fillId="48" borderId="135" applyNumberFormat="0" applyProtection="0">
      <alignment horizontal="left" vertical="center" indent="1"/>
    </xf>
    <xf numFmtId="184" fontId="10" fillId="48" borderId="135" applyNumberFormat="0" applyProtection="0">
      <alignment horizontal="left" vertical="center" indent="1"/>
    </xf>
    <xf numFmtId="184" fontId="10" fillId="48" borderId="135" applyNumberFormat="0" applyProtection="0">
      <alignment horizontal="left" vertical="center" indent="1"/>
    </xf>
    <xf numFmtId="4" fontId="68" fillId="17" borderId="140" applyNumberFormat="0" applyProtection="0">
      <alignment horizontal="left" vertical="center" indent="1"/>
    </xf>
    <xf numFmtId="0" fontId="10" fillId="48" borderId="135" applyNumberFormat="0" applyProtection="0">
      <alignment horizontal="left" vertical="center" indent="1"/>
    </xf>
    <xf numFmtId="0" fontId="10" fillId="48" borderId="135" applyNumberFormat="0" applyProtection="0">
      <alignment horizontal="left" vertical="center" indent="1"/>
    </xf>
    <xf numFmtId="4" fontId="57" fillId="49" borderId="135" applyNumberFormat="0" applyProtection="0">
      <alignment horizontal="right" vertical="center"/>
    </xf>
    <xf numFmtId="4" fontId="57" fillId="50" borderId="135" applyNumberFormat="0" applyProtection="0">
      <alignment horizontal="right" vertical="center"/>
    </xf>
    <xf numFmtId="4" fontId="57" fillId="51" borderId="135" applyNumberFormat="0" applyProtection="0">
      <alignment horizontal="right" vertical="center"/>
    </xf>
    <xf numFmtId="4" fontId="57" fillId="55" borderId="135" applyNumberFormat="0" applyProtection="0">
      <alignment horizontal="right" vertical="center"/>
    </xf>
    <xf numFmtId="4" fontId="57" fillId="56" borderId="135" applyNumberFormat="0" applyProtection="0">
      <alignment horizontal="right" vertical="center"/>
    </xf>
    <xf numFmtId="4" fontId="58" fillId="58" borderId="135" applyNumberFormat="0" applyProtection="0">
      <alignment horizontal="left" vertical="center" indent="1"/>
    </xf>
    <xf numFmtId="4" fontId="57" fillId="59" borderId="141" applyNumberFormat="0" applyProtection="0">
      <alignment horizontal="left" vertical="center" indent="1"/>
    </xf>
    <xf numFmtId="0" fontId="10" fillId="48" borderId="135" applyNumberFormat="0" applyProtection="0">
      <alignment horizontal="left" vertical="center" indent="1"/>
    </xf>
    <xf numFmtId="0" fontId="10" fillId="61" borderId="135" applyNumberFormat="0" applyProtection="0">
      <alignment horizontal="left" vertical="center" indent="1"/>
    </xf>
    <xf numFmtId="206" fontId="10" fillId="62" borderId="135" applyNumberFormat="0" applyProtection="0">
      <alignment horizontal="left" vertical="center" indent="1"/>
    </xf>
    <xf numFmtId="0" fontId="141" fillId="0" borderId="120" applyNumberFormat="0" applyFont="0" applyAlignment="0" applyProtection="0"/>
    <xf numFmtId="184" fontId="141" fillId="0" borderId="120" applyNumberFormat="0" applyFont="0" applyAlignment="0" applyProtection="0"/>
    <xf numFmtId="184" fontId="10" fillId="48" borderId="135" applyNumberFormat="0" applyProtection="0">
      <alignment horizontal="left" vertical="center" indent="1"/>
    </xf>
    <xf numFmtId="49" fontId="210" fillId="45" borderId="136">
      <alignment horizontal="center"/>
    </xf>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184" fontId="8" fillId="34" borderId="116" applyNumberFormat="0" applyFont="0" applyAlignment="0" applyProtection="0"/>
    <xf numFmtId="49" fontId="17" fillId="3" borderId="154">
      <alignment vertical="center"/>
    </xf>
    <xf numFmtId="49" fontId="17" fillId="3" borderId="154">
      <alignment vertical="center"/>
    </xf>
    <xf numFmtId="4" fontId="205" fillId="59" borderId="117" applyNumberFormat="0" applyProtection="0">
      <alignment horizontal="right" vertical="center"/>
    </xf>
    <xf numFmtId="0" fontId="129" fillId="0" borderId="145" applyNumberFormat="0" applyFill="0" applyAlignment="0" applyProtection="0"/>
    <xf numFmtId="0" fontId="129" fillId="0" borderId="145" applyNumberFormat="0" applyFill="0" applyAlignment="0" applyProtection="0"/>
    <xf numFmtId="0" fontId="129" fillId="0" borderId="145" applyNumberFormat="0" applyFill="0" applyAlignment="0" applyProtection="0"/>
    <xf numFmtId="0" fontId="129" fillId="0" borderId="145" applyNumberFormat="0" applyFill="0" applyAlignment="0" applyProtection="0"/>
    <xf numFmtId="0" fontId="129" fillId="0" borderId="145" applyNumberFormat="0" applyFill="0" applyAlignment="0" applyProtection="0"/>
    <xf numFmtId="0" fontId="129" fillId="0" borderId="145" applyNumberFormat="0" applyFill="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49" fontId="16" fillId="3" borderId="136">
      <alignment vertical="center"/>
    </xf>
    <xf numFmtId="0" fontId="15" fillId="34" borderId="142" applyNumberFormat="0" applyFont="0" applyAlignment="0" applyProtection="0"/>
    <xf numFmtId="0" fontId="129" fillId="0" borderId="137" applyNumberFormat="0" applyFill="0" applyAlignment="0" applyProtection="0"/>
    <xf numFmtId="0" fontId="129" fillId="0" borderId="137" applyNumberFormat="0" applyFill="0" applyAlignment="0" applyProtection="0"/>
    <xf numFmtId="0" fontId="119" fillId="23" borderId="133" applyNumberFormat="0" applyAlignment="0" applyProtection="0"/>
    <xf numFmtId="0" fontId="119" fillId="23" borderId="133" applyNumberFormat="0" applyAlignment="0" applyProtection="0"/>
    <xf numFmtId="0" fontId="76" fillId="10" borderId="133" applyNumberFormat="0" applyAlignment="0" applyProtection="0"/>
    <xf numFmtId="0" fontId="76" fillId="10" borderId="133" applyNumberFormat="0" applyAlignment="0" applyProtection="0"/>
    <xf numFmtId="0" fontId="118" fillId="23" borderId="135" applyNumberFormat="0" applyAlignment="0" applyProtection="0"/>
    <xf numFmtId="49" fontId="16" fillId="3" borderId="126">
      <alignment vertical="center"/>
    </xf>
    <xf numFmtId="49" fontId="16"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0" fontId="15" fillId="34" borderId="134" applyNumberFormat="0" applyFont="0" applyAlignment="0" applyProtection="0"/>
    <xf numFmtId="0" fontId="15" fillId="34" borderId="134" applyNumberFormat="0" applyFont="0" applyAlignment="0" applyProtection="0"/>
    <xf numFmtId="49" fontId="16" fillId="3" borderId="118">
      <alignment vertical="center"/>
    </xf>
    <xf numFmtId="0" fontId="15" fillId="34" borderId="134"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34" applyNumberFormat="0" applyFont="0" applyAlignment="0" applyProtection="0"/>
    <xf numFmtId="184" fontId="141" fillId="0" borderId="147" applyNumberFormat="0" applyFont="0" applyAlignment="0" applyProtection="0"/>
    <xf numFmtId="4" fontId="57" fillId="31" borderId="143" applyNumberFormat="0" applyProtection="0">
      <alignment vertical="center"/>
    </xf>
    <xf numFmtId="4" fontId="205" fillId="31" borderId="143" applyNumberFormat="0" applyProtection="0">
      <alignment vertical="center"/>
    </xf>
    <xf numFmtId="4" fontId="57" fillId="31" borderId="143" applyNumberFormat="0" applyProtection="0">
      <alignment horizontal="left" vertical="center" indent="1"/>
    </xf>
    <xf numFmtId="4" fontId="57" fillId="31" borderId="143" applyNumberFormat="0" applyProtection="0">
      <alignment horizontal="left" vertical="center" indent="1"/>
    </xf>
    <xf numFmtId="184" fontId="10" fillId="48" borderId="143" applyNumberFormat="0" applyProtection="0">
      <alignment horizontal="left" vertical="center" indent="1"/>
    </xf>
    <xf numFmtId="0" fontId="10" fillId="48" borderId="143" applyNumberFormat="0" applyProtection="0">
      <alignment horizontal="left" vertical="center" indent="1"/>
    </xf>
    <xf numFmtId="0" fontId="10" fillId="48" borderId="143" applyNumberFormat="0" applyProtection="0">
      <alignment horizontal="left" vertical="center" indent="1"/>
    </xf>
    <xf numFmtId="0" fontId="10" fillId="48" borderId="143" applyNumberFormat="0" applyProtection="0">
      <alignment horizontal="left" vertical="center" indent="1"/>
    </xf>
    <xf numFmtId="4" fontId="57" fillId="49" borderId="143" applyNumberFormat="0" applyProtection="0">
      <alignment horizontal="right" vertical="center"/>
    </xf>
    <xf numFmtId="4" fontId="57" fillId="50" borderId="143" applyNumberFormat="0" applyProtection="0">
      <alignment horizontal="right" vertical="center"/>
    </xf>
    <xf numFmtId="4" fontId="57" fillId="55" borderId="143" applyNumberFormat="0" applyProtection="0">
      <alignment horizontal="right" vertical="center"/>
    </xf>
    <xf numFmtId="4" fontId="57" fillId="56" borderId="143" applyNumberFormat="0" applyProtection="0">
      <alignment horizontal="right" vertical="center"/>
    </xf>
    <xf numFmtId="4" fontId="57" fillId="57" borderId="143" applyNumberFormat="0" applyProtection="0">
      <alignment horizontal="right" vertical="center"/>
    </xf>
    <xf numFmtId="4" fontId="58" fillId="58" borderId="143" applyNumberFormat="0" applyProtection="0">
      <alignment horizontal="left" vertical="center" indent="1"/>
    </xf>
    <xf numFmtId="49" fontId="210" fillId="45" borderId="144">
      <alignment horizontal="center"/>
    </xf>
    <xf numFmtId="49" fontId="10" fillId="45" borderId="144">
      <alignment horizontal="center"/>
    </xf>
    <xf numFmtId="0" fontId="76" fillId="10" borderId="151" applyNumberFormat="0" applyAlignment="0" applyProtection="0"/>
    <xf numFmtId="4" fontId="57" fillId="53" borderId="125" applyNumberFormat="0" applyProtection="0">
      <alignment horizontal="right" vertical="center"/>
    </xf>
    <xf numFmtId="0" fontId="10" fillId="61" borderId="125" applyNumberFormat="0" applyProtection="0">
      <alignment horizontal="left" vertical="center" indent="1"/>
    </xf>
    <xf numFmtId="184" fontId="10" fillId="61" borderId="125" applyNumberFormat="0" applyProtection="0">
      <alignment horizontal="left" vertical="center" indent="1"/>
    </xf>
    <xf numFmtId="184" fontId="10" fillId="61" borderId="125" applyNumberFormat="0" applyProtection="0">
      <alignment horizontal="left" vertical="center" indent="1"/>
    </xf>
    <xf numFmtId="0" fontId="10" fillId="61" borderId="125" applyNumberFormat="0" applyProtection="0">
      <alignment horizontal="left" vertical="center" indent="1"/>
    </xf>
    <xf numFmtId="4" fontId="205" fillId="29" borderId="125" applyNumberFormat="0" applyProtection="0">
      <alignment vertical="center"/>
    </xf>
    <xf numFmtId="4" fontId="57" fillId="29" borderId="125" applyNumberFormat="0" applyProtection="0">
      <alignment horizontal="left" vertical="center" indent="1"/>
    </xf>
    <xf numFmtId="4" fontId="207" fillId="5" borderId="130" applyNumberFormat="0" applyProtection="0">
      <alignment horizontal="right" vertical="center"/>
    </xf>
    <xf numFmtId="0" fontId="10" fillId="34" borderId="152" applyNumberFormat="0" applyFont="0" applyAlignment="0" applyProtection="0"/>
    <xf numFmtId="0" fontId="10" fillId="34" borderId="134" applyNumberFormat="0" applyFont="0" applyAlignment="0" applyProtection="0"/>
    <xf numFmtId="0" fontId="129" fillId="0" borderId="137" applyNumberFormat="0" applyFill="0" applyAlignment="0" applyProtection="0"/>
    <xf numFmtId="0" fontId="129" fillId="0" borderId="137" applyNumberFormat="0" applyFill="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49" fontId="17" fillId="3" borderId="144">
      <alignment vertical="center"/>
    </xf>
    <xf numFmtId="49" fontId="17" fillId="3" borderId="144">
      <alignment vertical="center"/>
    </xf>
    <xf numFmtId="49" fontId="17" fillId="3" borderId="144">
      <alignment vertical="center"/>
    </xf>
    <xf numFmtId="0" fontId="119" fillId="23" borderId="151" applyNumberFormat="0" applyAlignment="0" applyProtection="0"/>
    <xf numFmtId="0" fontId="10" fillId="34" borderId="152" applyNumberFormat="0" applyFont="0" applyAlignment="0" applyProtection="0"/>
    <xf numFmtId="0" fontId="10" fillId="34" borderId="152" applyNumberFormat="0" applyFon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165" fontId="41" fillId="0" borderId="114" applyAlignment="0" applyProtection="0"/>
    <xf numFmtId="165" fontId="41" fillId="0" borderId="114" applyAlignment="0" applyProtection="0"/>
    <xf numFmtId="49" fontId="17" fillId="3" borderId="118">
      <alignment vertical="center"/>
    </xf>
    <xf numFmtId="165" fontId="41" fillId="0" borderId="114" applyAlignment="0" applyProtection="0"/>
    <xf numFmtId="0" fontId="119" fillId="23" borderId="115" applyNumberFormat="0" applyAlignment="0" applyProtection="0"/>
    <xf numFmtId="0" fontId="119" fillId="23" borderId="115" applyNumberFormat="0" applyAlignment="0" applyProtection="0"/>
    <xf numFmtId="0" fontId="119" fillId="23" borderId="115" applyNumberFormat="0" applyAlignment="0" applyProtection="0"/>
    <xf numFmtId="0" fontId="119" fillId="23" borderId="115" applyNumberFormat="0" applyAlignment="0" applyProtection="0"/>
    <xf numFmtId="0" fontId="119" fillId="23" borderId="115" applyNumberFormat="0" applyAlignment="0" applyProtection="0"/>
    <xf numFmtId="0" fontId="119" fillId="23" borderId="115" applyNumberFormat="0" applyAlignment="0" applyProtection="0"/>
    <xf numFmtId="165" fontId="41" fillId="0" borderId="114" applyAlignment="0" applyProtection="0"/>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6"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1" fillId="23" borderId="125" applyNumberForma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19" fillId="23" borderId="151" applyNumberFormat="0" applyAlignment="0" applyProtection="0"/>
    <xf numFmtId="0" fontId="76" fillId="10" borderId="151" applyNumberFormat="0" applyAlignment="0" applyProtection="0"/>
    <xf numFmtId="49" fontId="210" fillId="45" borderId="144">
      <alignment horizontal="center"/>
    </xf>
    <xf numFmtId="0" fontId="10" fillId="48" borderId="143" applyNumberFormat="0" applyProtection="0">
      <alignment horizontal="left" vertical="center" indent="1"/>
    </xf>
    <xf numFmtId="184" fontId="10" fillId="48" borderId="143" applyNumberFormat="0" applyProtection="0">
      <alignment horizontal="left" vertical="center" indent="1"/>
    </xf>
    <xf numFmtId="184" fontId="10" fillId="48" borderId="143" applyNumberFormat="0" applyProtection="0">
      <alignment horizontal="left" vertical="center" indent="1"/>
    </xf>
    <xf numFmtId="184" fontId="10" fillId="48" borderId="143" applyNumberFormat="0" applyProtection="0">
      <alignment horizontal="left" vertical="center" indent="1"/>
    </xf>
    <xf numFmtId="184" fontId="10" fillId="48" borderId="143" applyNumberFormat="0" applyProtection="0">
      <alignment horizontal="left" vertical="center" indent="1"/>
    </xf>
    <xf numFmtId="206" fontId="10" fillId="66" borderId="143" applyNumberFormat="0" applyProtection="0">
      <alignment horizontal="left" vertical="center" indent="1"/>
    </xf>
    <xf numFmtId="184" fontId="10" fillId="48" borderId="143" applyNumberFormat="0" applyProtection="0">
      <alignment horizontal="left" vertical="center" indent="1"/>
    </xf>
    <xf numFmtId="206" fontId="10" fillId="64" borderId="143" applyNumberFormat="0" applyProtection="0">
      <alignment horizontal="left" vertical="center" indent="1"/>
    </xf>
    <xf numFmtId="184" fontId="10" fillId="63" borderId="143" applyNumberFormat="0" applyProtection="0">
      <alignment horizontal="left" vertical="center" indent="1"/>
    </xf>
    <xf numFmtId="206" fontId="10" fillId="62" borderId="143" applyNumberFormat="0" applyProtection="0">
      <alignment horizontal="left" vertical="center" indent="1"/>
    </xf>
    <xf numFmtId="206" fontId="10" fillId="62" borderId="143" applyNumberFormat="0" applyProtection="0">
      <alignment horizontal="left" vertical="center" indent="1"/>
    </xf>
    <xf numFmtId="184" fontId="10" fillId="61" borderId="143" applyNumberFormat="0" applyProtection="0">
      <alignment horizontal="left" vertical="center" indent="1"/>
    </xf>
    <xf numFmtId="0" fontId="10" fillId="61" borderId="143" applyNumberFormat="0" applyProtection="0">
      <alignment horizontal="left" vertical="center" indent="1"/>
    </xf>
    <xf numFmtId="0" fontId="10" fillId="48" borderId="143" applyNumberFormat="0" applyProtection="0">
      <alignment horizontal="left" vertical="center" indent="1"/>
    </xf>
    <xf numFmtId="184" fontId="10" fillId="48" borderId="143" applyNumberFormat="0" applyProtection="0">
      <alignment horizontal="left" vertical="center" indent="1"/>
    </xf>
    <xf numFmtId="184" fontId="10" fillId="48" borderId="143" applyNumberFormat="0" applyProtection="0">
      <alignment horizontal="left" vertical="center" indent="1"/>
    </xf>
    <xf numFmtId="184" fontId="10" fillId="48" borderId="143" applyNumberFormat="0" applyProtection="0">
      <alignment horizontal="left" vertical="center" indent="1"/>
    </xf>
    <xf numFmtId="0" fontId="10" fillId="48" borderId="143" applyNumberFormat="0" applyProtection="0">
      <alignment horizontal="left" vertical="center" indent="1"/>
    </xf>
    <xf numFmtId="4" fontId="57" fillId="54" borderId="143" applyNumberFormat="0" applyProtection="0">
      <alignment horizontal="right" vertical="center"/>
    </xf>
    <xf numFmtId="4" fontId="57" fillId="51" borderId="143" applyNumberFormat="0" applyProtection="0">
      <alignment horizontal="right" vertical="center"/>
    </xf>
    <xf numFmtId="4" fontId="68" fillId="17" borderId="148" applyNumberFormat="0" applyProtection="0">
      <alignment horizontal="left" vertical="center" indent="1"/>
    </xf>
    <xf numFmtId="184" fontId="10" fillId="48" borderId="143" applyNumberFormat="0" applyProtection="0">
      <alignment horizontal="left" vertical="center" indent="1"/>
    </xf>
    <xf numFmtId="184" fontId="10" fillId="48" borderId="143" applyNumberFormat="0" applyProtection="0">
      <alignment horizontal="left" vertical="center" indent="1"/>
    </xf>
    <xf numFmtId="0" fontId="10" fillId="48" borderId="143" applyNumberFormat="0" applyProtection="0">
      <alignment horizontal="left" vertical="center" indent="1"/>
    </xf>
    <xf numFmtId="184" fontId="141" fillId="0" borderId="146" applyNumberFormat="0" applyFont="0" applyAlignment="0" applyProtection="0"/>
    <xf numFmtId="4" fontId="25" fillId="61" borderId="153" applyNumberFormat="0" applyProtection="0">
      <alignment horizontal="left" vertical="center" indent="1"/>
    </xf>
    <xf numFmtId="184" fontId="10" fillId="61" borderId="153" applyNumberFormat="0" applyProtection="0">
      <alignment horizontal="left" vertical="center" indent="1"/>
    </xf>
    <xf numFmtId="184" fontId="10" fillId="61" borderId="153" applyNumberFormat="0" applyProtection="0">
      <alignment horizontal="left" vertical="center" indent="1"/>
    </xf>
    <xf numFmtId="184" fontId="10" fillId="61" borderId="153" applyNumberFormat="0" applyProtection="0">
      <alignment horizontal="left" vertical="center" indent="1"/>
    </xf>
    <xf numFmtId="184" fontId="10" fillId="63" borderId="153" applyNumberFormat="0" applyProtection="0">
      <alignment horizontal="left" vertical="center" indent="1"/>
    </xf>
    <xf numFmtId="206" fontId="10" fillId="64" borderId="153" applyNumberFormat="0" applyProtection="0">
      <alignment horizontal="left" vertical="center" indent="1"/>
    </xf>
    <xf numFmtId="0" fontId="175" fillId="0" borderId="131"/>
    <xf numFmtId="49" fontId="10" fillId="45" borderId="154">
      <alignment horizontal="center"/>
    </xf>
    <xf numFmtId="184" fontId="8" fillId="34" borderId="134" applyNumberFormat="0" applyFont="0" applyAlignment="0" applyProtection="0"/>
    <xf numFmtId="0" fontId="10" fillId="34" borderId="142" applyNumberFormat="0" applyFont="0" applyAlignment="0" applyProtection="0"/>
    <xf numFmtId="0" fontId="15" fillId="34" borderId="142" applyNumberFormat="0" applyFont="0" applyAlignment="0" applyProtection="0"/>
    <xf numFmtId="0" fontId="76" fillId="10" borderId="151" applyNumberFormat="0" applyAlignment="0" applyProtection="0"/>
    <xf numFmtId="0" fontId="129" fillId="0" borderId="155" applyNumberFormat="0" applyFill="0" applyAlignment="0" applyProtection="0"/>
    <xf numFmtId="0" fontId="129" fillId="0" borderId="155" applyNumberFormat="0" applyFill="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26">
      <alignment vertical="center"/>
    </xf>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29" fillId="0" borderId="145" applyNumberFormat="0" applyFill="0" applyAlignment="0" applyProtection="0"/>
    <xf numFmtId="0" fontId="10" fillId="34" borderId="15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29" fillId="0" borderId="137" applyNumberFormat="0" applyFill="0" applyAlignment="0" applyProtection="0"/>
    <xf numFmtId="0" fontId="129" fillId="0" borderId="137" applyNumberFormat="0" applyFill="0" applyAlignment="0" applyProtection="0"/>
    <xf numFmtId="0" fontId="129" fillId="0" borderId="137" applyNumberFormat="0" applyFill="0" applyAlignment="0" applyProtection="0"/>
    <xf numFmtId="0" fontId="129" fillId="0" borderId="137" applyNumberFormat="0" applyFill="0" applyAlignment="0" applyProtection="0"/>
    <xf numFmtId="0" fontId="129" fillId="0" borderId="137" applyNumberFormat="0" applyFill="0" applyAlignment="0" applyProtection="0"/>
    <xf numFmtId="0" fontId="129" fillId="0" borderId="137" applyNumberFormat="0" applyFill="0" applyAlignment="0" applyProtection="0"/>
    <xf numFmtId="0" fontId="129" fillId="0" borderId="137" applyNumberFormat="0" applyFill="0" applyAlignment="0" applyProtection="0"/>
    <xf numFmtId="0" fontId="129" fillId="0" borderId="137" applyNumberFormat="0" applyFill="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19" fillId="23" borderId="133" applyNumberFormat="0" applyAlignment="0" applyProtection="0"/>
    <xf numFmtId="0" fontId="119" fillId="23" borderId="133" applyNumberFormat="0" applyAlignment="0" applyProtection="0"/>
    <xf numFmtId="0" fontId="119" fillId="23" borderId="133" applyNumberFormat="0" applyAlignment="0" applyProtection="0"/>
    <xf numFmtId="0" fontId="119" fillId="23" borderId="133" applyNumberFormat="0" applyAlignment="0" applyProtection="0"/>
    <xf numFmtId="0" fontId="119" fillId="23" borderId="133" applyNumberFormat="0" applyAlignment="0" applyProtection="0"/>
    <xf numFmtId="0" fontId="119" fillId="23" borderId="133" applyNumberFormat="0" applyAlignment="0" applyProtection="0"/>
    <xf numFmtId="0" fontId="119" fillId="23" borderId="133"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15" fillId="34" borderId="142" applyNumberFormat="0" applyFont="0" applyAlignment="0" applyProtection="0"/>
    <xf numFmtId="165" fontId="42" fillId="0" borderId="150" applyAlignment="0" applyProtection="0"/>
    <xf numFmtId="4" fontId="109" fillId="24" borderId="131">
      <alignment horizontal="left" vertical="center" wrapText="1"/>
    </xf>
    <xf numFmtId="0" fontId="129" fillId="0" borderId="145" applyNumberFormat="0" applyFill="0" applyAlignment="0" applyProtection="0"/>
    <xf numFmtId="49" fontId="16" fillId="3" borderId="136">
      <alignment vertical="center"/>
    </xf>
    <xf numFmtId="49" fontId="16"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5" fillId="0" borderId="0"/>
    <xf numFmtId="0" fontId="76" fillId="10" borderId="151" applyNumberFormat="0" applyAlignment="0" applyProtection="0"/>
    <xf numFmtId="0" fontId="119" fillId="23" borderId="151" applyNumberFormat="0" applyAlignment="0" applyProtection="0"/>
    <xf numFmtId="0" fontId="129" fillId="0" borderId="155" applyNumberFormat="0" applyFill="0" applyAlignment="0" applyProtection="0"/>
    <xf numFmtId="0" fontId="119" fillId="23" borderId="151" applyNumberFormat="0" applyAlignment="0" applyProtection="0"/>
    <xf numFmtId="0" fontId="119" fillId="23" borderId="151" applyNumberFormat="0" applyAlignment="0" applyProtection="0"/>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0" fontId="15" fillId="34" borderId="152" applyNumberFormat="0" applyFon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1" fillId="23" borderId="135" applyNumberForma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49" fontId="200" fillId="3" borderId="154">
      <alignment vertical="center"/>
    </xf>
    <xf numFmtId="49" fontId="210" fillId="3" borderId="154">
      <alignment vertical="center"/>
    </xf>
    <xf numFmtId="49" fontId="200" fillId="3" borderId="154">
      <alignment vertical="center"/>
    </xf>
    <xf numFmtId="49" fontId="210" fillId="45" borderId="154">
      <alignment vertical="center"/>
    </xf>
    <xf numFmtId="0" fontId="10" fillId="48" borderId="153" applyNumberFormat="0" applyProtection="0">
      <alignment horizontal="left" vertical="center" indent="1"/>
    </xf>
    <xf numFmtId="4" fontId="57" fillId="59" borderId="153" applyNumberFormat="0" applyProtection="0">
      <alignment horizontal="right" vertical="center"/>
    </xf>
    <xf numFmtId="0" fontId="69" fillId="0" borderId="131">
      <alignment horizontal="left" vertical="center"/>
    </xf>
    <xf numFmtId="0" fontId="69" fillId="0" borderId="131">
      <alignment horizontal="left" vertical="center"/>
    </xf>
    <xf numFmtId="0" fontId="69" fillId="0" borderId="131">
      <alignment horizontal="left" vertical="center"/>
    </xf>
    <xf numFmtId="0" fontId="69" fillId="0" borderId="131">
      <alignment horizontal="left" vertical="center"/>
    </xf>
    <xf numFmtId="0" fontId="69" fillId="0" borderId="131">
      <alignment horizontal="left" vertical="center"/>
    </xf>
    <xf numFmtId="0" fontId="10" fillId="48" borderId="153" applyNumberFormat="0" applyProtection="0">
      <alignment horizontal="left" vertical="center" indent="1"/>
    </xf>
    <xf numFmtId="184" fontId="10" fillId="48" borderId="153" applyNumberFormat="0" applyProtection="0">
      <alignment horizontal="left" vertical="center" indent="1"/>
    </xf>
    <xf numFmtId="0" fontId="10" fillId="48" borderId="153" applyNumberFormat="0" applyProtection="0">
      <alignment horizontal="left" vertical="center" indent="1"/>
    </xf>
    <xf numFmtId="184" fontId="10" fillId="48" borderId="153" applyNumberFormat="0" applyProtection="0">
      <alignment horizontal="left" vertical="center" indent="1"/>
    </xf>
    <xf numFmtId="184" fontId="10" fillId="66" borderId="153" applyNumberFormat="0" applyProtection="0">
      <alignment horizontal="left" vertical="center" indent="1"/>
    </xf>
    <xf numFmtId="0" fontId="10" fillId="48" borderId="153" applyNumberFormat="0" applyProtection="0">
      <alignment horizontal="left" vertical="center" indent="1"/>
    </xf>
    <xf numFmtId="0" fontId="10" fillId="28" borderId="153" applyNumberFormat="0" applyProtection="0">
      <alignment horizontal="left" vertical="center" indent="1"/>
    </xf>
    <xf numFmtId="206" fontId="10" fillId="65" borderId="153" applyNumberFormat="0" applyProtection="0">
      <alignment horizontal="left" vertical="center" indent="1"/>
    </xf>
    <xf numFmtId="0" fontId="10" fillId="28" borderId="153" applyNumberFormat="0" applyProtection="0">
      <alignment horizontal="left" vertical="center" indent="1"/>
    </xf>
    <xf numFmtId="206" fontId="10" fillId="65" borderId="153" applyNumberFormat="0" applyProtection="0">
      <alignment horizontal="left" vertical="center" indent="1"/>
    </xf>
    <xf numFmtId="0" fontId="10" fillId="48" borderId="153" applyNumberFormat="0" applyProtection="0">
      <alignment horizontal="left" vertical="center" indent="1"/>
    </xf>
    <xf numFmtId="184" fontId="10" fillId="48" borderId="153" applyNumberFormat="0" applyProtection="0">
      <alignment horizontal="left" vertical="center" indent="1"/>
    </xf>
    <xf numFmtId="4" fontId="57" fillId="57" borderId="153" applyNumberFormat="0" applyProtection="0">
      <alignment horizontal="right" vertical="center"/>
    </xf>
    <xf numFmtId="4" fontId="57" fillId="54" borderId="153" applyNumberFormat="0" applyProtection="0">
      <alignment horizontal="right" vertical="center"/>
    </xf>
    <xf numFmtId="4" fontId="57" fillId="53" borderId="153" applyNumberFormat="0" applyProtection="0">
      <alignment horizontal="right" vertical="center"/>
    </xf>
    <xf numFmtId="4" fontId="57" fillId="52" borderId="153" applyNumberFormat="0" applyProtection="0">
      <alignment horizontal="right" vertical="center"/>
    </xf>
    <xf numFmtId="0" fontId="10" fillId="48" borderId="153" applyNumberFormat="0" applyProtection="0">
      <alignment horizontal="left" vertical="center" indent="1"/>
    </xf>
    <xf numFmtId="4" fontId="57" fillId="31" borderId="153" applyNumberFormat="0" applyProtection="0">
      <alignment horizontal="left" vertical="center" indent="1"/>
    </xf>
    <xf numFmtId="186" fontId="54" fillId="0" borderId="132" applyFill="0" applyProtection="0"/>
    <xf numFmtId="186" fontId="54" fillId="0" borderId="132" applyFill="0" applyProtection="0"/>
    <xf numFmtId="186" fontId="54" fillId="0" borderId="132" applyFill="0" applyProtection="0"/>
    <xf numFmtId="186" fontId="54" fillId="0" borderId="132" applyFill="0" applyProtection="0"/>
    <xf numFmtId="186" fontId="54" fillId="0" borderId="132" applyFill="0" applyProtection="0"/>
    <xf numFmtId="186" fontId="54" fillId="0" borderId="132" applyFill="0" applyProtection="0"/>
    <xf numFmtId="186" fontId="54" fillId="0" borderId="132" applyFill="0" applyProtection="0"/>
    <xf numFmtId="186" fontId="54" fillId="0" borderId="132" applyFill="0" applyProtection="0"/>
    <xf numFmtId="186" fontId="54" fillId="0" borderId="132" applyFill="0" applyProtection="0"/>
    <xf numFmtId="186" fontId="54" fillId="0" borderId="132" applyFill="0" applyProtection="0"/>
    <xf numFmtId="186" fontId="54" fillId="0" borderId="132" applyFill="0" applyProtection="0"/>
    <xf numFmtId="186" fontId="54" fillId="0" borderId="132" applyFill="0" applyProtection="0"/>
    <xf numFmtId="186" fontId="54" fillId="0" borderId="132" applyFill="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7" fillId="23" borderId="133" applyNumberFormat="0"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2" fillId="0" borderId="132" applyAlignment="0" applyProtection="0"/>
    <xf numFmtId="165" fontId="42" fillId="0" borderId="132" applyAlignment="0" applyProtection="0"/>
    <xf numFmtId="165" fontId="42" fillId="0" borderId="132" applyAlignment="0" applyProtection="0"/>
    <xf numFmtId="165" fontId="42" fillId="0" borderId="132" applyAlignment="0" applyProtection="0"/>
    <xf numFmtId="165" fontId="42" fillId="0" borderId="132" applyAlignment="0" applyProtection="0"/>
    <xf numFmtId="165" fontId="42" fillId="0" borderId="132" applyAlignment="0" applyProtection="0"/>
    <xf numFmtId="165" fontId="42" fillId="0" borderId="132" applyAlignment="0" applyProtection="0"/>
    <xf numFmtId="165" fontId="42" fillId="0" borderId="132" applyAlignment="0" applyProtection="0"/>
    <xf numFmtId="165" fontId="42" fillId="0" borderId="132" applyAlignment="0" applyProtection="0"/>
    <xf numFmtId="165" fontId="42" fillId="0" borderId="132" applyAlignment="0" applyProtection="0"/>
    <xf numFmtId="165" fontId="42" fillId="0" borderId="132" applyAlignment="0" applyProtection="0"/>
    <xf numFmtId="165" fontId="41" fillId="0" borderId="132" applyAlignment="0" applyProtection="0"/>
    <xf numFmtId="0" fontId="141" fillId="0" borderId="157" applyNumberFormat="0" applyFont="0" applyAlignment="0" applyProtection="0"/>
    <xf numFmtId="49" fontId="170" fillId="44" borderId="154">
      <alignment horizontal="center"/>
    </xf>
    <xf numFmtId="49" fontId="170" fillId="44" borderId="144">
      <alignment horizontal="center"/>
    </xf>
    <xf numFmtId="4" fontId="57" fillId="29" borderId="143" applyNumberFormat="0" applyProtection="0">
      <alignment horizontal="left" vertical="center" indent="1"/>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0"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47" fillId="23" borderId="133" applyNumberFormat="0" applyAlignment="0" applyProtection="0"/>
    <xf numFmtId="0" fontId="47" fillId="23" borderId="133" applyNumberFormat="0" applyAlignment="0" applyProtection="0"/>
    <xf numFmtId="4" fontId="109" fillId="24" borderId="131">
      <alignment horizontal="left" vertical="center" wrapText="1"/>
    </xf>
    <xf numFmtId="0" fontId="47" fillId="23" borderId="133" applyNumberFormat="0" applyAlignment="0" applyProtection="0"/>
    <xf numFmtId="0" fontId="15" fillId="34" borderId="142" applyNumberFormat="0" applyFont="0" applyAlignment="0" applyProtection="0"/>
    <xf numFmtId="0" fontId="15" fillId="34" borderId="142" applyNumberFormat="0" applyFont="0" applyAlignment="0" applyProtection="0"/>
    <xf numFmtId="0" fontId="10" fillId="34" borderId="142" applyNumberFormat="0" applyFont="0" applyAlignment="0" applyProtection="0"/>
    <xf numFmtId="0" fontId="15"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47" fillId="23" borderId="13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1" fillId="23" borderId="143" applyNumberForma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75" fillId="0" borderId="149"/>
    <xf numFmtId="184" fontId="8" fillId="34" borderId="152" applyNumberFormat="0" applyFont="0" applyAlignment="0" applyProtection="0"/>
    <xf numFmtId="49" fontId="17" fillId="3" borderId="144">
      <alignment vertical="center"/>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29" fillId="0" borderId="155" applyNumberFormat="0" applyFill="0" applyAlignment="0" applyProtection="0"/>
    <xf numFmtId="0" fontId="129" fillId="0" borderId="155" applyNumberFormat="0" applyFill="0" applyAlignment="0" applyProtection="0"/>
    <xf numFmtId="0" fontId="129" fillId="0" borderId="155" applyNumberFormat="0" applyFill="0" applyAlignment="0" applyProtection="0"/>
    <xf numFmtId="0" fontId="129" fillId="0" borderId="155" applyNumberFormat="0" applyFill="0" applyAlignment="0" applyProtection="0"/>
    <xf numFmtId="0" fontId="129" fillId="0" borderId="155" applyNumberFormat="0" applyFill="0" applyAlignment="0" applyProtection="0"/>
    <xf numFmtId="0" fontId="129" fillId="0" borderId="155" applyNumberFormat="0" applyFill="0" applyAlignment="0" applyProtection="0"/>
    <xf numFmtId="0" fontId="129" fillId="0" borderId="155" applyNumberFormat="0" applyFill="0" applyAlignment="0" applyProtection="0"/>
    <xf numFmtId="0" fontId="129" fillId="0" borderId="155" applyNumberFormat="0" applyFill="0" applyAlignment="0" applyProtection="0"/>
    <xf numFmtId="0" fontId="119" fillId="23" borderId="151" applyNumberFormat="0" applyAlignment="0" applyProtection="0"/>
    <xf numFmtId="0" fontId="119" fillId="23" borderId="151" applyNumberFormat="0" applyAlignment="0" applyProtection="0"/>
    <xf numFmtId="0" fontId="119" fillId="23" borderId="151" applyNumberFormat="0" applyAlignment="0" applyProtection="0"/>
    <xf numFmtId="0" fontId="119" fillId="23" borderId="151" applyNumberFormat="0" applyAlignment="0" applyProtection="0"/>
    <xf numFmtId="0" fontId="119" fillId="23" borderId="151" applyNumberFormat="0" applyAlignment="0" applyProtection="0"/>
    <xf numFmtId="0" fontId="119" fillId="23" borderId="151" applyNumberFormat="0" applyAlignment="0" applyProtection="0"/>
    <xf numFmtId="0" fontId="119" fillId="23" borderId="151" applyNumberFormat="0" applyAlignment="0" applyProtection="0"/>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76" fillId="10" borderId="151" applyNumberFormat="0" applyAlignment="0" applyProtection="0"/>
    <xf numFmtId="0" fontId="76" fillId="10" borderId="151" applyNumberFormat="0" applyAlignment="0" applyProtection="0"/>
    <xf numFmtId="0" fontId="76" fillId="10" borderId="151" applyNumberFormat="0" applyAlignment="0" applyProtection="0"/>
    <xf numFmtId="0" fontId="76" fillId="10" borderId="151" applyNumberFormat="0" applyAlignment="0" applyProtection="0"/>
    <xf numFmtId="0" fontId="76" fillId="10" borderId="151" applyNumberFormat="0" applyAlignment="0" applyProtection="0"/>
    <xf numFmtId="0" fontId="76" fillId="10" borderId="151" applyNumberFormat="0" applyAlignment="0" applyProtection="0"/>
    <xf numFmtId="0" fontId="76" fillId="10" borderId="151" applyNumberFormat="0" applyAlignment="0" applyProtection="0"/>
    <xf numFmtId="0" fontId="76" fillId="10" borderId="151" applyNumberFormat="0" applyAlignment="0" applyProtection="0"/>
    <xf numFmtId="0" fontId="76" fillId="10" borderId="151" applyNumberFormat="0" applyAlignment="0" applyProtection="0"/>
    <xf numFmtId="4" fontId="109" fillId="24" borderId="149">
      <alignment horizontal="left" vertical="center" wrapText="1"/>
    </xf>
    <xf numFmtId="49" fontId="16" fillId="3" borderId="154">
      <alignment vertical="center"/>
    </xf>
    <xf numFmtId="49" fontId="16"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1" fillId="23" borderId="153" applyNumberForma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69" fillId="0" borderId="149">
      <alignment horizontal="left" vertical="center"/>
    </xf>
    <xf numFmtId="0" fontId="69" fillId="0" borderId="149">
      <alignment horizontal="left" vertical="center"/>
    </xf>
    <xf numFmtId="0" fontId="69" fillId="0" borderId="149">
      <alignment horizontal="left" vertical="center"/>
    </xf>
    <xf numFmtId="0" fontId="69" fillId="0" borderId="149">
      <alignment horizontal="left" vertical="center"/>
    </xf>
    <xf numFmtId="0" fontId="69" fillId="0" borderId="149">
      <alignment horizontal="left" vertical="center"/>
    </xf>
    <xf numFmtId="186" fontId="54" fillId="0" borderId="150" applyFill="0" applyProtection="0"/>
    <xf numFmtId="186" fontId="54" fillId="0" borderId="150" applyFill="0" applyProtection="0"/>
    <xf numFmtId="186" fontId="54" fillId="0" borderId="150" applyFill="0" applyProtection="0"/>
    <xf numFmtId="186" fontId="54" fillId="0" borderId="150" applyFill="0" applyProtection="0"/>
    <xf numFmtId="186" fontId="54" fillId="0" borderId="150" applyFill="0" applyProtection="0"/>
    <xf numFmtId="186" fontId="54" fillId="0" borderId="150" applyFill="0" applyProtection="0"/>
    <xf numFmtId="186" fontId="54" fillId="0" borderId="150" applyFill="0" applyProtection="0"/>
    <xf numFmtId="186" fontId="54" fillId="0" borderId="150" applyFill="0" applyProtection="0"/>
    <xf numFmtId="186" fontId="54" fillId="0" borderId="150" applyFill="0" applyProtection="0"/>
    <xf numFmtId="186" fontId="54" fillId="0" borderId="150" applyFill="0" applyProtection="0"/>
    <xf numFmtId="186" fontId="54" fillId="0" borderId="150" applyFill="0" applyProtection="0"/>
    <xf numFmtId="186" fontId="54" fillId="0" borderId="150" applyFill="0" applyProtection="0"/>
    <xf numFmtId="186" fontId="54" fillId="0" borderId="150" applyFill="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7" fillId="23" borderId="151" applyNumberFormat="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2" fillId="0" borderId="150" applyAlignment="0" applyProtection="0"/>
    <xf numFmtId="165" fontId="42" fillId="0" borderId="150" applyAlignment="0" applyProtection="0"/>
    <xf numFmtId="165" fontId="42" fillId="0" borderId="150" applyAlignment="0" applyProtection="0"/>
    <xf numFmtId="165" fontId="42" fillId="0" borderId="150" applyAlignment="0" applyProtection="0"/>
    <xf numFmtId="165" fontId="42" fillId="0" borderId="150" applyAlignment="0" applyProtection="0"/>
    <xf numFmtId="165" fontId="42" fillId="0" borderId="150" applyAlignment="0" applyProtection="0"/>
    <xf numFmtId="165" fontId="42" fillId="0" borderId="150" applyAlignment="0" applyProtection="0"/>
    <xf numFmtId="165" fontId="42" fillId="0" borderId="150" applyAlignment="0" applyProtection="0"/>
    <xf numFmtId="165" fontId="42" fillId="0" borderId="150" applyAlignment="0" applyProtection="0"/>
    <xf numFmtId="165" fontId="42" fillId="0" borderId="150" applyAlignment="0" applyProtection="0"/>
    <xf numFmtId="165" fontId="42" fillId="0" borderId="150" applyAlignment="0" applyProtection="0"/>
    <xf numFmtId="165" fontId="41" fillId="0" borderId="150" applyAlignment="0" applyProtection="0"/>
    <xf numFmtId="0" fontId="47" fillId="23" borderId="151" applyNumberFormat="0" applyAlignment="0" applyProtection="0"/>
    <xf numFmtId="0" fontId="47" fillId="23" borderId="151" applyNumberFormat="0" applyAlignment="0" applyProtection="0"/>
    <xf numFmtId="4" fontId="109" fillId="24" borderId="149">
      <alignment horizontal="left" vertical="center" wrapText="1"/>
    </xf>
    <xf numFmtId="0" fontId="47" fillId="23" borderId="151" applyNumberFormat="0" applyAlignment="0" applyProtection="0"/>
    <xf numFmtId="0" fontId="47" fillId="23" borderId="151" applyNumberFormat="0" applyAlignment="0" applyProtection="0"/>
    <xf numFmtId="0" fontId="5" fillId="0" borderId="0"/>
    <xf numFmtId="40" fontId="10" fillId="2" borderId="160"/>
    <xf numFmtId="0" fontId="7" fillId="0" borderId="0"/>
    <xf numFmtId="0" fontId="4" fillId="0" borderId="0"/>
    <xf numFmtId="0" fontId="7" fillId="0" borderId="0"/>
    <xf numFmtId="0" fontId="7" fillId="0" borderId="0"/>
    <xf numFmtId="0" fontId="7" fillId="0" borderId="0"/>
    <xf numFmtId="0" fontId="3" fillId="0" borderId="0"/>
    <xf numFmtId="43" fontId="10" fillId="0" borderId="0" applyFont="0" applyFill="0" applyBorder="0" applyAlignment="0" applyProtection="0"/>
    <xf numFmtId="0" fontId="3" fillId="0" borderId="0"/>
    <xf numFmtId="43" fontId="10" fillId="0" borderId="0" applyFont="0" applyFill="0" applyBorder="0" applyAlignment="0" applyProtection="0"/>
    <xf numFmtId="0" fontId="8" fillId="0" borderId="0"/>
    <xf numFmtId="0" fontId="7" fillId="0" borderId="0"/>
    <xf numFmtId="0" fontId="7" fillId="0" borderId="0"/>
    <xf numFmtId="0" fontId="25" fillId="0" borderId="0"/>
    <xf numFmtId="0" fontId="10" fillId="5" borderId="0"/>
    <xf numFmtId="0" fontId="217" fillId="0" borderId="0"/>
    <xf numFmtId="0" fontId="8" fillId="0" borderId="0"/>
    <xf numFmtId="0" fontId="12" fillId="0" borderId="0"/>
    <xf numFmtId="0" fontId="12" fillId="0" borderId="0"/>
    <xf numFmtId="0" fontId="12" fillId="0" borderId="0"/>
    <xf numFmtId="0" fontId="25" fillId="0" borderId="0"/>
    <xf numFmtId="164" fontId="7" fillId="0" borderId="0" applyFont="0" applyFill="0" applyBorder="0" applyAlignment="0" applyProtection="0"/>
    <xf numFmtId="0" fontId="8" fillId="0" borderId="0"/>
    <xf numFmtId="0" fontId="8" fillId="0" borderId="0"/>
    <xf numFmtId="0" fontId="12" fillId="0" borderId="0"/>
    <xf numFmtId="0" fontId="10" fillId="0" borderId="0"/>
    <xf numFmtId="0" fontId="10" fillId="0" borderId="0"/>
    <xf numFmtId="0" fontId="10" fillId="0" borderId="0"/>
    <xf numFmtId="0" fontId="225" fillId="0" borderId="0"/>
    <xf numFmtId="0" fontId="225" fillId="0" borderId="0"/>
    <xf numFmtId="0" fontId="225" fillId="0" borderId="0"/>
    <xf numFmtId="0" fontId="2" fillId="0" borderId="0"/>
    <xf numFmtId="0" fontId="1" fillId="0" borderId="0"/>
    <xf numFmtId="0" fontId="15" fillId="0" borderId="0"/>
  </cellStyleXfs>
  <cellXfs count="552">
    <xf numFmtId="0" fontId="0" fillId="0" borderId="0" xfId="0"/>
    <xf numFmtId="0" fontId="11" fillId="76" borderId="0" xfId="1" applyFont="1" applyFill="1" applyBorder="1" applyAlignment="1">
      <alignment horizontal="center" vertical="center"/>
    </xf>
    <xf numFmtId="0" fontId="11" fillId="76" borderId="0" xfId="1" applyFont="1" applyFill="1" applyBorder="1" applyAlignment="1">
      <alignment horizontal="left" vertical="center"/>
    </xf>
    <xf numFmtId="0" fontId="9" fillId="76" borderId="0" xfId="1" applyFont="1" applyFill="1" applyBorder="1" applyAlignment="1">
      <alignment horizontal="center" vertical="center"/>
    </xf>
    <xf numFmtId="0" fontId="9" fillId="76" borderId="0" xfId="1" applyFont="1" applyFill="1" applyBorder="1" applyAlignment="1">
      <alignment horizontal="center" vertical="center" wrapText="1"/>
    </xf>
    <xf numFmtId="0" fontId="9" fillId="76" borderId="0" xfId="1" applyFont="1" applyFill="1" applyBorder="1" applyAlignment="1">
      <alignment horizontal="left" vertical="center"/>
    </xf>
    <xf numFmtId="0" fontId="9" fillId="76" borderId="0" xfId="0" applyFont="1" applyFill="1" applyBorder="1" applyAlignment="1">
      <alignment horizontal="center" vertical="center"/>
    </xf>
    <xf numFmtId="0" fontId="11" fillId="76" borderId="0" xfId="1" applyFont="1" applyFill="1" applyBorder="1" applyAlignment="1">
      <alignment horizontal="center" vertical="center" wrapText="1"/>
    </xf>
    <xf numFmtId="0" fontId="9" fillId="76" borderId="0" xfId="61" applyFont="1" applyFill="1" applyBorder="1" applyAlignment="1">
      <alignment horizontal="center" vertical="center" wrapText="1"/>
    </xf>
    <xf numFmtId="0" fontId="9" fillId="76" borderId="0" xfId="1" applyFont="1" applyFill="1" applyBorder="1" applyAlignment="1">
      <alignment horizontal="left" vertical="center" wrapText="1"/>
    </xf>
    <xf numFmtId="0" fontId="218" fillId="76" borderId="0" xfId="1" applyFont="1" applyFill="1" applyBorder="1" applyAlignment="1">
      <alignment horizontal="left" vertical="center"/>
    </xf>
    <xf numFmtId="4" fontId="9" fillId="76" borderId="0" xfId="1" applyNumberFormat="1" applyFont="1" applyFill="1" applyBorder="1" applyAlignment="1">
      <alignment horizontal="center" vertical="center" wrapText="1"/>
    </xf>
    <xf numFmtId="0" fontId="219" fillId="76" borderId="0" xfId="1" applyFont="1" applyFill="1" applyBorder="1" applyAlignment="1">
      <alignment horizontal="center" vertical="center" wrapText="1"/>
    </xf>
    <xf numFmtId="0" fontId="219" fillId="76" borderId="0" xfId="1" applyFont="1" applyFill="1" applyBorder="1" applyAlignment="1">
      <alignment horizontal="center" vertical="center"/>
    </xf>
    <xf numFmtId="49" fontId="9" fillId="76" borderId="0" xfId="1" applyNumberFormat="1" applyFont="1" applyFill="1" applyBorder="1" applyAlignment="1">
      <alignment horizontal="left" vertical="center"/>
    </xf>
    <xf numFmtId="49" fontId="9" fillId="76" borderId="0" xfId="1" applyNumberFormat="1" applyFont="1" applyFill="1" applyBorder="1" applyAlignment="1">
      <alignment horizontal="center" vertical="center" wrapText="1"/>
    </xf>
    <xf numFmtId="49" fontId="9" fillId="76" borderId="0" xfId="1" applyNumberFormat="1" applyFont="1" applyFill="1" applyBorder="1" applyAlignment="1">
      <alignment horizontal="center" vertical="center"/>
    </xf>
    <xf numFmtId="0" fontId="9" fillId="0" borderId="0" xfId="1" applyFont="1" applyFill="1" applyAlignment="1">
      <alignment vertical="center"/>
    </xf>
    <xf numFmtId="0" fontId="9" fillId="0" borderId="0" xfId="1" applyFont="1" applyFill="1" applyBorder="1" applyAlignment="1">
      <alignment vertical="center"/>
    </xf>
    <xf numFmtId="0" fontId="11" fillId="0" borderId="0" xfId="1" applyFont="1" applyFill="1" applyAlignment="1">
      <alignment vertical="center"/>
    </xf>
    <xf numFmtId="0" fontId="11" fillId="0" borderId="0" xfId="1" applyFont="1" applyFill="1" applyBorder="1" applyAlignment="1">
      <alignment vertical="center"/>
    </xf>
    <xf numFmtId="4" fontId="11" fillId="0" borderId="0" xfId="1" applyNumberFormat="1" applyFont="1" applyFill="1" applyBorder="1" applyAlignment="1">
      <alignment vertical="center"/>
    </xf>
    <xf numFmtId="4" fontId="9" fillId="0" borderId="0" xfId="1" applyNumberFormat="1" applyFont="1" applyFill="1" applyAlignment="1">
      <alignment vertical="center"/>
    </xf>
    <xf numFmtId="0" fontId="9" fillId="0" borderId="0" xfId="1" applyNumberFormat="1" applyFont="1" applyFill="1" applyAlignment="1">
      <alignment vertical="center"/>
    </xf>
    <xf numFmtId="0" fontId="9" fillId="0" borderId="0" xfId="0" applyFont="1" applyFill="1" applyAlignment="1">
      <alignment vertical="center"/>
    </xf>
    <xf numFmtId="4" fontId="9" fillId="0" borderId="0" xfId="3" applyNumberFormat="1" applyFont="1" applyFill="1" applyAlignment="1">
      <alignment vertical="center"/>
    </xf>
    <xf numFmtId="0" fontId="11" fillId="0" borderId="160" xfId="18" applyNumberFormat="1" applyFont="1" applyFill="1" applyBorder="1" applyAlignment="1">
      <alignment vertical="center"/>
    </xf>
    <xf numFmtId="4" fontId="11" fillId="0" borderId="160" xfId="18" applyNumberFormat="1" applyFont="1" applyFill="1" applyBorder="1" applyAlignment="1">
      <alignment vertical="center"/>
    </xf>
    <xf numFmtId="0" fontId="9" fillId="0" borderId="0" xfId="18" applyFont="1" applyFill="1" applyAlignment="1">
      <alignment vertical="center"/>
    </xf>
    <xf numFmtId="0" fontId="9" fillId="0" borderId="0" xfId="18" applyNumberFormat="1" applyFont="1" applyFill="1" applyBorder="1" applyAlignment="1">
      <alignment vertical="center"/>
    </xf>
    <xf numFmtId="4" fontId="9" fillId="0" borderId="0" xfId="18" applyNumberFormat="1" applyFont="1" applyFill="1" applyBorder="1" applyAlignment="1">
      <alignment vertical="center"/>
    </xf>
    <xf numFmtId="0" fontId="9" fillId="0" borderId="160" xfId="18" applyFont="1" applyFill="1" applyBorder="1" applyAlignment="1">
      <alignment horizontal="center" vertical="center"/>
    </xf>
    <xf numFmtId="0" fontId="11" fillId="0" borderId="160" xfId="18" applyNumberFormat="1" applyFont="1" applyFill="1" applyBorder="1" applyAlignment="1">
      <alignment horizontal="center" vertical="center"/>
    </xf>
    <xf numFmtId="0" fontId="9" fillId="0" borderId="0" xfId="18" applyFont="1" applyFill="1" applyAlignment="1">
      <alignment horizontal="center" vertical="center"/>
    </xf>
    <xf numFmtId="0" fontId="9" fillId="0" borderId="160" xfId="0" applyFont="1" applyFill="1" applyBorder="1" applyAlignment="1">
      <alignment vertical="center"/>
    </xf>
    <xf numFmtId="0" fontId="11" fillId="0" borderId="160" xfId="1" applyFont="1" applyFill="1" applyBorder="1" applyAlignment="1">
      <alignment vertical="center"/>
    </xf>
    <xf numFmtId="0" fontId="9" fillId="0" borderId="160" xfId="1" applyFont="1" applyFill="1" applyBorder="1" applyAlignment="1">
      <alignment vertical="center"/>
    </xf>
    <xf numFmtId="0" fontId="9" fillId="0" borderId="160" xfId="1" applyNumberFormat="1" applyFont="1" applyFill="1" applyBorder="1" applyAlignment="1">
      <alignment vertical="center"/>
    </xf>
    <xf numFmtId="0" fontId="9" fillId="0" borderId="160" xfId="18" applyFont="1" applyFill="1" applyBorder="1" applyAlignment="1">
      <alignment vertical="center"/>
    </xf>
    <xf numFmtId="0" fontId="9" fillId="0" borderId="160" xfId="2" applyNumberFormat="1" applyFont="1" applyFill="1" applyBorder="1" applyAlignment="1">
      <alignment vertical="center"/>
    </xf>
    <xf numFmtId="0" fontId="9" fillId="0" borderId="160" xfId="16107" applyFont="1" applyFill="1" applyBorder="1" applyAlignment="1">
      <alignment vertical="center"/>
    </xf>
    <xf numFmtId="0" fontId="9" fillId="0" borderId="160" xfId="2" applyFont="1" applyFill="1" applyBorder="1" applyAlignment="1">
      <alignment vertical="center"/>
    </xf>
    <xf numFmtId="0" fontId="9" fillId="0" borderId="160" xfId="4" applyFont="1" applyFill="1" applyBorder="1" applyAlignment="1">
      <alignment vertical="center"/>
    </xf>
    <xf numFmtId="1" fontId="9" fillId="0" borderId="160" xfId="2" applyNumberFormat="1" applyFont="1" applyFill="1" applyBorder="1" applyAlignment="1">
      <alignment vertical="center"/>
    </xf>
    <xf numFmtId="0" fontId="9" fillId="0" borderId="160" xfId="3" applyFont="1" applyFill="1" applyBorder="1" applyAlignment="1">
      <alignment vertical="center"/>
    </xf>
    <xf numFmtId="49" fontId="9" fillId="0" borderId="160" xfId="2" applyNumberFormat="1" applyFont="1" applyFill="1" applyBorder="1" applyAlignment="1">
      <alignment vertical="center"/>
    </xf>
    <xf numFmtId="0" fontId="9" fillId="0" borderId="163" xfId="1" applyFont="1" applyFill="1" applyBorder="1" applyAlignment="1">
      <alignment vertical="center"/>
    </xf>
    <xf numFmtId="292" fontId="9" fillId="0" borderId="160" xfId="1" applyNumberFormat="1" applyFont="1" applyFill="1" applyBorder="1" applyAlignment="1">
      <alignment horizontal="center" vertical="center"/>
    </xf>
    <xf numFmtId="0" fontId="9" fillId="0" borderId="160" xfId="18" applyNumberFormat="1" applyFont="1" applyFill="1" applyBorder="1" applyAlignment="1">
      <alignment vertical="center"/>
    </xf>
    <xf numFmtId="0" fontId="11" fillId="0" borderId="0" xfId="18" applyFont="1" applyFill="1" applyAlignment="1">
      <alignment vertical="center"/>
    </xf>
    <xf numFmtId="0" fontId="9" fillId="0" borderId="83" xfId="1" applyFont="1" applyFill="1" applyBorder="1" applyAlignment="1">
      <alignment vertical="center"/>
    </xf>
    <xf numFmtId="0" fontId="9" fillId="0" borderId="1" xfId="2" applyNumberFormat="1" applyFont="1" applyFill="1" applyBorder="1" applyAlignment="1">
      <alignment vertical="center"/>
    </xf>
    <xf numFmtId="0" fontId="9" fillId="0" borderId="1" xfId="16107" applyFont="1" applyFill="1" applyBorder="1" applyAlignment="1">
      <alignment vertical="center"/>
    </xf>
    <xf numFmtId="0" fontId="9" fillId="0" borderId="1" xfId="2" applyFont="1" applyFill="1" applyBorder="1" applyAlignment="1">
      <alignment vertical="center"/>
    </xf>
    <xf numFmtId="4" fontId="9" fillId="0" borderId="160" xfId="1" applyNumberFormat="1" applyFont="1" applyFill="1" applyBorder="1" applyAlignment="1">
      <alignment vertical="center"/>
    </xf>
    <xf numFmtId="0" fontId="9" fillId="0" borderId="1" xfId="4" applyFont="1" applyFill="1" applyBorder="1" applyAlignment="1">
      <alignment vertical="center"/>
    </xf>
    <xf numFmtId="1" fontId="9" fillId="0" borderId="1" xfId="2" applyNumberFormat="1" applyFont="1" applyFill="1" applyBorder="1" applyAlignment="1">
      <alignment vertical="center"/>
    </xf>
    <xf numFmtId="0" fontId="9" fillId="0" borderId="1" xfId="3" applyFont="1" applyFill="1" applyBorder="1" applyAlignment="1">
      <alignment vertical="center"/>
    </xf>
    <xf numFmtId="49" fontId="9" fillId="0" borderId="1" xfId="2" applyNumberFormat="1" applyFont="1" applyFill="1" applyBorder="1" applyAlignment="1">
      <alignment vertical="center"/>
    </xf>
    <xf numFmtId="0" fontId="9" fillId="0" borderId="1" xfId="1" applyFont="1" applyFill="1" applyBorder="1" applyAlignment="1">
      <alignment vertical="center"/>
    </xf>
    <xf numFmtId="0" fontId="9" fillId="0" borderId="1" xfId="0" applyFont="1" applyFill="1" applyBorder="1" applyAlignment="1">
      <alignment vertical="center"/>
    </xf>
    <xf numFmtId="4" fontId="9" fillId="0" borderId="83" xfId="1" applyNumberFormat="1" applyFont="1" applyFill="1" applyBorder="1" applyAlignment="1">
      <alignment vertical="center"/>
    </xf>
    <xf numFmtId="3" fontId="9" fillId="0" borderId="83" xfId="1" applyNumberFormat="1" applyFont="1" applyFill="1" applyBorder="1" applyAlignment="1">
      <alignment vertical="center"/>
    </xf>
    <xf numFmtId="3" fontId="9" fillId="0" borderId="160" xfId="1" applyNumberFormat="1" applyFont="1" applyFill="1" applyBorder="1" applyAlignment="1">
      <alignment vertical="center"/>
    </xf>
    <xf numFmtId="2" fontId="9" fillId="0" borderId="160" xfId="1" applyNumberFormat="1" applyFont="1" applyFill="1" applyBorder="1" applyAlignment="1">
      <alignment horizontal="center" vertical="center"/>
    </xf>
    <xf numFmtId="0" fontId="9" fillId="0" borderId="160" xfId="2" applyNumberFormat="1" applyFont="1" applyFill="1" applyBorder="1" applyAlignment="1" applyProtection="1">
      <alignment vertical="center"/>
      <protection hidden="1"/>
    </xf>
    <xf numFmtId="0" fontId="9" fillId="0" borderId="160" xfId="8" applyNumberFormat="1" applyFont="1" applyFill="1" applyBorder="1" applyAlignment="1" applyProtection="1">
      <alignment vertical="center"/>
      <protection hidden="1"/>
    </xf>
    <xf numFmtId="0" fontId="9" fillId="0" borderId="160" xfId="4" applyFont="1" applyFill="1" applyBorder="1" applyAlignment="1" applyProtection="1">
      <alignment vertical="center"/>
      <protection hidden="1"/>
    </xf>
    <xf numFmtId="4" fontId="9" fillId="0" borderId="160" xfId="2" applyNumberFormat="1" applyFont="1" applyFill="1" applyBorder="1" applyAlignment="1">
      <alignment vertical="center"/>
    </xf>
    <xf numFmtId="0" fontId="9" fillId="0" borderId="160" xfId="0" applyNumberFormat="1" applyFont="1" applyFill="1" applyBorder="1" applyAlignment="1">
      <alignment vertical="center"/>
    </xf>
    <xf numFmtId="0" fontId="9" fillId="0" borderId="160" xfId="10" applyNumberFormat="1" applyFont="1" applyFill="1" applyBorder="1" applyAlignment="1">
      <alignment vertical="center"/>
    </xf>
    <xf numFmtId="0" fontId="11" fillId="0" borderId="160" xfId="0" applyNumberFormat="1" applyFont="1" applyFill="1" applyBorder="1" applyAlignment="1">
      <alignment vertical="center"/>
    </xf>
    <xf numFmtId="289" fontId="9" fillId="0" borderId="160" xfId="0" applyNumberFormat="1" applyFont="1" applyFill="1" applyBorder="1" applyAlignment="1">
      <alignment vertical="center"/>
    </xf>
    <xf numFmtId="2" fontId="9" fillId="0" borderId="160" xfId="0" applyNumberFormat="1" applyFont="1" applyFill="1" applyBorder="1" applyAlignment="1">
      <alignment horizontal="center" vertical="center"/>
    </xf>
    <xf numFmtId="0" fontId="9" fillId="0" borderId="0" xfId="0" applyNumberFormat="1" applyFont="1" applyFill="1" applyBorder="1" applyAlignment="1">
      <alignment vertical="center"/>
    </xf>
    <xf numFmtId="0" fontId="9" fillId="0" borderId="27" xfId="67" applyNumberFormat="1" applyFont="1" applyFill="1" applyBorder="1" applyAlignment="1" applyProtection="1">
      <alignment vertical="center"/>
      <protection hidden="1"/>
    </xf>
    <xf numFmtId="0" fontId="9" fillId="0" borderId="160" xfId="67" applyNumberFormat="1" applyFont="1" applyFill="1" applyBorder="1" applyAlignment="1" applyProtection="1">
      <alignment vertical="center"/>
      <protection hidden="1"/>
    </xf>
    <xf numFmtId="0" fontId="223" fillId="0" borderId="0" xfId="1" applyFont="1" applyFill="1" applyAlignment="1">
      <alignment vertical="center"/>
    </xf>
    <xf numFmtId="49" fontId="9" fillId="0" borderId="160" xfId="3" applyNumberFormat="1" applyFont="1" applyFill="1" applyBorder="1" applyAlignment="1">
      <alignment vertical="center"/>
    </xf>
    <xf numFmtId="49" fontId="9" fillId="0" borderId="160" xfId="15618" applyFont="1" applyFill="1" applyBorder="1" applyAlignment="1">
      <alignment vertical="center"/>
    </xf>
    <xf numFmtId="14" fontId="9" fillId="0" borderId="0" xfId="1" applyNumberFormat="1" applyFont="1" applyFill="1" applyAlignment="1">
      <alignment vertical="center"/>
    </xf>
    <xf numFmtId="0" fontId="9" fillId="0" borderId="83" xfId="0" applyFont="1" applyFill="1" applyBorder="1" applyAlignment="1">
      <alignment vertical="center"/>
    </xf>
    <xf numFmtId="0" fontId="9" fillId="0" borderId="160" xfId="2" applyFont="1" applyFill="1" applyBorder="1" applyAlignment="1" applyProtection="1">
      <alignment vertical="center"/>
      <protection hidden="1"/>
    </xf>
    <xf numFmtId="0" fontId="9" fillId="0" borderId="160" xfId="7" applyFont="1" applyFill="1" applyBorder="1" applyAlignment="1">
      <alignment vertical="center"/>
    </xf>
    <xf numFmtId="0" fontId="9" fillId="0" borderId="160" xfId="16103" applyNumberFormat="1" applyFont="1" applyFill="1" applyBorder="1" applyAlignment="1">
      <alignment vertical="center"/>
    </xf>
    <xf numFmtId="0" fontId="9" fillId="0" borderId="83" xfId="3" applyFont="1" applyFill="1" applyBorder="1" applyAlignment="1">
      <alignment vertical="center"/>
    </xf>
    <xf numFmtId="0" fontId="9" fillId="0" borderId="0" xfId="3" applyFont="1" applyFill="1" applyAlignment="1">
      <alignment vertical="center"/>
    </xf>
    <xf numFmtId="0" fontId="9" fillId="0" borderId="83" xfId="67" applyNumberFormat="1" applyFont="1" applyFill="1" applyBorder="1" applyAlignment="1" applyProtection="1">
      <alignment vertical="center"/>
      <protection hidden="1"/>
    </xf>
    <xf numFmtId="0" fontId="221" fillId="0" borderId="160" xfId="1" applyFont="1" applyFill="1" applyBorder="1" applyAlignment="1">
      <alignment vertical="center"/>
    </xf>
    <xf numFmtId="0" fontId="9" fillId="0" borderId="160" xfId="72" applyFont="1" applyFill="1" applyBorder="1" applyAlignment="1">
      <alignment vertical="center"/>
    </xf>
    <xf numFmtId="3" fontId="9" fillId="0" borderId="160" xfId="0" applyNumberFormat="1" applyFont="1" applyFill="1" applyBorder="1" applyAlignment="1">
      <alignment vertical="center"/>
    </xf>
    <xf numFmtId="0" fontId="9" fillId="0" borderId="83" xfId="0" applyNumberFormat="1" applyFont="1" applyFill="1" applyBorder="1" applyAlignment="1">
      <alignment vertical="center"/>
    </xf>
    <xf numFmtId="0" fontId="9" fillId="0" borderId="162" xfId="3" applyFont="1" applyFill="1" applyBorder="1" applyAlignment="1">
      <alignment vertical="center"/>
    </xf>
    <xf numFmtId="0" fontId="9" fillId="0" borderId="160" xfId="1" applyFont="1" applyFill="1" applyBorder="1" applyAlignment="1">
      <alignment horizontal="center" vertical="center"/>
    </xf>
    <xf numFmtId="0" fontId="9" fillId="0" borderId="162" xfId="2" applyFont="1" applyFill="1" applyBorder="1" applyAlignment="1">
      <alignment vertical="center"/>
    </xf>
    <xf numFmtId="0" fontId="9" fillId="0" borderId="160" xfId="0" applyNumberFormat="1" applyFont="1" applyFill="1" applyBorder="1" applyAlignment="1">
      <alignment horizontal="center" vertical="center"/>
    </xf>
    <xf numFmtId="0" fontId="9" fillId="0" borderId="1" xfId="2" applyNumberFormat="1" applyFont="1" applyFill="1" applyBorder="1" applyAlignment="1" applyProtection="1">
      <alignment vertical="center"/>
      <protection hidden="1"/>
    </xf>
    <xf numFmtId="3" fontId="9" fillId="0" borderId="1" xfId="1273" applyNumberFormat="1" applyFont="1" applyFill="1" applyBorder="1" applyAlignment="1">
      <alignment vertical="center"/>
    </xf>
    <xf numFmtId="3" fontId="9" fillId="0" borderId="1" xfId="16103" applyNumberFormat="1" applyFont="1" applyFill="1" applyBorder="1" applyAlignment="1">
      <alignment vertical="center"/>
    </xf>
    <xf numFmtId="0" fontId="9" fillId="0" borderId="1" xfId="16" applyFont="1" applyFill="1" applyBorder="1" applyAlignment="1">
      <alignment vertical="center"/>
    </xf>
    <xf numFmtId="4" fontId="9" fillId="0" borderId="1" xfId="1273" applyNumberFormat="1" applyFont="1" applyFill="1" applyBorder="1" applyAlignment="1">
      <alignment vertical="center"/>
    </xf>
    <xf numFmtId="0" fontId="11" fillId="0" borderId="1" xfId="3" applyFont="1" applyFill="1" applyBorder="1" applyAlignment="1" applyProtection="1">
      <alignment vertical="center"/>
      <protection hidden="1"/>
    </xf>
    <xf numFmtId="1" fontId="9" fillId="0" borderId="160" xfId="2" applyNumberFormat="1" applyFont="1" applyFill="1" applyBorder="1" applyAlignment="1" applyProtection="1">
      <alignment vertical="center"/>
      <protection hidden="1"/>
    </xf>
    <xf numFmtId="0" fontId="9" fillId="0" borderId="160" xfId="67" applyNumberFormat="1" applyFont="1" applyFill="1" applyBorder="1" applyAlignment="1">
      <alignment vertical="center"/>
    </xf>
    <xf numFmtId="0" fontId="9" fillId="0" borderId="160" xfId="16109" applyFont="1" applyFill="1" applyBorder="1" applyAlignment="1">
      <alignment vertical="center"/>
    </xf>
    <xf numFmtId="1" fontId="9" fillId="0" borderId="160" xfId="1" applyNumberFormat="1" applyFont="1" applyFill="1" applyBorder="1" applyAlignment="1">
      <alignment vertical="center"/>
    </xf>
    <xf numFmtId="0" fontId="9" fillId="0" borderId="160" xfId="16112" applyFont="1" applyFill="1" applyBorder="1" applyAlignment="1">
      <alignment vertical="center"/>
    </xf>
    <xf numFmtId="0" fontId="220" fillId="0" borderId="0" xfId="0" applyFont="1" applyFill="1" applyAlignment="1">
      <alignment vertical="center"/>
    </xf>
    <xf numFmtId="0" fontId="9" fillId="0" borderId="160" xfId="16113" applyFont="1" applyFill="1" applyBorder="1" applyAlignment="1">
      <alignment vertical="center"/>
    </xf>
    <xf numFmtId="0" fontId="9" fillId="0" borderId="160" xfId="9" applyFont="1" applyFill="1" applyBorder="1" applyAlignment="1">
      <alignment vertical="center"/>
    </xf>
    <xf numFmtId="0" fontId="9" fillId="0" borderId="160" xfId="8" applyFont="1" applyFill="1" applyBorder="1" applyAlignment="1">
      <alignment vertical="center"/>
    </xf>
    <xf numFmtId="0" fontId="9" fillId="0" borderId="160" xfId="21" applyFont="1" applyFill="1" applyBorder="1" applyAlignment="1">
      <alignment vertical="center"/>
    </xf>
    <xf numFmtId="0" fontId="9" fillId="0" borderId="160" xfId="71" applyNumberFormat="1" applyFont="1" applyFill="1" applyBorder="1" applyAlignment="1">
      <alignment vertical="center"/>
    </xf>
    <xf numFmtId="2" fontId="9" fillId="0" borderId="160" xfId="2" applyNumberFormat="1" applyFont="1" applyFill="1" applyBorder="1" applyAlignment="1">
      <alignment vertical="center"/>
    </xf>
    <xf numFmtId="204" fontId="9" fillId="0" borderId="160" xfId="2" applyNumberFormat="1" applyFont="1" applyFill="1" applyBorder="1" applyAlignment="1">
      <alignment vertical="center"/>
    </xf>
    <xf numFmtId="0" fontId="9" fillId="0" borderId="162" xfId="72" applyFont="1" applyFill="1" applyBorder="1" applyAlignment="1">
      <alignment vertical="center"/>
    </xf>
    <xf numFmtId="0" fontId="9" fillId="0" borderId="162" xfId="0" applyNumberFormat="1" applyFont="1" applyFill="1" applyBorder="1" applyAlignment="1">
      <alignment vertical="center"/>
    </xf>
    <xf numFmtId="0" fontId="9" fillId="0" borderId="27" xfId="72" applyFont="1" applyFill="1" applyBorder="1" applyAlignment="1">
      <alignment vertical="center"/>
    </xf>
    <xf numFmtId="0" fontId="9" fillId="0" borderId="27" xfId="0" applyNumberFormat="1" applyFont="1" applyFill="1" applyBorder="1" applyAlignment="1">
      <alignment vertical="center"/>
    </xf>
    <xf numFmtId="0" fontId="9" fillId="0" borderId="1" xfId="4" applyFont="1" applyFill="1" applyBorder="1" applyAlignment="1" applyProtection="1">
      <alignment vertical="center"/>
      <protection hidden="1"/>
    </xf>
    <xf numFmtId="0" fontId="9" fillId="0" borderId="1" xfId="8" applyNumberFormat="1" applyFont="1" applyFill="1" applyBorder="1" applyAlignment="1" applyProtection="1">
      <alignment vertical="center"/>
      <protection hidden="1"/>
    </xf>
    <xf numFmtId="4" fontId="9" fillId="0" borderId="1" xfId="8" applyNumberFormat="1" applyFont="1" applyFill="1" applyBorder="1" applyAlignment="1" applyProtection="1">
      <alignment vertical="center"/>
      <protection hidden="1"/>
    </xf>
    <xf numFmtId="0" fontId="9" fillId="0" borderId="1" xfId="2" applyFont="1" applyFill="1" applyBorder="1" applyAlignment="1" applyProtection="1">
      <alignment vertical="center"/>
      <protection hidden="1"/>
    </xf>
    <xf numFmtId="0" fontId="226" fillId="0" borderId="0" xfId="0" applyNumberFormat="1" applyFont="1" applyFill="1" applyBorder="1" applyAlignment="1">
      <alignment vertical="center"/>
    </xf>
    <xf numFmtId="0" fontId="226" fillId="0" borderId="0" xfId="0" applyFont="1" applyFill="1" applyAlignment="1">
      <alignment vertical="center"/>
    </xf>
    <xf numFmtId="4" fontId="9" fillId="0" borderId="161" xfId="1" applyNumberFormat="1" applyFont="1" applyFill="1" applyBorder="1" applyAlignment="1">
      <alignment vertical="center"/>
    </xf>
    <xf numFmtId="0" fontId="9" fillId="0" borderId="160" xfId="16" applyFont="1" applyFill="1" applyBorder="1" applyAlignment="1">
      <alignment vertical="center"/>
    </xf>
    <xf numFmtId="4" fontId="9" fillId="0" borderId="160" xfId="8" applyNumberFormat="1" applyFont="1" applyFill="1" applyBorder="1" applyAlignment="1" applyProtection="1">
      <alignment vertical="center"/>
      <protection hidden="1"/>
    </xf>
    <xf numFmtId="0" fontId="9" fillId="0" borderId="1" xfId="1273" applyFont="1" applyFill="1" applyBorder="1" applyAlignment="1">
      <alignment vertical="center"/>
    </xf>
    <xf numFmtId="2" fontId="9" fillId="0" borderId="160" xfId="18" applyNumberFormat="1" applyFont="1" applyFill="1" applyBorder="1" applyAlignment="1">
      <alignment horizontal="center" vertical="center"/>
    </xf>
    <xf numFmtId="3" fontId="9" fillId="0" borderId="160" xfId="16103" applyNumberFormat="1" applyFont="1" applyFill="1" applyBorder="1" applyAlignment="1">
      <alignment vertical="center"/>
    </xf>
    <xf numFmtId="171" fontId="9" fillId="0" borderId="160" xfId="62" applyFont="1" applyFill="1" applyBorder="1" applyAlignment="1">
      <alignment vertical="center"/>
    </xf>
    <xf numFmtId="4" fontId="9" fillId="0" borderId="160" xfId="10" applyNumberFormat="1" applyFont="1" applyFill="1" applyBorder="1" applyAlignment="1">
      <alignment vertical="center"/>
    </xf>
    <xf numFmtId="2" fontId="9" fillId="0" borderId="160" xfId="8" applyNumberFormat="1" applyFont="1" applyFill="1" applyBorder="1" applyAlignment="1" applyProtection="1">
      <alignment horizontal="center" vertical="center"/>
      <protection hidden="1"/>
    </xf>
    <xf numFmtId="2" fontId="9" fillId="0" borderId="160" xfId="43" applyNumberFormat="1" applyFont="1" applyFill="1" applyBorder="1" applyAlignment="1">
      <alignment horizontal="center" vertical="center"/>
    </xf>
    <xf numFmtId="0" fontId="9" fillId="0" borderId="160" xfId="16119" applyFont="1" applyFill="1" applyBorder="1" applyAlignment="1">
      <alignment vertical="center"/>
    </xf>
    <xf numFmtId="4" fontId="9" fillId="0" borderId="160" xfId="18" applyNumberFormat="1" applyFont="1" applyFill="1" applyBorder="1" applyAlignment="1">
      <alignment vertical="center"/>
    </xf>
    <xf numFmtId="0" fontId="9" fillId="0" borderId="160" xfId="16110" applyFont="1" applyFill="1" applyBorder="1" applyAlignment="1">
      <alignment vertical="center"/>
    </xf>
    <xf numFmtId="1" fontId="9" fillId="0" borderId="160" xfId="16111" applyNumberFormat="1" applyFont="1" applyFill="1" applyBorder="1" applyAlignment="1">
      <alignment vertical="center"/>
    </xf>
    <xf numFmtId="0" fontId="9" fillId="0" borderId="160" xfId="16115" applyNumberFormat="1" applyFont="1" applyFill="1" applyBorder="1" applyAlignment="1">
      <alignment vertical="center"/>
    </xf>
    <xf numFmtId="0" fontId="9" fillId="0" borderId="160" xfId="6" applyFont="1" applyFill="1" applyBorder="1" applyAlignment="1">
      <alignment vertical="center"/>
    </xf>
    <xf numFmtId="0" fontId="11" fillId="0" borderId="0" xfId="0" applyFont="1" applyFill="1" applyAlignment="1">
      <alignment vertical="center"/>
    </xf>
    <xf numFmtId="1" fontId="9" fillId="0" borderId="83" xfId="1" applyNumberFormat="1" applyFont="1" applyFill="1" applyBorder="1" applyAlignment="1">
      <alignment vertical="center"/>
    </xf>
    <xf numFmtId="3" fontId="9" fillId="0" borderId="83" xfId="0" applyNumberFormat="1" applyFont="1" applyFill="1" applyBorder="1" applyAlignment="1">
      <alignment vertical="center"/>
    </xf>
    <xf numFmtId="0" fontId="9" fillId="0" borderId="83" xfId="4" applyFont="1" applyFill="1" applyBorder="1" applyAlignment="1">
      <alignment vertical="center"/>
    </xf>
    <xf numFmtId="49" fontId="9" fillId="0" borderId="83" xfId="2" applyNumberFormat="1" applyFont="1" applyFill="1" applyBorder="1" applyAlignment="1">
      <alignment vertical="center"/>
    </xf>
    <xf numFmtId="0" fontId="9" fillId="0" borderId="163" xfId="0" applyNumberFormat="1" applyFont="1" applyFill="1" applyBorder="1" applyAlignment="1">
      <alignment vertical="center"/>
    </xf>
    <xf numFmtId="1" fontId="9" fillId="0" borderId="162" xfId="1" applyNumberFormat="1" applyFont="1" applyFill="1" applyBorder="1" applyAlignment="1">
      <alignment vertical="center"/>
    </xf>
    <xf numFmtId="4" fontId="9" fillId="0" borderId="162" xfId="1" applyNumberFormat="1" applyFont="1" applyFill="1" applyBorder="1" applyAlignment="1">
      <alignment vertical="center"/>
    </xf>
    <xf numFmtId="0" fontId="9" fillId="0" borderId="162" xfId="1" applyFont="1" applyFill="1" applyBorder="1" applyAlignment="1">
      <alignment vertical="center"/>
    </xf>
    <xf numFmtId="2" fontId="9" fillId="0" borderId="27" xfId="0" applyNumberFormat="1" applyFont="1" applyFill="1" applyBorder="1" applyAlignment="1">
      <alignment horizontal="center" vertical="center"/>
    </xf>
    <xf numFmtId="0" fontId="9" fillId="0" borderId="27" xfId="1" applyFont="1" applyFill="1" applyBorder="1" applyAlignment="1">
      <alignment vertical="center"/>
    </xf>
    <xf numFmtId="4" fontId="9" fillId="0" borderId="27" xfId="1" applyNumberFormat="1" applyFont="1" applyFill="1" applyBorder="1" applyAlignment="1">
      <alignment vertical="center"/>
    </xf>
    <xf numFmtId="0" fontId="9" fillId="0" borderId="83" xfId="2" applyNumberFormat="1" applyFont="1" applyFill="1" applyBorder="1" applyAlignment="1" applyProtection="1">
      <alignment vertical="center"/>
      <protection hidden="1"/>
    </xf>
    <xf numFmtId="0" fontId="9" fillId="0" borderId="83" xfId="2" applyFont="1" applyFill="1" applyBorder="1" applyAlignment="1">
      <alignment vertical="center"/>
    </xf>
    <xf numFmtId="0" fontId="9" fillId="0" borderId="83" xfId="4" applyFont="1" applyFill="1" applyBorder="1" applyAlignment="1" applyProtection="1">
      <alignment vertical="center"/>
      <protection hidden="1"/>
    </xf>
    <xf numFmtId="0" fontId="9" fillId="0" borderId="83" xfId="7" applyFont="1" applyFill="1" applyBorder="1" applyAlignment="1">
      <alignment vertical="center"/>
    </xf>
    <xf numFmtId="0" fontId="9" fillId="0" borderId="83" xfId="8" applyNumberFormat="1" applyFont="1" applyFill="1" applyBorder="1" applyAlignment="1" applyProtection="1">
      <alignment vertical="center"/>
      <protection hidden="1"/>
    </xf>
    <xf numFmtId="4" fontId="9" fillId="0" borderId="83" xfId="8" applyNumberFormat="1" applyFont="1" applyFill="1" applyBorder="1" applyAlignment="1" applyProtection="1">
      <alignment vertical="center"/>
      <protection hidden="1"/>
    </xf>
    <xf numFmtId="0" fontId="9" fillId="0" borderId="83" xfId="16103" applyNumberFormat="1" applyFont="1" applyFill="1" applyBorder="1" applyAlignment="1">
      <alignment vertical="center"/>
    </xf>
    <xf numFmtId="0" fontId="9" fillId="0" borderId="160" xfId="16108" applyFont="1" applyFill="1" applyBorder="1" applyAlignment="1">
      <alignment vertical="center"/>
    </xf>
    <xf numFmtId="0" fontId="9" fillId="0" borderId="160" xfId="5" applyFont="1" applyFill="1" applyBorder="1" applyAlignment="1">
      <alignment vertical="center"/>
    </xf>
    <xf numFmtId="0" fontId="9" fillId="0" borderId="160" xfId="20" applyFont="1" applyFill="1" applyBorder="1" applyAlignment="1">
      <alignment vertical="center"/>
    </xf>
    <xf numFmtId="3" fontId="9" fillId="0" borderId="160" xfId="7" applyNumberFormat="1" applyFont="1" applyFill="1" applyBorder="1" applyAlignment="1">
      <alignment vertical="center"/>
    </xf>
    <xf numFmtId="0" fontId="9" fillId="0" borderId="161" xfId="0" applyFont="1" applyFill="1" applyBorder="1" applyAlignment="1">
      <alignment vertical="center"/>
    </xf>
    <xf numFmtId="0" fontId="9" fillId="0" borderId="160" xfId="1842" applyFont="1" applyFill="1" applyBorder="1" applyAlignment="1">
      <alignment vertical="center"/>
    </xf>
    <xf numFmtId="2" fontId="9" fillId="0" borderId="160" xfId="3" applyNumberFormat="1" applyFont="1" applyFill="1" applyBorder="1" applyAlignment="1">
      <alignment vertical="center"/>
    </xf>
    <xf numFmtId="291" fontId="9" fillId="0" borderId="160" xfId="12567" applyNumberFormat="1" applyFont="1" applyFill="1" applyBorder="1" applyAlignment="1">
      <alignment vertical="center"/>
    </xf>
    <xf numFmtId="1" fontId="9" fillId="0" borderId="160" xfId="3" applyNumberFormat="1" applyFont="1" applyFill="1" applyBorder="1" applyAlignment="1">
      <alignment vertical="center"/>
    </xf>
    <xf numFmtId="0" fontId="9" fillId="0" borderId="160" xfId="3" applyFont="1" applyFill="1" applyBorder="1" applyAlignment="1" applyProtection="1">
      <alignment vertical="center"/>
      <protection hidden="1"/>
    </xf>
    <xf numFmtId="0" fontId="9" fillId="0" borderId="83" xfId="16109" applyFont="1" applyFill="1" applyBorder="1" applyAlignment="1">
      <alignment vertical="center"/>
    </xf>
    <xf numFmtId="177" fontId="9" fillId="0" borderId="27" xfId="0" applyNumberFormat="1" applyFont="1" applyFill="1" applyBorder="1" applyAlignment="1">
      <alignment vertical="center"/>
    </xf>
    <xf numFmtId="0" fontId="220" fillId="0" borderId="0" xfId="0" applyNumberFormat="1" applyFont="1" applyFill="1" applyBorder="1" applyAlignment="1">
      <alignment vertical="center"/>
    </xf>
    <xf numFmtId="0" fontId="221" fillId="0" borderId="0" xfId="0" applyFont="1" applyFill="1" applyAlignment="1">
      <alignment vertical="center"/>
    </xf>
    <xf numFmtId="0" fontId="9" fillId="0" borderId="83" xfId="6" applyFont="1" applyFill="1" applyBorder="1" applyAlignment="1">
      <alignment vertical="center"/>
    </xf>
    <xf numFmtId="0" fontId="9" fillId="0" borderId="83" xfId="2" applyNumberFormat="1" applyFont="1" applyFill="1" applyBorder="1" applyAlignment="1">
      <alignment vertical="center"/>
    </xf>
    <xf numFmtId="1" fontId="9" fillId="0" borderId="83" xfId="2" applyNumberFormat="1" applyFont="1" applyFill="1" applyBorder="1" applyAlignment="1">
      <alignment vertical="center"/>
    </xf>
    <xf numFmtId="1" fontId="9" fillId="0" borderId="83" xfId="4" applyNumberFormat="1" applyFont="1" applyFill="1" applyBorder="1" applyAlignment="1">
      <alignment vertical="center"/>
    </xf>
    <xf numFmtId="0" fontId="11" fillId="0" borderId="160" xfId="0" applyFont="1" applyFill="1" applyBorder="1" applyAlignment="1">
      <alignment vertical="center"/>
    </xf>
    <xf numFmtId="0" fontId="11" fillId="0" borderId="83" xfId="0" applyFont="1" applyFill="1" applyBorder="1" applyAlignment="1">
      <alignment vertical="center"/>
    </xf>
    <xf numFmtId="49" fontId="9" fillId="0" borderId="160" xfId="16106" applyNumberFormat="1" applyFont="1" applyFill="1" applyBorder="1" applyAlignment="1">
      <alignment vertical="center"/>
    </xf>
    <xf numFmtId="1" fontId="9" fillId="0" borderId="160" xfId="1" applyNumberFormat="1" applyFont="1" applyFill="1" applyBorder="1" applyAlignment="1">
      <alignment horizontal="center" vertical="center"/>
    </xf>
    <xf numFmtId="1" fontId="9" fillId="0" borderId="160" xfId="0" applyNumberFormat="1" applyFont="1" applyFill="1" applyBorder="1" applyAlignment="1">
      <alignment horizontal="center" vertical="center"/>
    </xf>
    <xf numFmtId="1" fontId="9" fillId="0" borderId="160" xfId="18" applyNumberFormat="1" applyFont="1" applyFill="1" applyBorder="1" applyAlignment="1">
      <alignment horizontal="center" vertical="center"/>
    </xf>
    <xf numFmtId="1" fontId="9" fillId="0" borderId="160" xfId="8" applyNumberFormat="1" applyFont="1" applyFill="1" applyBorder="1" applyAlignment="1" applyProtection="1">
      <alignment horizontal="center" vertical="center"/>
      <protection hidden="1"/>
    </xf>
    <xf numFmtId="0" fontId="9" fillId="0" borderId="160" xfId="0" applyFont="1" applyFill="1" applyBorder="1" applyAlignment="1">
      <alignment horizontal="center" vertical="center"/>
    </xf>
    <xf numFmtId="3" fontId="9" fillId="0" borderId="160" xfId="1" applyNumberFormat="1" applyFont="1" applyFill="1" applyBorder="1" applyAlignment="1">
      <alignment horizontal="center" vertical="center"/>
    </xf>
    <xf numFmtId="4" fontId="9" fillId="0" borderId="160" xfId="1" applyNumberFormat="1" applyFont="1" applyFill="1" applyBorder="1" applyAlignment="1">
      <alignment horizontal="center" vertical="center"/>
    </xf>
    <xf numFmtId="0" fontId="9" fillId="0" borderId="160" xfId="3" applyFont="1" applyFill="1" applyBorder="1" applyAlignment="1">
      <alignment horizontal="center" vertical="center"/>
    </xf>
    <xf numFmtId="0" fontId="9" fillId="0" borderId="163" xfId="16109" applyFont="1" applyFill="1" applyBorder="1" applyAlignment="1">
      <alignment vertical="center"/>
    </xf>
    <xf numFmtId="0" fontId="9" fillId="0" borderId="83" xfId="16116" applyFont="1" applyFill="1" applyBorder="1" applyAlignment="1">
      <alignment vertical="center"/>
    </xf>
    <xf numFmtId="0" fontId="9" fillId="0" borderId="83" xfId="71" applyFont="1" applyFill="1" applyBorder="1" applyAlignment="1">
      <alignment vertical="center"/>
    </xf>
    <xf numFmtId="177" fontId="9" fillId="0" borderId="83" xfId="71" applyNumberFormat="1" applyFont="1" applyFill="1" applyBorder="1" applyAlignment="1">
      <alignment vertical="center"/>
    </xf>
    <xf numFmtId="0" fontId="9" fillId="0" borderId="83" xfId="16117" applyFont="1" applyFill="1" applyBorder="1" applyAlignment="1">
      <alignment vertical="center"/>
    </xf>
    <xf numFmtId="0" fontId="9" fillId="0" borderId="0" xfId="18" applyFont="1" applyFill="1" applyBorder="1" applyAlignment="1">
      <alignment vertical="center"/>
    </xf>
    <xf numFmtId="0" fontId="9" fillId="0" borderId="0" xfId="4" applyFont="1" applyFill="1" applyBorder="1" applyAlignment="1" applyProtection="1">
      <alignment vertical="center"/>
      <protection hidden="1"/>
    </xf>
    <xf numFmtId="0" fontId="9" fillId="0" borderId="0" xfId="67" applyNumberFormat="1" applyFont="1" applyFill="1" applyBorder="1" applyAlignment="1" applyProtection="1">
      <alignment vertical="center"/>
      <protection hidden="1"/>
    </xf>
    <xf numFmtId="0" fontId="221" fillId="0" borderId="0" xfId="1" applyFont="1" applyFill="1" applyBorder="1" applyAlignment="1">
      <alignment vertical="center"/>
    </xf>
    <xf numFmtId="0" fontId="9" fillId="0" borderId="162" xfId="16107" applyFont="1" applyFill="1" applyBorder="1" applyAlignment="1">
      <alignment vertical="center"/>
    </xf>
    <xf numFmtId="1" fontId="9" fillId="0" borderId="162" xfId="2" applyNumberFormat="1" applyFont="1" applyFill="1" applyBorder="1" applyAlignment="1">
      <alignment vertical="center"/>
    </xf>
    <xf numFmtId="0" fontId="9" fillId="0" borderId="27" xfId="0" applyFont="1" applyFill="1" applyBorder="1" applyAlignment="1">
      <alignment vertical="center"/>
    </xf>
    <xf numFmtId="49" fontId="9" fillId="0" borderId="27" xfId="15618" applyFont="1" applyFill="1" applyBorder="1" applyAlignment="1">
      <alignment vertical="center"/>
    </xf>
    <xf numFmtId="1" fontId="9" fillId="0" borderId="27" xfId="2" applyNumberFormat="1" applyFont="1" applyFill="1" applyBorder="1" applyAlignment="1">
      <alignment vertical="center"/>
    </xf>
    <xf numFmtId="0" fontId="9" fillId="0" borderId="27" xfId="3" applyFont="1" applyFill="1" applyBorder="1" applyAlignment="1">
      <alignment vertical="center"/>
    </xf>
    <xf numFmtId="0" fontId="9" fillId="0" borderId="161" xfId="4" applyFont="1" applyFill="1" applyBorder="1" applyAlignment="1" applyProtection="1">
      <alignment vertical="center"/>
      <protection hidden="1"/>
    </xf>
    <xf numFmtId="0" fontId="9" fillId="0" borderId="162" xfId="0" applyFont="1" applyFill="1" applyBorder="1" applyAlignment="1">
      <alignment vertical="center"/>
    </xf>
    <xf numFmtId="0" fontId="9" fillId="0" borderId="162" xfId="10" applyNumberFormat="1" applyFont="1" applyFill="1" applyBorder="1" applyAlignment="1">
      <alignment vertical="center"/>
    </xf>
    <xf numFmtId="0" fontId="11" fillId="0" borderId="162" xfId="0" applyNumberFormat="1" applyFont="1" applyFill="1" applyBorder="1" applyAlignment="1">
      <alignment vertical="center"/>
    </xf>
    <xf numFmtId="2" fontId="9" fillId="0" borderId="162" xfId="0" applyNumberFormat="1" applyFont="1" applyFill="1" applyBorder="1" applyAlignment="1">
      <alignment horizontal="center" vertical="center"/>
    </xf>
    <xf numFmtId="0" fontId="223" fillId="0" borderId="0" xfId="1" applyFont="1" applyFill="1" applyBorder="1" applyAlignment="1">
      <alignment vertical="center"/>
    </xf>
    <xf numFmtId="0" fontId="11" fillId="0" borderId="161" xfId="0" applyFont="1" applyFill="1" applyBorder="1" applyAlignment="1">
      <alignment vertical="center"/>
    </xf>
    <xf numFmtId="0" fontId="11" fillId="0" borderId="162" xfId="0" applyFont="1" applyFill="1" applyBorder="1" applyAlignment="1">
      <alignment vertical="center"/>
    </xf>
    <xf numFmtId="0" fontId="11" fillId="0" borderId="27" xfId="18" applyNumberFormat="1" applyFont="1" applyFill="1" applyBorder="1" applyAlignment="1">
      <alignment vertical="center"/>
    </xf>
    <xf numFmtId="0" fontId="9" fillId="0" borderId="27" xfId="18" applyNumberFormat="1" applyFont="1" applyFill="1" applyBorder="1" applyAlignment="1">
      <alignment vertical="center"/>
    </xf>
    <xf numFmtId="2" fontId="9" fillId="0" borderId="162" xfId="67" applyNumberFormat="1" applyFont="1" applyFill="1" applyBorder="1" applyAlignment="1" applyProtection="1">
      <alignment horizontal="center" vertical="center"/>
      <protection hidden="1"/>
    </xf>
    <xf numFmtId="0" fontId="9" fillId="0" borderId="160" xfId="2" applyNumberFormat="1" applyFont="1" applyFill="1" applyBorder="1" applyAlignment="1">
      <alignment horizontal="center" vertical="center"/>
    </xf>
    <xf numFmtId="0" fontId="9" fillId="0" borderId="160" xfId="16107" applyFont="1" applyFill="1" applyBorder="1" applyAlignment="1">
      <alignment horizontal="left" vertical="center"/>
    </xf>
    <xf numFmtId="0" fontId="11" fillId="0" borderId="160" xfId="1" applyFont="1" applyFill="1" applyBorder="1" applyAlignment="1">
      <alignment horizontal="left" vertical="center"/>
    </xf>
    <xf numFmtId="0" fontId="9" fillId="0" borderId="160" xfId="2" applyFont="1" applyFill="1" applyBorder="1" applyAlignment="1">
      <alignment horizontal="left" vertical="center"/>
    </xf>
    <xf numFmtId="0" fontId="9" fillId="0" borderId="160" xfId="2" applyFont="1" applyFill="1" applyBorder="1" applyAlignment="1">
      <alignment horizontal="center" vertical="center"/>
    </xf>
    <xf numFmtId="0" fontId="11" fillId="0" borderId="160" xfId="1" applyFont="1" applyFill="1" applyBorder="1" applyAlignment="1">
      <alignment horizontal="center" vertical="center"/>
    </xf>
    <xf numFmtId="0" fontId="9" fillId="0" borderId="160" xfId="4" applyFont="1" applyFill="1" applyBorder="1" applyAlignment="1">
      <alignment horizontal="center" vertical="center"/>
    </xf>
    <xf numFmtId="1" fontId="9" fillId="0" borderId="160" xfId="2" applyNumberFormat="1" applyFont="1" applyFill="1" applyBorder="1" applyAlignment="1">
      <alignment horizontal="center" vertical="center"/>
    </xf>
    <xf numFmtId="0" fontId="9" fillId="0" borderId="160" xfId="3" applyFont="1" applyFill="1" applyBorder="1" applyAlignment="1">
      <alignment horizontal="left" vertical="center"/>
    </xf>
    <xf numFmtId="49" fontId="9" fillId="0" borderId="160" xfId="2" applyNumberFormat="1" applyFont="1" applyFill="1" applyBorder="1" applyAlignment="1">
      <alignment horizontal="left" vertical="center"/>
    </xf>
    <xf numFmtId="0" fontId="9" fillId="0" borderId="163" xfId="1" applyFont="1" applyFill="1" applyBorder="1" applyAlignment="1">
      <alignment horizontal="center" vertical="center"/>
    </xf>
    <xf numFmtId="0" fontId="9" fillId="0" borderId="160" xfId="4" applyFont="1" applyFill="1" applyBorder="1" applyAlignment="1">
      <alignment horizontal="left" vertical="center"/>
    </xf>
    <xf numFmtId="1" fontId="9" fillId="0" borderId="160" xfId="2" applyNumberFormat="1" applyFont="1" applyFill="1" applyBorder="1" applyAlignment="1">
      <alignment horizontal="left" vertical="center"/>
    </xf>
    <xf numFmtId="0" fontId="9" fillId="0" borderId="160" xfId="1" applyFont="1" applyFill="1" applyBorder="1" applyAlignment="1">
      <alignment horizontal="left" vertical="center"/>
    </xf>
    <xf numFmtId="2" fontId="9" fillId="0" borderId="160" xfId="67" applyNumberFormat="1" applyFont="1" applyFill="1" applyBorder="1" applyAlignment="1" applyProtection="1">
      <alignment horizontal="center" vertical="center"/>
      <protection hidden="1"/>
    </xf>
    <xf numFmtId="0" fontId="9" fillId="0" borderId="161" xfId="18" applyFont="1" applyFill="1" applyBorder="1" applyAlignment="1">
      <alignment vertical="center"/>
    </xf>
    <xf numFmtId="0" fontId="9" fillId="0" borderId="160" xfId="18" applyFont="1" applyFill="1" applyBorder="1" applyAlignment="1">
      <alignment horizontal="left" vertical="center"/>
    </xf>
    <xf numFmtId="0" fontId="9" fillId="0" borderId="160" xfId="16103" applyFont="1" applyFill="1" applyBorder="1" applyAlignment="1">
      <alignment horizontal="center" vertical="center"/>
    </xf>
    <xf numFmtId="2" fontId="9" fillId="0" borderId="83" xfId="0" applyNumberFormat="1" applyFont="1" applyFill="1" applyBorder="1" applyAlignment="1">
      <alignment horizontal="center" vertical="center"/>
    </xf>
    <xf numFmtId="0" fontId="9" fillId="0" borderId="160" xfId="67" applyNumberFormat="1" applyFont="1" applyFill="1" applyBorder="1" applyAlignment="1" applyProtection="1">
      <alignment horizontal="left" vertical="center"/>
      <protection hidden="1"/>
    </xf>
    <xf numFmtId="0" fontId="9" fillId="0" borderId="160" xfId="67" applyNumberFormat="1" applyFont="1" applyFill="1" applyBorder="1" applyAlignment="1" applyProtection="1">
      <alignment horizontal="center" vertical="center"/>
      <protection hidden="1"/>
    </xf>
    <xf numFmtId="0" fontId="9" fillId="0" borderId="160" xfId="0" applyFont="1" applyFill="1" applyBorder="1" applyAlignment="1">
      <alignment horizontal="left" vertical="center"/>
    </xf>
    <xf numFmtId="4" fontId="9" fillId="0" borderId="160" xfId="1" applyNumberFormat="1" applyFont="1" applyFill="1" applyBorder="1" applyAlignment="1">
      <alignment horizontal="left" vertical="center"/>
    </xf>
    <xf numFmtId="0" fontId="9" fillId="0" borderId="160" xfId="1" applyFont="1" applyFill="1" applyBorder="1" applyAlignment="1">
      <alignment horizontal="right" vertical="center"/>
    </xf>
    <xf numFmtId="0" fontId="9" fillId="0" borderId="160" xfId="0" applyNumberFormat="1" applyFont="1" applyFill="1" applyBorder="1" applyAlignment="1">
      <alignment horizontal="left" vertical="center"/>
    </xf>
    <xf numFmtId="0" fontId="9" fillId="0" borderId="160" xfId="16103" applyFont="1" applyFill="1" applyBorder="1" applyAlignment="1">
      <alignment horizontal="center" vertical="center" wrapText="1"/>
    </xf>
    <xf numFmtId="0" fontId="9" fillId="0" borderId="160" xfId="0" applyFont="1" applyFill="1" applyBorder="1" applyAlignment="1">
      <alignment horizontal="left" vertical="center" wrapText="1"/>
    </xf>
    <xf numFmtId="0" fontId="9" fillId="0" borderId="160" xfId="0" applyFont="1" applyFill="1" applyBorder="1" applyAlignment="1">
      <alignment horizontal="center" vertical="center" wrapText="1"/>
    </xf>
    <xf numFmtId="49" fontId="9" fillId="0" borderId="160" xfId="16106" applyNumberFormat="1" applyFont="1" applyFill="1" applyBorder="1" applyAlignment="1">
      <alignment horizontal="center" vertical="center"/>
    </xf>
    <xf numFmtId="49" fontId="9" fillId="0" borderId="1" xfId="16106" applyNumberFormat="1" applyFont="1" applyFill="1" applyBorder="1" applyAlignment="1">
      <alignment vertical="center"/>
    </xf>
    <xf numFmtId="0" fontId="9" fillId="0" borderId="160" xfId="0" applyNumberFormat="1" applyFont="1" applyFill="1" applyBorder="1" applyAlignment="1">
      <alignment horizontal="center" vertical="center" wrapText="1"/>
    </xf>
    <xf numFmtId="0" fontId="9" fillId="0" borderId="163" xfId="10" applyNumberFormat="1" applyFont="1" applyFill="1" applyBorder="1" applyAlignment="1">
      <alignment vertical="center"/>
    </xf>
    <xf numFmtId="0" fontId="9" fillId="0" borderId="164" xfId="10" applyNumberFormat="1" applyFont="1" applyFill="1" applyBorder="1" applyAlignment="1">
      <alignment vertical="center"/>
    </xf>
    <xf numFmtId="0" fontId="11" fillId="0" borderId="164" xfId="0" applyNumberFormat="1" applyFont="1" applyFill="1" applyBorder="1" applyAlignment="1">
      <alignment vertical="center"/>
    </xf>
    <xf numFmtId="0" fontId="9" fillId="0" borderId="160" xfId="1273" applyFont="1" applyFill="1" applyBorder="1" applyAlignment="1">
      <alignment vertical="center"/>
    </xf>
    <xf numFmtId="0" fontId="9" fillId="0" borderId="28" xfId="0" applyFont="1" applyFill="1" applyBorder="1" applyAlignment="1">
      <alignment vertical="center"/>
    </xf>
    <xf numFmtId="0" fontId="9" fillId="0" borderId="160" xfId="0" applyFont="1" applyFill="1" applyBorder="1"/>
    <xf numFmtId="0" fontId="226" fillId="0" borderId="0" xfId="0" applyFont="1" applyFill="1" applyBorder="1" applyAlignment="1">
      <alignment vertical="center"/>
    </xf>
    <xf numFmtId="289" fontId="11" fillId="0" borderId="0" xfId="18" applyNumberFormat="1" applyFont="1" applyFill="1" applyAlignment="1">
      <alignment vertical="center"/>
    </xf>
    <xf numFmtId="49" fontId="220" fillId="0" borderId="160" xfId="16106" applyNumberFormat="1" applyFont="1" applyFill="1" applyBorder="1" applyAlignment="1">
      <alignment vertical="center"/>
    </xf>
    <xf numFmtId="0" fontId="221" fillId="0" borderId="160" xfId="0" applyFont="1" applyFill="1" applyBorder="1" applyAlignment="1">
      <alignment horizontal="left" vertical="center"/>
    </xf>
    <xf numFmtId="3" fontId="9" fillId="0" borderId="160" xfId="16103" applyNumberFormat="1" applyFont="1" applyFill="1" applyBorder="1" applyAlignment="1">
      <alignment horizontal="center" vertical="center"/>
    </xf>
    <xf numFmtId="0" fontId="9" fillId="0" borderId="160" xfId="1" applyFont="1" applyFill="1" applyBorder="1" applyAlignment="1">
      <alignment horizontal="center" vertical="center" wrapText="1"/>
    </xf>
    <xf numFmtId="0" fontId="221" fillId="0" borderId="160" xfId="0" applyFont="1" applyFill="1" applyBorder="1" applyAlignment="1">
      <alignment vertical="center"/>
    </xf>
    <xf numFmtId="0" fontId="9" fillId="0" borderId="160" xfId="2" applyNumberFormat="1" applyFont="1" applyFill="1" applyBorder="1" applyAlignment="1" applyProtection="1">
      <alignment horizontal="center" vertical="center"/>
      <protection hidden="1"/>
    </xf>
    <xf numFmtId="4" fontId="9" fillId="0" borderId="160" xfId="3" applyNumberFormat="1" applyFont="1" applyFill="1" applyBorder="1" applyAlignment="1">
      <alignment horizontal="center" vertical="center"/>
    </xf>
    <xf numFmtId="4" fontId="9" fillId="0" borderId="160" xfId="3" applyNumberFormat="1" applyFont="1" applyFill="1" applyBorder="1" applyAlignment="1">
      <alignment vertical="center"/>
    </xf>
    <xf numFmtId="4" fontId="226" fillId="0" borderId="160" xfId="1" applyNumberFormat="1" applyFont="1" applyFill="1" applyBorder="1" applyAlignment="1">
      <alignment horizontal="center" vertical="center"/>
    </xf>
    <xf numFmtId="3" fontId="226" fillId="0" borderId="160" xfId="1" applyNumberFormat="1" applyFont="1" applyFill="1" applyBorder="1" applyAlignment="1">
      <alignment horizontal="center" vertical="center"/>
    </xf>
    <xf numFmtId="4" fontId="9" fillId="0" borderId="160" xfId="3" applyNumberFormat="1" applyFont="1" applyFill="1" applyBorder="1" applyAlignment="1">
      <alignment horizontal="left" vertical="center"/>
    </xf>
    <xf numFmtId="0" fontId="9" fillId="0" borderId="160" xfId="2" applyNumberFormat="1" applyFont="1" applyFill="1" applyBorder="1" applyAlignment="1" applyProtection="1">
      <alignment horizontal="left" vertical="center"/>
      <protection hidden="1"/>
    </xf>
    <xf numFmtId="3" fontId="9" fillId="0" borderId="160" xfId="3" applyNumberFormat="1" applyFont="1" applyFill="1" applyBorder="1" applyAlignment="1">
      <alignment horizontal="center" vertical="center"/>
    </xf>
    <xf numFmtId="1" fontId="9" fillId="0" borderId="160" xfId="3" applyNumberFormat="1" applyFont="1" applyFill="1" applyBorder="1" applyAlignment="1">
      <alignment horizontal="right" vertical="center"/>
    </xf>
    <xf numFmtId="0" fontId="9" fillId="0" borderId="160" xfId="0" applyNumberFormat="1" applyFont="1" applyFill="1" applyBorder="1" applyAlignment="1">
      <alignment horizontal="right" vertical="center"/>
    </xf>
    <xf numFmtId="3" fontId="9" fillId="0" borderId="160" xfId="1273" applyNumberFormat="1" applyFont="1" applyFill="1" applyBorder="1" applyAlignment="1">
      <alignment vertical="center"/>
    </xf>
    <xf numFmtId="4" fontId="9" fillId="0" borderId="160" xfId="1273" applyNumberFormat="1" applyFont="1" applyFill="1" applyBorder="1" applyAlignment="1">
      <alignment vertical="center"/>
    </xf>
    <xf numFmtId="0" fontId="11" fillId="0" borderId="160" xfId="3" applyFont="1" applyFill="1" applyBorder="1" applyAlignment="1" applyProtection="1">
      <alignment vertical="center"/>
      <protection hidden="1"/>
    </xf>
    <xf numFmtId="1" fontId="9" fillId="0" borderId="160" xfId="16103" applyNumberFormat="1" applyFont="1" applyFill="1" applyBorder="1" applyAlignment="1">
      <alignment horizontal="center" vertical="center"/>
    </xf>
    <xf numFmtId="0" fontId="220" fillId="0" borderId="160" xfId="0" applyFont="1" applyFill="1" applyBorder="1" applyAlignment="1">
      <alignment vertical="center"/>
    </xf>
    <xf numFmtId="0" fontId="224" fillId="0" borderId="160" xfId="0" applyFont="1" applyFill="1" applyBorder="1" applyAlignment="1">
      <alignment vertical="center"/>
    </xf>
    <xf numFmtId="0" fontId="220" fillId="0" borderId="160" xfId="0" applyFont="1" applyFill="1" applyBorder="1" applyAlignment="1">
      <alignment horizontal="center" vertical="center"/>
    </xf>
    <xf numFmtId="0" fontId="220" fillId="0" borderId="160" xfId="1" applyFont="1" applyFill="1" applyBorder="1" applyAlignment="1">
      <alignment vertical="center"/>
    </xf>
    <xf numFmtId="0" fontId="9" fillId="0" borderId="160" xfId="8" applyNumberFormat="1" applyFont="1" applyFill="1" applyBorder="1" applyAlignment="1" applyProtection="1">
      <alignment horizontal="center" vertical="center"/>
      <protection hidden="1"/>
    </xf>
    <xf numFmtId="0" fontId="221" fillId="0" borderId="160" xfId="2" applyNumberFormat="1" applyFont="1" applyFill="1" applyBorder="1" applyAlignment="1">
      <alignment vertical="center"/>
    </xf>
    <xf numFmtId="0" fontId="220" fillId="0" borderId="160" xfId="0" applyNumberFormat="1" applyFont="1" applyFill="1" applyBorder="1" applyAlignment="1">
      <alignment vertical="center"/>
    </xf>
    <xf numFmtId="1" fontId="9" fillId="0" borderId="160" xfId="1" applyNumberFormat="1" applyFont="1" applyFill="1" applyBorder="1" applyAlignment="1">
      <alignment horizontal="right" vertical="center"/>
    </xf>
    <xf numFmtId="0" fontId="9" fillId="0" borderId="160" xfId="4" applyFont="1" applyFill="1" applyBorder="1" applyAlignment="1" applyProtection="1">
      <alignment horizontal="center" vertical="center"/>
      <protection hidden="1"/>
    </xf>
    <xf numFmtId="0" fontId="224" fillId="0" borderId="160" xfId="0" applyFont="1" applyFill="1" applyBorder="1" applyAlignment="1">
      <alignment horizontal="left" vertical="center"/>
    </xf>
    <xf numFmtId="3" fontId="9" fillId="0" borderId="160" xfId="0" applyNumberFormat="1" applyFont="1" applyFill="1" applyBorder="1" applyAlignment="1">
      <alignment horizontal="center" vertical="center"/>
    </xf>
    <xf numFmtId="0" fontId="9" fillId="0" borderId="160" xfId="8" applyNumberFormat="1" applyFont="1" applyFill="1" applyBorder="1" applyAlignment="1" applyProtection="1">
      <alignment horizontal="center" vertical="center" wrapText="1"/>
      <protection hidden="1"/>
    </xf>
    <xf numFmtId="2" fontId="9" fillId="0" borderId="27" xfId="1" applyNumberFormat="1" applyFont="1" applyFill="1" applyBorder="1" applyAlignment="1">
      <alignment horizontal="center" vertical="center"/>
    </xf>
    <xf numFmtId="0" fontId="9" fillId="0" borderId="160" xfId="16" applyFont="1" applyFill="1" applyBorder="1" applyAlignment="1">
      <alignment horizontal="left" vertical="center"/>
    </xf>
    <xf numFmtId="49" fontId="9" fillId="0" borderId="160" xfId="15618" applyFont="1" applyFill="1" applyBorder="1" applyAlignment="1">
      <alignment horizontal="left" vertical="center"/>
    </xf>
    <xf numFmtId="0" fontId="221" fillId="0" borderId="160" xfId="3" applyFont="1" applyFill="1" applyBorder="1" applyAlignment="1">
      <alignment horizontal="center" vertical="center"/>
    </xf>
    <xf numFmtId="2" fontId="9" fillId="0" borderId="162" xfId="1" applyNumberFormat="1" applyFont="1" applyFill="1" applyBorder="1" applyAlignment="1">
      <alignment horizontal="center" vertical="center"/>
    </xf>
    <xf numFmtId="49" fontId="9" fillId="0" borderId="160" xfId="3" applyNumberFormat="1" applyFont="1" applyFill="1" applyBorder="1" applyAlignment="1">
      <alignment horizontal="left" vertical="center"/>
    </xf>
    <xf numFmtId="0" fontId="9" fillId="0" borderId="160" xfId="67" applyNumberFormat="1" applyFont="1" applyFill="1" applyBorder="1" applyAlignment="1" applyProtection="1">
      <alignment horizontal="center" vertical="center" wrapText="1"/>
      <protection hidden="1"/>
    </xf>
    <xf numFmtId="0" fontId="9" fillId="0" borderId="160" xfId="3" applyFont="1" applyFill="1" applyBorder="1" applyAlignment="1">
      <alignment horizontal="center" vertical="center" wrapText="1"/>
    </xf>
    <xf numFmtId="4" fontId="9" fillId="0" borderId="160" xfId="1" applyNumberFormat="1" applyFont="1" applyFill="1" applyBorder="1" applyAlignment="1">
      <alignment horizontal="center" vertical="center" wrapText="1"/>
    </xf>
    <xf numFmtId="0" fontId="9" fillId="0" borderId="160" xfId="16103" applyNumberFormat="1" applyFont="1" applyFill="1" applyBorder="1" applyAlignment="1">
      <alignment horizontal="center" vertical="center"/>
    </xf>
    <xf numFmtId="0" fontId="227" fillId="0" borderId="160" xfId="0" applyFont="1" applyFill="1" applyBorder="1" applyAlignment="1">
      <alignment horizontal="left" vertical="center"/>
    </xf>
    <xf numFmtId="49" fontId="9" fillId="0" borderId="160" xfId="16107" applyNumberFormat="1" applyFont="1" applyFill="1" applyBorder="1" applyAlignment="1">
      <alignment horizontal="left" vertical="center"/>
    </xf>
    <xf numFmtId="0" fontId="9" fillId="0" borderId="160" xfId="2" applyFont="1" applyFill="1" applyBorder="1" applyAlignment="1" applyProtection="1">
      <alignment horizontal="center" vertical="center"/>
      <protection hidden="1"/>
    </xf>
    <xf numFmtId="4" fontId="9" fillId="0" borderId="160" xfId="13" applyNumberFormat="1" applyFont="1" applyFill="1" applyBorder="1" applyAlignment="1">
      <alignment horizontal="left" vertical="center"/>
    </xf>
    <xf numFmtId="0" fontId="9" fillId="0" borderId="160" xfId="1" applyFont="1" applyFill="1" applyBorder="1" applyAlignment="1">
      <alignment horizontal="center"/>
    </xf>
    <xf numFmtId="49" fontId="9" fillId="0" borderId="160" xfId="16106" applyNumberFormat="1" applyFont="1" applyFill="1" applyBorder="1" applyAlignment="1">
      <alignment horizontal="left" vertical="center"/>
    </xf>
    <xf numFmtId="0" fontId="9" fillId="0" borderId="160" xfId="16" applyFont="1" applyFill="1" applyBorder="1" applyAlignment="1">
      <alignment horizontal="center" vertical="center"/>
    </xf>
    <xf numFmtId="0" fontId="9" fillId="0" borderId="163" xfId="18" applyNumberFormat="1" applyFont="1" applyFill="1" applyBorder="1" applyAlignment="1">
      <alignment horizontal="left" vertical="center"/>
    </xf>
    <xf numFmtId="0" fontId="9" fillId="0" borderId="160" xfId="18" applyNumberFormat="1" applyFont="1" applyFill="1" applyBorder="1" applyAlignment="1">
      <alignment horizontal="left" vertical="center"/>
    </xf>
    <xf numFmtId="0" fontId="9" fillId="0" borderId="0" xfId="18" applyNumberFormat="1" applyFont="1" applyFill="1" applyBorder="1" applyAlignment="1">
      <alignment horizontal="left" vertical="center"/>
    </xf>
    <xf numFmtId="0" fontId="9" fillId="0" borderId="160" xfId="18" applyNumberFormat="1" applyFont="1" applyFill="1" applyBorder="1" applyAlignment="1">
      <alignment horizontal="center" vertical="center"/>
    </xf>
    <xf numFmtId="0" fontId="9" fillId="0" borderId="160" xfId="4" applyFont="1" applyFill="1" applyBorder="1" applyAlignment="1" applyProtection="1">
      <alignment horizontal="left" vertical="center"/>
      <protection hidden="1"/>
    </xf>
    <xf numFmtId="4" fontId="9" fillId="0" borderId="160" xfId="1" applyNumberFormat="1" applyFont="1" applyFill="1" applyBorder="1" applyAlignment="1">
      <alignment horizontal="right" vertical="center"/>
    </xf>
    <xf numFmtId="0" fontId="9" fillId="0" borderId="160" xfId="1" applyNumberFormat="1" applyFont="1" applyFill="1" applyBorder="1" applyAlignment="1">
      <alignment horizontal="center" vertical="center"/>
    </xf>
    <xf numFmtId="0" fontId="9" fillId="0" borderId="160" xfId="0" applyNumberFormat="1" applyFont="1" applyFill="1" applyBorder="1" applyAlignment="1">
      <alignment horizontal="center"/>
    </xf>
    <xf numFmtId="4" fontId="9" fillId="0" borderId="160" xfId="0" applyNumberFormat="1" applyFont="1" applyFill="1" applyBorder="1" applyAlignment="1">
      <alignment horizontal="center" vertical="center"/>
    </xf>
    <xf numFmtId="0" fontId="9" fillId="0" borderId="160" xfId="16119" applyFont="1" applyFill="1" applyBorder="1" applyAlignment="1">
      <alignment horizontal="left" vertical="center"/>
    </xf>
    <xf numFmtId="171" fontId="9" fillId="0" borderId="160" xfId="62" applyFont="1" applyFill="1" applyBorder="1" applyAlignment="1">
      <alignment horizontal="center" vertical="center"/>
    </xf>
    <xf numFmtId="0" fontId="9" fillId="0" borderId="160" xfId="1273" applyFont="1" applyFill="1" applyBorder="1" applyAlignment="1">
      <alignment horizontal="center" vertical="center"/>
    </xf>
    <xf numFmtId="0" fontId="220" fillId="0" borderId="160" xfId="0" applyFont="1" applyFill="1" applyBorder="1" applyAlignment="1">
      <alignment horizontal="left" vertical="center"/>
    </xf>
    <xf numFmtId="4" fontId="9" fillId="0" borderId="27" xfId="1" applyNumberFormat="1" applyFont="1" applyFill="1" applyBorder="1" applyAlignment="1">
      <alignment horizontal="center" vertical="center"/>
    </xf>
    <xf numFmtId="3" fontId="9" fillId="0" borderId="160" xfId="13" applyNumberFormat="1" applyFont="1" applyFill="1" applyBorder="1" applyAlignment="1">
      <alignment horizontal="left" vertical="center"/>
    </xf>
    <xf numFmtId="3" fontId="9" fillId="0" borderId="160" xfId="13" applyNumberFormat="1" applyFont="1" applyFill="1" applyBorder="1" applyAlignment="1">
      <alignment horizontal="center" vertical="center"/>
    </xf>
    <xf numFmtId="0" fontId="9" fillId="0" borderId="160" xfId="7" applyFont="1" applyFill="1" applyBorder="1" applyAlignment="1">
      <alignment horizontal="center" vertical="center"/>
    </xf>
    <xf numFmtId="0" fontId="9" fillId="0" borderId="161" xfId="8" applyNumberFormat="1" applyFont="1" applyFill="1" applyBorder="1" applyAlignment="1" applyProtection="1">
      <alignment horizontal="center" vertical="center"/>
      <protection hidden="1"/>
    </xf>
    <xf numFmtId="0" fontId="9" fillId="0" borderId="0" xfId="1" applyFont="1" applyFill="1" applyAlignment="1">
      <alignment horizontal="left" vertical="center"/>
    </xf>
    <xf numFmtId="0" fontId="11" fillId="0" borderId="0" xfId="1" applyFont="1" applyFill="1" applyBorder="1" applyAlignment="1">
      <alignment horizontal="left" vertical="center"/>
    </xf>
    <xf numFmtId="0" fontId="11" fillId="0" borderId="160" xfId="18" applyNumberFormat="1" applyFont="1" applyFill="1" applyBorder="1" applyAlignment="1">
      <alignment horizontal="left" vertical="center"/>
    </xf>
    <xf numFmtId="0" fontId="11" fillId="0" borderId="160" xfId="18" applyFont="1" applyFill="1" applyBorder="1" applyAlignment="1">
      <alignment horizontal="left" vertical="center"/>
    </xf>
    <xf numFmtId="0" fontId="9" fillId="0" borderId="162" xfId="1" applyFont="1" applyFill="1" applyBorder="1" applyAlignment="1">
      <alignment horizontal="left" vertical="center"/>
    </xf>
    <xf numFmtId="0" fontId="9" fillId="0" borderId="27" xfId="18" applyFont="1" applyFill="1" applyBorder="1" applyAlignment="1">
      <alignment horizontal="left" vertical="center"/>
    </xf>
    <xf numFmtId="0" fontId="9" fillId="0" borderId="160" xfId="3" applyFont="1" applyFill="1" applyBorder="1" applyAlignment="1" applyProtection="1">
      <alignment horizontal="left" vertical="center"/>
    </xf>
    <xf numFmtId="0" fontId="9" fillId="0" borderId="162" xfId="0" applyFont="1" applyFill="1" applyBorder="1" applyAlignment="1">
      <alignment horizontal="left" vertical="center"/>
    </xf>
    <xf numFmtId="0" fontId="11" fillId="0" borderId="27" xfId="18" applyNumberFormat="1" applyFont="1" applyFill="1" applyBorder="1" applyAlignment="1">
      <alignment horizontal="left" vertical="center"/>
    </xf>
    <xf numFmtId="0" fontId="9" fillId="0" borderId="83" xfId="18" applyFont="1" applyFill="1" applyBorder="1" applyAlignment="1">
      <alignment horizontal="left" vertical="center"/>
    </xf>
    <xf numFmtId="0" fontId="9" fillId="0" borderId="160" xfId="67" applyFont="1" applyFill="1" applyBorder="1" applyAlignment="1">
      <alignment horizontal="left" vertical="center"/>
    </xf>
    <xf numFmtId="0" fontId="9" fillId="0" borderId="160" xfId="1273" applyFont="1" applyFill="1" applyBorder="1" applyAlignment="1">
      <alignment horizontal="left" vertical="center"/>
    </xf>
    <xf numFmtId="0" fontId="221" fillId="0" borderId="160" xfId="1273" applyFont="1" applyFill="1" applyBorder="1" applyAlignment="1">
      <alignment horizontal="left" vertical="center"/>
    </xf>
    <xf numFmtId="0" fontId="11" fillId="0" borderId="162" xfId="0" applyFont="1" applyFill="1" applyBorder="1" applyAlignment="1">
      <alignment horizontal="left" vertical="center"/>
    </xf>
    <xf numFmtId="0" fontId="11" fillId="0" borderId="160" xfId="0" applyFont="1" applyFill="1" applyBorder="1" applyAlignment="1">
      <alignment horizontal="left" vertical="center"/>
    </xf>
    <xf numFmtId="289" fontId="11" fillId="0" borderId="0" xfId="18" applyNumberFormat="1" applyFont="1" applyFill="1" applyBorder="1" applyAlignment="1">
      <alignment vertical="center"/>
    </xf>
    <xf numFmtId="0" fontId="9" fillId="77" borderId="160" xfId="1" applyFont="1" applyFill="1" applyBorder="1" applyAlignment="1">
      <alignment horizontal="left" vertical="center"/>
    </xf>
    <xf numFmtId="4" fontId="9" fillId="77" borderId="160" xfId="1" applyNumberFormat="1" applyFont="1" applyFill="1" applyBorder="1" applyAlignment="1">
      <alignment vertical="center"/>
    </xf>
    <xf numFmtId="3" fontId="9" fillId="77" borderId="160" xfId="1" applyNumberFormat="1" applyFont="1" applyFill="1" applyBorder="1" applyAlignment="1">
      <alignment vertical="center"/>
    </xf>
    <xf numFmtId="1" fontId="9" fillId="77" borderId="160" xfId="2" applyNumberFormat="1" applyFont="1" applyFill="1" applyBorder="1" applyAlignment="1">
      <alignment vertical="center"/>
    </xf>
    <xf numFmtId="0" fontId="9" fillId="77" borderId="160" xfId="1" applyFont="1" applyFill="1" applyBorder="1" applyAlignment="1">
      <alignment vertical="center"/>
    </xf>
    <xf numFmtId="4" fontId="9" fillId="77" borderId="160" xfId="3" applyNumberFormat="1" applyFont="1" applyFill="1" applyBorder="1" applyAlignment="1">
      <alignment vertical="center"/>
    </xf>
    <xf numFmtId="289" fontId="9" fillId="77" borderId="160" xfId="2" applyNumberFormat="1" applyFont="1" applyFill="1" applyBorder="1" applyAlignment="1">
      <alignment vertical="center"/>
    </xf>
    <xf numFmtId="0" fontId="9" fillId="77" borderId="0" xfId="0" applyNumberFormat="1" applyFont="1" applyFill="1" applyBorder="1" applyAlignment="1">
      <alignment vertical="center"/>
    </xf>
    <xf numFmtId="0" fontId="9" fillId="77" borderId="0" xfId="18" applyFont="1" applyFill="1" applyAlignment="1">
      <alignment vertical="center"/>
    </xf>
    <xf numFmtId="0" fontId="226" fillId="77" borderId="0" xfId="0" applyNumberFormat="1" applyFont="1" applyFill="1" applyBorder="1" applyAlignment="1">
      <alignment vertical="center"/>
    </xf>
    <xf numFmtId="0" fontId="226" fillId="77" borderId="0" xfId="0" applyFont="1" applyFill="1" applyAlignment="1">
      <alignment vertical="center"/>
    </xf>
    <xf numFmtId="0" fontId="9" fillId="77" borderId="160" xfId="2" applyNumberFormat="1" applyFont="1" applyFill="1" applyBorder="1" applyAlignment="1" applyProtection="1">
      <alignment vertical="center"/>
      <protection hidden="1"/>
    </xf>
    <xf numFmtId="49" fontId="9" fillId="77" borderId="160" xfId="3" applyNumberFormat="1" applyFont="1" applyFill="1" applyBorder="1" applyAlignment="1">
      <alignment vertical="center"/>
    </xf>
    <xf numFmtId="0" fontId="9" fillId="77" borderId="160" xfId="3" applyFont="1" applyFill="1" applyBorder="1" applyAlignment="1">
      <alignment vertical="center"/>
    </xf>
    <xf numFmtId="0" fontId="9" fillId="77" borderId="161" xfId="0" applyFont="1" applyFill="1" applyBorder="1" applyAlignment="1">
      <alignment vertical="center"/>
    </xf>
    <xf numFmtId="1" fontId="9" fillId="77" borderId="1" xfId="2" applyNumberFormat="1" applyFont="1" applyFill="1" applyBorder="1" applyAlignment="1">
      <alignment vertical="center"/>
    </xf>
    <xf numFmtId="4" fontId="9" fillId="77" borderId="83" xfId="1" applyNumberFormat="1" applyFont="1" applyFill="1" applyBorder="1" applyAlignment="1">
      <alignment vertical="center"/>
    </xf>
    <xf numFmtId="14" fontId="9" fillId="77" borderId="0" xfId="1" applyNumberFormat="1" applyFont="1" applyFill="1" applyAlignment="1">
      <alignment vertical="center"/>
    </xf>
    <xf numFmtId="0" fontId="9" fillId="77" borderId="0" xfId="1" applyFont="1" applyFill="1" applyAlignment="1">
      <alignment vertical="center"/>
    </xf>
    <xf numFmtId="2" fontId="9" fillId="0" borderId="0" xfId="18" applyNumberFormat="1" applyFont="1" applyFill="1" applyBorder="1" applyAlignment="1">
      <alignment horizontal="center" vertical="center"/>
    </xf>
    <xf numFmtId="2" fontId="9" fillId="0" borderId="0" xfId="1" applyNumberFormat="1" applyFont="1" applyFill="1" applyAlignment="1">
      <alignment horizontal="center" vertical="center"/>
    </xf>
    <xf numFmtId="2" fontId="9" fillId="0" borderId="0" xfId="1" applyNumberFormat="1" applyFont="1" applyFill="1" applyBorder="1" applyAlignment="1">
      <alignment horizontal="center" vertical="center"/>
    </xf>
    <xf numFmtId="2" fontId="11" fillId="0" borderId="160" xfId="18" applyNumberFormat="1" applyFont="1" applyFill="1" applyBorder="1" applyAlignment="1">
      <alignment horizontal="center" vertical="center"/>
    </xf>
    <xf numFmtId="2" fontId="9" fillId="0" borderId="1" xfId="1" applyNumberFormat="1" applyFont="1" applyFill="1" applyBorder="1" applyAlignment="1">
      <alignment horizontal="center" vertical="center"/>
    </xf>
    <xf numFmtId="2" fontId="9" fillId="0" borderId="83" xfId="1" applyNumberFormat="1" applyFont="1" applyFill="1" applyBorder="1" applyAlignment="1">
      <alignment horizontal="center" vertical="center"/>
    </xf>
    <xf numFmtId="2" fontId="9" fillId="0" borderId="160" xfId="10" applyNumberFormat="1" applyFont="1" applyFill="1" applyBorder="1" applyAlignment="1">
      <alignment horizontal="center" vertical="center"/>
    </xf>
    <xf numFmtId="2" fontId="9" fillId="77" borderId="160" xfId="1" applyNumberFormat="1" applyFont="1" applyFill="1" applyBorder="1" applyAlignment="1">
      <alignment horizontal="center" vertical="center"/>
    </xf>
    <xf numFmtId="2" fontId="9" fillId="0" borderId="1" xfId="0" applyNumberFormat="1" applyFont="1" applyFill="1" applyBorder="1" applyAlignment="1">
      <alignment horizontal="center" vertical="center"/>
    </xf>
    <xf numFmtId="2" fontId="9" fillId="0" borderId="1" xfId="18" applyNumberFormat="1" applyFont="1" applyFill="1" applyBorder="1" applyAlignment="1">
      <alignment horizontal="center" vertical="center"/>
    </xf>
    <xf numFmtId="2" fontId="11" fillId="0" borderId="27" xfId="18" applyNumberFormat="1" applyFont="1" applyFill="1" applyBorder="1" applyAlignment="1">
      <alignment horizontal="center" vertical="center"/>
    </xf>
    <xf numFmtId="2" fontId="11" fillId="0" borderId="160" xfId="3" applyNumberFormat="1" applyFont="1" applyFill="1" applyBorder="1" applyAlignment="1" applyProtection="1">
      <alignment horizontal="center" vertical="center"/>
      <protection hidden="1"/>
    </xf>
    <xf numFmtId="2" fontId="9" fillId="0" borderId="160" xfId="16103" applyNumberFormat="1" applyFont="1" applyFill="1" applyBorder="1" applyAlignment="1">
      <alignment horizontal="center" vertical="center"/>
    </xf>
    <xf numFmtId="2" fontId="222" fillId="0" borderId="160" xfId="3" applyNumberFormat="1" applyFont="1" applyFill="1" applyBorder="1" applyAlignment="1">
      <alignment horizontal="center" vertical="center"/>
    </xf>
    <xf numFmtId="2" fontId="9" fillId="0" borderId="160" xfId="3" applyNumberFormat="1" applyFont="1" applyFill="1" applyBorder="1" applyAlignment="1">
      <alignment horizontal="center" vertical="center"/>
    </xf>
    <xf numFmtId="2" fontId="9" fillId="0" borderId="161" xfId="1" applyNumberFormat="1" applyFont="1" applyFill="1" applyBorder="1" applyAlignment="1">
      <alignment horizontal="center" vertical="center"/>
    </xf>
    <xf numFmtId="2" fontId="9" fillId="0" borderId="160" xfId="1842" applyNumberFormat="1" applyFont="1" applyFill="1" applyBorder="1" applyAlignment="1">
      <alignment horizontal="center" vertical="center"/>
    </xf>
    <xf numFmtId="2" fontId="11" fillId="0" borderId="160" xfId="0" applyNumberFormat="1" applyFont="1" applyFill="1" applyBorder="1" applyAlignment="1">
      <alignment horizontal="center" vertical="center"/>
    </xf>
    <xf numFmtId="2" fontId="11" fillId="0" borderId="162" xfId="0" applyNumberFormat="1" applyFont="1" applyFill="1" applyBorder="1" applyAlignment="1">
      <alignment horizontal="center" vertical="center"/>
    </xf>
    <xf numFmtId="0" fontId="9" fillId="77" borderId="160" xfId="4" applyFont="1" applyFill="1" applyBorder="1" applyAlignment="1">
      <alignment vertical="center"/>
    </xf>
    <xf numFmtId="0" fontId="9" fillId="77" borderId="160" xfId="0" applyFont="1" applyFill="1" applyBorder="1" applyAlignment="1">
      <alignment vertical="center"/>
    </xf>
    <xf numFmtId="0" fontId="9" fillId="77" borderId="160" xfId="16112" applyFont="1" applyFill="1" applyBorder="1" applyAlignment="1">
      <alignment vertical="center"/>
    </xf>
    <xf numFmtId="0" fontId="9" fillId="77" borderId="160" xfId="0" applyNumberFormat="1" applyFont="1" applyFill="1" applyBorder="1" applyAlignment="1">
      <alignment vertical="center"/>
    </xf>
    <xf numFmtId="2" fontId="9" fillId="77" borderId="160" xfId="0" applyNumberFormat="1" applyFont="1" applyFill="1" applyBorder="1" applyAlignment="1">
      <alignment horizontal="center" vertical="center"/>
    </xf>
    <xf numFmtId="0" fontId="9" fillId="77" borderId="0" xfId="0" applyFont="1" applyFill="1" applyAlignment="1">
      <alignment vertical="center"/>
    </xf>
    <xf numFmtId="0" fontId="220" fillId="77" borderId="0" xfId="0" applyFont="1" applyFill="1" applyAlignment="1">
      <alignment vertical="center"/>
    </xf>
    <xf numFmtId="0" fontId="9" fillId="77" borderId="160" xfId="2" applyNumberFormat="1" applyFont="1" applyFill="1" applyBorder="1" applyAlignment="1">
      <alignment vertical="center"/>
    </xf>
    <xf numFmtId="49" fontId="9" fillId="77" borderId="160" xfId="3" applyNumberFormat="1" applyFont="1" applyFill="1" applyBorder="1" applyAlignment="1">
      <alignment horizontal="left" vertical="center"/>
    </xf>
    <xf numFmtId="0" fontId="9" fillId="77" borderId="162" xfId="3" applyFont="1" applyFill="1" applyBorder="1" applyAlignment="1">
      <alignment vertical="center"/>
    </xf>
    <xf numFmtId="0" fontId="9" fillId="77" borderId="160" xfId="1" applyFont="1" applyFill="1" applyBorder="1" applyAlignment="1">
      <alignment horizontal="center" vertical="center"/>
    </xf>
    <xf numFmtId="0" fontId="9" fillId="77" borderId="160" xfId="67" applyNumberFormat="1" applyFont="1" applyFill="1" applyBorder="1" applyAlignment="1" applyProtection="1">
      <alignment horizontal="left" vertical="center"/>
      <protection hidden="1"/>
    </xf>
    <xf numFmtId="2" fontId="9" fillId="77" borderId="162" xfId="1" applyNumberFormat="1" applyFont="1" applyFill="1" applyBorder="1" applyAlignment="1">
      <alignment horizontal="center" vertical="center"/>
    </xf>
    <xf numFmtId="0" fontId="9" fillId="0" borderId="165" xfId="0" applyFont="1" applyFill="1" applyBorder="1" applyAlignment="1">
      <alignment vertical="center"/>
    </xf>
    <xf numFmtId="0" fontId="221" fillId="0" borderId="160" xfId="0" applyFont="1" applyFill="1" applyBorder="1" applyAlignment="1">
      <alignment horizontal="center" vertical="center"/>
    </xf>
    <xf numFmtId="0" fontId="221" fillId="0" borderId="160" xfId="0" applyFont="1" applyFill="1" applyBorder="1" applyAlignment="1">
      <alignment horizontal="center" vertical="center" wrapText="1"/>
    </xf>
    <xf numFmtId="0" fontId="221" fillId="77" borderId="160" xfId="0" applyFont="1" applyFill="1" applyBorder="1" applyAlignment="1">
      <alignment horizontal="center" vertical="center" wrapText="1"/>
    </xf>
    <xf numFmtId="0" fontId="9" fillId="0" borderId="160" xfId="10" applyNumberFormat="1" applyFont="1" applyFill="1" applyBorder="1" applyAlignment="1">
      <alignment horizontal="left" vertical="center"/>
    </xf>
    <xf numFmtId="0" fontId="221" fillId="0" borderId="160" xfId="0" applyFont="1" applyFill="1" applyBorder="1"/>
    <xf numFmtId="0" fontId="11" fillId="0" borderId="160" xfId="0" applyNumberFormat="1" applyFont="1" applyFill="1" applyBorder="1" applyAlignment="1"/>
    <xf numFmtId="3" fontId="9" fillId="0" borderId="162" xfId="0" applyNumberFormat="1" applyFont="1" applyFill="1" applyBorder="1" applyAlignment="1">
      <alignment horizontal="center" vertical="center"/>
    </xf>
    <xf numFmtId="0" fontId="9" fillId="0" borderId="160" xfId="1842" applyFont="1" applyFill="1" applyBorder="1" applyAlignment="1">
      <alignment horizontal="center" vertical="center"/>
    </xf>
    <xf numFmtId="1" fontId="9" fillId="0" borderId="160" xfId="3" applyNumberFormat="1" applyFont="1" applyFill="1" applyBorder="1" applyAlignment="1">
      <alignment horizontal="center" vertical="center"/>
    </xf>
    <xf numFmtId="4" fontId="9" fillId="0" borderId="160" xfId="2" applyNumberFormat="1" applyFont="1" applyFill="1" applyBorder="1" applyAlignment="1">
      <alignment horizontal="center" vertical="center"/>
    </xf>
    <xf numFmtId="0" fontId="221" fillId="0" borderId="160" xfId="0" applyFont="1" applyFill="1" applyBorder="1" applyAlignment="1"/>
    <xf numFmtId="0" fontId="221" fillId="0" borderId="160" xfId="0" applyFont="1" applyFill="1" applyBorder="1" applyAlignment="1">
      <alignment horizontal="center"/>
    </xf>
    <xf numFmtId="1" fontId="9" fillId="0" borderId="162" xfId="1" applyNumberFormat="1" applyFont="1" applyFill="1" applyBorder="1" applyAlignment="1">
      <alignment horizontal="center" vertical="center"/>
    </xf>
    <xf numFmtId="0" fontId="9" fillId="77" borderId="160" xfId="0" applyFont="1" applyFill="1" applyBorder="1" applyAlignment="1">
      <alignment horizontal="left" vertical="center"/>
    </xf>
    <xf numFmtId="0" fontId="9" fillId="77" borderId="160" xfId="3" applyFont="1" applyFill="1" applyBorder="1" applyAlignment="1">
      <alignment horizontal="left" vertical="center"/>
    </xf>
    <xf numFmtId="0" fontId="9" fillId="77" borderId="160" xfId="67" applyNumberFormat="1" applyFont="1" applyFill="1" applyBorder="1" applyAlignment="1" applyProtection="1">
      <alignment horizontal="center" vertical="center" wrapText="1"/>
      <protection hidden="1"/>
    </xf>
    <xf numFmtId="0" fontId="9" fillId="77" borderId="160" xfId="3" applyFont="1" applyFill="1" applyBorder="1" applyAlignment="1">
      <alignment horizontal="center" vertical="center" wrapText="1"/>
    </xf>
    <xf numFmtId="0" fontId="9" fillId="0" borderId="0" xfId="18" applyNumberFormat="1" applyFont="1" applyFill="1" applyBorder="1" applyAlignment="1">
      <alignment horizontal="center" vertical="center"/>
    </xf>
    <xf numFmtId="0" fontId="11" fillId="0" borderId="0" xfId="1" applyFont="1" applyFill="1" applyBorder="1" applyAlignment="1">
      <alignment horizontal="center" vertical="center"/>
    </xf>
    <xf numFmtId="0" fontId="9" fillId="0" borderId="0" xfId="1" applyFont="1" applyFill="1" applyAlignment="1">
      <alignment horizontal="center" vertical="center"/>
    </xf>
    <xf numFmtId="0" fontId="9" fillId="0" borderId="1" xfId="2" applyFont="1" applyFill="1" applyBorder="1" applyAlignment="1">
      <alignment horizontal="center" vertical="center"/>
    </xf>
    <xf numFmtId="4" fontId="9" fillId="0" borderId="83" xfId="1" applyNumberFormat="1" applyFont="1" applyFill="1" applyBorder="1" applyAlignment="1">
      <alignment horizontal="center" vertical="center"/>
    </xf>
    <xf numFmtId="0" fontId="9" fillId="0" borderId="162" xfId="0" applyFont="1" applyFill="1" applyBorder="1" applyAlignment="1">
      <alignment horizontal="center" vertical="center"/>
    </xf>
    <xf numFmtId="0" fontId="9" fillId="0" borderId="27" xfId="1" applyFont="1" applyFill="1" applyBorder="1" applyAlignment="1">
      <alignment horizontal="center" vertical="center"/>
    </xf>
    <xf numFmtId="0" fontId="9" fillId="77" borderId="160" xfId="0" applyFont="1" applyFill="1" applyBorder="1" applyAlignment="1">
      <alignment horizontal="center" vertical="center"/>
    </xf>
    <xf numFmtId="0" fontId="9" fillId="0" borderId="1" xfId="2" applyNumberFormat="1" applyFont="1" applyFill="1" applyBorder="1" applyAlignment="1" applyProtection="1">
      <alignment horizontal="center" vertical="center"/>
      <protection hidden="1"/>
    </xf>
    <xf numFmtId="0" fontId="9" fillId="0" borderId="83" xfId="1" applyFont="1" applyFill="1" applyBorder="1" applyAlignment="1">
      <alignment horizontal="center" vertical="center"/>
    </xf>
    <xf numFmtId="4" fontId="9" fillId="77" borderId="160" xfId="1" applyNumberFormat="1" applyFont="1" applyFill="1" applyBorder="1" applyAlignment="1">
      <alignment horizontal="center" vertical="center"/>
    </xf>
    <xf numFmtId="0" fontId="9" fillId="0" borderId="160" xfId="72" applyFont="1" applyFill="1" applyBorder="1" applyAlignment="1">
      <alignment horizontal="center" vertical="center"/>
    </xf>
    <xf numFmtId="0" fontId="11" fillId="0" borderId="27" xfId="18" applyNumberFormat="1" applyFont="1" applyFill="1" applyBorder="1" applyAlignment="1">
      <alignment horizontal="center" vertical="center"/>
    </xf>
    <xf numFmtId="0" fontId="9" fillId="0" borderId="1" xfId="16" applyFont="1" applyFill="1" applyBorder="1" applyAlignment="1">
      <alignment horizontal="center" vertical="center"/>
    </xf>
    <xf numFmtId="290" fontId="9" fillId="0" borderId="160" xfId="16111" applyNumberFormat="1" applyFont="1" applyFill="1" applyBorder="1" applyAlignment="1">
      <alignment horizontal="center" vertical="center"/>
    </xf>
    <xf numFmtId="0" fontId="9" fillId="0" borderId="83" xfId="2" applyNumberFormat="1" applyFont="1" applyFill="1" applyBorder="1" applyAlignment="1" applyProtection="1">
      <alignment horizontal="center" vertical="center"/>
      <protection hidden="1"/>
    </xf>
    <xf numFmtId="0" fontId="221" fillId="0" borderId="160" xfId="1" applyFont="1" applyFill="1" applyBorder="1" applyAlignment="1">
      <alignment horizontal="center" vertical="center"/>
    </xf>
    <xf numFmtId="0" fontId="220" fillId="0" borderId="160" xfId="1" applyFont="1" applyFill="1" applyBorder="1" applyAlignment="1">
      <alignment horizontal="center" vertical="center" wrapText="1"/>
    </xf>
    <xf numFmtId="0" fontId="9" fillId="0" borderId="160" xfId="3" applyFont="1" applyFill="1" applyBorder="1" applyAlignment="1" applyProtection="1">
      <alignment horizontal="center" vertical="center"/>
      <protection hidden="1"/>
    </xf>
    <xf numFmtId="0" fontId="9" fillId="0" borderId="83" xfId="2" applyFont="1" applyFill="1" applyBorder="1" applyAlignment="1">
      <alignment horizontal="center" vertical="center"/>
    </xf>
    <xf numFmtId="0" fontId="11" fillId="0" borderId="162" xfId="0" applyFont="1" applyFill="1" applyBorder="1" applyAlignment="1">
      <alignment horizontal="center" vertical="center"/>
    </xf>
    <xf numFmtId="0" fontId="11" fillId="0" borderId="160" xfId="0" applyFont="1" applyFill="1" applyBorder="1" applyAlignment="1">
      <alignment horizontal="center" vertical="center"/>
    </xf>
    <xf numFmtId="4" fontId="9" fillId="0" borderId="0" xfId="1" applyNumberFormat="1" applyFont="1" applyFill="1" applyBorder="1" applyAlignment="1">
      <alignment vertical="center"/>
    </xf>
    <xf numFmtId="4" fontId="11" fillId="0" borderId="160" xfId="1" applyNumberFormat="1" applyFont="1" applyFill="1" applyBorder="1" applyAlignment="1">
      <alignment vertical="center"/>
    </xf>
    <xf numFmtId="4" fontId="9" fillId="0" borderId="1" xfId="1" applyNumberFormat="1" applyFont="1" applyFill="1" applyBorder="1" applyAlignment="1">
      <alignment vertical="center"/>
    </xf>
    <xf numFmtId="4" fontId="9" fillId="0" borderId="1" xfId="2" applyNumberFormat="1" applyFont="1" applyFill="1" applyBorder="1" applyAlignment="1">
      <alignment vertical="center"/>
    </xf>
    <xf numFmtId="4" fontId="11" fillId="0" borderId="162" xfId="0" applyNumberFormat="1" applyFont="1" applyFill="1" applyBorder="1" applyAlignment="1">
      <alignment vertical="center"/>
    </xf>
    <xf numFmtId="4" fontId="9" fillId="0" borderId="162" xfId="0" applyNumberFormat="1" applyFont="1" applyFill="1" applyBorder="1" applyAlignment="1">
      <alignment vertical="center"/>
    </xf>
    <xf numFmtId="4" fontId="9" fillId="0" borderId="162" xfId="2" applyNumberFormat="1" applyFont="1" applyFill="1" applyBorder="1" applyAlignment="1">
      <alignment vertical="center"/>
    </xf>
    <xf numFmtId="4" fontId="9" fillId="0" borderId="160" xfId="67" applyNumberFormat="1" applyFont="1" applyFill="1" applyBorder="1" applyAlignment="1" applyProtection="1">
      <alignment vertical="center"/>
      <protection hidden="1"/>
    </xf>
    <xf numFmtId="4" fontId="9" fillId="0" borderId="160" xfId="16114" applyNumberFormat="1" applyFont="1" applyFill="1" applyBorder="1" applyAlignment="1">
      <alignment vertical="center"/>
    </xf>
    <xf numFmtId="4" fontId="9" fillId="0" borderId="160" xfId="43" applyNumberFormat="1" applyFont="1" applyFill="1" applyBorder="1" applyAlignment="1">
      <alignment vertical="center" wrapText="1"/>
    </xf>
    <xf numFmtId="4" fontId="9" fillId="0" borderId="27" xfId="16114" applyNumberFormat="1" applyFont="1" applyFill="1" applyBorder="1" applyAlignment="1">
      <alignment vertical="center"/>
    </xf>
    <xf numFmtId="4" fontId="9" fillId="0" borderId="27" xfId="2" applyNumberFormat="1" applyFont="1" applyFill="1" applyBorder="1" applyAlignment="1">
      <alignment vertical="center"/>
    </xf>
    <xf numFmtId="4" fontId="221" fillId="0" borderId="160" xfId="0" applyNumberFormat="1" applyFont="1" applyFill="1" applyBorder="1" applyAlignment="1">
      <alignment vertical="center"/>
    </xf>
    <xf numFmtId="4" fontId="9" fillId="0" borderId="160" xfId="0" applyNumberFormat="1" applyFont="1" applyFill="1" applyBorder="1" applyAlignment="1">
      <alignment vertical="center"/>
    </xf>
    <xf numFmtId="4" fontId="9" fillId="0" borderId="160" xfId="16103" applyNumberFormat="1" applyFont="1" applyFill="1" applyBorder="1" applyAlignment="1">
      <alignment vertical="center"/>
    </xf>
    <xf numFmtId="4" fontId="9" fillId="77" borderId="160" xfId="16114" applyNumberFormat="1" applyFont="1" applyFill="1" applyBorder="1" applyAlignment="1">
      <alignment vertical="center"/>
    </xf>
    <xf numFmtId="4" fontId="9" fillId="77" borderId="160" xfId="2" applyNumberFormat="1" applyFont="1" applyFill="1" applyBorder="1" applyAlignment="1">
      <alignment vertical="center"/>
    </xf>
    <xf numFmtId="4" fontId="11" fillId="0" borderId="160" xfId="0" applyNumberFormat="1" applyFont="1" applyFill="1" applyBorder="1" applyAlignment="1">
      <alignment vertical="center"/>
    </xf>
    <xf numFmtId="4" fontId="11" fillId="0" borderId="1" xfId="3" applyNumberFormat="1" applyFont="1" applyFill="1" applyBorder="1" applyAlignment="1" applyProtection="1">
      <alignment vertical="center"/>
      <protection hidden="1"/>
    </xf>
    <xf numFmtId="4" fontId="9" fillId="0" borderId="83" xfId="2" applyNumberFormat="1" applyFont="1" applyFill="1" applyBorder="1" applyAlignment="1">
      <alignment vertical="center"/>
    </xf>
    <xf numFmtId="4" fontId="9" fillId="0" borderId="160" xfId="16109" applyNumberFormat="1" applyFont="1" applyFill="1" applyBorder="1" applyAlignment="1">
      <alignment vertical="center"/>
    </xf>
    <xf numFmtId="4" fontId="9" fillId="0" borderId="163" xfId="10" applyNumberFormat="1" applyFont="1" applyFill="1" applyBorder="1" applyAlignment="1">
      <alignment vertical="center"/>
    </xf>
    <xf numFmtId="4" fontId="9" fillId="0" borderId="163" xfId="0" applyNumberFormat="1" applyFont="1" applyFill="1" applyBorder="1" applyAlignment="1">
      <alignment vertical="center"/>
    </xf>
    <xf numFmtId="4" fontId="9" fillId="77" borderId="160" xfId="0" applyNumberFormat="1" applyFont="1" applyFill="1" applyBorder="1" applyAlignment="1">
      <alignment vertical="center"/>
    </xf>
    <xf numFmtId="4" fontId="9" fillId="77" borderId="160" xfId="16109" applyNumberFormat="1" applyFont="1" applyFill="1" applyBorder="1" applyAlignment="1">
      <alignment vertical="center"/>
    </xf>
    <xf numFmtId="4" fontId="9" fillId="0" borderId="160" xfId="0" applyNumberFormat="1" applyFont="1" applyFill="1" applyBorder="1" applyAlignment="1">
      <alignment vertical="center" wrapText="1"/>
    </xf>
    <xf numFmtId="4" fontId="9" fillId="0" borderId="1" xfId="16114" applyNumberFormat="1" applyFont="1" applyFill="1" applyBorder="1" applyAlignment="1">
      <alignment vertical="center"/>
    </xf>
    <xf numFmtId="4" fontId="9" fillId="0" borderId="162" xfId="16112" applyNumberFormat="1" applyFont="1" applyFill="1" applyBorder="1" applyAlignment="1">
      <alignment vertical="center"/>
    </xf>
    <xf numFmtId="4" fontId="9" fillId="0" borderId="1" xfId="3" applyNumberFormat="1" applyFont="1" applyFill="1" applyBorder="1" applyAlignment="1">
      <alignment vertical="center"/>
    </xf>
    <xf numFmtId="4" fontId="9" fillId="0" borderId="83" xfId="0" applyNumberFormat="1" applyFont="1" applyFill="1" applyBorder="1" applyAlignment="1">
      <alignment vertical="center"/>
    </xf>
    <xf numFmtId="4" fontId="9" fillId="0" borderId="83" xfId="16109" applyNumberFormat="1" applyFont="1" applyFill="1" applyBorder="1" applyAlignment="1">
      <alignment vertical="center"/>
    </xf>
    <xf numFmtId="4" fontId="226" fillId="0" borderId="160" xfId="1" applyNumberFormat="1" applyFont="1" applyFill="1" applyBorder="1" applyAlignment="1">
      <alignment vertical="center"/>
    </xf>
    <xf numFmtId="4" fontId="9" fillId="0" borderId="160" xfId="1842" applyNumberFormat="1" applyFont="1" applyFill="1" applyBorder="1" applyAlignment="1">
      <alignment vertical="center"/>
    </xf>
    <xf numFmtId="4" fontId="9" fillId="0" borderId="160" xfId="1646" applyNumberFormat="1" applyFont="1" applyFill="1" applyBorder="1" applyAlignment="1">
      <alignment vertical="center"/>
    </xf>
    <xf numFmtId="4" fontId="11" fillId="0" borderId="27" xfId="18" applyNumberFormat="1" applyFont="1" applyFill="1" applyBorder="1" applyAlignment="1">
      <alignment vertical="center"/>
    </xf>
    <xf numFmtId="4" fontId="11" fillId="0" borderId="160" xfId="3" applyNumberFormat="1" applyFont="1" applyFill="1" applyBorder="1" applyAlignment="1" applyProtection="1">
      <alignment vertical="center"/>
      <protection hidden="1"/>
    </xf>
    <xf numFmtId="4" fontId="9" fillId="0" borderId="160" xfId="43" applyNumberFormat="1" applyFont="1" applyFill="1" applyBorder="1" applyAlignment="1">
      <alignment vertical="center"/>
    </xf>
    <xf numFmtId="4" fontId="9" fillId="0" borderId="160" xfId="1" applyNumberFormat="1" applyFont="1" applyFill="1" applyBorder="1" applyAlignment="1">
      <alignment vertical="center" wrapText="1"/>
    </xf>
    <xf numFmtId="4" fontId="226" fillId="0" borderId="160" xfId="0" applyNumberFormat="1" applyFont="1" applyFill="1" applyBorder="1" applyAlignment="1">
      <alignment vertical="center"/>
    </xf>
    <xf numFmtId="4" fontId="9" fillId="0" borderId="160" xfId="62" applyNumberFormat="1" applyFont="1" applyFill="1" applyBorder="1" applyAlignment="1">
      <alignment vertical="center"/>
    </xf>
    <xf numFmtId="4" fontId="9" fillId="0" borderId="160" xfId="7" applyNumberFormat="1" applyFont="1" applyFill="1" applyBorder="1" applyAlignment="1">
      <alignment vertical="center"/>
    </xf>
    <xf numFmtId="4" fontId="226" fillId="0" borderId="160" xfId="43" applyNumberFormat="1" applyFont="1" applyFill="1" applyBorder="1" applyAlignment="1">
      <alignment vertical="center"/>
    </xf>
    <xf numFmtId="4" fontId="221" fillId="0" borderId="160" xfId="16114" applyNumberFormat="1" applyFont="1" applyFill="1" applyBorder="1" applyAlignment="1">
      <alignment vertical="center"/>
    </xf>
    <xf numFmtId="4" fontId="9" fillId="0" borderId="160" xfId="3" applyNumberFormat="1" applyFont="1" applyFill="1" applyBorder="1" applyAlignment="1" applyProtection="1">
      <alignment vertical="center"/>
      <protection hidden="1"/>
    </xf>
    <xf numFmtId="4" fontId="220" fillId="0" borderId="160" xfId="0" applyNumberFormat="1" applyFont="1" applyFill="1" applyBorder="1" applyAlignment="1">
      <alignment vertical="center"/>
    </xf>
    <xf numFmtId="4" fontId="220" fillId="0" borderId="160" xfId="2" applyNumberFormat="1" applyFont="1" applyFill="1" applyBorder="1" applyAlignment="1">
      <alignment vertical="center"/>
    </xf>
    <xf numFmtId="4" fontId="11" fillId="0" borderId="162" xfId="18" applyNumberFormat="1" applyFont="1" applyFill="1" applyBorder="1" applyAlignment="1">
      <alignment vertical="center"/>
    </xf>
    <xf numFmtId="0" fontId="9" fillId="77" borderId="160" xfId="1273" applyFont="1" applyFill="1" applyBorder="1" applyAlignment="1">
      <alignment vertical="center"/>
    </xf>
    <xf numFmtId="0" fontId="221" fillId="77" borderId="160" xfId="1273" applyFont="1" applyFill="1" applyBorder="1" applyAlignment="1">
      <alignment horizontal="left" vertical="center"/>
    </xf>
    <xf numFmtId="0" fontId="9" fillId="77" borderId="160" xfId="1273" applyFont="1" applyFill="1" applyBorder="1" applyAlignment="1">
      <alignment horizontal="center" vertical="center"/>
    </xf>
    <xf numFmtId="0" fontId="9" fillId="77" borderId="160" xfId="2" applyNumberFormat="1" applyFont="1" applyFill="1" applyBorder="1" applyAlignment="1" applyProtection="1">
      <alignment horizontal="center" vertical="center"/>
      <protection hidden="1"/>
    </xf>
    <xf numFmtId="0" fontId="9" fillId="77" borderId="160" xfId="3" applyFont="1" applyFill="1" applyBorder="1" applyAlignment="1">
      <alignment horizontal="center" vertical="center"/>
    </xf>
    <xf numFmtId="0" fontId="9" fillId="77" borderId="160" xfId="8" applyNumberFormat="1" applyFont="1" applyFill="1" applyBorder="1" applyAlignment="1" applyProtection="1">
      <alignment vertical="center"/>
      <protection hidden="1"/>
    </xf>
    <xf numFmtId="0" fontId="9" fillId="77" borderId="160" xfId="7" applyFont="1" applyFill="1" applyBorder="1" applyAlignment="1">
      <alignment vertical="center"/>
    </xf>
    <xf numFmtId="4" fontId="9" fillId="77" borderId="160" xfId="1273" applyNumberFormat="1" applyFont="1" applyFill="1" applyBorder="1" applyAlignment="1">
      <alignment vertical="center"/>
    </xf>
    <xf numFmtId="4" fontId="9" fillId="77" borderId="160" xfId="1" applyNumberFormat="1" applyFont="1" applyFill="1" applyBorder="1" applyAlignment="1">
      <alignment vertical="center" wrapText="1"/>
    </xf>
    <xf numFmtId="49" fontId="9" fillId="77" borderId="160" xfId="16106" applyNumberFormat="1" applyFont="1" applyFill="1" applyBorder="1" applyAlignment="1">
      <alignment vertical="center"/>
    </xf>
    <xf numFmtId="0" fontId="9" fillId="77" borderId="160" xfId="16107" applyFont="1" applyFill="1" applyBorder="1" applyAlignment="1">
      <alignment vertical="center"/>
    </xf>
    <xf numFmtId="0" fontId="9" fillId="77" borderId="160" xfId="2" applyFont="1" applyFill="1" applyBorder="1" applyAlignment="1">
      <alignment vertical="center"/>
    </xf>
    <xf numFmtId="0" fontId="9" fillId="77" borderId="160" xfId="2" applyFont="1" applyFill="1" applyBorder="1" applyAlignment="1">
      <alignment horizontal="center" vertical="center"/>
    </xf>
    <xf numFmtId="49" fontId="9" fillId="77" borderId="160" xfId="2" applyNumberFormat="1" applyFont="1" applyFill="1" applyBorder="1" applyAlignment="1">
      <alignment vertical="center"/>
    </xf>
    <xf numFmtId="0" fontId="9" fillId="77" borderId="163" xfId="1" applyFont="1" applyFill="1" applyBorder="1" applyAlignment="1">
      <alignment vertical="center"/>
    </xf>
    <xf numFmtId="1" fontId="9" fillId="77" borderId="160" xfId="1" applyNumberFormat="1" applyFont="1" applyFill="1" applyBorder="1" applyAlignment="1">
      <alignment horizontal="center" vertical="center"/>
    </xf>
    <xf numFmtId="292" fontId="9" fillId="77" borderId="160" xfId="1" applyNumberFormat="1" applyFont="1" applyFill="1" applyBorder="1" applyAlignment="1">
      <alignment horizontal="center" vertical="center"/>
    </xf>
    <xf numFmtId="49" fontId="220" fillId="77" borderId="160" xfId="16106" applyNumberFormat="1" applyFont="1" applyFill="1" applyBorder="1" applyAlignment="1">
      <alignment vertical="center"/>
    </xf>
    <xf numFmtId="291" fontId="9" fillId="77" borderId="160" xfId="1" applyNumberFormat="1" applyFont="1" applyFill="1" applyBorder="1" applyAlignment="1">
      <alignment vertical="center"/>
    </xf>
    <xf numFmtId="0" fontId="9" fillId="77" borderId="160" xfId="18" applyNumberFormat="1" applyFont="1" applyFill="1" applyBorder="1" applyAlignment="1">
      <alignment vertical="center"/>
    </xf>
    <xf numFmtId="293" fontId="9" fillId="77" borderId="160" xfId="6954" applyNumberFormat="1" applyFont="1" applyFill="1" applyBorder="1" applyAlignment="1">
      <alignment horizontal="center" vertical="center"/>
    </xf>
    <xf numFmtId="0" fontId="9" fillId="77" borderId="160" xfId="18" applyNumberFormat="1" applyFont="1" applyFill="1" applyBorder="1" applyAlignment="1">
      <alignment horizontal="center" vertical="center"/>
    </xf>
    <xf numFmtId="291" fontId="9" fillId="77" borderId="160" xfId="16114" applyNumberFormat="1" applyFont="1" applyFill="1" applyBorder="1" applyAlignment="1">
      <alignment vertical="center"/>
    </xf>
    <xf numFmtId="291" fontId="9" fillId="77" borderId="160" xfId="18" applyNumberFormat="1" applyFont="1" applyFill="1" applyBorder="1" applyAlignment="1">
      <alignment vertical="center"/>
    </xf>
    <xf numFmtId="49" fontId="9" fillId="77" borderId="160" xfId="18" applyNumberFormat="1" applyFont="1" applyFill="1" applyBorder="1" applyAlignment="1">
      <alignment horizontal="center" vertical="center"/>
    </xf>
    <xf numFmtId="4" fontId="226" fillId="77" borderId="0" xfId="16114" applyNumberFormat="1" applyFont="1" applyFill="1" applyAlignment="1">
      <alignment vertical="center"/>
    </xf>
    <xf numFmtId="164" fontId="9" fillId="77" borderId="0" xfId="18" applyNumberFormat="1" applyFont="1" applyFill="1" applyAlignment="1">
      <alignment vertical="center"/>
    </xf>
    <xf numFmtId="294" fontId="9" fillId="77" borderId="160" xfId="6954" applyNumberFormat="1" applyFont="1" applyFill="1" applyBorder="1" applyAlignment="1">
      <alignment vertical="center"/>
    </xf>
    <xf numFmtId="293" fontId="9" fillId="77" borderId="160" xfId="16126" applyNumberFormat="1" applyFont="1" applyFill="1" applyBorder="1" applyAlignment="1">
      <alignment horizontal="center" vertical="center"/>
    </xf>
    <xf numFmtId="0" fontId="9" fillId="77" borderId="160" xfId="4" applyFont="1" applyFill="1" applyBorder="1" applyAlignment="1">
      <alignment horizontal="center" vertical="center"/>
    </xf>
    <xf numFmtId="291" fontId="220" fillId="77" borderId="160" xfId="16114" applyNumberFormat="1" applyFont="1" applyFill="1" applyBorder="1" applyAlignment="1">
      <alignment vertical="center"/>
    </xf>
    <xf numFmtId="2" fontId="9" fillId="77" borderId="160" xfId="18" applyNumberFormat="1" applyFont="1" applyFill="1" applyBorder="1" applyAlignment="1">
      <alignment vertical="center"/>
    </xf>
    <xf numFmtId="294" fontId="221" fillId="77" borderId="160" xfId="6954" applyNumberFormat="1" applyFont="1" applyFill="1" applyBorder="1" applyAlignment="1">
      <alignment vertical="center"/>
    </xf>
    <xf numFmtId="49" fontId="9" fillId="77" borderId="160" xfId="1" applyNumberFormat="1" applyFont="1" applyFill="1" applyBorder="1" applyAlignment="1">
      <alignment vertical="center"/>
    </xf>
    <xf numFmtId="291" fontId="9" fillId="77" borderId="167" xfId="16114" applyNumberFormat="1" applyFont="1" applyFill="1" applyBorder="1" applyAlignment="1">
      <alignment vertical="center"/>
    </xf>
    <xf numFmtId="291" fontId="9" fillId="77" borderId="27" xfId="16114" applyNumberFormat="1" applyFont="1" applyFill="1" applyBorder="1" applyAlignment="1">
      <alignment vertical="center"/>
    </xf>
    <xf numFmtId="0" fontId="220" fillId="77" borderId="160" xfId="0" applyFont="1" applyFill="1" applyBorder="1" applyAlignment="1">
      <alignment vertical="center"/>
    </xf>
    <xf numFmtId="294" fontId="220" fillId="77" borderId="160" xfId="6954" applyNumberFormat="1" applyFont="1" applyFill="1" applyBorder="1" applyAlignment="1">
      <alignment vertical="center"/>
    </xf>
    <xf numFmtId="293" fontId="220" fillId="77" borderId="160" xfId="6954" applyNumberFormat="1" applyFont="1" applyFill="1" applyBorder="1" applyAlignment="1">
      <alignment horizontal="center" vertical="center"/>
    </xf>
    <xf numFmtId="49" fontId="9" fillId="77" borderId="160" xfId="11675" applyFont="1" applyFill="1" applyBorder="1" applyAlignment="1">
      <alignment vertical="center"/>
    </xf>
    <xf numFmtId="291" fontId="9" fillId="78" borderId="160" xfId="16114" applyNumberFormat="1" applyFont="1" applyFill="1" applyBorder="1" applyAlignment="1">
      <alignment vertical="center"/>
    </xf>
    <xf numFmtId="0" fontId="9" fillId="77" borderId="160" xfId="2" applyNumberFormat="1" applyFont="1" applyFill="1" applyBorder="1" applyAlignment="1" applyProtection="1">
      <alignment horizontal="center" vertical="center" wrapText="1"/>
      <protection hidden="1"/>
    </xf>
    <xf numFmtId="289" fontId="9" fillId="77" borderId="160" xfId="18" applyNumberFormat="1" applyFont="1" applyFill="1" applyBorder="1" applyAlignment="1">
      <alignment vertical="center"/>
    </xf>
    <xf numFmtId="49" fontId="9" fillId="77" borderId="160" xfId="1" applyNumberFormat="1" applyFont="1" applyFill="1" applyBorder="1" applyAlignment="1">
      <alignment horizontal="center" vertical="center"/>
    </xf>
    <xf numFmtId="164" fontId="9" fillId="77" borderId="0" xfId="16114" applyFont="1" applyFill="1" applyAlignment="1">
      <alignment vertical="center"/>
    </xf>
    <xf numFmtId="164" fontId="226" fillId="77" borderId="0" xfId="16114" applyFont="1" applyFill="1" applyAlignment="1">
      <alignment vertical="center"/>
    </xf>
    <xf numFmtId="164" fontId="9" fillId="77" borderId="160" xfId="16114" applyFont="1" applyFill="1" applyBorder="1" applyAlignment="1">
      <alignment vertical="center"/>
    </xf>
    <xf numFmtId="0" fontId="11" fillId="77" borderId="0" xfId="18" applyFont="1" applyFill="1" applyAlignment="1">
      <alignment vertical="center"/>
    </xf>
    <xf numFmtId="0" fontId="9" fillId="0" borderId="0" xfId="0" applyNumberFormat="1" applyFont="1" applyFill="1" applyBorder="1"/>
    <xf numFmtId="0" fontId="141" fillId="0" borderId="168" xfId="0" applyNumberFormat="1" applyFont="1" applyFill="1" applyBorder="1" applyAlignment="1">
      <alignment horizontal="left"/>
    </xf>
    <xf numFmtId="0" fontId="228" fillId="0" borderId="169" xfId="0" applyNumberFormat="1" applyFont="1" applyFill="1" applyBorder="1" applyAlignment="1">
      <alignment horizontal="left"/>
    </xf>
    <xf numFmtId="0" fontId="11" fillId="0" borderId="0" xfId="0" applyNumberFormat="1" applyFont="1" applyFill="1" applyBorder="1"/>
    <xf numFmtId="0" fontId="229" fillId="0" borderId="0" xfId="0" applyFont="1" applyFill="1"/>
    <xf numFmtId="0" fontId="11" fillId="0" borderId="0" xfId="0" applyNumberFormat="1" applyFont="1" applyFill="1" applyBorder="1" applyAlignment="1">
      <alignment horizontal="center"/>
    </xf>
    <xf numFmtId="0" fontId="9" fillId="0" borderId="0" xfId="0" applyNumberFormat="1" applyFont="1" applyFill="1" applyBorder="1" applyAlignment="1">
      <alignment horizontal="right"/>
    </xf>
    <xf numFmtId="0" fontId="11" fillId="0" borderId="0" xfId="0" applyNumberFormat="1" applyFont="1" applyFill="1" applyBorder="1" applyAlignment="1">
      <alignment vertical="center"/>
    </xf>
    <xf numFmtId="0" fontId="11" fillId="0" borderId="170" xfId="0" applyNumberFormat="1" applyFont="1" applyFill="1" applyBorder="1" applyAlignment="1">
      <alignment horizontal="right" vertical="center"/>
    </xf>
    <xf numFmtId="0" fontId="11" fillId="0" borderId="171" xfId="0" applyNumberFormat="1" applyFont="1" applyFill="1" applyBorder="1" applyAlignment="1">
      <alignment horizontal="right" vertical="center"/>
    </xf>
    <xf numFmtId="0" fontId="11" fillId="0" borderId="172" xfId="0" applyNumberFormat="1" applyFont="1" applyFill="1" applyBorder="1" applyAlignment="1">
      <alignment horizontal="right" vertical="center"/>
    </xf>
    <xf numFmtId="0" fontId="11" fillId="0" borderId="173" xfId="0" applyNumberFormat="1" applyFont="1" applyFill="1" applyBorder="1" applyAlignment="1">
      <alignment horizontal="right" vertical="center"/>
    </xf>
    <xf numFmtId="0" fontId="11" fillId="0" borderId="166" xfId="0" applyNumberFormat="1" applyFont="1" applyFill="1" applyBorder="1" applyAlignment="1">
      <alignment horizontal="right" vertical="center"/>
    </xf>
    <xf numFmtId="0" fontId="11" fillId="0" borderId="174" xfId="0" applyNumberFormat="1" applyFont="1" applyFill="1" applyBorder="1" applyAlignment="1">
      <alignment horizontal="right" vertical="center"/>
    </xf>
    <xf numFmtId="0" fontId="11" fillId="0" borderId="0" xfId="0" applyNumberFormat="1" applyFont="1" applyFill="1" applyBorder="1" applyAlignment="1">
      <alignment horizontal="left" vertical="center"/>
    </xf>
    <xf numFmtId="4" fontId="9" fillId="0" borderId="175" xfId="0" applyNumberFormat="1" applyFont="1" applyFill="1" applyBorder="1" applyAlignment="1">
      <alignment vertical="center"/>
    </xf>
    <xf numFmtId="0" fontId="229" fillId="0" borderId="176" xfId="0" applyFont="1" applyFill="1" applyBorder="1"/>
    <xf numFmtId="0" fontId="229" fillId="0" borderId="177" xfId="0" applyFont="1" applyFill="1" applyBorder="1"/>
    <xf numFmtId="4" fontId="9" fillId="0" borderId="28" xfId="0" applyNumberFormat="1" applyFont="1" applyFill="1" applyBorder="1" applyAlignment="1">
      <alignment vertical="center"/>
    </xf>
    <xf numFmtId="0" fontId="9" fillId="0" borderId="164" xfId="0" applyNumberFormat="1" applyFont="1" applyFill="1" applyBorder="1" applyAlignment="1">
      <alignment horizontal="center" vertical="center"/>
    </xf>
    <xf numFmtId="0" fontId="9" fillId="0" borderId="178" xfId="0" applyNumberFormat="1" applyFont="1" applyFill="1" applyBorder="1" applyAlignment="1">
      <alignment horizontal="center" vertical="center" wrapText="1"/>
    </xf>
    <xf numFmtId="4" fontId="9" fillId="0" borderId="176" xfId="0" applyNumberFormat="1" applyFont="1" applyFill="1" applyBorder="1" applyAlignment="1">
      <alignment vertical="center"/>
    </xf>
    <xf numFmtId="0" fontId="9" fillId="0" borderId="177" xfId="0" applyNumberFormat="1" applyFont="1" applyFill="1" applyBorder="1" applyAlignment="1">
      <alignment horizontal="center" vertical="center" wrapText="1"/>
    </xf>
    <xf numFmtId="0" fontId="11" fillId="0" borderId="176" xfId="0" applyNumberFormat="1" applyFont="1" applyFill="1" applyBorder="1" applyAlignment="1">
      <alignment horizontal="right" vertical="center"/>
    </xf>
    <xf numFmtId="0" fontId="11" fillId="0" borderId="177" xfId="0" applyNumberFormat="1" applyFont="1" applyFill="1" applyBorder="1" applyAlignment="1">
      <alignment horizontal="right" vertical="center"/>
    </xf>
    <xf numFmtId="0" fontId="11" fillId="0" borderId="0" xfId="0" applyNumberFormat="1" applyFont="1" applyFill="1" applyBorder="1" applyAlignment="1">
      <alignment horizontal="left"/>
    </xf>
    <xf numFmtId="0" fontId="11" fillId="0" borderId="28" xfId="0" applyNumberFormat="1" applyFont="1" applyFill="1" applyBorder="1" applyAlignment="1">
      <alignment horizontal="left"/>
    </xf>
    <xf numFmtId="0" fontId="11" fillId="0" borderId="164" xfId="0" applyNumberFormat="1" applyFont="1" applyFill="1" applyBorder="1" applyAlignment="1">
      <alignment horizontal="left"/>
    </xf>
    <xf numFmtId="0" fontId="9" fillId="0" borderId="178" xfId="0" applyNumberFormat="1" applyFont="1" applyFill="1" applyBorder="1"/>
    <xf numFmtId="0" fontId="9" fillId="0" borderId="0" xfId="0" applyNumberFormat="1" applyFont="1" applyFill="1" applyBorder="1" applyAlignment="1">
      <alignment horizontal="left"/>
    </xf>
  </cellXfs>
  <cellStyles count="16127">
    <cellStyle name="_x0013_" xfId="1864"/>
    <cellStyle name=" 1" xfId="19"/>
    <cellStyle name=" 1 2" xfId="1865"/>
    <cellStyle name=" 1 2 2" xfId="1866"/>
    <cellStyle name=" 1 3" xfId="1867"/>
    <cellStyle name=" 1 4" xfId="1868"/>
    <cellStyle name=" 1_ДДС_Прямой" xfId="1869"/>
    <cellStyle name="_x0013_ 2" xfId="1870"/>
    <cellStyle name="_x0013_ 3" xfId="1871"/>
    <cellStyle name="_x0013_ 4" xfId="1872"/>
    <cellStyle name=" б" xfId="87"/>
    <cellStyle name=" б 10 2" xfId="88"/>
    <cellStyle name=" б 13" xfId="89"/>
    <cellStyle name=" б 15" xfId="90"/>
    <cellStyle name=" б 2" xfId="91"/>
    <cellStyle name=" б 2 2" xfId="92"/>
    <cellStyle name=" б 2 2 2" xfId="93"/>
    <cellStyle name=" б 2 2 2 2" xfId="94"/>
    <cellStyle name=" б 2 2 3" xfId="95"/>
    <cellStyle name=" б 2 3" xfId="96"/>
    <cellStyle name=" б 2 4" xfId="1873"/>
    <cellStyle name=" б 2 5" xfId="1874"/>
    <cellStyle name=" б 2_Note 6-7" xfId="1875"/>
    <cellStyle name=" б 3" xfId="97"/>
    <cellStyle name=" б 3 2" xfId="98"/>
    <cellStyle name=" б 3 2 2" xfId="99"/>
    <cellStyle name=" б 3 3 2" xfId="100"/>
    <cellStyle name=" б 3_бюджет2013(труба+ФА+НКТ)" xfId="101"/>
    <cellStyle name=" б 4" xfId="102"/>
    <cellStyle name=" б 4 2" xfId="103"/>
    <cellStyle name=" б 5" xfId="104"/>
    <cellStyle name=" б 8" xfId="105"/>
    <cellStyle name=" б 9" xfId="106"/>
    <cellStyle name=" б_0-4" xfId="107"/>
    <cellStyle name="_x000a_bidires=100_x000d_" xfId="1876"/>
    <cellStyle name="_x000a_bidires=100_x000d_ 2" xfId="1877"/>
    <cellStyle name="_x000a_bidires=100_x000d__ДДС_Прямой" xfId="1878"/>
    <cellStyle name="_x000d__x000a_JournalTemplate=C:\COMFO\CTALK\JOURSTD.TPL_x000d__x000a_LbStateAddress=3 3 0 251 1 89 2 311_x000d__x000a_LbStateJou" xfId="1879"/>
    <cellStyle name="_x000d__x000a_JournalTemplate=C:\COMFO\CTALK\JOURSTD.TPL_x000d__x000a_LbStateAddress=3 3 0 251 1 89 2 311_x000d__x000a_LbStateJou 2" xfId="1880"/>
    <cellStyle name="_x000d__x000a_JournalTemplate=C:\COMFO\CTALK\JOURSTD.TPL_x000d__x000a_LbStateAddress=3 3 0 251 1 89 2 311_x000d__x000a_LbStateJou 2 2" xfId="1881"/>
    <cellStyle name="_x000d__x000a_JournalTemplate=C:\COMFO\CTALK\JOURSTD.TPL_x000d__x000a_LbStateAddress=3 3 0 251 1 89 2 311_x000d__x000a_LbStateJou 2 3" xfId="1882"/>
    <cellStyle name="_x000d__x000a_JournalTemplate=C:\COMFO\CTALK\JOURSTD.TPL_x000d__x000a_LbStateAddress=3 3 0 251 1 89 2 311_x000d__x000a_LbStateJou 2 3 2" xfId="1883"/>
    <cellStyle name="_x000d__x000a_JournalTemplate=C:\COMFO\CTALK\JOURSTD.TPL_x000d__x000a_LbStateAddress=3 3 0 251 1 89 2 311_x000d__x000a_LbStateJou 2 3_ДДС_Прямой" xfId="1884"/>
    <cellStyle name="_x000d__x000a_JournalTemplate=C:\COMFO\CTALK\JOURSTD.TPL_x000d__x000a_LbStateAddress=3 3 0 251 1 89 2 311_x000d__x000a_LbStateJou 2 4" xfId="1885"/>
    <cellStyle name="_x000d__x000a_JournalTemplate=C:\COMFO\CTALK\JOURSTD.TPL_x000d__x000a_LbStateAddress=3 3 0 251 1 89 2 311_x000d__x000a_LbStateJou 2_PL" xfId="1886"/>
    <cellStyle name="_x000d__x000a_JournalTemplate=C:\COMFO\CTALK\JOURSTD.TPL_x000d__x000a_LbStateAddress=3 3 0 251 1 89 2 311_x000d__x000a_LbStateJou 3" xfId="1887"/>
    <cellStyle name="_x000d__x000a_JournalTemplate=C:\COMFO\CTALK\JOURSTD.TPL_x000d__x000a_LbStateAddress=3 3 0 251 1 89 2 311_x000d__x000a_LbStateJou 3 2" xfId="1888"/>
    <cellStyle name="_x000d__x000a_JournalTemplate=C:\COMFO\CTALK\JOURSTD.TPL_x000d__x000a_LbStateAddress=3 3 0 251 1 89 2 311_x000d__x000a_LbStateJou 3 3" xfId="1889"/>
    <cellStyle name="_x000d__x000a_JournalTemplate=C:\COMFO\CTALK\JOURSTD.TPL_x000d__x000a_LbStateAddress=3 3 0 251 1 89 2 311_x000d__x000a_LbStateJou 4" xfId="1890"/>
    <cellStyle name="_x000d__x000a_JournalTemplate=C:\COMFO\CTALK\JOURSTD.TPL_x000d__x000a_LbStateAddress=3 3 0 251 1 89 2 311_x000d__x000a_LbStateJou 4 2" xfId="1891"/>
    <cellStyle name="_x000d__x000a_JournalTemplate=C:\COMFO\CTALK\JOURSTD.TPL_x000d__x000a_LbStateAddress=3 3 0 251 1 89 2 311_x000d__x000a_LbStateJou 5" xfId="1892"/>
    <cellStyle name="_x000d__x000a_JournalTemplate=C:\COMFO\CTALK\JOURSTD.TPL_x000d__x000a_LbStateAddress=3 3 0 251 1 89 2 311_x000d__x000a_LbStateJou 6" xfId="1893"/>
    <cellStyle name="_x000d__x000a_JournalTemplate=C:\COMFO\CTALK\JOURSTD.TPL_x000d__x000a_LbStateAddress=3 3 0 251 1 89 2 311_x000d__x000a_LbStateJou 6 2" xfId="1894"/>
    <cellStyle name="_x000d__x000a_JournalTemplate=C:\COMFO\CTALK\JOURSTD.TPL_x000d__x000a_LbStateAddress=3 3 0 251 1 89 2 311_x000d__x000a_LbStateJou 6_ДДС_Прямой" xfId="1895"/>
    <cellStyle name="_x000d__x000a_JournalTemplate=C:\COMFO\CTALK\JOURSTD.TPL_x000d__x000a_LbStateAddress=3 3 0 251 1 89 2 311_x000d__x000a_LbStateJou 7" xfId="1896"/>
    <cellStyle name="_x000d__x000a_JournalTemplate=C:\COMFO\CTALK\JOURSTD.TPL_x000d__x000a_LbStateAddress=3 3 0 251 1 89 2 311_x000d__x000a_LbStateJou_~6262219" xfId="1897"/>
    <cellStyle name="$ тыс" xfId="1898"/>
    <cellStyle name="$ тыс 2" xfId="1899"/>
    <cellStyle name="$ тыс. (0)" xfId="1900"/>
    <cellStyle name="$ тыс. (0) 2" xfId="1901"/>
    <cellStyle name="$* #,##0.0;[Red]" xfId="1902"/>
    <cellStyle name="$* #,##0.00;[Red]" xfId="1903"/>
    <cellStyle name="$* #,##0;[Red]" xfId="1904"/>
    <cellStyle name="?????? [0]_? ??????" xfId="1905"/>
    <cellStyle name="???????" xfId="1906"/>
    <cellStyle name="????????" xfId="1907"/>
    <cellStyle name="???????? [0]" xfId="1908"/>
    <cellStyle name="??????????" xfId="1909"/>
    <cellStyle name="?????????? [0]" xfId="1910"/>
    <cellStyle name="???????????" xfId="1911"/>
    <cellStyle name="????????????? ???????????" xfId="1912"/>
    <cellStyle name="???????????_События, КазСод, ДОТОС - Ноябрь 2010" xfId="1913"/>
    <cellStyle name="???????_??.??????" xfId="1914"/>
    <cellStyle name="??????_? ??????" xfId="1915"/>
    <cellStyle name="?ђ??‹?‚?љ1" xfId="1916"/>
    <cellStyle name="?ђ??‹?‚?љ1 2" xfId="1917"/>
    <cellStyle name="?ђ??‹?‚?љ1_ТЭП 8 мес 2011 (от 13.09.2011)" xfId="1918"/>
    <cellStyle name="?ђ??‹?‚?љ2" xfId="1919"/>
    <cellStyle name="?ђ??‹?‚?љ2 2" xfId="1920"/>
    <cellStyle name="?ђ??‹?‚?љ2_ТЭП 8 мес 2011 (от 13.09.2011)" xfId="1921"/>
    <cellStyle name="]_x000d__x000a_Zoomed=1_x000d__x000a_Row=0_x000d__x000a_Column=0_x000d__x000a_Height=0_x000d__x000a_Width=0_x000d__x000a_FontName=FoxFont_x000d__x000a_FontStyle=0_x000d__x000a_FontSize=9_x000d__x000a_PrtFontName=FoxPrin" xfId="1922"/>
    <cellStyle name="_~0617745" xfId="1923"/>
    <cellStyle name="_~0617745 2" xfId="1924"/>
    <cellStyle name="_~7943828" xfId="1925"/>
    <cellStyle name="_~7943828_A5.2-IFRS 7" xfId="1926"/>
    <cellStyle name="_~7943828_A5.2-IFRS 7_ДДС_Прямой" xfId="1927"/>
    <cellStyle name="_~7943828_A5.2-IFRS 7_Прибыли и убытки" xfId="1928"/>
    <cellStyle name="_~7943828_A5.2-IFRS 7_События, КазСод, ДОТОС - Ноябрь 2010" xfId="1929"/>
    <cellStyle name="_~7943828_A5.2-IFRS 7_События, КазСод, ДОТОС - Ноябрь 2010_ДДС_Прямой" xfId="1930"/>
    <cellStyle name="_~7943828_A5.2-IFRS 7_События, КазСод, ДОТОС - Ноябрь 2010_Прибыли и убытки" xfId="1931"/>
    <cellStyle name="_~7943828_A5.2-IFRS 7_События, КазСод, ДОТОС - Ноябрь 2010_ТЭП 8 мес 2011 (от 13.09.2011)" xfId="1932"/>
    <cellStyle name="_~7943828_A5.2-IFRS 7_События, КазСод, ДОТОС - Ноябрь 2010_ТЭП 8 мес 2011 (от 13.09.2011)_ДДС_Прямой" xfId="1933"/>
    <cellStyle name="_~7943828_A5.2-IFRS 7_События, КазСод, ДОТОС - Ноябрь 2010_ТЭП 8 мес 2011 (от 13.09.2011)_Прибыли и убытки" xfId="1934"/>
    <cellStyle name="_~7943828_A5.2-IFRS 7_ТЭП 8 мес 2011 (от 13.09.2011)" xfId="1935"/>
    <cellStyle name="_~7943828_A5.2-IFRS 7_ТЭП 8 мес 2011 (от 13.09.2011)_ДДС_Прямой" xfId="1936"/>
    <cellStyle name="_~7943828_A5.2-IFRS 7_ТЭП 8 мес 2011 (от 13.09.2011)_Прибыли и убытки" xfId="1937"/>
    <cellStyle name="_~7943828_Sheet1" xfId="1938"/>
    <cellStyle name="_~7943828_Sheet1_ДДС_Прямой" xfId="1939"/>
    <cellStyle name="_~7943828_Sheet1_Прибыли и убытки" xfId="1940"/>
    <cellStyle name="_~7943828_Sheet1_События, КазСод, ДОТОС - Ноябрь 2010" xfId="1941"/>
    <cellStyle name="_~7943828_Sheet1_События, КазСод, ДОТОС - Ноябрь 2010_ДДС_Прямой" xfId="1942"/>
    <cellStyle name="_~7943828_Sheet1_События, КазСод, ДОТОС - Ноябрь 2010_Прибыли и убытки" xfId="1943"/>
    <cellStyle name="_~7943828_Sheet1_События, КазСод, ДОТОС - Ноябрь 2010_ТЭП 8 мес 2011 (от 13.09.2011)" xfId="1944"/>
    <cellStyle name="_~7943828_Sheet1_События, КазСод, ДОТОС - Ноябрь 2010_ТЭП 8 мес 2011 (от 13.09.2011)_ДДС_Прямой" xfId="1945"/>
    <cellStyle name="_~7943828_Sheet1_События, КазСод, ДОТОС - Ноябрь 2010_ТЭП 8 мес 2011 (от 13.09.2011)_Прибыли и убытки" xfId="1946"/>
    <cellStyle name="_~7943828_Sheet1_ТЭП 8 мес 2011 (от 13.09.2011)" xfId="1947"/>
    <cellStyle name="_~7943828_Sheet1_ТЭП 8 мес 2011 (от 13.09.2011)_ДДС_Прямой" xfId="1948"/>
    <cellStyle name="_~7943828_Sheet1_ТЭП 8 мес 2011 (от 13.09.2011)_Прибыли и убытки" xfId="1949"/>
    <cellStyle name="_~7943828_ДДС_Прямой" xfId="1950"/>
    <cellStyle name="_~7943828_Прибыли и убытки" xfId="1951"/>
    <cellStyle name="_~7943828_События, КазСод, ДОТОС - Ноябрь 2010" xfId="1952"/>
    <cellStyle name="_~7943828_События, КазСод, ДОТОС - Ноябрь 2010_ДДС_Прямой" xfId="1953"/>
    <cellStyle name="_~7943828_События, КазСод, ДОТОС - Ноябрь 2010_Прибыли и убытки" xfId="1954"/>
    <cellStyle name="_~7943828_События, КазСод, ДОТОС - Ноябрь 2010_ТЭП 8 мес 2011 (от 13.09.2011)" xfId="1955"/>
    <cellStyle name="_~7943828_События, КазСод, ДОТОС - Ноябрь 2010_ТЭП 8 мес 2011 (от 13.09.2011)_ДДС_Прямой" xfId="1956"/>
    <cellStyle name="_~7943828_События, КазСод, ДОТОС - Ноябрь 2010_ТЭП 8 мес 2011 (от 13.09.2011)_Прибыли и убытки" xfId="1957"/>
    <cellStyle name="_~7943828_ТЭП 8 мес 2011 (от 13.09.2011)" xfId="1958"/>
    <cellStyle name="_~7943828_ТЭП 8 мес 2011 (от 13.09.2011)_ДДС_Прямой" xfId="1959"/>
    <cellStyle name="_~7943828_ТЭП 8 мес 2011 (от 13.09.2011)_Прибыли и убытки" xfId="1960"/>
    <cellStyle name="_~9158782" xfId="1961"/>
    <cellStyle name="_01-420  PKKR Maintenance Costs Template for Budget 2006 (Rus) " xfId="1962"/>
    <cellStyle name="_01-484 Allocations to CAPEX for April - 2007 " xfId="1963"/>
    <cellStyle name="_01-484 Allocations to CAPEX for December - 2007 " xfId="1964"/>
    <cellStyle name="_01-484 Allocations to CAPEX for February- 2007 " xfId="1965"/>
    <cellStyle name="_01-484 Allocations to CAPEX for January - 2007 " xfId="1966"/>
    <cellStyle name="_01-484 Allocations to CAPEX for March- 2007 " xfId="1967"/>
    <cellStyle name="_03 O.Taxes_final" xfId="108"/>
    <cellStyle name="_03 O.Taxes_final 2" xfId="109"/>
    <cellStyle name="_03 O-Tax final_zapas" xfId="110"/>
    <cellStyle name="_03 O-Tax final_zapas 2" xfId="111"/>
    <cellStyle name="_03 O-Tax final_zapas_A5.2-IFRS 7" xfId="1968"/>
    <cellStyle name="_03 O-Tax final_zapas_Sheet1" xfId="1969"/>
    <cellStyle name="_04 N1. Other Payables" xfId="112"/>
    <cellStyle name="_04 N1. Other Payables 2" xfId="113"/>
    <cellStyle name="_04 N1. Other Payables 2 2" xfId="1970"/>
    <cellStyle name="_04 N1. Other Payables 3" xfId="1971"/>
    <cellStyle name="_04 N1. Other Payables_PL" xfId="1972"/>
    <cellStyle name="_04 N1. Other Payables_Прибыли и убытки" xfId="1973"/>
    <cellStyle name="_05,06,08." xfId="114"/>
    <cellStyle name="_05,06,08. 2" xfId="115"/>
    <cellStyle name="_05,06,08._бюджет2013(труба+ФА+НКТ)" xfId="116"/>
    <cellStyle name="_05,06,08._прил4.6.2 КРС-2013(27скв с МКД)" xfId="117"/>
    <cellStyle name="_05_12m_K.Fixed Assets" xfId="1974"/>
    <cellStyle name="_05_12m_K.Fixed Assets 2" xfId="1975"/>
    <cellStyle name="_05_12m_K.Fixed Assets 2 2" xfId="1976"/>
    <cellStyle name="_05_12m_K.Fixed Assets 3" xfId="1977"/>
    <cellStyle name="_05_12m_K.Fixed Assets_PL" xfId="1978"/>
    <cellStyle name="_05_12m_K.Fixed Assets_Прибыли и убытки" xfId="1979"/>
    <cellStyle name="_060515_ppe movement 2003-2005" xfId="1980"/>
    <cellStyle name="_060522_ppe movement 2003-2005" xfId="1981"/>
    <cellStyle name="_061012_DT note" xfId="1982"/>
    <cellStyle name="_070121_inventory 2006" xfId="1983"/>
    <cellStyle name="_070127_asset retirement obligations 2006" xfId="1984"/>
    <cellStyle name="_080604_SM_Template _v274_draft_EP KMG" xfId="1985"/>
    <cellStyle name="_080704_Trainings reserve_2009-2013" xfId="1986"/>
    <cellStyle name="_081010_расчет амортизации на базе 2007 года" xfId="1987"/>
    <cellStyle name="_09 C. Cash 31.12.05" xfId="1988"/>
    <cellStyle name="_09 C. Cash 31.12.05_OAR" xfId="1989"/>
    <cellStyle name="_09 C. Cash 31.12.05_PL" xfId="1990"/>
    <cellStyle name="_09 C. Cash 31.12.05_TS" xfId="1991"/>
    <cellStyle name="_09 C. Cash 31.12.05_U2.100 Cons" xfId="1992"/>
    <cellStyle name="_09 C. Cash 31.12.05_U2.320 CL" xfId="1993"/>
    <cellStyle name="_09 C. Cash 31.12.05_U2.510 CL " xfId="1994"/>
    <cellStyle name="_09 C. Cash 31.12.05_ДДС_Прямой" xfId="1995"/>
    <cellStyle name="_09 C. Cash 31.12.05_Прибыли и убытки" xfId="1996"/>
    <cellStyle name="_09 F. Inventory 05 - YE" xfId="1997"/>
    <cellStyle name="_09 Fe. Inventory_30.09.06" xfId="118"/>
    <cellStyle name="_09 Fe. Inventory_30.09.06 2" xfId="119"/>
    <cellStyle name="_09 N1-Other payables 31.12.05" xfId="120"/>
    <cellStyle name="_09 N1-Other payables 31.12.05 2" xfId="1998"/>
    <cellStyle name="_09 N1-Other payables 31.12.05 2 2" xfId="1999"/>
    <cellStyle name="_09 N1-Other payables 31.12.05 3" xfId="2000"/>
    <cellStyle name="_09 N1-Other payables 31.12.05_PL" xfId="2001"/>
    <cellStyle name="_09 N1-Other payables 31.12.05_Прибыли и убытки" xfId="2002"/>
    <cellStyle name="_09 N1-u Other payables" xfId="121"/>
    <cellStyle name="_09 N1-u Other payables 2" xfId="122"/>
    <cellStyle name="_09 N1-u Other payables 2 2" xfId="2003"/>
    <cellStyle name="_09 N1-u Other payables 3" xfId="2004"/>
    <cellStyle name="_09 N1-u Other payables_PL" xfId="2005"/>
    <cellStyle name="_09 N1-u Other payables_Прибыли и убытки" xfId="2006"/>
    <cellStyle name="_09 N3 Due to employees 31.12.05" xfId="123"/>
    <cellStyle name="_09 N3 Due to employees 31.12.05_События, КазСод, ДОТОС - Ноябрь 2010" xfId="2007"/>
    <cellStyle name="_09 N3. Due to employees" xfId="124"/>
    <cellStyle name="_09 N3. Due to employees 2" xfId="2008"/>
    <cellStyle name="_09 N3. Due to employees 2 2" xfId="2009"/>
    <cellStyle name="_09 N3. Due to employees 3" xfId="2010"/>
    <cellStyle name="_09 N3. Due to employees_OAR" xfId="2011"/>
    <cellStyle name="_09 N3. Due to employees_PL" xfId="2012"/>
    <cellStyle name="_09 N3. Due to employees_TS" xfId="2013"/>
    <cellStyle name="_09 N3. Due to employees_U2.100 Cons" xfId="2014"/>
    <cellStyle name="_09 N3. Due to employees_U2.320 CL" xfId="2015"/>
    <cellStyle name="_09 N3. Due to employees_U2.510 CL " xfId="2016"/>
    <cellStyle name="_09 N3. Due to employees_Прибыли и убытки" xfId="2017"/>
    <cellStyle name="_09 N3. Due to employees_События, КазСод, ДОТОС - Ноябрь 2010" xfId="2018"/>
    <cellStyle name="_09 N3u. Due to employees" xfId="125"/>
    <cellStyle name="_09 N3u. Due to employees 2" xfId="126"/>
    <cellStyle name="_09 N3u. Due to employees 2 2" xfId="2019"/>
    <cellStyle name="_09 N3u. Due to employees 3" xfId="2020"/>
    <cellStyle name="_09 N3u. Due to employees_PL" xfId="2021"/>
    <cellStyle name="_09 N3u. Due to employees_Прибыли и убытки" xfId="2022"/>
    <cellStyle name="_09 U2.COS EB_30.09.06" xfId="127"/>
    <cellStyle name="_09 U2.COS EB_30.09.06 2" xfId="128"/>
    <cellStyle name="_09 U2.Cost of Sales EB" xfId="129"/>
    <cellStyle name="_09 U2.Cost of Sales EB 2" xfId="130"/>
    <cellStyle name="_09 U2.u Cost of sales 05 YE" xfId="131"/>
    <cellStyle name="_09 U2.u Cost of sales 05 YE 2" xfId="132"/>
    <cellStyle name="_09 U2.u Cost of sales 05 YE 2 2" xfId="2023"/>
    <cellStyle name="_09 U2.u Cost of sales 05 YE 3" xfId="2024"/>
    <cellStyle name="_09 U2.u Cost of sales 05 YE_PL" xfId="2025"/>
    <cellStyle name="_09 U2.u Cost of sales 05 YE_Прибыли и убытки" xfId="2026"/>
    <cellStyle name="_09 U2.u Cost of sales 31.12.05" xfId="133"/>
    <cellStyle name="_09 U2.u Cost of sales 31.12.05 2" xfId="134"/>
    <cellStyle name="_09 U8. Other income-expenses_31.12.05" xfId="2027"/>
    <cellStyle name="_09. F. Inventory_5months2006" xfId="2028"/>
    <cellStyle name="_09. K PP&amp;E 31.12.05" xfId="2029"/>
    <cellStyle name="_09. K. PP&amp;E 30.06.06" xfId="2030"/>
    <cellStyle name="_09. Ku. PP&amp;E 31.12.05" xfId="2031"/>
    <cellStyle name="_09. U2. OPEX Consolidation_5months2006" xfId="2032"/>
    <cellStyle name="_09. U3.Selling Expenses_12m2006" xfId="135"/>
    <cellStyle name="_09. U3.Selling Expenses_12m2006 2" xfId="136"/>
    <cellStyle name="_09. U3.Selling Expenses_12m2006_ДДС_Прямой" xfId="2033"/>
    <cellStyle name="_09. U3.Selling Expenses_12m2006_Прибыли и убытки" xfId="2034"/>
    <cellStyle name="_09. U3.Selling Expenses_12m2006_События, КазСод, ДОТОС - Ноябрь 2010" xfId="2035"/>
    <cellStyle name="_09. U3.Selling Expenses_12m2006_События, КазСод, ДОТОС - Ноябрь 2010_ДДС_Прямой" xfId="2036"/>
    <cellStyle name="_09. U3.Selling Expenses_12m2006_События, КазСод, ДОТОС - Ноябрь 2010_Прибыли и убытки" xfId="2037"/>
    <cellStyle name="_09. U3.Selling Expenses_12m2006_События, КазСод, ДОТОС - Ноябрь 2010_ТЭП 8 мес 2011 (от 13.09.2011)" xfId="2038"/>
    <cellStyle name="_09. U3.Selling Expenses_12m2006_События, КазСод, ДОТОС - Ноябрь 2010_ТЭП 8 мес 2011 (от 13.09.2011)_ДДС_Прямой" xfId="2039"/>
    <cellStyle name="_09. U3.Selling Expenses_12m2006_События, КазСод, ДОТОС - Ноябрь 2010_ТЭП 8 мес 2011 (от 13.09.2011)_Прибыли и убытки" xfId="2040"/>
    <cellStyle name="_09. U3.Selling Expenses_12m2006_ТЭП 8 мес 2011 (от 13.09.2011)" xfId="2041"/>
    <cellStyle name="_09. U3.Selling Expenses_12m2006_ТЭП 8 мес 2011 (от 13.09.2011)_ДДС_Прямой" xfId="2042"/>
    <cellStyle name="_09. U3.Selling Expenses_12m2006_ТЭП 8 мес 2011 (от 13.09.2011)_Прибыли и убытки" xfId="2043"/>
    <cellStyle name="_09.C.Cash_30.11.06" xfId="137"/>
    <cellStyle name="_09.C.Cash_30.11.06 2" xfId="138"/>
    <cellStyle name="_09.C.Cash_30.11.06_ДДС_Прямой" xfId="2044"/>
    <cellStyle name="_09.C.Cash_30.11.06_Прибыли и убытки" xfId="2045"/>
    <cellStyle name="_09.C.Cash_30.11.06_События, КазСод, ДОТОС - Ноябрь 2010" xfId="2046"/>
    <cellStyle name="_09.C.Cash_30.11.06_События, КазСод, ДОТОС - Ноябрь 2010_ДДС_Прямой" xfId="2047"/>
    <cellStyle name="_09.C.Cash_30.11.06_События, КазСод, ДОТОС - Ноябрь 2010_Прибыли и убытки" xfId="2048"/>
    <cellStyle name="_09.C.Cash_30.11.06_События, КазСод, ДОТОС - Ноябрь 2010_ТЭП 8 мес 2011 (от 13.09.2011)" xfId="2049"/>
    <cellStyle name="_09.C.Cash_30.11.06_События, КазСод, ДОТОС - Ноябрь 2010_ТЭП 8 мес 2011 (от 13.09.2011)_ДДС_Прямой" xfId="2050"/>
    <cellStyle name="_09.C.Cash_30.11.06_События, КазСод, ДОТОС - Ноябрь 2010_ТЭП 8 мес 2011 (от 13.09.2011)_Прибыли и убытки" xfId="2051"/>
    <cellStyle name="_09.C.Cash_30.11.06_ТЭП 8 мес 2011 (от 13.09.2011)" xfId="2052"/>
    <cellStyle name="_09.C.Cash_30.11.06_ТЭП 8 мес 2011 (от 13.09.2011)_ДДС_Прямой" xfId="2053"/>
    <cellStyle name="_09.C.Cash_30.11.06_ТЭП 8 мес 2011 (от 13.09.2011)_Прибыли и убытки" xfId="2054"/>
    <cellStyle name="_09.N.AP.AIT_30.09.06" xfId="139"/>
    <cellStyle name="_09.N3 Due to employees 31.12.05" xfId="2055"/>
    <cellStyle name="_09.N3 Due to employees 31.12.05_OAR" xfId="2056"/>
    <cellStyle name="_09.N3 Due to employees 31.12.05_PL" xfId="2057"/>
    <cellStyle name="_09.N3 Due to employees 31.12.05_TS" xfId="2058"/>
    <cellStyle name="_09.N3 Due to employees 31.12.05_U2.100 Cons" xfId="2059"/>
    <cellStyle name="_09.N3 Due to employees 31.12.05_U2.320 CL" xfId="2060"/>
    <cellStyle name="_09.N3 Due to employees 31.12.05_U2.510 CL " xfId="2061"/>
    <cellStyle name="_09.N3e.Unused Vacation " xfId="140"/>
    <cellStyle name="_09.N3e.Unused Vacation  2" xfId="141"/>
    <cellStyle name="_09.N3e.Unused Vacation  2 2" xfId="2062"/>
    <cellStyle name="_09.N3e.Unused Vacation  3" xfId="2063"/>
    <cellStyle name="_09.N3e.Unused Vacation _GAZ" xfId="2064"/>
    <cellStyle name="_09.N3e.Unused Vacation _PL" xfId="2065"/>
    <cellStyle name="_09.N3e.Unused Vacation _PR" xfId="2066"/>
    <cellStyle name="_09.N3e.Unused Vacation _Прибыли и убытки" xfId="2067"/>
    <cellStyle name="_09.U1 Revenue 31.12.05" xfId="2068"/>
    <cellStyle name="_09.U1.Revenue_11M2006" xfId="142"/>
    <cellStyle name="_09.U1.Revenue_12M2006" xfId="143"/>
    <cellStyle name="_090720_Сравнение ОАР" xfId="2069"/>
    <cellStyle name="_10 Revenue" xfId="2070"/>
    <cellStyle name="_100118_Сравнение по ФБ 2010" xfId="2071"/>
    <cellStyle name="_11 S1.300 Emba Significant contracts YE " xfId="144"/>
    <cellStyle name="_11 S1.300 Emba Significant contracts YE  2" xfId="145"/>
    <cellStyle name="_11 S1.300 Emba Significant contracts YE  2 2" xfId="2072"/>
    <cellStyle name="_11 S1.300 Emba Significant contracts YE  3" xfId="2073"/>
    <cellStyle name="_11 S1.300 Emba Significant contracts YE _GAZ" xfId="2074"/>
    <cellStyle name="_11 S1.300 Emba Significant contracts YE _PL" xfId="2075"/>
    <cellStyle name="_11 S1.300 Emba Significant contracts YE _PR" xfId="2076"/>
    <cellStyle name="_11 S1.300 Emba Significant contracts YE _Прибыли и убытки" xfId="2077"/>
    <cellStyle name="_111   СВОД   2008 1,1" xfId="2078"/>
    <cellStyle name="_12m 2006 C100.Cash" xfId="2079"/>
    <cellStyle name="_12m 2006 C100.Cash 2" xfId="2080"/>
    <cellStyle name="_12m 2006 C100.Cash 2 2" xfId="2081"/>
    <cellStyle name="_12m 2006 C100.Cash 3" xfId="2082"/>
    <cellStyle name="_12m 2006 C100.Cash_PL" xfId="2083"/>
    <cellStyle name="_12m 2006 C100.Cash_Прибыли и убытки" xfId="2084"/>
    <cellStyle name="_12m 2006 Forex test" xfId="2085"/>
    <cellStyle name="_13 СлавСПбНП Платежный бюджет_06" xfId="2086"/>
    <cellStyle name="_13 СлавСПбНП Платежный бюджет_06 2" xfId="2087"/>
    <cellStyle name="_13.09.07 Внутригр_расш_ПР 2007 (изм 24.08.07) для КТГ" xfId="2088"/>
    <cellStyle name="_18 07 07 Внутригр_расш_ПР 8-10 (для КТГ)" xfId="2089"/>
    <cellStyle name="_18 08 07 Внутригр_расш_ПР 8-10 (для КТГ)" xfId="2090"/>
    <cellStyle name="_1A15C5E" xfId="2091"/>
    <cellStyle name="_1Q 2006 P&amp;L" xfId="2092"/>
    <cellStyle name="_1БК_2НК_011008" xfId="2093"/>
    <cellStyle name="_1БК_2НК_011008 2" xfId="2094"/>
    <cellStyle name="_1кв_4бк_свод" xfId="2095"/>
    <cellStyle name="_2 по группе КТГ-А,  по Холдингу за 2007 окончат" xfId="2096"/>
    <cellStyle name="_2. Формы ПР" xfId="2097"/>
    <cellStyle name="_2. Формы ПР 2" xfId="2098"/>
    <cellStyle name="_2006 AG final" xfId="146"/>
    <cellStyle name="_2006 March BKMPO for uploading (Feb March results)" xfId="2099"/>
    <cellStyle name="_2006 March BKMPO for uploading (Feb March results) final" xfId="2100"/>
    <cellStyle name="_2006 проект соцсферы ММГ" xfId="2101"/>
    <cellStyle name="_2006 проект соцсферы ММГ 2" xfId="2102"/>
    <cellStyle name="_2006 проект соцсферы ММГ 2 2" xfId="2103"/>
    <cellStyle name="_2006 проект соцсферы ММГ 2 3" xfId="2104"/>
    <cellStyle name="_2006 проект соцсферы ММГ 2_ДДС_Прямой" xfId="2105"/>
    <cellStyle name="_2006 проект соцсферы ММГ 2_ПР_Себестоимость" xfId="2106"/>
    <cellStyle name="_2006 проект соцсферы ММГ 2_ПР_Себестоимость_ДДС_Прямой" xfId="2107"/>
    <cellStyle name="_2006 проект соцсферы ММГ 2_ПР_Себестоимость_Прибыли и убытки" xfId="2108"/>
    <cellStyle name="_2006 проект соцсферы ММГ 2_Прибыли и убытки" xfId="2109"/>
    <cellStyle name="_2006 проект соцсферы ММГ 3" xfId="2110"/>
    <cellStyle name="_2006 проект соцсферы ММГ 3 2" xfId="2111"/>
    <cellStyle name="_2006 проект соцсферы ММГ 3 2_ДДС_Прямой" xfId="2112"/>
    <cellStyle name="_2006 проект соцсферы ММГ 3 2_Прибыли и убытки" xfId="2113"/>
    <cellStyle name="_2006 проект соцсферы ММГ 3_ДДС_Прямой" xfId="2114"/>
    <cellStyle name="_2006 проект соцсферы ММГ 3_Прибыли и убытки" xfId="2115"/>
    <cellStyle name="_2006 проект соцсферы ММГ 4" xfId="2116"/>
    <cellStyle name="_2006 проект соцсферы ММГ 5" xfId="2117"/>
    <cellStyle name="_2006 проект соцсферы ММГ_1.5" xfId="2118"/>
    <cellStyle name="_2006 проект соцсферы ММГ_1.5_ДДС_Прямой" xfId="2119"/>
    <cellStyle name="_2006 проект соцсферы ММГ_1.5_Прибыли и убытки" xfId="2120"/>
    <cellStyle name="_2006 проект соцсферы ММГ_2.1.11. Научно-исследовательские работы-1" xfId="2121"/>
    <cellStyle name="_2006 проект соцсферы ММГ_2.1.12. Внедрение новой техники и технологий" xfId="2122"/>
    <cellStyle name="_2006 проект соцсферы ММГ_2.2.1.Ремонт трубопроводов - 21.08.08" xfId="2123"/>
    <cellStyle name="_2006 проект соцсферы ММГ_2.2.1.Ремонт трубопроводов - 21.08.08_2014 мес." xfId="2124"/>
    <cellStyle name="_2006 проект соцсферы ММГ_2.2.1.Ремонт трубопроводов - 21.08.08_2014 мес._2014 мес." xfId="2125"/>
    <cellStyle name="_2006 проект соцсферы ММГ_2.2.1.Ремонт трубопроводов - 21.08.08_Sheet2" xfId="2126"/>
    <cellStyle name="_2006 проект соцсферы ММГ_2.2.10. Ремонт НКТ" xfId="2127"/>
    <cellStyle name="_2006 проект соцсферы ММГ_2.2.2.Ремонт автодорог" xfId="2128"/>
    <cellStyle name="_2006 проект соцсферы ММГ_2.2.2.Ремонт автодорог_2014 мес." xfId="2129"/>
    <cellStyle name="_2006 проект соцсферы ММГ_2.2.2.Ремонт автодорог_2014 мес._2014 мес." xfId="2130"/>
    <cellStyle name="_2006 проект соцсферы ММГ_2.2.2.Ремонт автодорог_Sheet2" xfId="2131"/>
    <cellStyle name="_2006 проект соцсферы ММГ_2.2.3.Ремонт зданий и сооружений" xfId="2132"/>
    <cellStyle name="_2006 проект соцсферы ММГ_2.2.3.Ремонт зданий и сооружений_2014 мес." xfId="2133"/>
    <cellStyle name="_2006 проект соцсферы ММГ_2.2.3.Ремонт зданий и сооружений_2014 мес._2014 мес." xfId="2134"/>
    <cellStyle name="_2006 проект соцсферы ММГ_2.2.3.Ремонт зданий и сооружений_Sheet2" xfId="2135"/>
    <cellStyle name="_2006 проект соцсферы ММГ_2.2.5.  Ремонт прочего нефтепромыслового оборудования" xfId="2136"/>
    <cellStyle name="_2006 проект соцсферы ММГ_2.2.7.  Ремонт прочих основных средств (свод)" xfId="2137"/>
    <cellStyle name="_2006 проект соцсферы ММГ_2.2.7.  Ремонт прочих основных средств (свод)_2014 мес." xfId="2138"/>
    <cellStyle name="_2006 проект соцсферы ММГ_2.2.7.  Ремонт прочих основных средств (свод)_2014 мес._2014 мес." xfId="2139"/>
    <cellStyle name="_2006 проект соцсферы ММГ_2.2.7.  Ремонт прочих основных средств (свод)_Sheet2" xfId="2140"/>
    <cellStyle name="_2006 проект соцсферы ММГ_2.5.2.7. Техобслуживание средств автоматики" xfId="2141"/>
    <cellStyle name="_2006 проект соцсферы ММГ_2014 мес." xfId="2142"/>
    <cellStyle name="_2006 проект соцсферы ММГ_2014 мес._2014 мес." xfId="2143"/>
    <cellStyle name="_2006 проект соцсферы ММГ_6.3.8.1" xfId="2144"/>
    <cellStyle name="_2006 проект соцсферы ММГ_6.3.8.2" xfId="2145"/>
    <cellStyle name="_2006 проект соцсферы ММГ_6.3.8.3" xfId="2146"/>
    <cellStyle name="_2006 проект соцсферы ММГ_6.3.8.4" xfId="2147"/>
    <cellStyle name="_2006 проект соцсферы ММГ_6.3.8.5" xfId="2148"/>
    <cellStyle name="_2006 проект соцсферы ММГ_PL" xfId="2149"/>
    <cellStyle name="_2006 проект соцсферы ММГ_PL_ОМГ" xfId="2150"/>
    <cellStyle name="_2006 проект соцсферы ММГ_PL_ОМГ_ДДС_Прямой" xfId="2151"/>
    <cellStyle name="_2006 проект соцсферы ММГ_PL_ОМГ_Прибыли и убытки" xfId="2152"/>
    <cellStyle name="_2006 проект соцсферы ММГ_PL_РД" xfId="2153"/>
    <cellStyle name="_2006 проект соцсферы ММГ_PL_РД_ДДС_Прямой" xfId="2154"/>
    <cellStyle name="_2006 проект соцсферы ММГ_PL_РД_Прибыли и убытки" xfId="2155"/>
    <cellStyle name="_2006 проект соцсферы ММГ_Sheet1" xfId="2156"/>
    <cellStyle name="_2006 проект соцсферы ММГ_ДДС_Прямой" xfId="2157"/>
    <cellStyle name="_2006 проект соцсферы ММГ_пар расчета налогов" xfId="2158"/>
    <cellStyle name="_2006 проект соцсферы ММГ_пар расчета налогов_ДДС_Прямой" xfId="2159"/>
    <cellStyle name="_2006 проект соцсферы ММГ_пар расчета налогов_Прибыли и убытки" xfId="2160"/>
    <cellStyle name="_2006 проект соцсферы ММГ_ПР_Себестоимость" xfId="2161"/>
    <cellStyle name="_2006 проект соцсферы ММГ_ПР_Себестоимость_ДДС_Прямой" xfId="2162"/>
    <cellStyle name="_2006 проект соцсферы ММГ_ПР_Себестоимость_Прибыли и убытки" xfId="2163"/>
    <cellStyle name="_2006 проект соцсферы ММГ_Прибыли и убытки" xfId="2164"/>
    <cellStyle name="_2006 проект соцсферы ММГ_Рассылка - Оперативка 9 мес 2010 от 02.11.2010" xfId="2165"/>
    <cellStyle name="_2006 проект соцсферы ММГ_Рассылка - Оперативка 9 мес 2010 от 02.11.2010_ДДС_Прямой" xfId="2166"/>
    <cellStyle name="_2006 проект соцсферы ММГ_Рассылка - Оперативка 9 мес 2010 от 02.11.2010_Прибыли и убытки" xfId="2167"/>
    <cellStyle name="_2006 проект соцсферы ММГ_Рассылка - Оперативка 9 мес 2010 от 02.11.2010_ТЭП 8 мес 2011 (от 13.09.2011)" xfId="2168"/>
    <cellStyle name="_2006 проект соцсферы ММГ_Рассылка - Оперативка 9 мес 2010 от 02.11.2010_ТЭП 8 мес 2011 (от 13.09.2011)_ДДС_Прямой" xfId="2169"/>
    <cellStyle name="_2006 проект соцсферы ММГ_Рассылка - Оперативка 9 мес 2010 от 02.11.2010_ТЭП 8 мес 2011 (от 13.09.2011)_Прибыли и убытки" xfId="2170"/>
    <cellStyle name="_2006 проект соцсферы ММГ_Расходы для презы" xfId="2171"/>
    <cellStyle name="_2006 проект соцсферы ММГ_Расходы для презы_ДДС_Прямой" xfId="2172"/>
    <cellStyle name="_2006 проект соцсферы ММГ_Расходы для презы_Прибыли и убытки" xfId="2173"/>
    <cellStyle name="_2006 проект соцсферы ММГ_Расходы для презы_ТЭП 8 мес 2011 (от 13.09.2011)" xfId="2174"/>
    <cellStyle name="_2006 проект соцсферы ММГ_Расходы для презы_ТЭП 8 мес 2011 (от 13.09.2011)_ДДС_Прямой" xfId="2175"/>
    <cellStyle name="_2006 проект соцсферы ММГ_Расходы для презы_ТЭП 8 мес 2011 (от 13.09.2011)_Прибыли и убытки" xfId="2176"/>
    <cellStyle name="_2006 проект соцсферы ММГ_Свод MMR 03-2010 от 15.04.2010 - 11-00" xfId="2177"/>
    <cellStyle name="_2006 проект соцсферы ММГ_Свод MMR 03-2010 от 15.04.2010 - 11-00_ДДС_Прямой" xfId="2178"/>
    <cellStyle name="_2006 проект соцсферы ММГ_Свод MMR 03-2010 от 15.04.2010 - 11-00_Прибыли и убытки" xfId="2179"/>
    <cellStyle name="_2006 проект соцсферы ММГ_Свод MMR 03-2010 от 15.04.2010 - 11-00_Рассылка - Оперативка 9 мес 2010 от 02.11.2010" xfId="2180"/>
    <cellStyle name="_2006 проект соцсферы ММГ_Свод MMR 03-2010 от 15.04.2010 - 11-00_Рассылка - Оперативка 9 мес 2010 от 02.11.2010_ДДС_Прямой" xfId="2181"/>
    <cellStyle name="_2006 проект соцсферы ММГ_Свод MMR 03-2010 от 15.04.2010 - 11-00_Рассылка - Оперативка 9 мес 2010 от 02.11.2010_Прибыли и убытки" xfId="2182"/>
    <cellStyle name="_2006 проект соцсферы ММГ_Свод MMR 03-2010 от 15.04.2010 - 11-00_Рассылка - Оперативка 9 мес 2010 от 02.11.2010_ТЭП 8 мес 2011 (от 13.09.2011)" xfId="2183"/>
    <cellStyle name="_2006 проект соцсферы ММГ_Свод MMR 03-2010 от 15.04.2010 - 11-00_Рассылка - Оперативка 9 мес 2010 от 02.11.2010_ТЭП 8 мес 2011 (от 13.09.2011)_ДДС_Прямой" xfId="2184"/>
    <cellStyle name="_2006 проект соцсферы ММГ_Свод MMR 03-2010 от 15.04.2010 - 11-00_Рассылка - Оперативка 9 мес 2010 от 02.11.2010_ТЭП 8 мес 2011 (от 13.09.2011)_Прибыли и убытки" xfId="2185"/>
    <cellStyle name="_2006 проект соцсферы ММГ_Свод MMR 03-2010 от 15.04.2010 - 11-00_Расходы для презы" xfId="2186"/>
    <cellStyle name="_2006 проект соцсферы ММГ_Свод MMR 03-2010 от 15.04.2010 - 11-00_Расходы для презы_ДДС_Прямой" xfId="2187"/>
    <cellStyle name="_2006 проект соцсферы ММГ_Свод MMR 03-2010 от 15.04.2010 - 11-00_Расходы для презы_Прибыли и убытки" xfId="2188"/>
    <cellStyle name="_2006 проект соцсферы ММГ_Свод MMR 03-2010 от 15.04.2010 - 11-00_Расходы для презы_ТЭП 8 мес 2011 (от 13.09.2011)" xfId="2189"/>
    <cellStyle name="_2006 проект соцсферы ММГ_Свод MMR 03-2010 от 15.04.2010 - 11-00_Расходы для презы_ТЭП 8 мес 2011 (от 13.09.2011)_ДДС_Прямой" xfId="2190"/>
    <cellStyle name="_2006 проект соцсферы ММГ_Свод MMR 03-2010 от 15.04.2010 - 11-00_Расходы для презы_ТЭП 8 мес 2011 (от 13.09.2011)_Прибыли и убытки" xfId="2191"/>
    <cellStyle name="_2006 проект соцсферы ММГ_Свод MMR 03-2010 от 15.04.2010 - 11-00_ТЭП 8 мес 2011 (от 13.09.2011)" xfId="2192"/>
    <cellStyle name="_2006 проект соцсферы ММГ_Свод MMR 03-2010 от 15.04.2010 - 11-00_ТЭП 8 мес 2011 (от 13.09.2011)_ДДС_Прямой" xfId="2193"/>
    <cellStyle name="_2006 проект соцсферы ММГ_Свод MMR 03-2010 от 15.04.2010 - 11-00_ТЭП 8 мес 2011 (от 13.09.2011)_Прибыли и убытки" xfId="2194"/>
    <cellStyle name="_2006 проект соцсферы ММГ_ТЭП 8 мес 2011 (от 13.09.2011)" xfId="2195"/>
    <cellStyle name="_2006 проект соцсферы ММГ_ТЭП 8 мес 2011 (от 13.09.2011)_ДДС_Прямой" xfId="2196"/>
    <cellStyle name="_2006 проект соцсферы ММГ_ТЭП 8 мес 2011 (от 13.09.2011)_Прибыли и убытки" xfId="2197"/>
    <cellStyle name="_2006 проект соцсферы ММГ_Фин показатели" xfId="2198"/>
    <cellStyle name="_2006 проект соцсферы ММГ_Фин показатели_ДДС_Прямой" xfId="2199"/>
    <cellStyle name="_2006 проект соцсферы ММГ_Фин показатели_Прибыли и убытки" xfId="2200"/>
    <cellStyle name="_2007.07.23 Расшифровки по Произ себ-ти_2008" xfId="147"/>
    <cellStyle name="_2007.07.23 Расшифровки по Произ себ-ти_2008 2" xfId="148"/>
    <cellStyle name="_2007.07.23 Расшифровки по Произ себ-ти_2008_ПП 2012-2 900 млн 10 06 12" xfId="149"/>
    <cellStyle name="_2007.07.23 Расшифровки по Произ себ-ти_2008_ПП 2013 Вар_1 1 (Англ) " xfId="150"/>
    <cellStyle name="_2007.10.05 Окончательный вариант Расчета добычи" xfId="151"/>
    <cellStyle name="_2007.10.05 Окончательный вариант Расчета добычи_ПП 2011-2 950 млн 06.06.12" xfId="152"/>
    <cellStyle name="_23.01.03_КрАЗ_изм НЗП_ноя0211мес.02" xfId="2201"/>
    <cellStyle name="_28.12.08." xfId="153"/>
    <cellStyle name="_28.12.08. 2" xfId="154"/>
    <cellStyle name="_28.12.08._бюджет2013(труба+ФА+НКТ)" xfId="155"/>
    <cellStyle name="_28.12.08._прил4.6.2 КРС-2013(27скв с МКД)" xfId="156"/>
    <cellStyle name="_3.4.5-НК для КПД (10-14)" xfId="2202"/>
    <cellStyle name="_3.4.5-НК для КПД (10-14) 2" xfId="2203"/>
    <cellStyle name="_3НК9-13" xfId="2204"/>
    <cellStyle name="_4 БК" xfId="2205"/>
    <cellStyle name="_4061-KZ" xfId="2206"/>
    <cellStyle name="_4061-KZ 2" xfId="2207"/>
    <cellStyle name="_4061-KZ 2 2" xfId="2208"/>
    <cellStyle name="_4061-KZ 3" xfId="2209"/>
    <cellStyle name="_4061-KZ_PL" xfId="2210"/>
    <cellStyle name="_4061-KZ_Прибыли и убытки" xfId="2211"/>
    <cellStyle name="_4-5.Формы бюджета" xfId="2212"/>
    <cellStyle name="_4-5.Формы бюджета 2" xfId="2213"/>
    <cellStyle name="_5 months 2006 P&amp;L" xfId="157"/>
    <cellStyle name="_5(1).Макат 2007 г с расш.на 18.05.06г." xfId="2214"/>
    <cellStyle name="_5(1).Макат 2007 г с расш.на 18.05.06г. 2" xfId="2215"/>
    <cellStyle name="_5(1).Макат 2007 г с расш.на 18.05.06г. 2 2" xfId="2216"/>
    <cellStyle name="_5(1).Макат 2007 г с расш.на 18.05.06г. 2 3" xfId="2217"/>
    <cellStyle name="_5(1).Макат 2007 г с расш.на 18.05.06г. 2_ДДС_Прямой" xfId="2218"/>
    <cellStyle name="_5(1).Макат 2007 г с расш.на 18.05.06г. 2_ПР_Себестоимость" xfId="2219"/>
    <cellStyle name="_5(1).Макат 2007 г с расш.на 18.05.06г. 2_ПР_Себестоимость_ДДС_Прямой" xfId="2220"/>
    <cellStyle name="_5(1).Макат 2007 г с расш.на 18.05.06г. 2_ПР_Себестоимость_Прибыли и убытки" xfId="2221"/>
    <cellStyle name="_5(1).Макат 2007 г с расш.на 18.05.06г. 2_Прибыли и убытки" xfId="2222"/>
    <cellStyle name="_5(1).Макат 2007 г с расш.на 18.05.06г. 3" xfId="2223"/>
    <cellStyle name="_5(1).Макат 2007 г с расш.на 18.05.06г. 3 2" xfId="2224"/>
    <cellStyle name="_5(1).Макат 2007 г с расш.на 18.05.06г. 3 2_ДДС_Прямой" xfId="2225"/>
    <cellStyle name="_5(1).Макат 2007 г с расш.на 18.05.06г. 3 2_Прибыли и убытки" xfId="2226"/>
    <cellStyle name="_5(1).Макат 2007 г с расш.на 18.05.06г. 3_ДДС_Прямой" xfId="2227"/>
    <cellStyle name="_5(1).Макат 2007 г с расш.на 18.05.06г. 3_Прибыли и убытки" xfId="2228"/>
    <cellStyle name="_5(1).Макат 2007 г с расш.на 18.05.06г. 4" xfId="2229"/>
    <cellStyle name="_5(1).Макат 2007 г с расш.на 18.05.06г. 5" xfId="2230"/>
    <cellStyle name="_5(1).Макат 2007 г с расш.на 18.05.06г._1.5" xfId="2231"/>
    <cellStyle name="_5(1).Макат 2007 г с расш.на 18.05.06г._1.5_ДДС_Прямой" xfId="2232"/>
    <cellStyle name="_5(1).Макат 2007 г с расш.на 18.05.06г._1.5_Прибыли и убытки" xfId="2233"/>
    <cellStyle name="_5(1).Макат 2007 г с расш.на 18.05.06г._2.1.11. Научно-исследовательские работы-1" xfId="2234"/>
    <cellStyle name="_5(1).Макат 2007 г с расш.на 18.05.06г._2.1.12. Внедрение новой техники и технологий" xfId="2235"/>
    <cellStyle name="_5(1).Макат 2007 г с расш.на 18.05.06г._2.5.2.7. Техобслуживание средств автоматики" xfId="2236"/>
    <cellStyle name="_5(1).Макат 2007 г с расш.на 18.05.06г._2014 мес." xfId="2237"/>
    <cellStyle name="_5(1).Макат 2007 г с расш.на 18.05.06г._2014 мес._2014 мес." xfId="2238"/>
    <cellStyle name="_5(1).Макат 2007 г с расш.на 18.05.06г._6.3.8.1" xfId="2239"/>
    <cellStyle name="_5(1).Макат 2007 г с расш.на 18.05.06г._6.3.8.2" xfId="2240"/>
    <cellStyle name="_5(1).Макат 2007 г с расш.на 18.05.06г._6.3.8.3" xfId="2241"/>
    <cellStyle name="_5(1).Макат 2007 г с расш.на 18.05.06г._6.3.8.4" xfId="2242"/>
    <cellStyle name="_5(1).Макат 2007 г с расш.на 18.05.06г._6.3.8.5" xfId="2243"/>
    <cellStyle name="_5(1).Макат 2007 г с расш.на 18.05.06г._PL" xfId="2244"/>
    <cellStyle name="_5(1).Макат 2007 г с расш.на 18.05.06г._PL_ОМГ" xfId="2245"/>
    <cellStyle name="_5(1).Макат 2007 г с расш.на 18.05.06г._PL_ОМГ_ДДС_Прямой" xfId="2246"/>
    <cellStyle name="_5(1).Макат 2007 г с расш.на 18.05.06г._PL_ОМГ_Прибыли и убытки" xfId="2247"/>
    <cellStyle name="_5(1).Макат 2007 г с расш.на 18.05.06г._PL_РД" xfId="2248"/>
    <cellStyle name="_5(1).Макат 2007 г с расш.на 18.05.06г._PL_РД_ДДС_Прямой" xfId="2249"/>
    <cellStyle name="_5(1).Макат 2007 г с расш.на 18.05.06г._PL_РД_Прибыли и убытки" xfId="2250"/>
    <cellStyle name="_5(1).Макат 2007 г с расш.на 18.05.06г._Sheet1" xfId="2251"/>
    <cellStyle name="_5(1).Макат 2007 г с расш.на 18.05.06г._ДДС_Прямой" xfId="2252"/>
    <cellStyle name="_5(1).Макат 2007 г с расш.на 18.05.06г._пар расчета налогов" xfId="2253"/>
    <cellStyle name="_5(1).Макат 2007 г с расш.на 18.05.06г._пар расчета налогов_ДДС_Прямой" xfId="2254"/>
    <cellStyle name="_5(1).Макат 2007 г с расш.на 18.05.06г._пар расчета налогов_Прибыли и убытки" xfId="2255"/>
    <cellStyle name="_5(1).Макат 2007 г с расш.на 18.05.06г._ПР_Себестоимость" xfId="2256"/>
    <cellStyle name="_5(1).Макат 2007 г с расш.на 18.05.06г._ПР_Себестоимость_ДДС_Прямой" xfId="2257"/>
    <cellStyle name="_5(1).Макат 2007 г с расш.на 18.05.06г._ПР_Себестоимость_Прибыли и убытки" xfId="2258"/>
    <cellStyle name="_5(1).Макат 2007 г с расш.на 18.05.06г._Прибыли и убытки" xfId="2259"/>
    <cellStyle name="_5(1).Макат 2007 г с расш.на 18.05.06г._Рассылка - Оперативка 9 мес 2010 от 02.11.2010" xfId="2260"/>
    <cellStyle name="_5(1).Макат 2007 г с расш.на 18.05.06г._Рассылка - Оперативка 9 мес 2010 от 02.11.2010_ДДС_Прямой" xfId="2261"/>
    <cellStyle name="_5(1).Макат 2007 г с расш.на 18.05.06г._Рассылка - Оперативка 9 мес 2010 от 02.11.2010_Прибыли и убытки" xfId="2262"/>
    <cellStyle name="_5(1).Макат 2007 г с расш.на 18.05.06г._Рассылка - Оперативка 9 мес 2010 от 02.11.2010_ТЭП 8 мес 2011 (от 13.09.2011)" xfId="2263"/>
    <cellStyle name="_5(1).Макат 2007 г с расш.на 18.05.06г._Рассылка - Оперативка 9 мес 2010 от 02.11.2010_ТЭП 8 мес 2011 (от 13.09.2011)_ДДС_Прямой" xfId="2264"/>
    <cellStyle name="_5(1).Макат 2007 г с расш.на 18.05.06г._Рассылка - Оперативка 9 мес 2010 от 02.11.2010_ТЭП 8 мес 2011 (от 13.09.2011)_Прибыли и убытки" xfId="2265"/>
    <cellStyle name="_5(1).Макат 2007 г с расш.на 18.05.06г._Расходы для презы" xfId="2266"/>
    <cellStyle name="_5(1).Макат 2007 г с расш.на 18.05.06г._Расходы для презы_ДДС_Прямой" xfId="2267"/>
    <cellStyle name="_5(1).Макат 2007 г с расш.на 18.05.06г._Расходы для презы_Прибыли и убытки" xfId="2268"/>
    <cellStyle name="_5(1).Макат 2007 г с расш.на 18.05.06г._Расходы для презы_ТЭП 8 мес 2011 (от 13.09.2011)" xfId="2269"/>
    <cellStyle name="_5(1).Макат 2007 г с расш.на 18.05.06г._Расходы для презы_ТЭП 8 мес 2011 (от 13.09.2011)_ДДС_Прямой" xfId="2270"/>
    <cellStyle name="_5(1).Макат 2007 г с расш.на 18.05.06г._Расходы для презы_ТЭП 8 мес 2011 (от 13.09.2011)_Прибыли и убытки" xfId="2271"/>
    <cellStyle name="_5(1).Макат 2007 г с расш.на 18.05.06г._Свод MMR 03-2010 от 15.04.2010 - 11-00" xfId="2272"/>
    <cellStyle name="_5(1).Макат 2007 г с расш.на 18.05.06г._Свод MMR 03-2010 от 15.04.2010 - 11-00_ДДС_Прямой" xfId="2273"/>
    <cellStyle name="_5(1).Макат 2007 г с расш.на 18.05.06г._Свод MMR 03-2010 от 15.04.2010 - 11-00_Прибыли и убытки" xfId="2274"/>
    <cellStyle name="_5(1).Макат 2007 г с расш.на 18.05.06г._Свод MMR 03-2010 от 15.04.2010 - 11-00_Рассылка - Оперативка 9 мес 2010 от 02.11.2010" xfId="2275"/>
    <cellStyle name="_5(1).Макат 2007 г с расш.на 18.05.06г._Свод MMR 03-2010 от 15.04.2010 - 11-00_Рассылка - Оперативка 9 мес 2010 от 02.11.2010_ДДС_Прямой" xfId="2276"/>
    <cellStyle name="_5(1).Макат 2007 г с расш.на 18.05.06г._Свод MMR 03-2010 от 15.04.2010 - 11-00_Рассылка - Оперативка 9 мес 2010 от 02.11.2010_Прибыли и убытки" xfId="2277"/>
    <cellStyle name="_5(1).Макат 2007 г с расш.на 18.05.06г._Свод MMR 03-2010 от 15.04.2010 - 11-00_Рассылка - Оперативка 9 мес 2010 от 02.11.2010_ТЭП 8 мес 2011 (от 13.09.2011)" xfId="2278"/>
    <cellStyle name="_5(1).Макат 2007 г с расш.на 18.05.06г._Свод MMR 03-2010 от 15.04.2010 - 11-00_Рассылка - Оперативка 9 мес 2010 от 02.11.2010_ТЭП 8 мес 2011 (от 13.09.2011)_ДДС_Прямой" xfId="2279"/>
    <cellStyle name="_5(1).Макат 2007 г с расш.на 18.05.06г._Свод MMR 03-2010 от 15.04.2010 - 11-00_Рассылка - Оперативка 9 мес 2010 от 02.11.2010_ТЭП 8 мес 2011 (от 13.09.2011)_Прибыли и убытки" xfId="2280"/>
    <cellStyle name="_5(1).Макат 2007 г с расш.на 18.05.06г._Свод MMR 03-2010 от 15.04.2010 - 11-00_Расходы для презы" xfId="2281"/>
    <cellStyle name="_5(1).Макат 2007 г с расш.на 18.05.06г._Свод MMR 03-2010 от 15.04.2010 - 11-00_Расходы для презы_ДДС_Прямой" xfId="2282"/>
    <cellStyle name="_5(1).Макат 2007 г с расш.на 18.05.06г._Свод MMR 03-2010 от 15.04.2010 - 11-00_Расходы для презы_Прибыли и убытки" xfId="2283"/>
    <cellStyle name="_5(1).Макат 2007 г с расш.на 18.05.06г._Свод MMR 03-2010 от 15.04.2010 - 11-00_Расходы для презы_ТЭП 8 мес 2011 (от 13.09.2011)" xfId="2284"/>
    <cellStyle name="_5(1).Макат 2007 г с расш.на 18.05.06г._Свод MMR 03-2010 от 15.04.2010 - 11-00_Расходы для презы_ТЭП 8 мес 2011 (от 13.09.2011)_ДДС_Прямой" xfId="2285"/>
    <cellStyle name="_5(1).Макат 2007 г с расш.на 18.05.06г._Свод MMR 03-2010 от 15.04.2010 - 11-00_Расходы для презы_ТЭП 8 мес 2011 (от 13.09.2011)_Прибыли и убытки" xfId="2286"/>
    <cellStyle name="_5(1).Макат 2007 г с расш.на 18.05.06г._Свод MMR 03-2010 от 15.04.2010 - 11-00_ТЭП 8 мес 2011 (от 13.09.2011)" xfId="2287"/>
    <cellStyle name="_5(1).Макат 2007 г с расш.на 18.05.06г._Свод MMR 03-2010 от 15.04.2010 - 11-00_ТЭП 8 мес 2011 (от 13.09.2011)_ДДС_Прямой" xfId="2288"/>
    <cellStyle name="_5(1).Макат 2007 г с расш.на 18.05.06г._Свод MMR 03-2010 от 15.04.2010 - 11-00_ТЭП 8 мес 2011 (от 13.09.2011)_Прибыли и убытки" xfId="2289"/>
    <cellStyle name="_5(1).Макат 2007 г с расш.на 18.05.06г._ТЭП 8 мес 2011 (от 13.09.2011)" xfId="2290"/>
    <cellStyle name="_5(1).Макат 2007 г с расш.на 18.05.06г._ТЭП 8 мес 2011 (от 13.09.2011)_ДДС_Прямой" xfId="2291"/>
    <cellStyle name="_5(1).Макат 2007 г с расш.на 18.05.06г._ТЭП 8 мес 2011 (от 13.09.2011)_Прибыли и убытки" xfId="2292"/>
    <cellStyle name="_5(1).Макат 2007 г с расш.на 18.05.06г._Фин показатели" xfId="2293"/>
    <cellStyle name="_5(1).Макат 2007 г с расш.на 18.05.06г._Фин показатели_ДДС_Прямой" xfId="2294"/>
    <cellStyle name="_5(1).Макат 2007 г с расш.на 18.05.06г._Фин показатели_Прибыли и убытки" xfId="2295"/>
    <cellStyle name="_671" xfId="2296"/>
    <cellStyle name="_6-НК,6-БК" xfId="2297"/>
    <cellStyle name="_6-НК,6-БК 2" xfId="2298"/>
    <cellStyle name="_A4 TS for Aizhan" xfId="158"/>
    <cellStyle name="_A4. TS 30 June 2006" xfId="2299"/>
    <cellStyle name="_A4.1 Transformation" xfId="2300"/>
    <cellStyle name="_A4.2 SAD Schedule revised" xfId="2301"/>
    <cellStyle name="_A5.2-IFRS 7" xfId="2302"/>
    <cellStyle name="_Accounts receivable" xfId="2303"/>
    <cellStyle name="_Adj 12&amp;13 September Accounts payable net off " xfId="2304"/>
    <cellStyle name="_AG Consolidated 427 froms(11m2006)" xfId="159"/>
    <cellStyle name="_AG Holding 2006 Elimination" xfId="160"/>
    <cellStyle name="_AJE 16 17" xfId="2305"/>
    <cellStyle name="_AR FS" xfId="2306"/>
    <cellStyle name="_Attachment 19.6" xfId="2307"/>
    <cellStyle name="_Attachment 19.6_OAR" xfId="2308"/>
    <cellStyle name="_Attachment 19.6_PL" xfId="2309"/>
    <cellStyle name="_Attachment 19.6_TS" xfId="2310"/>
    <cellStyle name="_Attachment 19.6_U2.100 Cons" xfId="2311"/>
    <cellStyle name="_Attachment 19.6_U2.320 CL" xfId="2312"/>
    <cellStyle name="_Attachment 19.6_U2.510 CL " xfId="2313"/>
    <cellStyle name="_B6.5 Payroll test of controlls_Uzen2" xfId="161"/>
    <cellStyle name="_B6.5 Payroll test of controlls_Uzen2 2" xfId="2314"/>
    <cellStyle name="_B6.5 Payroll test of controlls_Uzen2 2 2" xfId="2315"/>
    <cellStyle name="_B6.5 Payroll test of controlls_Uzen2 3" xfId="2316"/>
    <cellStyle name="_B6.5 Payroll test of controlls_Uzen2_OAR" xfId="2317"/>
    <cellStyle name="_B6.5 Payroll test of controlls_Uzen2_PL" xfId="2318"/>
    <cellStyle name="_B6.5 Payroll test of controlls_Uzen2_TS" xfId="2319"/>
    <cellStyle name="_B6.5 Payroll test of controlls_Uzen2_U2.100 Cons" xfId="2320"/>
    <cellStyle name="_B6.5 Payroll test of controlls_Uzen2_U2.320 CL" xfId="2321"/>
    <cellStyle name="_B6.5 Payroll test of controlls_Uzen2_U2.510 CL " xfId="2322"/>
    <cellStyle name="_B6.5 Payroll test of controlls_Uzen2_Прибыли и убытки" xfId="2323"/>
    <cellStyle name="_B6.5 Payroll test of controlls_Uzen2_События, КазСод, ДОТОС - Ноябрь 2010" xfId="2324"/>
    <cellStyle name="_Balance as of 31.12.06" xfId="162"/>
    <cellStyle name="_BK US GAAP 11m 25-01" xfId="2325"/>
    <cellStyle name="_BK US GAAP 11m 25-01_C03. A4. TS_KTG v 2" xfId="2326"/>
    <cellStyle name="_BK US GAAP 11m 25-01_Sheet1" xfId="2327"/>
    <cellStyle name="_BKMPO YTD April 2006 conversion_for upload" xfId="2328"/>
    <cellStyle name="_BKMPO YTD April 2006 conversion_for upload_C03. A4. TS_KTG v 2" xfId="2329"/>
    <cellStyle name="_BKMPO YTD April 2006 conversion_for upload_Sheet1" xfId="2330"/>
    <cellStyle name="_BKMPO YTD august 2006 conversion" xfId="2331"/>
    <cellStyle name="_BKMPO YTD august 2006 conversion_C03. A4. TS_KTG v 2" xfId="2332"/>
    <cellStyle name="_BKMPO YTD august 2006 conversion_Sheet1" xfId="2333"/>
    <cellStyle name="_BKMPO YTD July 2006 conversion to check" xfId="2334"/>
    <cellStyle name="_BKMPO YTD July 2006 conversion to check_C03. A4. TS_KTG v 2" xfId="2335"/>
    <cellStyle name="_BKMPO YTD July 2006 conversion to check_Sheet1" xfId="2336"/>
    <cellStyle name="_BKMPO YTD March 2006 for presentation" xfId="2337"/>
    <cellStyle name="_BKMPO YTD March 2006 for presentation_C03. A4. TS_KTG v 2" xfId="2338"/>
    <cellStyle name="_BKMPO YTD March 2006 for presentation_Sheet1" xfId="2339"/>
    <cellStyle name="_Book1" xfId="163"/>
    <cellStyle name="_Book1 2" xfId="164"/>
    <cellStyle name="_Book1_A5.2-IFRS 7" xfId="2340"/>
    <cellStyle name="_Book1_Sheet1" xfId="2341"/>
    <cellStyle name="_Book1-TO delete" xfId="2342"/>
    <cellStyle name="_Book1-TO delete_OAR" xfId="2343"/>
    <cellStyle name="_Book1-TO delete_PL" xfId="2344"/>
    <cellStyle name="_Book1-TO delete_TS" xfId="2345"/>
    <cellStyle name="_Book1-TO delete_U2.100 Cons" xfId="2346"/>
    <cellStyle name="_Book1-TO delete_U2.320 CL" xfId="2347"/>
    <cellStyle name="_Book1-TO delete_U2.510 CL " xfId="2348"/>
    <cellStyle name="_Book1-TO delete_ДДС_Прямой" xfId="2349"/>
    <cellStyle name="_Book1-TO delete_Прибыли и убытки" xfId="2350"/>
    <cellStyle name="_Book2" xfId="2351"/>
    <cellStyle name="_Book2_ICA DT_Tax Rate Change Analysis" xfId="2352"/>
    <cellStyle name="_Borrowings" xfId="2353"/>
    <cellStyle name="_Borrowings-1-m (version 1)" xfId="2354"/>
    <cellStyle name="_BU P&amp;L 2007 April SMZ 18.05.2007" xfId="2355"/>
    <cellStyle name="_BU_final fixed assets adjustment summary (depr adj)" xfId="2356"/>
    <cellStyle name="_C. Cash &amp; equivalents 5m 2006" xfId="2357"/>
    <cellStyle name="_C. Cash 2004" xfId="2358"/>
    <cellStyle name="_C. Cash 2004_OAR" xfId="2359"/>
    <cellStyle name="_C. Cash 2004_PL" xfId="2360"/>
    <cellStyle name="_C. Cash 2004_TS" xfId="2361"/>
    <cellStyle name="_C. Cash 2004_U2.100 Cons" xfId="2362"/>
    <cellStyle name="_C. Cash 2004_U2.320 CL" xfId="2363"/>
    <cellStyle name="_C. Cash 2004_U2.510 CL " xfId="2364"/>
    <cellStyle name="_C. Cash 2004_ДДС_Прямой" xfId="2365"/>
    <cellStyle name="_C. Cash 2004_Прибыли и убытки" xfId="2366"/>
    <cellStyle name="_C.100-Lead" xfId="165"/>
    <cellStyle name="_C.100-Lead 2" xfId="166"/>
    <cellStyle name="_C.Cash" xfId="167"/>
    <cellStyle name="_C.Cash 2" xfId="168"/>
    <cellStyle name="_Calculations Prelim 040511 -Apr 2011 " xfId="2367"/>
    <cellStyle name="_CAP - AIT 16.11.06" xfId="169"/>
    <cellStyle name="_CAP - AIT 16.11.06 2" xfId="170"/>
    <cellStyle name="_CAP-AIT(1)" xfId="171"/>
    <cellStyle name="_CAP-AIT(1) 2" xfId="172"/>
    <cellStyle name="_CAP-AlmatyGas" xfId="173"/>
    <cellStyle name="_CAP-AlmatyGas 2" xfId="174"/>
    <cellStyle name="_CAP-AlmatyGas_AGK" xfId="175"/>
    <cellStyle name="_CAP-AlmatyGas_AGK 2" xfId="176"/>
    <cellStyle name="_CAP-AlmatyGas1АГС-С" xfId="177"/>
    <cellStyle name="_CAP-AlmatyGas1АГС-С 2" xfId="178"/>
    <cellStyle name="_CAPEX Oct 2006" xfId="2368"/>
    <cellStyle name="_CAPEX Oct 2006_C03. A4. TS_KTG v 2" xfId="2369"/>
    <cellStyle name="_CAPEX Oct 2006_Sheet1" xfId="2370"/>
    <cellStyle name="_Cash &amp; equivalents 5m 2006" xfId="2371"/>
    <cellStyle name="_cash flows" xfId="179"/>
    <cellStyle name="_cash flows 2" xfId="180"/>
    <cellStyle name="_cash flows_A5.2-IFRS 7" xfId="2372"/>
    <cellStyle name="_cash flows_Sheet1" xfId="2373"/>
    <cellStyle name="_CFS (Движение денег 6мес05)" xfId="2374"/>
    <cellStyle name="_CFS_2005 workings_last" xfId="2375"/>
    <cellStyle name="_CFS_2005 workings_last_OAR" xfId="2376"/>
    <cellStyle name="_CFS_2005 workings_last_PL" xfId="2377"/>
    <cellStyle name="_CFS_2005 workings_last_TS" xfId="2378"/>
    <cellStyle name="_CFS_2005 workings_last_U2.100 Cons" xfId="2379"/>
    <cellStyle name="_CFS_2005 workings_last_U2.320 CL" xfId="2380"/>
    <cellStyle name="_CFS_2005 workings_last_U2.510 CL " xfId="2381"/>
    <cellStyle name="_CFS_2005 workings_last_ДДС_Прямой" xfId="2382"/>
    <cellStyle name="_CFS_2005 workings_last_Прибыли и убытки" xfId="2383"/>
    <cellStyle name="_CIT" xfId="181"/>
    <cellStyle name="_CIT 2" xfId="182"/>
    <cellStyle name="_CIT_A5.2-IFRS 7" xfId="2384"/>
    <cellStyle name="_CIT_Sheet1" xfId="2385"/>
    <cellStyle name="_Consolidator V0.16" xfId="2386"/>
    <cellStyle name="_Consolidator V0.16 2" xfId="2387"/>
    <cellStyle name="_Consolidator V0.16 3" xfId="2388"/>
    <cellStyle name="_Consolidator V0.16_ПР_Себестоимость" xfId="2389"/>
    <cellStyle name="_Conversion file BKMPO YTD March 2006 (29.04.06)" xfId="2390"/>
    <cellStyle name="_Conversion file BKMPO YTD March 2006 (29.04.06)_C03. A4. TS_KTG v 2" xfId="2391"/>
    <cellStyle name="_Conversion file BKMPO YTD March 2006 (29.04.06)_Sheet1" xfId="2392"/>
    <cellStyle name="_Copy of CFS 2005" xfId="2393"/>
    <cellStyle name="_Copy of PL BKMPO June actual without DTA" xfId="2394"/>
    <cellStyle name="_CoSM_v504_Draft" xfId="2395"/>
    <cellStyle name="_CoSM_v504_Draft 2" xfId="2396"/>
    <cellStyle name="_CoSM_v504_Draft 3" xfId="2397"/>
    <cellStyle name="_CoSM_v504_Draft_ПР_Себестоимость" xfId="2398"/>
    <cellStyle name="_CWIP 01.06.2007 by BUs v1" xfId="2399"/>
    <cellStyle name="_CWIP 01.06.2007 by BUs v1_C03. A4. TS_KTG v 2" xfId="2400"/>
    <cellStyle name="_CWIP 01.06.2007 by BUs v1_Sheet1" xfId="2401"/>
    <cellStyle name="_CWIP reporting for interest capitalization 01.11.2007 (working)" xfId="2402"/>
    <cellStyle name="_CWIP reporting for interest capitalization 01.11.2007 (working)_C03. A4. TS_KTG v 2" xfId="2403"/>
    <cellStyle name="_CWIP reporting for interest capitalization 01.11.2007 (working)_Sheet1" xfId="2404"/>
    <cellStyle name="_CWIP reporting for interest capitalization SMZ (1853) 01.10.2007 (13 11 2007) working" xfId="2405"/>
    <cellStyle name="_CWIP reporting for interest capitalization SMZ (1853) 01.10.2007 (13 11 2007) working_C03. A4. TS_KTG v 2" xfId="2406"/>
    <cellStyle name="_CWIP reporting for interest capitalization SMZ (1853) 01.10.2007 (13 11 2007) working_Sheet1" xfId="2407"/>
    <cellStyle name="_DD Site restoration 5MTD2006" xfId="2408"/>
    <cellStyle name="_Doc_page" xfId="183"/>
    <cellStyle name="_E Accounts receivable 1Q 2007" xfId="2409"/>
    <cellStyle name="_E&amp;P CAP 31.12.2005" xfId="2410"/>
    <cellStyle name="_E&amp;P CAP 31.12.2006" xfId="2411"/>
    <cellStyle name="_E&amp;P KMG reporting package 2006_client" xfId="2412"/>
    <cellStyle name="_E.130 ARC" xfId="184"/>
    <cellStyle name="_E.130 ARC 2" xfId="185"/>
    <cellStyle name="_E.650" xfId="2413"/>
    <cellStyle name="_E1.Receivables_KMG Alatau" xfId="186"/>
    <cellStyle name="_E1.Receivables_KMG Alatau 2" xfId="187"/>
    <cellStyle name="_E130.xlsЕржану" xfId="188"/>
    <cellStyle name="_E130.xlsЕржану 2" xfId="189"/>
    <cellStyle name="_Elimination" xfId="2414"/>
    <cellStyle name="_Elvira-Payroll_LATEST" xfId="190"/>
    <cellStyle name="_Elvira-Payroll_LATEST_События, КазСод, ДОТОС - Ноябрь 2010" xfId="2415"/>
    <cellStyle name="_F  Investments 6 m 2005" xfId="2416"/>
    <cellStyle name="_F  Investments 6 m 2006" xfId="2417"/>
    <cellStyle name="_F  Investments 6 m 2006 2" xfId="2418"/>
    <cellStyle name="_F  Investments 6 m 2006 2 2" xfId="2419"/>
    <cellStyle name="_F  Investments 6 m 2006 3" xfId="2420"/>
    <cellStyle name="_F  Investments 6 m 2006_PL" xfId="2421"/>
    <cellStyle name="_F  Investments 6 m 2006_Прибыли и убытки" xfId="2422"/>
    <cellStyle name="_FA" xfId="2423"/>
    <cellStyle name="_FA 2" xfId="2424"/>
    <cellStyle name="_FA and CWIP adjustments YTD April SMZ (23.05.2007 v. 1.1)" xfId="2425"/>
    <cellStyle name="_FFF" xfId="2426"/>
    <cellStyle name="_FFF_New Form10_2" xfId="2427"/>
    <cellStyle name="_FFF_Nsi" xfId="2428"/>
    <cellStyle name="_FFF_Nsi_1" xfId="2429"/>
    <cellStyle name="_FFF_Nsi_139" xfId="2430"/>
    <cellStyle name="_FFF_Nsi_140" xfId="2431"/>
    <cellStyle name="_FFF_Nsi_140(Зах)" xfId="2432"/>
    <cellStyle name="_FFF_Nsi_140_mod" xfId="2433"/>
    <cellStyle name="_FFF_Summary" xfId="2434"/>
    <cellStyle name="_FFF_Tax_form_1кв_3" xfId="2435"/>
    <cellStyle name="_FFF_БКЭ" xfId="2436"/>
    <cellStyle name="_Final_Book_010301" xfId="2437"/>
    <cellStyle name="_Final_Book_010301_New Form10_2" xfId="2438"/>
    <cellStyle name="_Final_Book_010301_Nsi" xfId="2439"/>
    <cellStyle name="_Final_Book_010301_Nsi_1" xfId="2440"/>
    <cellStyle name="_Final_Book_010301_Nsi_139" xfId="2441"/>
    <cellStyle name="_Final_Book_010301_Nsi_140" xfId="2442"/>
    <cellStyle name="_Final_Book_010301_Nsi_140(Зах)" xfId="2443"/>
    <cellStyle name="_Final_Book_010301_Nsi_140_mod" xfId="2444"/>
    <cellStyle name="_Final_Book_010301_Summary" xfId="2445"/>
    <cellStyle name="_Final_Book_010301_Tax_form_1кв_3" xfId="2446"/>
    <cellStyle name="_Final_Book_010301_БКЭ" xfId="2447"/>
    <cellStyle name="_For Elvira" xfId="191"/>
    <cellStyle name="_For Elvira 2" xfId="192"/>
    <cellStyle name="_Forms RAS_v3_29122008_PV" xfId="2448"/>
    <cellStyle name="_Forms RAS_v3_29122008_PV 2" xfId="2449"/>
    <cellStyle name="_Forms RAS_v4_16.01.2009" xfId="2450"/>
    <cellStyle name="_Forms RAS_v4_16.01.2009 2" xfId="2451"/>
    <cellStyle name="_Forms RAS_v7_17.02.2009" xfId="2452"/>
    <cellStyle name="_Forms RAS_v7_17.02.2009 2" xfId="2453"/>
    <cellStyle name="_FS 2005 (Сверка с оборотносальдовой)" xfId="2454"/>
    <cellStyle name="_FS 30 June 2006" xfId="2455"/>
    <cellStyle name="_FS 30 June 2006 (final version)" xfId="2456"/>
    <cellStyle name="_FS 31 December 2006" xfId="2457"/>
    <cellStyle name="_FS 31 December 2006 2" xfId="2458"/>
    <cellStyle name="_FS 31 December 2006 2 2" xfId="2459"/>
    <cellStyle name="_FS 31 December 2006 3" xfId="2460"/>
    <cellStyle name="_FS 31 December 2006_PL" xfId="2461"/>
    <cellStyle name="_FS 31 December 2006_Прибыли и убытки" xfId="2462"/>
    <cellStyle name="_FS Check List_June 2006 07_Nov_06" xfId="2463"/>
    <cellStyle name="_FS forms_RAS_GPN" xfId="2464"/>
    <cellStyle name="_FS forms_RAS_GPN 2" xfId="2465"/>
    <cellStyle name="_FS_FS&amp;Notes RAS_GPN_08.12.08._AE_v2" xfId="2466"/>
    <cellStyle name="_FS_FS&amp;Notes RAS_GPN_08.12.08._AE_v2 2" xfId="2467"/>
    <cellStyle name="_GAAP - Фин расшифровки (5) май  2005 СМЗ" xfId="2468"/>
    <cellStyle name="_GM on Utexam loan" xfId="2469"/>
    <cellStyle name="_GM on Utexam loan 2" xfId="2470"/>
    <cellStyle name="_GM on Utexam loan 2 2" xfId="2471"/>
    <cellStyle name="_GM on Utexam loan 2 2_ДДС_Прямой" xfId="2472"/>
    <cellStyle name="_GM on Utexam loan 2 2_Прибыли и убытки" xfId="2473"/>
    <cellStyle name="_GM on Utexam loan 2_ДДС_Прямой" xfId="2474"/>
    <cellStyle name="_GM on Utexam loan 2_Прибыли и убытки" xfId="2475"/>
    <cellStyle name="_GM on Utexam loan 3" xfId="2476"/>
    <cellStyle name="_GM on Utexam loan_FS 30 Sept 2008" xfId="2477"/>
    <cellStyle name="_GM on Utexam loan_OAR" xfId="2478"/>
    <cellStyle name="_GM on Utexam loan_PL" xfId="2479"/>
    <cellStyle name="_GM on Utexam loan_TS" xfId="2480"/>
    <cellStyle name="_GM on Utexam loan_U2.100 Cons" xfId="2481"/>
    <cellStyle name="_GM on Utexam loan_ДДС_Прямой" xfId="2482"/>
    <cellStyle name="_GM on Utexam loan_Июль_Свод ИП" xfId="2483"/>
    <cellStyle name="_GM on Utexam loan_Июль_Свод ИП_ДДС_Прямой" xfId="2484"/>
    <cellStyle name="_GM on Utexam loan_Июль_Свод ИП_Прибыли и убытки" xfId="2485"/>
    <cellStyle name="_GM on Utexam loan_Июль_Свод ИП_Рассылка - Оперативка 9 мес 2010 от 02.11.2010" xfId="2486"/>
    <cellStyle name="_GM on Utexam loan_Июль_Свод ИП_Рассылка - Оперативка 9 мес 2010 от 02.11.2010_ДДС_Прямой" xfId="2487"/>
    <cellStyle name="_GM on Utexam loan_Июль_Свод ИП_Рассылка - Оперативка 9 мес 2010 от 02.11.2010_Прибыли и убытки" xfId="2488"/>
    <cellStyle name="_GM on Utexam loan_Июль_Свод ИП_Рассылка - Оперативка 9 мес 2010 от 02.11.2010_ТЭП 8 мес 2011 (от 13.09.2011)" xfId="2489"/>
    <cellStyle name="_GM on Utexam loan_Июль_Свод ИП_Рассылка - Оперативка 9 мес 2010 от 02.11.2010_ТЭП 8 мес 2011 (от 13.09.2011)_ДДС_Прямой" xfId="2490"/>
    <cellStyle name="_GM on Utexam loan_Июль_Свод ИП_Рассылка - Оперативка 9 мес 2010 от 02.11.2010_ТЭП 8 мес 2011 (от 13.09.2011)_Прибыли и убытки" xfId="2491"/>
    <cellStyle name="_GM on Utexam loan_Июль_Свод ИП_Рассылка MMR Report (August 2010)" xfId="2492"/>
    <cellStyle name="_GM on Utexam loan_Июль_Свод ИП_Рассылка MMR Report (August 2010)_ДДС_Прямой" xfId="2493"/>
    <cellStyle name="_GM on Utexam loan_Июль_Свод ИП_Рассылка MMR Report (August 2010)_Прибыли и убытки" xfId="2494"/>
    <cellStyle name="_GM on Utexam loan_Июль_Свод ИП_Рассылка MMR Report (August 2010)_События, КазСод, ДОТОС - Ноябрь 2010" xfId="2495"/>
    <cellStyle name="_GM on Utexam loan_Июль_Свод ИП_Рассылка MMR Report (August 2010)_События, КазСод, ДОТОС - Ноябрь 2010_ДДС_Прямой" xfId="2496"/>
    <cellStyle name="_GM on Utexam loan_Июль_Свод ИП_Рассылка MMR Report (August 2010)_События, КазСод, ДОТОС - Ноябрь 2010_Прибыли и убытки" xfId="2497"/>
    <cellStyle name="_GM on Utexam loan_Июль_Свод ИП_Рассылка MMR Report (August 2010)_События, КазСод, ДОТОС - Ноябрь 2010_ТЭП 8 мес 2011 (от 13.09.2011)" xfId="2498"/>
    <cellStyle name="_GM on Utexam loan_Июль_Свод ИП_Рассылка MMR Report (August 2010)_События, КазСод, ДОТОС - Ноябрь 2010_ТЭП 8 мес 2011 (от 13.09.2011)_ДДС_Прямой" xfId="2499"/>
    <cellStyle name="_GM on Utexam loan_Июль_Свод ИП_Рассылка MMR Report (August 2010)_События, КазСод, ДОТОС - Ноябрь 2010_ТЭП 8 мес 2011 (от 13.09.2011)_Прибыли и убытки" xfId="2500"/>
    <cellStyle name="_GM on Utexam loan_Июль_Свод ИП_Рассылка MMR Report (August 2010)_ТЭП 8 мес 2011 (от 13.09.2011)" xfId="2501"/>
    <cellStyle name="_GM on Utexam loan_Июль_Свод ИП_Рассылка MMR Report (August 2010)_ТЭП 8 мес 2011 (от 13.09.2011)_ДДС_Прямой" xfId="2502"/>
    <cellStyle name="_GM on Utexam loan_Июль_Свод ИП_Рассылка MMR Report (August 2010)_ТЭП 8 мес 2011 (от 13.09.2011)_Прибыли и убытки" xfId="2503"/>
    <cellStyle name="_GM on Utexam loan_Июль_Свод ИП_Расходы для презы" xfId="2504"/>
    <cellStyle name="_GM on Utexam loan_Июль_Свод ИП_Расходы для презы_ДДС_Прямой" xfId="2505"/>
    <cellStyle name="_GM on Utexam loan_Июль_Свод ИП_Расходы для презы_Прибыли и убытки" xfId="2506"/>
    <cellStyle name="_GM on Utexam loan_Июль_Свод ИП_Расходы для презы_События, КазСод, ДОТОС - Ноябрь 2010" xfId="2507"/>
    <cellStyle name="_GM on Utexam loan_Июль_Свод ИП_Расходы для презы_События, КазСод, ДОТОС - Ноябрь 2010_ДДС_Прямой" xfId="2508"/>
    <cellStyle name="_GM on Utexam loan_Июль_Свод ИП_Расходы для презы_События, КазСод, ДОТОС - Ноябрь 2010_Прибыли и убытки" xfId="2509"/>
    <cellStyle name="_GM on Utexam loan_Июль_Свод ИП_Расходы для презы_События, КазСод, ДОТОС - Ноябрь 2010_ТЭП 8 мес 2011 (от 13.09.2011)" xfId="2510"/>
    <cellStyle name="_GM on Utexam loan_Июль_Свод ИП_Расходы для презы_События, КазСод, ДОТОС - Ноябрь 2010_ТЭП 8 мес 2011 (от 13.09.2011)_ДДС_Прямой" xfId="2511"/>
    <cellStyle name="_GM on Utexam loan_Июль_Свод ИП_Расходы для презы_События, КазСод, ДОТОС - Ноябрь 2010_ТЭП 8 мес 2011 (от 13.09.2011)_Прибыли и убытки" xfId="2512"/>
    <cellStyle name="_GM on Utexam loan_Июль_Свод ИП_Расходы для презы_ТЭП 8 мес 2011 (от 13.09.2011)" xfId="2513"/>
    <cellStyle name="_GM on Utexam loan_Июль_Свод ИП_Расходы для презы_ТЭП 8 мес 2011 (от 13.09.2011)_ДДС_Прямой" xfId="2514"/>
    <cellStyle name="_GM on Utexam loan_Июль_Свод ИП_Расходы для презы_ТЭП 8 мес 2011 (от 13.09.2011)_Прибыли и убытки" xfId="2515"/>
    <cellStyle name="_GM on Utexam loan_Июль_Свод ИП_Сакен" xfId="2516"/>
    <cellStyle name="_GM on Utexam loan_Июль_Свод ИП_Сакен_ДДС_Прямой" xfId="2517"/>
    <cellStyle name="_GM on Utexam loan_Июль_Свод ИП_Сакен_Прибыли и убытки" xfId="2518"/>
    <cellStyle name="_GM on Utexam loan_Июль_Свод ИП_Сакен_ТЭП 8 мес 2011 (от 13.09.2011)" xfId="2519"/>
    <cellStyle name="_GM on Utexam loan_Июль_Свод ИП_Сакен_ТЭП 8 мес 2011 (от 13.09.2011)_ДДС_Прямой" xfId="2520"/>
    <cellStyle name="_GM on Utexam loan_Июль_Свод ИП_Сакен_ТЭП 8 мес 2011 (от 13.09.2011)_Прибыли и убытки" xfId="2521"/>
    <cellStyle name="_GM on Utexam loan_Июль_Свод ИП_ТЭП 8 мес 2011 (от 13.09.2011)" xfId="2522"/>
    <cellStyle name="_GM on Utexam loan_Июль_Свод ИП_ТЭП 8 мес 2011 (от 13.09.2011)_ДДС_Прямой" xfId="2523"/>
    <cellStyle name="_GM on Utexam loan_Июль_Свод ИП_ТЭП 8 мес 2011 (от 13.09.2011)_Прибыли и убытки" xfId="2524"/>
    <cellStyle name="_GM on Utexam loan_КГП_04_2010 (2)" xfId="2525"/>
    <cellStyle name="_GM on Utexam loan_КГП_04_2010 (2) (2)" xfId="2526"/>
    <cellStyle name="_GM on Utexam loan_КГП_04_2010 (2) (2)_ДДС_Прямой" xfId="2527"/>
    <cellStyle name="_GM on Utexam loan_КГП_04_2010 (2) (2)_Прибыли и убытки" xfId="2528"/>
    <cellStyle name="_GM on Utexam loan_КГП_04_2010 (2) (2)_Рассылка - Оперативка 9 мес 2010 от 02.11.2010" xfId="2529"/>
    <cellStyle name="_GM on Utexam loan_КГП_04_2010 (2) (2)_Рассылка - Оперативка 9 мес 2010 от 02.11.2010_ДДС_Прямой" xfId="2530"/>
    <cellStyle name="_GM on Utexam loan_КГП_04_2010 (2) (2)_Рассылка - Оперативка 9 мес 2010 от 02.11.2010_Прибыли и убытки" xfId="2531"/>
    <cellStyle name="_GM on Utexam loan_КГП_04_2010 (2) (2)_Рассылка - Оперативка 9 мес 2010 от 02.11.2010_ТЭП 8 мес 2011 (от 13.09.2011)" xfId="2532"/>
    <cellStyle name="_GM on Utexam loan_КГП_04_2010 (2) (2)_Рассылка - Оперативка 9 мес 2010 от 02.11.2010_ТЭП 8 мес 2011 (от 13.09.2011)_ДДС_Прямой" xfId="2533"/>
    <cellStyle name="_GM on Utexam loan_КГП_04_2010 (2) (2)_Рассылка - Оперативка 9 мес 2010 от 02.11.2010_ТЭП 8 мес 2011 (от 13.09.2011)_Прибыли и убытки" xfId="2534"/>
    <cellStyle name="_GM on Utexam loan_КГП_04_2010 (2) (2)_Расходы для презы" xfId="2535"/>
    <cellStyle name="_GM on Utexam loan_КГП_04_2010 (2) (2)_Расходы для презы_ДДС_Прямой" xfId="2536"/>
    <cellStyle name="_GM on Utexam loan_КГП_04_2010 (2) (2)_Расходы для презы_Прибыли и убытки" xfId="2537"/>
    <cellStyle name="_GM on Utexam loan_КГП_04_2010 (2) (2)_Расходы для презы_ТЭП 8 мес 2011 (от 13.09.2011)" xfId="2538"/>
    <cellStyle name="_GM on Utexam loan_КГП_04_2010 (2) (2)_Расходы для презы_ТЭП 8 мес 2011 (от 13.09.2011)_ДДС_Прямой" xfId="2539"/>
    <cellStyle name="_GM on Utexam loan_КГП_04_2010 (2) (2)_Расходы для презы_ТЭП 8 мес 2011 (от 13.09.2011)_Прибыли и убытки" xfId="2540"/>
    <cellStyle name="_GM on Utexam loan_КГП_04_2010 (2) (2)_ТЭП 8 мес 2011 (от 13.09.2011)" xfId="2541"/>
    <cellStyle name="_GM on Utexam loan_КГП_04_2010 (2) (2)_ТЭП 8 мес 2011 (от 13.09.2011)_ДДС_Прямой" xfId="2542"/>
    <cellStyle name="_GM on Utexam loan_КГП_04_2010 (2) (2)_ТЭП 8 мес 2011 (от 13.09.2011)_Прибыли и убытки" xfId="2543"/>
    <cellStyle name="_GM on Utexam loan_КГП_04_2010 (2)_ДДС_Прямой" xfId="2544"/>
    <cellStyle name="_GM on Utexam loan_КГП_04_2010 (2)_Прибыли и убытки" xfId="2545"/>
    <cellStyle name="_GM on Utexam loan_КГП_04_2010 (2)_Рассылка - Оперативка 9 мес 2010 от 02.11.2010" xfId="2546"/>
    <cellStyle name="_GM on Utexam loan_КГП_04_2010 (2)_Рассылка - Оперативка 9 мес 2010 от 02.11.2010_ДДС_Прямой" xfId="2547"/>
    <cellStyle name="_GM on Utexam loan_КГП_04_2010 (2)_Рассылка - Оперативка 9 мес 2010 от 02.11.2010_Прибыли и убытки" xfId="2548"/>
    <cellStyle name="_GM on Utexam loan_КГП_04_2010 (2)_Рассылка - Оперативка 9 мес 2010 от 02.11.2010_ТЭП 8 мес 2011 (от 13.09.2011)" xfId="2549"/>
    <cellStyle name="_GM on Utexam loan_КГП_04_2010 (2)_Рассылка - Оперативка 9 мес 2010 от 02.11.2010_ТЭП 8 мес 2011 (от 13.09.2011)_ДДС_Прямой" xfId="2550"/>
    <cellStyle name="_GM on Utexam loan_КГП_04_2010 (2)_Рассылка - Оперативка 9 мес 2010 от 02.11.2010_ТЭП 8 мес 2011 (от 13.09.2011)_Прибыли и убытки" xfId="2551"/>
    <cellStyle name="_GM on Utexam loan_КГП_04_2010 (2)_Расходы для презы" xfId="2552"/>
    <cellStyle name="_GM on Utexam loan_КГП_04_2010 (2)_Расходы для презы_ДДС_Прямой" xfId="2553"/>
    <cellStyle name="_GM on Utexam loan_КГП_04_2010 (2)_Расходы для презы_Прибыли и убытки" xfId="2554"/>
    <cellStyle name="_GM on Utexam loan_КГП_04_2010 (2)_Расходы для презы_ТЭП 8 мес 2011 (от 13.09.2011)" xfId="2555"/>
    <cellStyle name="_GM on Utexam loan_КГП_04_2010 (2)_Расходы для презы_ТЭП 8 мес 2011 (от 13.09.2011)_ДДС_Прямой" xfId="2556"/>
    <cellStyle name="_GM on Utexam loan_КГП_04_2010 (2)_Расходы для презы_ТЭП 8 мес 2011 (от 13.09.2011)_Прибыли и убытки" xfId="2557"/>
    <cellStyle name="_GM on Utexam loan_КГП_04_2010 (2)_ТЭП 8 мес 2011 (от 13.09.2011)" xfId="2558"/>
    <cellStyle name="_GM on Utexam loan_КГП_04_2010 (2)_ТЭП 8 мес 2011 (от 13.09.2011)_ДДС_Прямой" xfId="2559"/>
    <cellStyle name="_GM on Utexam loan_КГП_04_2010 (2)_ТЭП 8 мес 2011 (от 13.09.2011)_Прибыли и убытки" xfId="2560"/>
    <cellStyle name="_GM on Utexam loan_Книга1" xfId="2561"/>
    <cellStyle name="_GM on Utexam loan_Книга1_ДДС_Прямой" xfId="2562"/>
    <cellStyle name="_GM on Utexam loan_Книга1_Прибыли и убытки" xfId="2563"/>
    <cellStyle name="_GM on Utexam loan_Книга1_Рассылка - Оперативка 9 мес 2010 от 02.11.2010" xfId="2564"/>
    <cellStyle name="_GM on Utexam loan_Книга1_Рассылка - Оперативка 9 мес 2010 от 02.11.2010_ДДС_Прямой" xfId="2565"/>
    <cellStyle name="_GM on Utexam loan_Книга1_Рассылка - Оперативка 9 мес 2010 от 02.11.2010_Прибыли и убытки" xfId="2566"/>
    <cellStyle name="_GM on Utexam loan_Книга1_Рассылка - Оперативка 9 мес 2010 от 02.11.2010_ТЭП 8 мес 2011 (от 13.09.2011)" xfId="2567"/>
    <cellStyle name="_GM on Utexam loan_Книга1_Рассылка - Оперативка 9 мес 2010 от 02.11.2010_ТЭП 8 мес 2011 (от 13.09.2011)_ДДС_Прямой" xfId="2568"/>
    <cellStyle name="_GM on Utexam loan_Книга1_Рассылка - Оперативка 9 мес 2010 от 02.11.2010_ТЭП 8 мес 2011 (от 13.09.2011)_Прибыли и убытки" xfId="2569"/>
    <cellStyle name="_GM on Utexam loan_Книга1_Расходы для презы" xfId="2570"/>
    <cellStyle name="_GM on Utexam loan_Книга1_Расходы для презы_ДДС_Прямой" xfId="2571"/>
    <cellStyle name="_GM on Utexam loan_Книга1_Расходы для презы_Прибыли и убытки" xfId="2572"/>
    <cellStyle name="_GM on Utexam loan_Книга1_Расходы для презы_ТЭП 8 мес 2011 (от 13.09.2011)" xfId="2573"/>
    <cellStyle name="_GM on Utexam loan_Книга1_Расходы для презы_ТЭП 8 мес 2011 (от 13.09.2011)_ДДС_Прямой" xfId="2574"/>
    <cellStyle name="_GM on Utexam loan_Книга1_Расходы для презы_ТЭП 8 мес 2011 (от 13.09.2011)_Прибыли и убытки" xfId="2575"/>
    <cellStyle name="_GM on Utexam loan_Книга1_ТЭП 8 мес 2011 (от 13.09.2011)" xfId="2576"/>
    <cellStyle name="_GM on Utexam loan_Книга1_ТЭП 8 мес 2011 (от 13.09.2011)_ДДС_Прямой" xfId="2577"/>
    <cellStyle name="_GM on Utexam loan_Книга1_ТЭП 8 мес 2011 (от 13.09.2011)_Прибыли и убытки" xfId="2578"/>
    <cellStyle name="_GM on Utexam loan_Прибыли и убытки" xfId="2579"/>
    <cellStyle name="_GM on Utexam loan_Рассылка - Оперативка 9 мес 2010 от 02.11.2010" xfId="2580"/>
    <cellStyle name="_GM on Utexam loan_Рассылка - Оперативка 9 мес 2010 от 02.11.2010_ДДС_Прямой" xfId="2581"/>
    <cellStyle name="_GM on Utexam loan_Рассылка - Оперативка 9 мес 2010 от 02.11.2010_Прибыли и убытки" xfId="2582"/>
    <cellStyle name="_GM on Utexam loan_Рассылка - Оперативка 9 мес 2010 от 02.11.2010_ТЭП 8 мес 2011 (от 13.09.2011)" xfId="2583"/>
    <cellStyle name="_GM on Utexam loan_Рассылка - Оперативка 9 мес 2010 от 02.11.2010_ТЭП 8 мес 2011 (от 13.09.2011)_ДДС_Прямой" xfId="2584"/>
    <cellStyle name="_GM on Utexam loan_Рассылка - Оперативка 9 мес 2010 от 02.11.2010_ТЭП 8 мес 2011 (от 13.09.2011)_Прибыли и убытки" xfId="2585"/>
    <cellStyle name="_GM on Utexam loan_Расходы для презы" xfId="2586"/>
    <cellStyle name="_GM on Utexam loan_Расходы для презы_ДДС_Прямой" xfId="2587"/>
    <cellStyle name="_GM on Utexam loan_Расходы для презы_Прибыли и убытки" xfId="2588"/>
    <cellStyle name="_GM on Utexam loan_Расходы для презы_ТЭП 8 мес 2011 (от 13.09.2011)" xfId="2589"/>
    <cellStyle name="_GM on Utexam loan_Расходы для презы_ТЭП 8 мес 2011 (от 13.09.2011)_ДДС_Прямой" xfId="2590"/>
    <cellStyle name="_GM on Utexam loan_Расходы для презы_ТЭП 8 мес 2011 (от 13.09.2011)_Прибыли и убытки" xfId="2591"/>
    <cellStyle name="_GM on Utexam loan_Сентябрь_Свод ИП" xfId="2592"/>
    <cellStyle name="_GM on Utexam loan_Сентябрь_Свод ИП_ДДС_Прямой" xfId="2593"/>
    <cellStyle name="_GM on Utexam loan_Сентябрь_Свод ИП_Прибыли и убытки" xfId="2594"/>
    <cellStyle name="_GM on Utexam loan_Сентябрь_Свод ИП_События, КазСод, ДОТОС - Ноябрь 2010" xfId="2595"/>
    <cellStyle name="_GM on Utexam loan_Сентябрь_Свод ИП_События, КазСод, ДОТОС - Ноябрь 2010_ДДС_Прямой" xfId="2596"/>
    <cellStyle name="_GM on Utexam loan_Сентябрь_Свод ИП_События, КазСод, ДОТОС - Ноябрь 2010_Прибыли и убытки" xfId="2597"/>
    <cellStyle name="_GM on Utexam loan_Сентябрь_Свод ИП_События, КазСод, ДОТОС - Ноябрь 2010_ТЭП 8 мес 2011 (от 13.09.2011)" xfId="2598"/>
    <cellStyle name="_GM on Utexam loan_Сентябрь_Свод ИП_События, КазСод, ДОТОС - Ноябрь 2010_ТЭП 8 мес 2011 (от 13.09.2011)_ДДС_Прямой" xfId="2599"/>
    <cellStyle name="_GM on Utexam loan_Сентябрь_Свод ИП_События, КазСод, ДОТОС - Ноябрь 2010_ТЭП 8 мес 2011 (от 13.09.2011)_Прибыли и убытки" xfId="2600"/>
    <cellStyle name="_GM on Utexam loan_Сентябрь_Свод ИП_ТЭП 8 мес 2011 (от 13.09.2011)" xfId="2601"/>
    <cellStyle name="_GM on Utexam loan_Сентябрь_Свод ИП_ТЭП 8 мес 2011 (от 13.09.2011)_ДДС_Прямой" xfId="2602"/>
    <cellStyle name="_GM on Utexam loan_Сентябрь_Свод ИП_ТЭП 8 мес 2011 (от 13.09.2011)_Прибыли и убытки" xfId="2603"/>
    <cellStyle name="_GM on Utexam loan_ТЭП 8 мес 2011 (от 13.09.2011)" xfId="2604"/>
    <cellStyle name="_GM on Utexam loan_ТЭП 8 мес 2011 (от 13.09.2011)_ДДС_Прямой" xfId="2605"/>
    <cellStyle name="_GM on Utexam loan_ТЭП 8 мес 2011 (от 13.09.2011)_Прибыли и убытки" xfId="2606"/>
    <cellStyle name="_Gulliay Dec4" xfId="193"/>
    <cellStyle name="_Gulliay Dec4 2" xfId="194"/>
    <cellStyle name="_H Investment in associates 2005" xfId="2607"/>
    <cellStyle name="_H1. Investments 6m 2007" xfId="2608"/>
    <cellStyle name="_H1.405 Fin Inv (AFS)" xfId="2609"/>
    <cellStyle name="_ICA DT_Tax Rate Change Analysis" xfId="2610"/>
    <cellStyle name="_Inp_Co_Details" xfId="2611"/>
    <cellStyle name="_Inp_Co_Details 2" xfId="2612"/>
    <cellStyle name="_Inp_Co_Details 3" xfId="2613"/>
    <cellStyle name="_Inp_Co_Details_ПР_Себестоимость" xfId="2614"/>
    <cellStyle name="_Inp_Company details" xfId="2615"/>
    <cellStyle name="_Inp_Company details 2" xfId="2616"/>
    <cellStyle name="_Inp_Company details 3" xfId="2617"/>
    <cellStyle name="_Inp_Company details_ПР_Себестоимость" xfId="2618"/>
    <cellStyle name="_Interest income received (2)" xfId="2619"/>
    <cellStyle name="_Intracompany Settlements" xfId="2620"/>
    <cellStyle name="_Inventory" xfId="2621"/>
    <cellStyle name="_Inventory reserve-PBC" xfId="2622"/>
    <cellStyle name="_K Property, plant and equipment 2005_07.03.06" xfId="2623"/>
    <cellStyle name="_K. PP&amp;E cost model_2002-2004" xfId="2624"/>
    <cellStyle name="_K.2. PPE movemement disclosure 2005" xfId="2625"/>
    <cellStyle name="_KMG_Forms_Sample Intergroup Operations_KMG Level_V01_sdb" xfId="2626"/>
    <cellStyle name="_KMG_Forms_Sample Intergroup Operations_KMG Level_V01_sdb 2" xfId="2627"/>
    <cellStyle name="_KMG_Forms_Sample Intergroup Operations_KMG Level_V01_sdb 3" xfId="2628"/>
    <cellStyle name="_KMG_Forms_Sample Intergroup Operations_KMG Level_V01_sdb_ПР_Себестоимость" xfId="2629"/>
    <cellStyle name="_Knoxwil" xfId="2630"/>
    <cellStyle name="_KTG consolidation H1 2006 (PBC)" xfId="195"/>
    <cellStyle name="_KTG_06_2007" xfId="2631"/>
    <cellStyle name="_KTG_07_2007" xfId="2632"/>
    <cellStyle name="_KTG_09_2007_Consol_Fin" xfId="2633"/>
    <cellStyle name="_L Intangible assets 2005" xfId="2634"/>
    <cellStyle name="_Mapping YTD AUG SMZ (03.09.2007)" xfId="2635"/>
    <cellStyle name="_Materiality matrix" xfId="2636"/>
    <cellStyle name="_Matrix" xfId="2637"/>
    <cellStyle name="_Matrix 2" xfId="2638"/>
    <cellStyle name="_Matrix 3" xfId="2639"/>
    <cellStyle name="_Matrix_ПР_Себестоимость" xfId="2640"/>
    <cellStyle name="_MMI+spares" xfId="196"/>
    <cellStyle name="_MMI+spares 2" xfId="197"/>
    <cellStyle name="_MMI+spares_ПП 2013 Вар_1 1 (Англ) " xfId="198"/>
    <cellStyle name="_MOL_Caspian_2005_1_3_work_2file_08-05" xfId="2641"/>
    <cellStyle name="_MOL_Caspian_2005_1_3_work_file_09-05" xfId="2642"/>
    <cellStyle name="_N.3 Employee Liabilities" xfId="199"/>
    <cellStyle name="_N.3 Employee Liabilities 2" xfId="200"/>
    <cellStyle name="_N1.Payables" xfId="201"/>
    <cellStyle name="_N1.Payables 2" xfId="202"/>
    <cellStyle name="_N2.802 Contracts fulfilment " xfId="2643"/>
    <cellStyle name="_N308-Int payb 684" xfId="2644"/>
    <cellStyle name="_New_Sofi" xfId="2645"/>
    <cellStyle name="_New_Sofi_FFF" xfId="2646"/>
    <cellStyle name="_New_Sofi_New Form10_2" xfId="2647"/>
    <cellStyle name="_New_Sofi_Nsi" xfId="2648"/>
    <cellStyle name="_New_Sofi_Nsi_1" xfId="2649"/>
    <cellStyle name="_New_Sofi_Nsi_139" xfId="2650"/>
    <cellStyle name="_New_Sofi_Nsi_140" xfId="2651"/>
    <cellStyle name="_New_Sofi_Nsi_140(Зах)" xfId="2652"/>
    <cellStyle name="_New_Sofi_Nsi_140_mod" xfId="2653"/>
    <cellStyle name="_New_Sofi_Summary" xfId="2654"/>
    <cellStyle name="_New_Sofi_Tax_form_1кв_3" xfId="2655"/>
    <cellStyle name="_New_Sofi_БКЭ" xfId="2656"/>
    <cellStyle name="_Nsi" xfId="2657"/>
    <cellStyle name="_O. Taxes -02 Yassy" xfId="203"/>
    <cellStyle name="_O. Taxes -02 Yassy 2" xfId="204"/>
    <cellStyle name="_O. Taxes -02 Yassy 2 2" xfId="2658"/>
    <cellStyle name="_O. Taxes -02 Yassy 3" xfId="2659"/>
    <cellStyle name="_O. Taxes -02 Yassy_PL" xfId="2660"/>
    <cellStyle name="_O. Taxes -02 Yassy_Прибыли и убытки" xfId="2661"/>
    <cellStyle name="_O.Taxes" xfId="205"/>
    <cellStyle name="_O.Taxes 2" xfId="206"/>
    <cellStyle name="_O.Taxes 2 2" xfId="2662"/>
    <cellStyle name="_O.Taxes 2004" xfId="207"/>
    <cellStyle name="_O.Taxes 2004 2" xfId="208"/>
    <cellStyle name="_O.Taxes 2005" xfId="209"/>
    <cellStyle name="_O.Taxes 2005 2" xfId="210"/>
    <cellStyle name="_O.Taxes 3" xfId="2663"/>
    <cellStyle name="_O.Taxes ATS 04" xfId="211"/>
    <cellStyle name="_O.Taxes ATS 04 2" xfId="212"/>
    <cellStyle name="_O.Taxes ATS 04_A5.2-IFRS 7" xfId="2664"/>
    <cellStyle name="_O.Taxes ATS 04_Sheet1" xfId="2665"/>
    <cellStyle name="_O.Taxes KTO" xfId="213"/>
    <cellStyle name="_O.Taxes KTO 2" xfId="214"/>
    <cellStyle name="_O.Taxes_A5.2-IFRS 7" xfId="2666"/>
    <cellStyle name="_O.Taxes_PL" xfId="2667"/>
    <cellStyle name="_O.Taxes_Sheet1" xfId="2668"/>
    <cellStyle name="_O.Taxes_Прибыли и убытки" xfId="2669"/>
    <cellStyle name="_O.Taxes-MT_2" xfId="215"/>
    <cellStyle name="_O.Taxes-MT_2 2" xfId="216"/>
    <cellStyle name="_O.Taxes-MT_2 2 2" xfId="2670"/>
    <cellStyle name="_O.Taxes-MT_2 3" xfId="2671"/>
    <cellStyle name="_O.Taxes-MT_2_A5.2-IFRS 7" xfId="2672"/>
    <cellStyle name="_O.Taxes-MT_2_PL" xfId="2673"/>
    <cellStyle name="_O.Taxes-MT_2_Sheet1" xfId="2674"/>
    <cellStyle name="_O.Taxes-MT_2_Прибыли и убытки" xfId="2675"/>
    <cellStyle name="_OAR" xfId="2676"/>
    <cellStyle name="_OBOROT4411" xfId="217"/>
    <cellStyle name="_OBOROT4411 2" xfId="218"/>
    <cellStyle name="_OBOROT4411_A5.2-IFRS 7" xfId="2677"/>
    <cellStyle name="_OBOROT4411_Sheet1" xfId="2678"/>
    <cellStyle name="_Oman_1Q 2007" xfId="2679"/>
    <cellStyle name="_OPEX analysis" xfId="2680"/>
    <cellStyle name="_Oplata 2011 " xfId="2681"/>
    <cellStyle name="_O-Taxes_Final_03" xfId="219"/>
    <cellStyle name="_O-Taxes_Final_03 2" xfId="220"/>
    <cellStyle name="_O-Taxes_Final_03_A5.2-IFRS 7" xfId="2682"/>
    <cellStyle name="_O-Taxes_Final_03_Sheet1" xfId="2683"/>
    <cellStyle name="_O-Taxes_TH KMG_03" xfId="221"/>
    <cellStyle name="_O-Taxes_TH KMG_03 2" xfId="222"/>
    <cellStyle name="_P&amp;L 2009-13" xfId="2684"/>
    <cellStyle name="_P&amp;L Eliminations" xfId="223"/>
    <cellStyle name="_P&amp;L for December" xfId="224"/>
    <cellStyle name="_P&amp;L JUL actual w-o adjust" xfId="2685"/>
    <cellStyle name="_P.ARO 1Q 2007" xfId="2686"/>
    <cellStyle name="_Payroll" xfId="225"/>
    <cellStyle name="_Payroll 2" xfId="226"/>
    <cellStyle name="_Payroll 2 2" xfId="2687"/>
    <cellStyle name="_Payroll 3" xfId="2688"/>
    <cellStyle name="_Payroll_PL" xfId="2689"/>
    <cellStyle name="_Payroll_Прибыли и убытки" xfId="2690"/>
    <cellStyle name="_PL BKMPO April actual without DTA" xfId="2691"/>
    <cellStyle name="_PL BKMPO February actual without DTA" xfId="2692"/>
    <cellStyle name="_PL BKMPO January actual without DTA" xfId="2693"/>
    <cellStyle name="_PL BKMPO March actual without DTA" xfId="2694"/>
    <cellStyle name="_PL BKMPO May actual without DTA 13 06 06" xfId="2695"/>
    <cellStyle name="_PL BKMPO May actual without DTA 13 06 06_corrected" xfId="2696"/>
    <cellStyle name="_Plug" xfId="2697"/>
    <cellStyle name="_Plug_ARO_figures_2004" xfId="2698"/>
    <cellStyle name="_Plug_ARO_figures_2004 2" xfId="2699"/>
    <cellStyle name="_Plug_Depletion calc 6m 2004" xfId="2700"/>
    <cellStyle name="_Plug_Depletion calc 6m 2004 2" xfId="2701"/>
    <cellStyle name="_Plug_PBC 6m 2004 Lenina mine all" xfId="2702"/>
    <cellStyle name="_Plug_PBC 6m 2004 Lenina mine all 2" xfId="2703"/>
    <cellStyle name="_Plug_PBC Lenina mine support for adjs  6m 2004" xfId="2704"/>
    <cellStyle name="_Plug_PBC Lenina mine support for adjs  6m 2004 2" xfId="2705"/>
    <cellStyle name="_Plug_Transformation_Lenina mine_12m2003_NGW adj" xfId="2706"/>
    <cellStyle name="_Plug_Transformation_Lenina mine_12m2003_NGW adj_ДДС_Прямой" xfId="2707"/>
    <cellStyle name="_Plug_Transformation_Lenina mine_12m2003_NGW adj_Прибыли и убытки" xfId="2708"/>
    <cellStyle name="_Plug_Transformation_Sibirginskiy mine_6m2004 NGW" xfId="2709"/>
    <cellStyle name="_Plug_Transformation_Sibirginskiy mine_6m2004 NGW_ДДС_Прямой" xfId="2710"/>
    <cellStyle name="_Plug_Transformation_Sibirginskiy mine_6m2004 NGW_Прибыли и убытки" xfId="2711"/>
    <cellStyle name="_Plug_ГААП 1 полугодие от Том.раз." xfId="2712"/>
    <cellStyle name="_Plug_ГААП 1 полугодие от Том.раз._ДДС_Прямой" xfId="2713"/>
    <cellStyle name="_Plug_ГААП 1 полугодие от Том.раз._Прибыли и убытки" xfId="2714"/>
    <cellStyle name="_Plug_ГААП 6 месяцев 2004г Ленина испр" xfId="2715"/>
    <cellStyle name="_Plug_ГААП 6 месяцев 2004г Ленина испр 2" xfId="2716"/>
    <cellStyle name="_Plug_ДДС_Прямой" xfId="2717"/>
    <cellStyle name="_Plug_Дополнение к  GAAP 1 полуг 2004 г" xfId="2718"/>
    <cellStyle name="_Plug_Дополнение к  GAAP 1 полуг 2004 г 2" xfId="2719"/>
    <cellStyle name="_Plug_Прибыли и убытки" xfId="2720"/>
    <cellStyle name="_Plug_РВС ГААП 6 мес 03 Ленина" xfId="2721"/>
    <cellStyle name="_Plug_РВС ГААП 6 мес 03 Ленина_ДДС_Прямой" xfId="2722"/>
    <cellStyle name="_Plug_РВС ГААП 6 мес 03 Ленина_Прибыли и убытки" xfId="2723"/>
    <cellStyle name="_Plug_РВС_ ш. Ленина_01.03.04 adj" xfId="2724"/>
    <cellStyle name="_Plug_РВС_ ш. Ленина_01.03.04 adj_ДДС_Прямой" xfId="2725"/>
    <cellStyle name="_Plug_РВС_ ш. Ленина_01.03.04 adj_Прибыли и убытки" xfId="2726"/>
    <cellStyle name="_Plug_Р-з Сибиргинский 6 мес 2004 GAAP" xfId="2727"/>
    <cellStyle name="_Plug_Р-з Сибиргинский 6 мес 2004 GAAP_ДДС_Прямой" xfId="2728"/>
    <cellStyle name="_Plug_Р-з Сибиргинский 6 мес 2004 GAAP_Прибыли и убытки" xfId="2729"/>
    <cellStyle name="_Plug_Ф3" xfId="2730"/>
    <cellStyle name="_Plug_Ф3_ДДС_Прямой" xfId="2731"/>
    <cellStyle name="_Plug_Ф3_Прибыли и убытки" xfId="2732"/>
    <cellStyle name="_Plug_Шахта_Сибиргинская" xfId="2733"/>
    <cellStyle name="_Plug_Шахта_Сибиргинская 2" xfId="2734"/>
    <cellStyle name="_PP&amp;E rolforward" xfId="2735"/>
    <cellStyle name="_ppe recon 5mtd20061" xfId="2736"/>
    <cellStyle name="_PRICE_1C" xfId="227"/>
    <cellStyle name="_PRICE_1C 2" xfId="2737"/>
    <cellStyle name="_PRICE_1C 2 2" xfId="2738"/>
    <cellStyle name="_PRICE_1C 3" xfId="2739"/>
    <cellStyle name="_PRICE_1C 4" xfId="2740"/>
    <cellStyle name="_PRICE_1C_ПР_Себестоимость" xfId="2741"/>
    <cellStyle name="_Q. Borrowings 1Q 2007" xfId="2742"/>
    <cellStyle name="_Q.Loans" xfId="2743"/>
    <cellStyle name="_Q100 Lead" xfId="2744"/>
    <cellStyle name="_Q100 Lead 2" xfId="2745"/>
    <cellStyle name="_Q100 Lead 2 2" xfId="2746"/>
    <cellStyle name="_Q100 Lead 3" xfId="2747"/>
    <cellStyle name="_Q100 Lead_PL" xfId="2748"/>
    <cellStyle name="_Q100 Lead_Прибыли и убытки" xfId="2749"/>
    <cellStyle name="_Q34242 SIBNEFT-ONPZ AVT-10 rev5b" xfId="228"/>
    <cellStyle name="_Q34242 SIBNEFT-ONPZ AVT-10 rev5b 2" xfId="229"/>
    <cellStyle name="_Q34242 SIBNEFT-ONPZ AVT-10 rev5b_ПП 2013 Вар_1 1 (Англ) " xfId="230"/>
    <cellStyle name="_Q35082 TATNEFT_PAOM_Rev2_HART" xfId="231"/>
    <cellStyle name="_Q35706 UKL rev0" xfId="232"/>
    <cellStyle name="_Q35706 UKL rev0 2" xfId="233"/>
    <cellStyle name="_Q35706 UKL rev0_ПП 2013 Вар_1 1 (Англ) " xfId="234"/>
    <cellStyle name="_Q36015_Sterlitamak_H-1b_rev0_with HIMA" xfId="235"/>
    <cellStyle name="_Q36015_Sterlitamak_H-1b_rev0_with HIMA 2" xfId="236"/>
    <cellStyle name="_Q36015_Sterlitamak_H-1b_rev0_with HIMA_ПП 2013 Вар_1 1 (Англ) " xfId="237"/>
    <cellStyle name="_Q36240_NevAZOT_dem_voda_rev0" xfId="238"/>
    <cellStyle name="_Q36XXX West-Ozer rev0" xfId="239"/>
    <cellStyle name="_Q36XXX West-Ozer rev0 2" xfId="240"/>
    <cellStyle name="_Q36XXX West-Ozer rev0_ПП 2013 Вар_1 1 (Англ) " xfId="241"/>
    <cellStyle name="_Q42XXX_rev" xfId="242"/>
    <cellStyle name="_Q42XXX_rev 2" xfId="243"/>
    <cellStyle name="_Q42XXX_rev_ПП 2013 Вар_1 1 (Англ) " xfId="244"/>
    <cellStyle name="_Q43339_RMD_AVT-6_MNPZ" xfId="245"/>
    <cellStyle name="_Q43339_RMD_AVT-6_MNPZ 2" xfId="246"/>
    <cellStyle name="_Q43339_RMD_AVT-6_MNPZ_ПП 2013 Вар_1 1 (Англ) " xfId="247"/>
    <cellStyle name="_Q43XXX_3301x02_3051STG_3144_MMI_3095MFA" xfId="248"/>
    <cellStyle name="_Q43XXX_3301x02_3051STG_3144_MMI_3095MFA 2" xfId="249"/>
    <cellStyle name="_Q43XXX_3301x02_3051STG_3144_MMI_3095MFA_ПП 2013 Вар_1 1 (Англ) " xfId="250"/>
    <cellStyle name="_Q43XXX_rev6" xfId="251"/>
    <cellStyle name="_Q43XXX_rev6 2" xfId="252"/>
    <cellStyle name="_Q43XXX_rev6_ПП 2013 Вар_1 1 (Англ) " xfId="253"/>
    <cellStyle name="_Q44XXX_rev1" xfId="254"/>
    <cellStyle name="_Q44XXX_rev1 2" xfId="255"/>
    <cellStyle name="_Q44XXX_rev1_ПП 2013 Вар_1 1 (Англ) " xfId="256"/>
    <cellStyle name="_Q45XXX_MP_848" xfId="257"/>
    <cellStyle name="_Q45XXX_MP_848 2" xfId="258"/>
    <cellStyle name="_Q45XXX_MP_848_ПП 2013 Вар_1 1 (Англ) " xfId="259"/>
    <cellStyle name="_Q46250_PKOP_rev4 NN red_ (2) (2)" xfId="260"/>
    <cellStyle name="_RAS_DKY1-2" xfId="2750"/>
    <cellStyle name="_Refinery_O.Taxes_my version" xfId="261"/>
    <cellStyle name="_Refinery_O.Taxes_my version 2" xfId="262"/>
    <cellStyle name="_Refinery_O.Taxes_my version_A5.2-IFRS 7" xfId="2751"/>
    <cellStyle name="_Refinery_O.Taxes_my version_Sheet1" xfId="2752"/>
    <cellStyle name="_Registers_for taxes" xfId="2753"/>
    <cellStyle name="_Registers_for taxes 2" xfId="2754"/>
    <cellStyle name="_Revised Transformation schedule_2005_04 June" xfId="2755"/>
    <cellStyle name="_SAD" xfId="2756"/>
    <cellStyle name="_Salary" xfId="263"/>
    <cellStyle name="_Salary 2" xfId="264"/>
    <cellStyle name="_Salary 2 2" xfId="2757"/>
    <cellStyle name="_Salary 3" xfId="2758"/>
    <cellStyle name="_Salary payable Test" xfId="265"/>
    <cellStyle name="_Salary payable Test 2" xfId="2759"/>
    <cellStyle name="_Salary payable Test 2 2" xfId="2760"/>
    <cellStyle name="_Salary payable Test 3" xfId="2761"/>
    <cellStyle name="_Salary payable Test_OAR" xfId="2762"/>
    <cellStyle name="_Salary payable Test_PL" xfId="2763"/>
    <cellStyle name="_Salary payable Test_TS" xfId="2764"/>
    <cellStyle name="_Salary payable Test_U2.100 Cons" xfId="2765"/>
    <cellStyle name="_Salary payable Test_U2.320 CL" xfId="2766"/>
    <cellStyle name="_Salary payable Test_U2.510 CL " xfId="2767"/>
    <cellStyle name="_Salary payable Test_Прибыли и убытки" xfId="2768"/>
    <cellStyle name="_Salary payable Test_События, КазСод, ДОТОС - Ноябрь 2010" xfId="2769"/>
    <cellStyle name="_Salary_PL" xfId="2770"/>
    <cellStyle name="_Salary_Прибыли и убытки" xfId="2771"/>
    <cellStyle name="_Sheet1" xfId="266"/>
    <cellStyle name="_Sheet1 2" xfId="2772"/>
    <cellStyle name="_Sheet1 2 2" xfId="2773"/>
    <cellStyle name="_Sheet1 3" xfId="2774"/>
    <cellStyle name="_Sheet1_09.Cash_5months2006" xfId="2775"/>
    <cellStyle name="_Sheet1_1" xfId="2776"/>
    <cellStyle name="_Sheet1_1_пол. КМГ Таблицы к ПЗ" xfId="2777"/>
    <cellStyle name="_Sheet1_A4. TS 30 June 2006" xfId="2778"/>
    <cellStyle name="_Sheet1_A4. TS 30 June 2006_OAR" xfId="2779"/>
    <cellStyle name="_Sheet1_A4. TS 30 June 2006_PL" xfId="2780"/>
    <cellStyle name="_Sheet1_A4. TS 30 June 2006_TS" xfId="2781"/>
    <cellStyle name="_Sheet1_A4. TS 30 June 2006_U2.100 Cons" xfId="2782"/>
    <cellStyle name="_Sheet1_A4. TS 30 June 2006_U2.320 CL" xfId="2783"/>
    <cellStyle name="_Sheet1_A4. TS 30 June 2006_U2.510 CL " xfId="2784"/>
    <cellStyle name="_Sheet1_A4. TS 30 June 2006_ДДС_Прямой" xfId="2785"/>
    <cellStyle name="_Sheet1_A4. TS 30 June 2006_Прибыли и убытки" xfId="2786"/>
    <cellStyle name="_Sheet1_CAP 1" xfId="2787"/>
    <cellStyle name="_Sheet1_CAP 1_OAR" xfId="2788"/>
    <cellStyle name="_Sheet1_CAP 1_PL" xfId="2789"/>
    <cellStyle name="_Sheet1_CAP 1_TS" xfId="2790"/>
    <cellStyle name="_Sheet1_CAP 1_U2.100 Cons" xfId="2791"/>
    <cellStyle name="_Sheet1_CAP 1_U2.320 CL" xfId="2792"/>
    <cellStyle name="_Sheet1_CAP 1_U2.510 CL " xfId="2793"/>
    <cellStyle name="_Sheet1_CAP 1_ДДС_Прямой" xfId="2794"/>
    <cellStyle name="_Sheet1_CAP 1_Прибыли и убытки" xfId="2795"/>
    <cellStyle name="_Sheet1_Elimination entries check" xfId="2796"/>
    <cellStyle name="_Sheet1_Elimination entries check_OAR" xfId="2797"/>
    <cellStyle name="_Sheet1_Elimination entries check_PL" xfId="2798"/>
    <cellStyle name="_Sheet1_Elimination entries check_TS" xfId="2799"/>
    <cellStyle name="_Sheet1_Elimination entries check_U2.100 Cons" xfId="2800"/>
    <cellStyle name="_Sheet1_Elimination entries check_U2.320 CL" xfId="2801"/>
    <cellStyle name="_Sheet1_Elimination entries check_U2.510 CL " xfId="2802"/>
    <cellStyle name="_Sheet1_Elimination entries check_ДДС_Прямой" xfId="2803"/>
    <cellStyle name="_Sheet1_Elimination entries check_Прибыли и убытки" xfId="2804"/>
    <cellStyle name="_Sheet1_fin inc_exp template" xfId="2805"/>
    <cellStyle name="_Sheet1_fin inc_exp template_OAR" xfId="2806"/>
    <cellStyle name="_Sheet1_fin inc_exp template_PL" xfId="2807"/>
    <cellStyle name="_Sheet1_fin inc_exp template_TS" xfId="2808"/>
    <cellStyle name="_Sheet1_fin inc_exp template_U2.100 Cons" xfId="2809"/>
    <cellStyle name="_Sheet1_fin inc_exp template_U2.320 CL" xfId="2810"/>
    <cellStyle name="_Sheet1_fin inc_exp template_U2.510 CL " xfId="2811"/>
    <cellStyle name="_Sheet1_fin inc_exp template_ДДС_Прямой" xfId="2812"/>
    <cellStyle name="_Sheet1_fin inc_exp template_Прибыли и убытки" xfId="2813"/>
    <cellStyle name="_Sheet1_IFRS7_Consolidated 2008" xfId="2814"/>
    <cellStyle name="_Sheet1_IFRS7_Consolidated 2008_События, КазСод, ДОТОС - Ноябрь 2010" xfId="2815"/>
    <cellStyle name="_Sheet1_OPEX analysis" xfId="2816"/>
    <cellStyle name="_Sheet1_PL" xfId="2817"/>
    <cellStyle name="_Sheet1_Sheet1" xfId="2818"/>
    <cellStyle name="_Sheet1_U1.380" xfId="2819"/>
    <cellStyle name="_Sheet1_U1.380_OAR" xfId="2820"/>
    <cellStyle name="_Sheet1_U1.380_PL" xfId="2821"/>
    <cellStyle name="_Sheet1_U1.380_TS" xfId="2822"/>
    <cellStyle name="_Sheet1_U1.380_U2.100 Cons" xfId="2823"/>
    <cellStyle name="_Sheet1_U1.380_U2.320 CL" xfId="2824"/>
    <cellStyle name="_Sheet1_U1.380_U2.510 CL " xfId="2825"/>
    <cellStyle name="_Sheet1_U1.380_ДДС_Прямой" xfId="2826"/>
    <cellStyle name="_Sheet1_U1.380_Прибыли и убытки" xfId="2827"/>
    <cellStyle name="_Sheet1_Запрос (LLP's)" xfId="2828"/>
    <cellStyle name="_Sheet1_Запрос (LLP's)_OAR" xfId="2829"/>
    <cellStyle name="_Sheet1_Запрос (LLP's)_PL" xfId="2830"/>
    <cellStyle name="_Sheet1_Запрос (LLP's)_TS" xfId="2831"/>
    <cellStyle name="_Sheet1_Запрос (LLP's)_U2.100 Cons" xfId="2832"/>
    <cellStyle name="_Sheet1_Запрос (LLP's)_U2.320 CL" xfId="2833"/>
    <cellStyle name="_Sheet1_Запрос (LLP's)_U2.510 CL " xfId="2834"/>
    <cellStyle name="_Sheet1_Запрос (LLP's)_ДДС_Прямой" xfId="2835"/>
    <cellStyle name="_Sheet1_Запрос (LLP's)_Прибыли и убытки" xfId="2836"/>
    <cellStyle name="_Sheet1_Книга1" xfId="2837"/>
    <cellStyle name="_Sheet1_Книга1_PL" xfId="2838"/>
    <cellStyle name="_Sheet1_Книга1_TS" xfId="2839"/>
    <cellStyle name="_Sheet1_Книга1_U2.100 Cons" xfId="2840"/>
    <cellStyle name="_Sheet1_Книга1_U2.320 CL" xfId="2841"/>
    <cellStyle name="_Sheet1_Книга1_U2.510 CL " xfId="2842"/>
    <cellStyle name="_Sheet1_Прибыли и убытки" xfId="2843"/>
    <cellStyle name="_Sheet2" xfId="2844"/>
    <cellStyle name="_Sheet3" xfId="2845"/>
    <cellStyle name="_Sheet5" xfId="2846"/>
    <cellStyle name="_SMZ conversion April 2007 (23.05.2007)" xfId="2847"/>
    <cellStyle name="_SMZ conversion March 2006 20.04.2006" xfId="2848"/>
    <cellStyle name="_SMZ conversion May 2006 (uploaded) 26.06.2006" xfId="2849"/>
    <cellStyle name="_SMZ conversion YTD Feb 2006 21.03.2006 DK (with feed back) adjusted to 2005" xfId="2850"/>
    <cellStyle name="_Social sphere objects Emba" xfId="2851"/>
    <cellStyle name="_Sub_01_JSC KazMunaiGaz E&amp;P_2008" xfId="2852"/>
    <cellStyle name="_Sub_01_JSC KazMunaiGaz E&amp;P_2008 2" xfId="2853"/>
    <cellStyle name="_Sub_01_JSC KazMunaiGaz E&amp;P_2008 3" xfId="2854"/>
    <cellStyle name="_Sub_01_JSC KazMunaiGaz E&amp;P_2008_ПР_Себестоимость" xfId="2855"/>
    <cellStyle name="_support for adj" xfId="2856"/>
    <cellStyle name="_TAX CAP 2006_VAT table" xfId="2857"/>
    <cellStyle name="_TAXES (branches)" xfId="267"/>
    <cellStyle name="_TAXES (branches) 2" xfId="268"/>
    <cellStyle name="_Transfer Berik O. Taxes KRG" xfId="269"/>
    <cellStyle name="_Transfer Berik O. Taxes KRG 2" xfId="270"/>
    <cellStyle name="_TS" xfId="2858"/>
    <cellStyle name="_TS AJE 2004 with supporting cal'ns_FINAL" xfId="2859"/>
    <cellStyle name="_U CWIP 5MTD2006" xfId="2860"/>
    <cellStyle name="_U Fixed Assets 5MTD2006" xfId="2861"/>
    <cellStyle name="_U Property, plant and equipment 5MTD2006" xfId="2862"/>
    <cellStyle name="_U1. Revenues 1Q 2006" xfId="2863"/>
    <cellStyle name="_U2.1 Payroll" xfId="271"/>
    <cellStyle name="_U2.1 Payroll 2" xfId="272"/>
    <cellStyle name="_U2.1 Payroll 2 2" xfId="2864"/>
    <cellStyle name="_U2.1 Payroll 3" xfId="2865"/>
    <cellStyle name="_U2.1 Payroll_PL" xfId="2866"/>
    <cellStyle name="_U2.1 Payroll_Прибыли и убытки" xfId="2867"/>
    <cellStyle name="_U2.100 Cons" xfId="2868"/>
    <cellStyle name="_U2.BT payroll analytics" xfId="273"/>
    <cellStyle name="_U2.BT payroll analytics 2" xfId="2869"/>
    <cellStyle name="_U2.BT payroll analytics 2 2" xfId="2870"/>
    <cellStyle name="_U2.BT payroll analytics 3" xfId="2871"/>
    <cellStyle name="_U2.BT payroll analytics_OAR" xfId="2872"/>
    <cellStyle name="_U2.BT payroll analytics_PL" xfId="2873"/>
    <cellStyle name="_U2.BT payroll analytics_TS" xfId="2874"/>
    <cellStyle name="_U2.BT payroll analytics_U2.100 Cons" xfId="2875"/>
    <cellStyle name="_U2.BT payroll analytics_U2.320 CL" xfId="2876"/>
    <cellStyle name="_U2.BT payroll analytics_U2.510 CL " xfId="2877"/>
    <cellStyle name="_U2.BT payroll analytics_Прибыли и убытки" xfId="2878"/>
    <cellStyle name="_U2.BT payroll analytics_События, КазСод, ДОТОС - Ноябрь 2010" xfId="2879"/>
    <cellStyle name="_U2.Cost of Sales" xfId="274"/>
    <cellStyle name="_U2.Cost of Sales 2" xfId="275"/>
    <cellStyle name="_U2-110-SubLead" xfId="276"/>
    <cellStyle name="_U2-110-SubLead 2" xfId="277"/>
    <cellStyle name="_U2-300" xfId="278"/>
    <cellStyle name="_U2-300 2" xfId="279"/>
    <cellStyle name="_U3.330 Forex" xfId="2880"/>
    <cellStyle name="_U3.Other sales and expenses 12m 2007" xfId="2881"/>
    <cellStyle name="_U6.Other Income &amp; Expenses 12m2006" xfId="280"/>
    <cellStyle name="_U6.Other Income &amp; Expenses 12m2006 2" xfId="281"/>
    <cellStyle name="_Vacation Provision" xfId="282"/>
    <cellStyle name="_Vacation Provision 2" xfId="283"/>
    <cellStyle name="_Vacation Provision 2 2" xfId="2882"/>
    <cellStyle name="_Vacation Provision 3" xfId="2883"/>
    <cellStyle name="_Vacation Provision_PL" xfId="2884"/>
    <cellStyle name="_Vacation Provision_Прибыли и убытки" xfId="2885"/>
    <cellStyle name="_vypl_июнь" xfId="2886"/>
    <cellStyle name="_WHT" xfId="2887"/>
    <cellStyle name="_Worksheet in Фрагмент (7)" xfId="2888"/>
    <cellStyle name="_X Intangible assets 5MTD2005" xfId="2889"/>
    <cellStyle name="_X1.1000 Reconciliation of taxes" xfId="2890"/>
    <cellStyle name="_X1.1000 Reconciliation of taxes (TS 34)" xfId="2891"/>
    <cellStyle name="_xSAPtemp1031" xfId="2892"/>
    <cellStyle name="_YE CIT and DT" xfId="284"/>
    <cellStyle name="_YE O. Taxes KMGD" xfId="285"/>
    <cellStyle name="_YE O. Taxes KMGD 2" xfId="286"/>
    <cellStyle name="_Yearly report from Accounters_28.03.09" xfId="2893"/>
    <cellStyle name="_YTD July_Kalitva my" xfId="2894"/>
    <cellStyle name="_Zapasnoi COS" xfId="287"/>
    <cellStyle name="_Zapasnoi COS 2" xfId="288"/>
    <cellStyle name="_ZCMS_MON_KLL1" xfId="2895"/>
    <cellStyle name="_ZDEBKRE1-2007" xfId="2896"/>
    <cellStyle name="_ZDEBKRE1-2007 2" xfId="2897"/>
    <cellStyle name="_ZDEBKRE1-2007 2 2" xfId="2898"/>
    <cellStyle name="_ZDEBKRE1-2007 3" xfId="2899"/>
    <cellStyle name="_ZDEBKRE1-2007_PL" xfId="2900"/>
    <cellStyle name="_ZDEBKRE1-2007_Прибыли и убытки" xfId="2901"/>
    <cellStyle name="_А Основные средства 6 месяцев 2006 года (1)" xfId="2902"/>
    <cellStyle name="_А Основные средства 6 месяцев 2006 года (1)1" xfId="2903"/>
    <cellStyle name="_АЙМАК БЮДЖЕТ 2009 (уточн Амангельды)" xfId="2904"/>
    <cellStyle name="_баланс" xfId="2905"/>
    <cellStyle name="_Баланс  по МСФОс за 1 полугодие" xfId="2906"/>
    <cellStyle name="_Баланс  по МСФОс за 10 месяцев" xfId="2907"/>
    <cellStyle name="_Баланс  по МСФОс за 11 месяцев 2006 года фактический" xfId="2908"/>
    <cellStyle name="_Баланс  по МСФОс за 7 месяцев" xfId="2909"/>
    <cellStyle name="_Баланс  по МСФОс за 7 месяцев 2006" xfId="2910"/>
    <cellStyle name="_Баланс  по МСФОс за 8  месяцев" xfId="2911"/>
    <cellStyle name="_Баланс  по МСФОс за 9 месяцев" xfId="2912"/>
    <cellStyle name="_Баланс  по МСФОс за 9 месяцев 2006 года" xfId="2913"/>
    <cellStyle name="_Баланс за 2005 год окончательный" xfId="2914"/>
    <cellStyle name="_Бизнес план на 2009-2013гг (геоло)" xfId="289"/>
    <cellStyle name="_Бизнес план на 2009-2013гг (геоло)_ПП 2012-2 900 млн 10 06 12" xfId="290"/>
    <cellStyle name="_Бизнес план на 2009-2013гг (геоло)_ПП 2013 Вар_1 1 (Англ) " xfId="291"/>
    <cellStyle name="_БИЗНЕС-ПЛАН 2004 ГОД 2 вариант" xfId="2915"/>
    <cellStyle name="_БИЗНЕС-ПЛАН 2004 ГОД 2 вариант 2" xfId="2916"/>
    <cellStyle name="_БИЗНЕС-ПЛАН 2004 год 3 вар" xfId="2917"/>
    <cellStyle name="_БИЗНЕС-ПЛАН 2004 год 3 вар 2" xfId="2918"/>
    <cellStyle name="_Биз-план09-14 19 06 09г (2)" xfId="292"/>
    <cellStyle name="_Биз-план09-14 19 06 09г (2)_ПП 2011-2 950 млн 06.06.12" xfId="293"/>
    <cellStyle name="_Биз-план09-14 19.06.09г" xfId="294"/>
    <cellStyle name="_Биз-план09-14 19.06.09г_ПП 2011-2 950 млн 06.06.12" xfId="295"/>
    <cellStyle name="_БКМПО 23-05_1" xfId="2919"/>
    <cellStyle name="_БКМПО 23-05_1_C03. A4. TS_KTG v 2" xfId="2920"/>
    <cellStyle name="_БКМПО 23-05_1_Sheet1" xfId="2921"/>
    <cellStyle name="_БП_КНП- 2004 по формам Сибнефти от 18.09.2003" xfId="2922"/>
    <cellStyle name="_БП_КНП- 2004 по формам Сибнефти от 18.09.2003 2" xfId="2923"/>
    <cellStyle name="_Бюдж.формы ЗАО АГ" xfId="2924"/>
    <cellStyle name="_Бюдж.формы ЗАО АГ 2" xfId="2925"/>
    <cellStyle name="_Бюдж.формы ЗАО АГ 3" xfId="2926"/>
    <cellStyle name="_Бюдж.формы ЗАО АГ_ПР_Себестоимость" xfId="2927"/>
    <cellStyle name="_Бюджет 2,3,4,5,7,8,9, налоги, акцизы на 01_2004 от 17-25_12_03 " xfId="2928"/>
    <cellStyle name="_Бюджет 2,3,4,5,7,8,9, налоги, акцизы на 01_2004 от 17-25_12_03  2" xfId="2929"/>
    <cellStyle name="_Бюджет 2005 к защите" xfId="2930"/>
    <cellStyle name="_Бюджет 2007" xfId="2931"/>
    <cellStyle name="_Бюджет 2009" xfId="2932"/>
    <cellStyle name="_Бюджет АМАНГЕЛЬДЫ ГАЗ на 2006 год (Заке 190705)" xfId="2933"/>
    <cellStyle name="_бюджет АО АПК на 2007 2" xfId="2934"/>
    <cellStyle name="_Бюджет на 2006г 07.07.05(утв.)" xfId="2935"/>
    <cellStyle name="_Бюджет на 2007 pto" xfId="2936"/>
    <cellStyle name="_Бюджет на 2007 г (проект)" xfId="2937"/>
    <cellStyle name="_Бюджетная заявка СИТ  на 2008" xfId="2938"/>
    <cellStyle name="_Бюджетное предложение ПТБ10_64 расход" xfId="296"/>
    <cellStyle name="_Бюджетное предложение ПТБ10_64 расход 2" xfId="297"/>
    <cellStyle name="_Бюджетное предложение ПТБ10_64 расход_ПП 2013 Вар_1 1 (Англ) " xfId="298"/>
    <cellStyle name="_ВГО 2007 год для КТГ" xfId="2939"/>
    <cellStyle name="_ВГО за 10 мес (для КТГ)" xfId="2940"/>
    <cellStyle name="_ВГО ИЦА 11 06 08" xfId="2941"/>
    <cellStyle name="_Ведомость" xfId="2942"/>
    <cellStyle name="_Ведомость (2)" xfId="2943"/>
    <cellStyle name="_ВнутгрРД" xfId="2944"/>
    <cellStyle name="_Внутрегруповой деб. и кред за 2005г." xfId="2945"/>
    <cellStyle name="_Внутрегрупповые" xfId="2946"/>
    <cellStyle name="_Внутрегрупповые_КТГ_11 06 08" xfId="2947"/>
    <cellStyle name="_Внутригр ИЦА БП 2007 (21.08.07)" xfId="2948"/>
    <cellStyle name="_Внутригр_расш_ПР 2007 для отправки КТГ (24.08.07) " xfId="2949"/>
    <cellStyle name="_Внутригр_расш_ПР 8-10" xfId="2950"/>
    <cellStyle name="_Внутригр_расш_ПР 8-10 (18 08 07 для КТГ верно)" xfId="2951"/>
    <cellStyle name="_Внутригрупповые" xfId="2952"/>
    <cellStyle name="_Внутригрупповые (последний)" xfId="2953"/>
    <cellStyle name="_Внутригрупповые объемы к корректировке" xfId="2954"/>
    <cellStyle name="_Выполнение ОТМ Декабрь 2006" xfId="2955"/>
    <cellStyle name="_грф бур-01 08 09" xfId="299"/>
    <cellStyle name="_грф бур-01 08 09_ПП 2012-2 900 млн 10 06 12" xfId="300"/>
    <cellStyle name="_грф бур-01 08 09_ПП 2013 Вар_1 1 (Англ) " xfId="301"/>
    <cellStyle name="_грф бур-2011" xfId="302"/>
    <cellStyle name="_грф бур-2011 (2)" xfId="303"/>
    <cellStyle name="_грф бур-2011 (2)_ПП 2011-2 950 млн 06.06.12" xfId="304"/>
    <cellStyle name="_грф бур-2011 (3)" xfId="305"/>
    <cellStyle name="_грф бур-2011 (3)_ПП 2013 Вар_1 1 (Англ) " xfId="306"/>
    <cellStyle name="_грф бур-2011(3вар)" xfId="307"/>
    <cellStyle name="_грф бур-2011(3вар)_ПП 2011-2 950 млн 06.06.12" xfId="308"/>
    <cellStyle name="_грф бур-2011_ПП 2011-2 950 млн 06.06.12" xfId="309"/>
    <cellStyle name="_грф-09" xfId="310"/>
    <cellStyle name="_грф-09_ПП 2012-2 900 млн 10 06 12" xfId="311"/>
    <cellStyle name="_грф-09_ПП 2013 Вар_1 1 (Англ) " xfId="312"/>
    <cellStyle name="_грфбур(8+9)" xfId="313"/>
    <cellStyle name="_грфбур(8+9)_ПП 2012-2 900 млн 10 06 12" xfId="314"/>
    <cellStyle name="_грфбур(8+9)_ПП 2013 Вар_1 1 (Англ) " xfId="315"/>
    <cellStyle name="_данные" xfId="2956"/>
    <cellStyle name="_Движение ОС Аудит 2008 посл.версия " xfId="2957"/>
    <cellStyle name="_дебит кредт задолженность" xfId="2958"/>
    <cellStyle name="_дебит кредт задолженность 2" xfId="2959"/>
    <cellStyle name="_дебит кредт задолженность 2 2" xfId="2960"/>
    <cellStyle name="_дебит кредт задолженность 3" xfId="2961"/>
    <cellStyle name="_дебит кредт задолженность_PL" xfId="2962"/>
    <cellStyle name="_дебит кредт задолженность_Прибыли и убытки" xfId="2963"/>
    <cellStyle name="_ДИТАТ ОС АРЕНДА СВОД 2005 пром  16 06 05 для ННГ" xfId="2964"/>
    <cellStyle name="_ДИТАТ ОС АРЕНДА СВОД 2005 пром  16 06 05 для ННГ 2" xfId="2965"/>
    <cellStyle name="_ДИТАТ ОС АРЕНДА СВОД 2005 пром. 14.06.05 для ННГ" xfId="2966"/>
    <cellStyle name="_ДИТАТ ОС АРЕНДА СВОД 2005 пром. 14.06.05 для ННГ 2" xfId="2967"/>
    <cellStyle name="_для бюджетников" xfId="2968"/>
    <cellStyle name="_Для ДБиЭА от ДК - копия" xfId="2969"/>
    <cellStyle name="_Для элиминирования" xfId="2970"/>
    <cellStyle name="_Дозакл 5 мес.2000" xfId="2971"/>
    <cellStyle name="_Дочки BS-за 2004г. и 6-м.05г MT" xfId="2972"/>
    <cellStyle name="_Е120-130 свод" xfId="316"/>
    <cellStyle name="_Е120-130 свод 2" xfId="317"/>
    <cellStyle name="_За I полугодие 2008г" xfId="2973"/>
    <cellStyle name="_Запрос (LLP's)" xfId="2974"/>
    <cellStyle name="_Исп КВЛ 1 кварт 07 (02.05.07)" xfId="2975"/>
    <cellStyle name="_ИТАТ-2003-10 (вар.2)" xfId="2976"/>
    <cellStyle name="_ИТАТ-2003-10 (вар.2) 2" xfId="2977"/>
    <cellStyle name="_ИЦА 79 новая модель_c  увеличением затрат" xfId="2978"/>
    <cellStyle name="_ИЦА 79 новая модель_c  увеличением затрат по МСФО" xfId="2979"/>
    <cellStyle name="_кальк" xfId="2980"/>
    <cellStyle name="_КВЛ 2007-2011ДОГМ" xfId="2981"/>
    <cellStyle name="_КВЛ 2007-2011ДОГМ_080603 Скор бюджет 2008 КТГ" xfId="2982"/>
    <cellStyle name="_КВЛ 2007-2011ДОГМ_080603 Скор бюджет 2008 КТГ_ДДС_Прямой" xfId="2983"/>
    <cellStyle name="_КВЛ 2007-2011ДОГМ_080603 Скор бюджет 2008 КТГ_Прибыли и убытки" xfId="2984"/>
    <cellStyle name="_КВЛ 2007-2011ДОГМ_080603 Скор бюджет 2008 КТГ_ТЭП 8 мес 2011 (от 13.09.2011)" xfId="2985"/>
    <cellStyle name="_КВЛ 2007-2011ДОГМ_080603 Скор бюджет 2008 КТГ_ТЭП 8 мес 2011 (от 13.09.2011)_ДДС_Прямой" xfId="2986"/>
    <cellStyle name="_КВЛ 2007-2011ДОГМ_080603 Скор бюджет 2008 КТГ_ТЭП 8 мес 2011 (от 13.09.2011)_Прибыли и убытки" xfId="2987"/>
    <cellStyle name="_КВЛ 2007-2011ДОГМ_090325 Форма Труд-0 КТГА" xfId="2988"/>
    <cellStyle name="_КВЛ 2007-2011ДОГМ_090325 Форма Труд-0 КТГА_ДДС_Прямой" xfId="2989"/>
    <cellStyle name="_КВЛ 2007-2011ДОГМ_090325 Форма Труд-0 КТГА_Прибыли и убытки" xfId="2990"/>
    <cellStyle name="_КВЛ 2007-2011ДОГМ_090325 Форма Труд-0 КТГА_ТЭП 8 мес 2011 (от 13.09.2011)" xfId="2991"/>
    <cellStyle name="_КВЛ 2007-2011ДОГМ_090325 Форма Труд-0 КТГА_ТЭП 8 мес 2011 (от 13.09.2011)_ДДС_Прямой" xfId="2992"/>
    <cellStyle name="_КВЛ 2007-2011ДОГМ_090325 Форма Труд-0 КТГА_ТЭП 8 мес 2011 (от 13.09.2011)_Прибыли и убытки" xfId="2993"/>
    <cellStyle name="_КВЛ 2007-2011ДОГМ_3НК2009 КОНСОЛИДАЦИЯ+" xfId="2994"/>
    <cellStyle name="_КВЛ 2007-2011ДОГМ_3НК2009 КОНСОЛИДАЦИЯ+_ДДС_Прямой" xfId="2995"/>
    <cellStyle name="_КВЛ 2007-2011ДОГМ_3НК2009 КОНСОЛИДАЦИЯ+_Прибыли и убытки" xfId="2996"/>
    <cellStyle name="_КВЛ 2007-2011ДОГМ_3НК2009 КОНСОЛИДАЦИЯ+_ТЭП 8 мес 2011 (от 13.09.2011)" xfId="2997"/>
    <cellStyle name="_КВЛ 2007-2011ДОГМ_3НК2009 КОНСОЛИДАЦИЯ+_ТЭП 8 мес 2011 (от 13.09.2011)_ДДС_Прямой" xfId="2998"/>
    <cellStyle name="_КВЛ 2007-2011ДОГМ_3НК2009 КОНСОЛИДАЦИЯ+_ТЭП 8 мес 2011 (от 13.09.2011)_Прибыли и убытки" xfId="2999"/>
    <cellStyle name="_КВЛ 2007-2011ДОГМ_Анализ отклонений БП 2008+ 230708" xfId="3000"/>
    <cellStyle name="_КВЛ 2007-2011ДОГМ_Анализ отклонений БП 2008+ 230708_ДДС_Прямой" xfId="3001"/>
    <cellStyle name="_КВЛ 2007-2011ДОГМ_Анализ отклонений БП 2008+ 230708_Прибыли и убытки" xfId="3002"/>
    <cellStyle name="_КВЛ 2007-2011ДОГМ_Анализ отклонений БП 2008+ 230708_События, КазСод, ДОТОС - Ноябрь 2010" xfId="3003"/>
    <cellStyle name="_КВЛ 2007-2011ДОГМ_Анализ отклонений БП 2008+ 230708_События, КазСод, ДОТОС - Ноябрь 2010_ДДС_Прямой" xfId="3004"/>
    <cellStyle name="_КВЛ 2007-2011ДОГМ_Анализ отклонений БП 2008+ 230708_События, КазСод, ДОТОС - Ноябрь 2010_Прибыли и убытки" xfId="3005"/>
    <cellStyle name="_КВЛ 2007-2011ДОГМ_Анализ отклонений БП 2008+ 230708_События, КазСод, ДОТОС - Ноябрь 2010_ТЭП 8 мес 2011 (от 13.09.2011)" xfId="3006"/>
    <cellStyle name="_КВЛ 2007-2011ДОГМ_Анализ отклонений БП 2008+ 230708_События, КазСод, ДОТОС - Ноябрь 2010_ТЭП 8 мес 2011 (от 13.09.2011)_ДДС_Прямой" xfId="3007"/>
    <cellStyle name="_КВЛ 2007-2011ДОГМ_Анализ отклонений БП 2008+ 230708_События, КазСод, ДОТОС - Ноябрь 2010_ТЭП 8 мес 2011 (от 13.09.2011)_Прибыли и убытки" xfId="3008"/>
    <cellStyle name="_КВЛ 2007-2011ДОГМ_Анализ отклонений БП 2008+ 230708_ТЭП 8 мес 2011 (от 13.09.2011)" xfId="3009"/>
    <cellStyle name="_КВЛ 2007-2011ДОГМ_Анализ отклонений БП 2008+ 230708_ТЭП 8 мес 2011 (от 13.09.2011)_ДДС_Прямой" xfId="3010"/>
    <cellStyle name="_КВЛ 2007-2011ДОГМ_Анализ отклонений БП 2008+ 230708_ТЭП 8 мес 2011 (от 13.09.2011)_Прибыли и убытки" xfId="3011"/>
    <cellStyle name="_КВЛ 2007-2011ДОГМ_БИЗНЕС-ПЛАН КТГ 2008 корректировка 1" xfId="3012"/>
    <cellStyle name="_КВЛ 2007-2011ДОГМ_БИЗНЕС-ПЛАН КТГ 2008 корректировка 1_ДДС_Прямой" xfId="3013"/>
    <cellStyle name="_КВЛ 2007-2011ДОГМ_БИЗНЕС-ПЛАН КТГ 2008 корректировка 1_Прибыли и убытки" xfId="3014"/>
    <cellStyle name="_КВЛ 2007-2011ДОГМ_БИЗНЕС-ПЛАН КТГ 2008 корректировка 1_События, КазСод, ДОТОС - Ноябрь 2010" xfId="3015"/>
    <cellStyle name="_КВЛ 2007-2011ДОГМ_БИЗНЕС-ПЛАН КТГ 2008 корректировка 1_События, КазСод, ДОТОС - Ноябрь 2010_ДДС_Прямой" xfId="3016"/>
    <cellStyle name="_КВЛ 2007-2011ДОГМ_БИЗНЕС-ПЛАН КТГ 2008 корректировка 1_События, КазСод, ДОТОС - Ноябрь 2010_Прибыли и убытки" xfId="3017"/>
    <cellStyle name="_КВЛ 2007-2011ДОГМ_БИЗНЕС-ПЛАН КТГ 2008 корректировка 1_События, КазСод, ДОТОС - Ноябрь 2010_ТЭП 8 мес 2011 (от 13.09.2011)" xfId="3018"/>
    <cellStyle name="_КВЛ 2007-2011ДОГМ_БИЗНЕС-ПЛАН КТГ 2008 корректировка 1_События, КазСод, ДОТОС - Ноябрь 2010_ТЭП 8 мес 2011 (от 13.09.2011)_ДДС_Прямой" xfId="3019"/>
    <cellStyle name="_КВЛ 2007-2011ДОГМ_БИЗНЕС-ПЛАН КТГ 2008 корректировка 1_События, КазСод, ДОТОС - Ноябрь 2010_ТЭП 8 мес 2011 (от 13.09.2011)_Прибыли и убытки" xfId="3020"/>
    <cellStyle name="_КВЛ 2007-2011ДОГМ_БИЗНЕС-ПЛАН КТГ 2008 корректировка 1_ТЭП 8 мес 2011 (от 13.09.2011)" xfId="3021"/>
    <cellStyle name="_КВЛ 2007-2011ДОГМ_БИЗНЕС-ПЛАН КТГ 2008 корректировка 1_ТЭП 8 мес 2011 (от 13.09.2011)_ДДС_Прямой" xfId="3022"/>
    <cellStyle name="_КВЛ 2007-2011ДОГМ_БИЗНЕС-ПЛАН КТГ 2008 корректировка 1_ТЭП 8 мес 2011 (от 13.09.2011)_Прибыли и убытки" xfId="3023"/>
    <cellStyle name="_КВЛ 2007-2011ДОГМ_БП 2008-2010 04.06.08 (самый последний)" xfId="3024"/>
    <cellStyle name="_КВЛ 2007-2011ДОГМ_БП 2008-2010 04.06.08 (самый последний)_ДДС_Прямой" xfId="3025"/>
    <cellStyle name="_КВЛ 2007-2011ДОГМ_БП 2008-2010 04.06.08 (самый последний)_Прибыли и убытки" xfId="3026"/>
    <cellStyle name="_КВЛ 2007-2011ДОГМ_БП 2008-2010 04.06.08 (самый последний)_События, КазСод, ДОТОС - Ноябрь 2010" xfId="3027"/>
    <cellStyle name="_КВЛ 2007-2011ДОГМ_БП 2008-2010 04.06.08 (самый последний)_События, КазСод, ДОТОС - Ноябрь 2010_ДДС_Прямой" xfId="3028"/>
    <cellStyle name="_КВЛ 2007-2011ДОГМ_БП 2008-2010 04.06.08 (самый последний)_События, КазСод, ДОТОС - Ноябрь 2010_Прибыли и убытки" xfId="3029"/>
    <cellStyle name="_КВЛ 2007-2011ДОГМ_БП 2008-2010 04.06.08 (самый последний)_События, КазСод, ДОТОС - Ноябрь 2010_ТЭП 8 мес 2011 (от 13.09.2011)" xfId="3030"/>
    <cellStyle name="_КВЛ 2007-2011ДОГМ_БП 2008-2010 04.06.08 (самый последний)_События, КазСод, ДОТОС - Ноябрь 2010_ТЭП 8 мес 2011 (от 13.09.2011)_ДДС_Прямой" xfId="3031"/>
    <cellStyle name="_КВЛ 2007-2011ДОГМ_БП 2008-2010 04.06.08 (самый последний)_События, КазСод, ДОТОС - Ноябрь 2010_ТЭП 8 мес 2011 (от 13.09.2011)_Прибыли и убытки" xfId="3032"/>
    <cellStyle name="_КВЛ 2007-2011ДОГМ_БП 2008-2010 04.06.08 (самый последний)_ТЭП 8 мес 2011 (от 13.09.2011)" xfId="3033"/>
    <cellStyle name="_КВЛ 2007-2011ДОГМ_БП 2008-2010 04.06.08 (самый последний)_ТЭП 8 мес 2011 (от 13.09.2011)_ДДС_Прямой" xfId="3034"/>
    <cellStyle name="_КВЛ 2007-2011ДОГМ_БП 2008-2010 04.06.08 (самый последний)_ТЭП 8 мес 2011 (от 13.09.2011)_Прибыли и убытки" xfId="3035"/>
    <cellStyle name="_КВЛ 2007-2011ДОГМ_Бюджет 2009" xfId="3036"/>
    <cellStyle name="_КВЛ 2007-2011ДОГМ_Бюджет 2009 (формы для КТГ)" xfId="3037"/>
    <cellStyle name="_КВЛ 2007-2011ДОГМ_Бюджет 2009 (формы для КТГ)_ДДС_Прямой" xfId="3038"/>
    <cellStyle name="_КВЛ 2007-2011ДОГМ_Бюджет 2009 (формы для КТГ)_Прибыли и убытки" xfId="3039"/>
    <cellStyle name="_КВЛ 2007-2011ДОГМ_Бюджет 2009 (формы для КТГ)_ТЭП 8 мес 2011 (от 13.09.2011)" xfId="3040"/>
    <cellStyle name="_КВЛ 2007-2011ДОГМ_Бюджет 2009 (формы для КТГ)_ТЭП 8 мес 2011 (от 13.09.2011)_ДДС_Прямой" xfId="3041"/>
    <cellStyle name="_КВЛ 2007-2011ДОГМ_Бюджет 2009 (формы для КТГ)_ТЭП 8 мес 2011 (от 13.09.2011)_Прибыли и убытки" xfId="3042"/>
    <cellStyle name="_КВЛ 2007-2011ДОГМ_Бюджет 2009_ДДС_Прямой" xfId="3043"/>
    <cellStyle name="_КВЛ 2007-2011ДОГМ_Бюджет 2009_Прибыли и убытки" xfId="3044"/>
    <cellStyle name="_КВЛ 2007-2011ДОГМ_Бюджет 2009_События, КазСод, ДОТОС - Ноябрь 2010" xfId="3045"/>
    <cellStyle name="_КВЛ 2007-2011ДОГМ_Бюджет 2009_События, КазСод, ДОТОС - Ноябрь 2010_ДДС_Прямой" xfId="3046"/>
    <cellStyle name="_КВЛ 2007-2011ДОГМ_Бюджет 2009_События, КазСод, ДОТОС - Ноябрь 2010_Прибыли и убытки" xfId="3047"/>
    <cellStyle name="_КВЛ 2007-2011ДОГМ_Бюджет 2009_События, КазСод, ДОТОС - Ноябрь 2010_ТЭП 8 мес 2011 (от 13.09.2011)" xfId="3048"/>
    <cellStyle name="_КВЛ 2007-2011ДОГМ_Бюджет 2009_События, КазСод, ДОТОС - Ноябрь 2010_ТЭП 8 мес 2011 (от 13.09.2011)_ДДС_Прямой" xfId="3049"/>
    <cellStyle name="_КВЛ 2007-2011ДОГМ_Бюджет 2009_События, КазСод, ДОТОС - Ноябрь 2010_ТЭП 8 мес 2011 (от 13.09.2011)_Прибыли и убытки" xfId="3050"/>
    <cellStyle name="_КВЛ 2007-2011ДОГМ_Бюджет 2009_ТЭП 8 мес 2011 (от 13.09.2011)" xfId="3051"/>
    <cellStyle name="_КВЛ 2007-2011ДОГМ_Бюджет 2009_ТЭП 8 мес 2011 (от 13.09.2011)_ДДС_Прямой" xfId="3052"/>
    <cellStyle name="_КВЛ 2007-2011ДОГМ_Бюджет 2009_ТЭП 8 мес 2011 (от 13.09.2011)_Прибыли и убытки" xfId="3053"/>
    <cellStyle name="_КВЛ 2007-2011ДОГМ_Бюджет по форме КТГ (последний)" xfId="3054"/>
    <cellStyle name="_КВЛ 2007-2011ДОГМ_Бюджет по форме КТГ (последний)_ДДС_Прямой" xfId="3055"/>
    <cellStyle name="_КВЛ 2007-2011ДОГМ_Бюджет по форме КТГ (последний)_Прибыли и убытки" xfId="3056"/>
    <cellStyle name="_КВЛ 2007-2011ДОГМ_Бюджет по форме КТГ (последний)_События, КазСод, ДОТОС - Ноябрь 2010" xfId="3057"/>
    <cellStyle name="_КВЛ 2007-2011ДОГМ_Бюджет по форме КТГ (последний)_События, КазСод, ДОТОС - Ноябрь 2010_ДДС_Прямой" xfId="3058"/>
    <cellStyle name="_КВЛ 2007-2011ДОГМ_Бюджет по форме КТГ (последний)_События, КазСод, ДОТОС - Ноябрь 2010_Прибыли и убытки" xfId="3059"/>
    <cellStyle name="_КВЛ 2007-2011ДОГМ_Бюджет по форме КТГ (последний)_События, КазСод, ДОТОС - Ноябрь 2010_ТЭП 8 мес 2011 (от 13.09.2011)" xfId="3060"/>
    <cellStyle name="_КВЛ 2007-2011ДОГМ_Бюджет по форме КТГ (последний)_События, КазСод, ДОТОС - Ноябрь 2010_ТЭП 8 мес 2011 (от 13.09.2011)_ДДС_Прямой" xfId="3061"/>
    <cellStyle name="_КВЛ 2007-2011ДОГМ_Бюджет по форме КТГ (последний)_События, КазСод, ДОТОС - Ноябрь 2010_ТЭП 8 мес 2011 (от 13.09.2011)_Прибыли и убытки" xfId="3062"/>
    <cellStyle name="_КВЛ 2007-2011ДОГМ_Бюджет по форме КТГ (последний)_ТЭП 8 мес 2011 (от 13.09.2011)" xfId="3063"/>
    <cellStyle name="_КВЛ 2007-2011ДОГМ_Бюджет по форме КТГ (последний)_ТЭП 8 мес 2011 (от 13.09.2011)_ДДС_Прямой" xfId="3064"/>
    <cellStyle name="_КВЛ 2007-2011ДОГМ_Бюджет по форме КТГ (последний)_ТЭП 8 мес 2011 (от 13.09.2011)_Прибыли и убытки" xfId="3065"/>
    <cellStyle name="_КВЛ 2007-2011ДОГМ_ВГО" xfId="3066"/>
    <cellStyle name="_КВЛ 2007-2011ДОГМ_ВГО_ДДС_Прямой" xfId="3067"/>
    <cellStyle name="_КВЛ 2007-2011ДОГМ_ВГО_Прибыли и убытки" xfId="3068"/>
    <cellStyle name="_КВЛ 2007-2011ДОГМ_ВГО_ТЭП 8 мес 2011 (от 13.09.2011)" xfId="3069"/>
    <cellStyle name="_КВЛ 2007-2011ДОГМ_ВГО_ТЭП 8 мес 2011 (от 13.09.2011)_ДДС_Прямой" xfId="3070"/>
    <cellStyle name="_КВЛ 2007-2011ДОГМ_ВГО_ТЭП 8 мес 2011 (от 13.09.2011)_Прибыли и убытки" xfId="3071"/>
    <cellStyle name="_КВЛ 2007-2011ДОГМ_Годов отчет 2008г." xfId="3072"/>
    <cellStyle name="_КВЛ 2007-2011ДОГМ_Годов отчет 2008г._ДДС_Прямой" xfId="3073"/>
    <cellStyle name="_КВЛ 2007-2011ДОГМ_Годов отчет 2008г._Прибыли и убытки" xfId="3074"/>
    <cellStyle name="_КВЛ 2007-2011ДОГМ_Годов отчет 2008г._ТЭП 8 мес 2011 (от 13.09.2011)" xfId="3075"/>
    <cellStyle name="_КВЛ 2007-2011ДОГМ_Годов отчет 2008г._ТЭП 8 мес 2011 (от 13.09.2011)_ДДС_Прямой" xfId="3076"/>
    <cellStyle name="_КВЛ 2007-2011ДОГМ_Годов отчет 2008г._ТЭП 8 мес 2011 (от 13.09.2011)_Прибыли и убытки" xfId="3077"/>
    <cellStyle name="_КВЛ 2007-2011ДОГМ_ДДС_Прямой" xfId="3078"/>
    <cellStyle name="_КВЛ 2007-2011ДОГМ_Инфор. услуги бюджет2009v3 (1)" xfId="3079"/>
    <cellStyle name="_КВЛ 2007-2011ДОГМ_Инфор. услуги бюджет2009v3 (1)_ДДС_Прямой" xfId="3080"/>
    <cellStyle name="_КВЛ 2007-2011ДОГМ_Инфор. услуги бюджет2009v3 (1)_Прибыли и убытки" xfId="3081"/>
    <cellStyle name="_КВЛ 2007-2011ДОГМ_Инфор. услуги бюджет2009v3 (1)_ТЭП 8 мес 2011 (от 13.09.2011)" xfId="3082"/>
    <cellStyle name="_КВЛ 2007-2011ДОГМ_Инфор. услуги бюджет2009v3 (1)_ТЭП 8 мес 2011 (от 13.09.2011)_ДДС_Прямой" xfId="3083"/>
    <cellStyle name="_КВЛ 2007-2011ДОГМ_Инфор. услуги бюджет2009v3 (1)_ТЭП 8 мес 2011 (от 13.09.2011)_Прибыли и убытки" xfId="3084"/>
    <cellStyle name="_КВЛ 2007-2011ДОГМ_Инфор. услуги бюджет2009v3 (2)" xfId="3085"/>
    <cellStyle name="_КВЛ 2007-2011ДОГМ_Инфор. услуги бюджет2009v3 (2)_ДДС_Прямой" xfId="3086"/>
    <cellStyle name="_КВЛ 2007-2011ДОГМ_Инфор. услуги бюджет2009v3 (2)_Прибыли и убытки" xfId="3087"/>
    <cellStyle name="_КВЛ 2007-2011ДОГМ_Инфор. услуги бюджет2009v3 (2)_ТЭП 8 мес 2011 (от 13.09.2011)" xfId="3088"/>
    <cellStyle name="_КВЛ 2007-2011ДОГМ_Инфор. услуги бюджет2009v3 (2)_ТЭП 8 мес 2011 (от 13.09.2011)_ДДС_Прямой" xfId="3089"/>
    <cellStyle name="_КВЛ 2007-2011ДОГМ_Инфор. услуги бюджет2009v3 (2)_ТЭП 8 мес 2011 (от 13.09.2011)_Прибыли и убытки" xfId="3090"/>
    <cellStyle name="_КВЛ 2007-2011ДОГМ_Консолидация 3НК2008 06.10.07 помесячно" xfId="3091"/>
    <cellStyle name="_КВЛ 2007-2011ДОГМ_Консолидация 3НК2008 06.10.07 помесячно_ДДС_Прямой" xfId="3092"/>
    <cellStyle name="_КВЛ 2007-2011ДОГМ_Консолидация 3НК2008 06.10.07 помесячно_Прибыли и убытки" xfId="3093"/>
    <cellStyle name="_КВЛ 2007-2011ДОГМ_Консолидация 3НК2008 06.10.07 помесячно_События, КазСод, ДОТОС - Ноябрь 2010" xfId="3094"/>
    <cellStyle name="_КВЛ 2007-2011ДОГМ_Консолидация 3НК2008 06.10.07 помесячно_События, КазСод, ДОТОС - Ноябрь 2010_ДДС_Прямой" xfId="3095"/>
    <cellStyle name="_КВЛ 2007-2011ДОГМ_Консолидация 3НК2008 06.10.07 помесячно_События, КазСод, ДОТОС - Ноябрь 2010_Прибыли и убытки" xfId="3096"/>
    <cellStyle name="_КВЛ 2007-2011ДОГМ_Консолидация 3НК2008 06.10.07 помесячно_События, КазСод, ДОТОС - Ноябрь 2010_ТЭП 8 мес 2011 (от 13.09.2011)" xfId="3097"/>
    <cellStyle name="_КВЛ 2007-2011ДОГМ_Консолидация 3НК2008 06.10.07 помесячно_События, КазСод, ДОТОС - Ноябрь 2010_ТЭП 8 мес 2011 (от 13.09.2011)_ДДС_Прямой" xfId="3098"/>
    <cellStyle name="_КВЛ 2007-2011ДОГМ_Консолидация 3НК2008 06.10.07 помесячно_События, КазСод, ДОТОС - Ноябрь 2010_ТЭП 8 мес 2011 (от 13.09.2011)_Прибыли и убытки" xfId="3099"/>
    <cellStyle name="_КВЛ 2007-2011ДОГМ_Консолидация 3НК2008 06.10.07 помесячно_ТЭП 8 мес 2011 (от 13.09.2011)" xfId="3100"/>
    <cellStyle name="_КВЛ 2007-2011ДОГМ_Консолидация 3НК2008 06.10.07 помесячно_ТЭП 8 мес 2011 (от 13.09.2011)_ДДС_Прямой" xfId="3101"/>
    <cellStyle name="_КВЛ 2007-2011ДОГМ_Консолидация 3НК2008 06.10.07 помесячно_ТЭП 8 мес 2011 (от 13.09.2011)_Прибыли и убытки" xfId="3102"/>
    <cellStyle name="_КВЛ 2007-2011ДОГМ_Прибыли и убытки" xfId="3103"/>
    <cellStyle name="_КВЛ 2007-2011ДОГМ_Свод 1 квартал 2008 для КТГ" xfId="3104"/>
    <cellStyle name="_КВЛ 2007-2011ДОГМ_Свод 1 квартал 2008 для КТГ_ДДС_Прямой" xfId="3105"/>
    <cellStyle name="_КВЛ 2007-2011ДОГМ_Свод 1 квартал 2008 для КТГ_Прибыли и убытки" xfId="3106"/>
    <cellStyle name="_КВЛ 2007-2011ДОГМ_Свод 1 квартал 2008 для КТГ_ТЭП 8 мес 2011 (от 13.09.2011)" xfId="3107"/>
    <cellStyle name="_КВЛ 2007-2011ДОГМ_Свод 1 квартал 2008 для КТГ_ТЭП 8 мес 2011 (от 13.09.2011)_ДДС_Прямой" xfId="3108"/>
    <cellStyle name="_КВЛ 2007-2011ДОГМ_Свод 1 квартал 2008 для КТГ_ТЭП 8 мес 2011 (от 13.09.2011)_Прибыли и убытки" xfId="3109"/>
    <cellStyle name="_КВЛ 2007-2011ДОГМ_События, КазСод, ДОТОС - Ноябрь 2010" xfId="3110"/>
    <cellStyle name="_КВЛ 2007-2011ДОГМ_События, КазСод, ДОТОС - Ноябрь 2010_ДДС_Прямой" xfId="3111"/>
    <cellStyle name="_КВЛ 2007-2011ДОГМ_События, КазСод, ДОТОС - Ноябрь 2010_Прибыли и убытки" xfId="3112"/>
    <cellStyle name="_КВЛ 2007-2011ДОГМ_События, КазСод, ДОТОС - Ноябрь 2010_ТЭП 8 мес 2011 (от 13.09.2011)" xfId="3113"/>
    <cellStyle name="_КВЛ 2007-2011ДОГМ_События, КазСод, ДОТОС - Ноябрь 2010_ТЭП 8 мес 2011 (от 13.09.2011)_ДДС_Прямой" xfId="3114"/>
    <cellStyle name="_КВЛ 2007-2011ДОГМ_События, КазСод, ДОТОС - Ноябрь 2010_ТЭП 8 мес 2011 (от 13.09.2011)_Прибыли и убытки" xfId="3115"/>
    <cellStyle name="_КВЛ 2007-2011ДОГМ_ТЭП 8 мес 2011 (от 13.09.2011)" xfId="3116"/>
    <cellStyle name="_КВЛ 2007-2011ДОГМ_ТЭП 8 мес 2011 (от 13.09.2011)_ДДС_Прямой" xfId="3117"/>
    <cellStyle name="_КВЛ 2007-2011ДОГМ_ТЭП 8 мес 2011 (от 13.09.2011)_Прибыли и убытки" xfId="3118"/>
    <cellStyle name="_КВЛ 2007-2011ДОГМ_Услуги связи бюджет 2009 (2) (1)" xfId="3119"/>
    <cellStyle name="_КВЛ 2007-2011ДОГМ_Услуги связи бюджет 2009 (2) (1)_ДДС_Прямой" xfId="3120"/>
    <cellStyle name="_КВЛ 2007-2011ДОГМ_Услуги связи бюджет 2009 (2) (1)_Прибыли и убытки" xfId="3121"/>
    <cellStyle name="_КВЛ 2007-2011ДОГМ_Услуги связи бюджет 2009 (2) (1)_ТЭП 8 мес 2011 (от 13.09.2011)" xfId="3122"/>
    <cellStyle name="_КВЛ 2007-2011ДОГМ_Услуги связи бюджет 2009 (2) (1)_ТЭП 8 мес 2011 (от 13.09.2011)_ДДС_Прямой" xfId="3123"/>
    <cellStyle name="_КВЛ 2007-2011ДОГМ_Услуги связи бюджет 2009 (2) (1)_ТЭП 8 мес 2011 (от 13.09.2011)_Прибыли и убытки" xfId="3124"/>
    <cellStyle name="_КВЛ 2007-2011ДОГМ_Холдинг Бюджет 2009" xfId="3125"/>
    <cellStyle name="_КВЛ 2007-2011ДОГМ_Холдинг Бюджет 2009_ДДС_Прямой" xfId="3126"/>
    <cellStyle name="_КВЛ 2007-2011ДОГМ_Холдинг Бюджет 2009_Прибыли и убытки" xfId="3127"/>
    <cellStyle name="_КВЛ 2007-2011ДОГМ_Холдинг Бюджет 2009_ТЭП 8 мес 2011 (от 13.09.2011)" xfId="3128"/>
    <cellStyle name="_КВЛ 2007-2011ДОГМ_Холдинг Бюджет 2009_ТЭП 8 мес 2011 (от 13.09.2011)_ДДС_Прямой" xfId="3129"/>
    <cellStyle name="_КВЛ 2007-2011ДОГМ_Холдинг Бюджет 2009_ТЭП 8 мес 2011 (от 13.09.2011)_Прибыли и убытки" xfId="3130"/>
    <cellStyle name="_КВЛ 2007-2011ДОГМ_Элиминация 2008 корректировка 1" xfId="3131"/>
    <cellStyle name="_КВЛ 2007-2011ДОГМ_Элиминация 2008 корректировка 1_ДДС_Прямой" xfId="3132"/>
    <cellStyle name="_КВЛ 2007-2011ДОГМ_Элиминация 2008 корректировка 1_Прибыли и убытки" xfId="3133"/>
    <cellStyle name="_КВЛ 2007-2011ДОГМ_Элиминация 2008 корректировка 1_События, КазСод, ДОТОС - Ноябрь 2010" xfId="3134"/>
    <cellStyle name="_КВЛ 2007-2011ДОГМ_Элиминация 2008 корректировка 1_События, КазСод, ДОТОС - Ноябрь 2010_ДДС_Прямой" xfId="3135"/>
    <cellStyle name="_КВЛ 2007-2011ДОГМ_Элиминация 2008 корректировка 1_События, КазСод, ДОТОС - Ноябрь 2010_Прибыли и убытки" xfId="3136"/>
    <cellStyle name="_КВЛ 2007-2011ДОГМ_Элиминация 2008 корректировка 1_События, КазСод, ДОТОС - Ноябрь 2010_ТЭП 8 мес 2011 (от 13.09.2011)" xfId="3137"/>
    <cellStyle name="_КВЛ 2007-2011ДОГМ_Элиминация 2008 корректировка 1_События, КазСод, ДОТОС - Ноябрь 2010_ТЭП 8 мес 2011 (от 13.09.2011)_ДДС_Прямой" xfId="3138"/>
    <cellStyle name="_КВЛ 2007-2011ДОГМ_Элиминация 2008 корректировка 1_События, КазСод, ДОТОС - Ноябрь 2010_ТЭП 8 мес 2011 (от 13.09.2011)_Прибыли и убытки" xfId="3139"/>
    <cellStyle name="_КВЛ 2007-2011ДОГМ_Элиминация 2008 корректировка 1_ТЭП 8 мес 2011 (от 13.09.2011)" xfId="3140"/>
    <cellStyle name="_КВЛ 2007-2011ДОГМ_Элиминация 2008 корректировка 1_ТЭП 8 мес 2011 (от 13.09.2011)_ДДС_Прямой" xfId="3141"/>
    <cellStyle name="_КВЛ 2007-2011ДОГМ_Элиминация 2008 корректировка 1_ТЭП 8 мес 2011 (от 13.09.2011)_Прибыли и убытки" xfId="3142"/>
    <cellStyle name="_КВЛ 2007-2011ДОГМ_Элиминация 2009" xfId="3143"/>
    <cellStyle name="_КВЛ 2007-2011ДОГМ_Элиминация 2009_ДДС_Прямой" xfId="3144"/>
    <cellStyle name="_КВЛ 2007-2011ДОГМ_Элиминация 2009_Прибыли и убытки" xfId="3145"/>
    <cellStyle name="_КВЛ 2007-2011ДОГМ_Элиминация 2009_ТЭП 8 мес 2011 (от 13.09.2011)" xfId="3146"/>
    <cellStyle name="_КВЛ 2007-2011ДОГМ_Элиминация 2009_ТЭП 8 мес 2011 (от 13.09.2011)_ДДС_Прямой" xfId="3147"/>
    <cellStyle name="_КВЛ 2007-2011ДОГМ_Элиминация 2009_ТЭП 8 мес 2011 (от 13.09.2011)_Прибыли и убытки" xfId="3148"/>
    <cellStyle name="_КВЛ ТЗ-07-11" xfId="3149"/>
    <cellStyle name="_КВЛ ТЗ-07-11_080603 Скор бюджет 2008 КТГ" xfId="3150"/>
    <cellStyle name="_КВЛ ТЗ-07-11_080603 Скор бюджет 2008 КТГ_ДДС_Прямой" xfId="3151"/>
    <cellStyle name="_КВЛ ТЗ-07-11_080603 Скор бюджет 2008 КТГ_Прибыли и убытки" xfId="3152"/>
    <cellStyle name="_КВЛ ТЗ-07-11_080603 Скор бюджет 2008 КТГ_ТЭП 8 мес 2011 (от 13.09.2011)" xfId="3153"/>
    <cellStyle name="_КВЛ ТЗ-07-11_080603 Скор бюджет 2008 КТГ_ТЭП 8 мес 2011 (от 13.09.2011)_ДДС_Прямой" xfId="3154"/>
    <cellStyle name="_КВЛ ТЗ-07-11_080603 Скор бюджет 2008 КТГ_ТЭП 8 мес 2011 (от 13.09.2011)_Прибыли и убытки" xfId="3155"/>
    <cellStyle name="_КВЛ ТЗ-07-11_090325 Форма Труд-0 КТГА" xfId="3156"/>
    <cellStyle name="_КВЛ ТЗ-07-11_090325 Форма Труд-0 КТГА_ДДС_Прямой" xfId="3157"/>
    <cellStyle name="_КВЛ ТЗ-07-11_090325 Форма Труд-0 КТГА_Прибыли и убытки" xfId="3158"/>
    <cellStyle name="_КВЛ ТЗ-07-11_090325 Форма Труд-0 КТГА_ТЭП 8 мес 2011 (от 13.09.2011)" xfId="3159"/>
    <cellStyle name="_КВЛ ТЗ-07-11_090325 Форма Труд-0 КТГА_ТЭП 8 мес 2011 (от 13.09.2011)_ДДС_Прямой" xfId="3160"/>
    <cellStyle name="_КВЛ ТЗ-07-11_090325 Форма Труд-0 КТГА_ТЭП 8 мес 2011 (от 13.09.2011)_Прибыли и убытки" xfId="3161"/>
    <cellStyle name="_КВЛ ТЗ-07-11_3НК2009 КОНСОЛИДАЦИЯ+" xfId="3162"/>
    <cellStyle name="_КВЛ ТЗ-07-11_3НК2009 КОНСОЛИДАЦИЯ+_ДДС_Прямой" xfId="3163"/>
    <cellStyle name="_КВЛ ТЗ-07-11_3НК2009 КОНСОЛИДАЦИЯ+_Прибыли и убытки" xfId="3164"/>
    <cellStyle name="_КВЛ ТЗ-07-11_Анализ отклонений БП 2008+ 230708" xfId="3165"/>
    <cellStyle name="_КВЛ ТЗ-07-11_Анализ отклонений БП 2008+ 230708_ДДС_Прямой" xfId="3166"/>
    <cellStyle name="_КВЛ ТЗ-07-11_Анализ отклонений БП 2008+ 230708_Прибыли и убытки" xfId="3167"/>
    <cellStyle name="_КВЛ ТЗ-07-11_Анализ отклонений БП 2008+ 230708_События, КазСод, ДОТОС - Ноябрь 2010" xfId="3168"/>
    <cellStyle name="_КВЛ ТЗ-07-11_Анализ отклонений БП 2008+ 230708_События, КазСод, ДОТОС - Ноябрь 2010_ДДС_Прямой" xfId="3169"/>
    <cellStyle name="_КВЛ ТЗ-07-11_Анализ отклонений БП 2008+ 230708_События, КазСод, ДОТОС - Ноябрь 2010_Прибыли и убытки" xfId="3170"/>
    <cellStyle name="_КВЛ ТЗ-07-11_БИЗНЕС-ПЛАН КТГ 2008 корректировка 1" xfId="3171"/>
    <cellStyle name="_КВЛ ТЗ-07-11_БИЗНЕС-ПЛАН КТГ 2008 корректировка 1_ДДС_Прямой" xfId="3172"/>
    <cellStyle name="_КВЛ ТЗ-07-11_БИЗНЕС-ПЛАН КТГ 2008 корректировка 1_Прибыли и убытки" xfId="3173"/>
    <cellStyle name="_КВЛ ТЗ-07-11_БИЗНЕС-ПЛАН КТГ 2008 корректировка 1_События, КазСод, ДОТОС - Ноябрь 2010" xfId="3174"/>
    <cellStyle name="_КВЛ ТЗ-07-11_БИЗНЕС-ПЛАН КТГ 2008 корректировка 1_События, КазСод, ДОТОС - Ноябрь 2010_ДДС_Прямой" xfId="3175"/>
    <cellStyle name="_КВЛ ТЗ-07-11_БИЗНЕС-ПЛАН КТГ 2008 корректировка 1_События, КазСод, ДОТОС - Ноябрь 2010_Прибыли и убытки" xfId="3176"/>
    <cellStyle name="_КВЛ ТЗ-07-11_БП 2008-2010 04.06.08 (самый последний)" xfId="3177"/>
    <cellStyle name="_КВЛ ТЗ-07-11_БП 2008-2010 04.06.08 (самый последний)_ДДС_Прямой" xfId="3178"/>
    <cellStyle name="_КВЛ ТЗ-07-11_БП 2008-2010 04.06.08 (самый последний)_Прибыли и убытки" xfId="3179"/>
    <cellStyle name="_КВЛ ТЗ-07-11_БП 2008-2010 04.06.08 (самый последний)_События, КазСод, ДОТОС - Ноябрь 2010" xfId="3180"/>
    <cellStyle name="_КВЛ ТЗ-07-11_БП 2008-2010 04.06.08 (самый последний)_События, КазСод, ДОТОС - Ноябрь 2010_ДДС_Прямой" xfId="3181"/>
    <cellStyle name="_КВЛ ТЗ-07-11_БП 2008-2010 04.06.08 (самый последний)_События, КазСод, ДОТОС - Ноябрь 2010_Прибыли и убытки" xfId="3182"/>
    <cellStyle name="_КВЛ ТЗ-07-11_Бюджет 2009" xfId="3183"/>
    <cellStyle name="_КВЛ ТЗ-07-11_Бюджет 2009 (формы для КТГ)" xfId="3184"/>
    <cellStyle name="_КВЛ ТЗ-07-11_Бюджет 2009 (формы для КТГ)_ДДС_Прямой" xfId="3185"/>
    <cellStyle name="_КВЛ ТЗ-07-11_Бюджет 2009 (формы для КТГ)_Прибыли и убытки" xfId="3186"/>
    <cellStyle name="_КВЛ ТЗ-07-11_Бюджет 2009_ДДС_Прямой" xfId="3187"/>
    <cellStyle name="_КВЛ ТЗ-07-11_Бюджет 2009_Прибыли и убытки" xfId="3188"/>
    <cellStyle name="_КВЛ ТЗ-07-11_Бюджет 2009_События, КазСод, ДОТОС - Ноябрь 2010" xfId="3189"/>
    <cellStyle name="_КВЛ ТЗ-07-11_Бюджет 2009_События, КазСод, ДОТОС - Ноябрь 2010_ДДС_Прямой" xfId="3190"/>
    <cellStyle name="_КВЛ ТЗ-07-11_Бюджет 2009_События, КазСод, ДОТОС - Ноябрь 2010_Прибыли и убытки" xfId="3191"/>
    <cellStyle name="_КВЛ ТЗ-07-11_Бюджет по форме КТГ (последний)" xfId="3192"/>
    <cellStyle name="_КВЛ ТЗ-07-11_Бюджет по форме КТГ (последний)_ДДС_Прямой" xfId="3193"/>
    <cellStyle name="_КВЛ ТЗ-07-11_Бюджет по форме КТГ (последний)_Прибыли и убытки" xfId="3194"/>
    <cellStyle name="_КВЛ ТЗ-07-11_Бюджет по форме КТГ (последний)_События, КазСод, ДОТОС - Ноябрь 2010" xfId="3195"/>
    <cellStyle name="_КВЛ ТЗ-07-11_Бюджет по форме КТГ (последний)_События, КазСод, ДОТОС - Ноябрь 2010_ДДС_Прямой" xfId="3196"/>
    <cellStyle name="_КВЛ ТЗ-07-11_Бюджет по форме КТГ (последний)_События, КазСод, ДОТОС - Ноябрь 2010_Прибыли и убытки" xfId="3197"/>
    <cellStyle name="_КВЛ ТЗ-07-11_ВГО" xfId="3198"/>
    <cellStyle name="_КВЛ ТЗ-07-11_ВГО_ДДС_Прямой" xfId="3199"/>
    <cellStyle name="_КВЛ ТЗ-07-11_ВГО_Прибыли и убытки" xfId="3200"/>
    <cellStyle name="_КВЛ ТЗ-07-11_Годов отчет 2008г." xfId="3201"/>
    <cellStyle name="_КВЛ ТЗ-07-11_Годов отчет 2008г._ДДС_Прямой" xfId="3202"/>
    <cellStyle name="_КВЛ ТЗ-07-11_Годов отчет 2008г._Прибыли и убытки" xfId="3203"/>
    <cellStyle name="_КВЛ ТЗ-07-11_ДДС_Прямой" xfId="3204"/>
    <cellStyle name="_КВЛ ТЗ-07-11_Инфор. услуги бюджет2009v3 (1)" xfId="3205"/>
    <cellStyle name="_КВЛ ТЗ-07-11_Инфор. услуги бюджет2009v3 (1)_ДДС_Прямой" xfId="3206"/>
    <cellStyle name="_КВЛ ТЗ-07-11_Инфор. услуги бюджет2009v3 (1)_Прибыли и убытки" xfId="3207"/>
    <cellStyle name="_КВЛ ТЗ-07-11_Инфор. услуги бюджет2009v3 (2)" xfId="3208"/>
    <cellStyle name="_КВЛ ТЗ-07-11_Инфор. услуги бюджет2009v3 (2)_ДДС_Прямой" xfId="3209"/>
    <cellStyle name="_КВЛ ТЗ-07-11_Инфор. услуги бюджет2009v3 (2)_Прибыли и убытки" xfId="3210"/>
    <cellStyle name="_КВЛ ТЗ-07-11_Консолидация 3НК2008 06.10.07 помесячно" xfId="3211"/>
    <cellStyle name="_КВЛ ТЗ-07-11_Консолидация 3НК2008 06.10.07 помесячно_ДДС_Прямой" xfId="3212"/>
    <cellStyle name="_КВЛ ТЗ-07-11_Консолидация 3НК2008 06.10.07 помесячно_Прибыли и убытки" xfId="3213"/>
    <cellStyle name="_КВЛ ТЗ-07-11_Консолидация 3НК2008 06.10.07 помесячно_События, КазСод, ДОТОС - Ноябрь 2010" xfId="3214"/>
    <cellStyle name="_КВЛ ТЗ-07-11_Консолидация 3НК2008 06.10.07 помесячно_События, КазСод, ДОТОС - Ноябрь 2010_ДДС_Прямой" xfId="3215"/>
    <cellStyle name="_КВЛ ТЗ-07-11_Консолидация 3НК2008 06.10.07 помесячно_События, КазСод, ДОТОС - Ноябрь 2010_Прибыли и убытки" xfId="3216"/>
    <cellStyle name="_КВЛ ТЗ-07-11_Прибыли и убытки" xfId="3217"/>
    <cellStyle name="_КВЛ ТЗ-07-11_Свод 1 квартал 2008 для КТГ" xfId="3218"/>
    <cellStyle name="_КВЛ ТЗ-07-11_Свод 1 квартал 2008 для КТГ_ДДС_Прямой" xfId="3219"/>
    <cellStyle name="_КВЛ ТЗ-07-11_Свод 1 квартал 2008 для КТГ_Прибыли и убытки" xfId="3220"/>
    <cellStyle name="_КВЛ ТЗ-07-11_События, КазСод, ДОТОС - Ноябрь 2010" xfId="3221"/>
    <cellStyle name="_КВЛ ТЗ-07-11_События, КазСод, ДОТОС - Ноябрь 2010_ДДС_Прямой" xfId="3222"/>
    <cellStyle name="_КВЛ ТЗ-07-11_События, КазСод, ДОТОС - Ноябрь 2010_Прибыли и убытки" xfId="3223"/>
    <cellStyle name="_КВЛ ТЗ-07-11_ТЭП 8 мес 2011 (от 13.09.2011)" xfId="3224"/>
    <cellStyle name="_КВЛ ТЗ-07-11_ТЭП 8 мес 2011 (от 13.09.2011)_ДДС_Прямой" xfId="3225"/>
    <cellStyle name="_КВЛ ТЗ-07-11_ТЭП 8 мес 2011 (от 13.09.2011)_Прибыли и убытки" xfId="3226"/>
    <cellStyle name="_КВЛ ТЗ-07-11_Услуги связи бюджет 2009 (2) (1)" xfId="3227"/>
    <cellStyle name="_КВЛ ТЗ-07-11_Услуги связи бюджет 2009 (2) (1)_ДДС_Прямой" xfId="3228"/>
    <cellStyle name="_КВЛ ТЗ-07-11_Услуги связи бюджет 2009 (2) (1)_Прибыли и убытки" xfId="3229"/>
    <cellStyle name="_КВЛ ТЗ-07-11_Холдинг Бюджет 2009" xfId="3230"/>
    <cellStyle name="_КВЛ ТЗ-07-11_Холдинг Бюджет 2009_ДДС_Прямой" xfId="3231"/>
    <cellStyle name="_КВЛ ТЗ-07-11_Холдинг Бюджет 2009_Прибыли и убытки" xfId="3232"/>
    <cellStyle name="_КВЛ ТЗ-07-11_Элиминация 2008 корректировка 1" xfId="3233"/>
    <cellStyle name="_КВЛ ТЗ-07-11_Элиминация 2008 корректировка 1_ДДС_Прямой" xfId="3234"/>
    <cellStyle name="_КВЛ ТЗ-07-11_Элиминация 2008 корректировка 1_Прибыли и убытки" xfId="3235"/>
    <cellStyle name="_КВЛ ТЗ-07-11_Элиминация 2008 корректировка 1_События, КазСод, ДОТОС - Ноябрь 2010" xfId="3236"/>
    <cellStyle name="_КВЛ ТЗ-07-11_Элиминация 2008 корректировка 1_События, КазСод, ДОТОС - Ноябрь 2010_ДДС_Прямой" xfId="3237"/>
    <cellStyle name="_КВЛ ТЗ-07-11_Элиминация 2008 корректировка 1_События, КазСод, ДОТОС - Ноябрь 2010_Прибыли и убытки" xfId="3238"/>
    <cellStyle name="_КВЛ ТЗ-07-11_Элиминация 2009" xfId="3239"/>
    <cellStyle name="_КВЛ ТЗ-07-11_Элиминация 2009_ДДС_Прямой" xfId="3240"/>
    <cellStyle name="_КВЛ ТЗ-07-11_Элиминация 2009_Прибыли и убытки" xfId="3241"/>
    <cellStyle name="_Книга1" xfId="3242"/>
    <cellStyle name="_Книга1 2" xfId="3243"/>
    <cellStyle name="_Книга1 3" xfId="3244"/>
    <cellStyle name="_Книга1 3 2" xfId="3245"/>
    <cellStyle name="_Книга1 4" xfId="3246"/>
    <cellStyle name="_Книга1_PL" xfId="3247"/>
    <cellStyle name="_Книга1_Прибыли и убытки" xfId="3248"/>
    <cellStyle name="_Книга2" xfId="3249"/>
    <cellStyle name="_Книга2 2" xfId="3250"/>
    <cellStyle name="_Книга2 3" xfId="3251"/>
    <cellStyle name="_Книга2_ПР_Себестоимость" xfId="3252"/>
    <cellStyle name="_Книга3" xfId="3253"/>
    <cellStyle name="_Книга3_New Form10_2" xfId="3254"/>
    <cellStyle name="_Книга3_Nsi" xfId="3255"/>
    <cellStyle name="_Книга3_Nsi_1" xfId="3256"/>
    <cellStyle name="_Книга3_Nsi_139" xfId="3257"/>
    <cellStyle name="_Книга3_Nsi_140" xfId="3258"/>
    <cellStyle name="_Книга3_Nsi_140(Зах)" xfId="3259"/>
    <cellStyle name="_Книга3_Nsi_140_mod" xfId="3260"/>
    <cellStyle name="_Книга3_Summary" xfId="3261"/>
    <cellStyle name="_Книга3_Tax_form_1кв_3" xfId="3262"/>
    <cellStyle name="_Книга3_БКЭ" xfId="3263"/>
    <cellStyle name="_Книга5" xfId="3264"/>
    <cellStyle name="_Книга5_C03. A4. TS_KTG v 2" xfId="3265"/>
    <cellStyle name="_Книга5_Sheet1" xfId="3266"/>
    <cellStyle name="_Книга7" xfId="3267"/>
    <cellStyle name="_Книга7_New Form10_2" xfId="3268"/>
    <cellStyle name="_Книга7_Nsi" xfId="3269"/>
    <cellStyle name="_Книга7_Nsi_1" xfId="3270"/>
    <cellStyle name="_Книга7_Nsi_139" xfId="3271"/>
    <cellStyle name="_Книга7_Nsi_140" xfId="3272"/>
    <cellStyle name="_Книга7_Nsi_140(Зах)" xfId="3273"/>
    <cellStyle name="_Книга7_Nsi_140_mod" xfId="3274"/>
    <cellStyle name="_Книга7_Summary" xfId="3275"/>
    <cellStyle name="_Книга7_Tax_form_1кв_3" xfId="3276"/>
    <cellStyle name="_Книга7_БКЭ" xfId="3277"/>
    <cellStyle name="_Ком. услуги" xfId="3278"/>
    <cellStyle name="_Ком. услуги 2" xfId="3279"/>
    <cellStyle name="_Ком. услуги 3" xfId="3280"/>
    <cellStyle name="_Ком. услуги 3 2" xfId="3281"/>
    <cellStyle name="_Ком. услуги 4" xfId="3282"/>
    <cellStyle name="_Ком. услуги_PL" xfId="3283"/>
    <cellStyle name="_Ком. услуги_ПР_Себестоимость" xfId="3284"/>
    <cellStyle name="_Ком. услуги_Прибыли и убытки" xfId="3285"/>
    <cellStyle name="_Консол  фин отчет  по МСФО за 1-кв  2006г " xfId="3286"/>
    <cellStyle name="_Консол  фин отчет  по МСФО за 2005г с измен" xfId="3287"/>
    <cellStyle name="_Консол  фин отчет  по МСФО за 4-месяц   2006г (2)" xfId="3288"/>
    <cellStyle name="_Консол  фин отчет  по МСФО за 4-месяц   2006г (2) 2" xfId="3289"/>
    <cellStyle name="_Консол  фин отчет  по МСФО за 4-месяц   2006г (2) 2 2" xfId="3290"/>
    <cellStyle name="_Консол  фин отчет  по МСФО за 4-месяц   2006г (2) 3" xfId="3291"/>
    <cellStyle name="_Консол  фин отчет  по МСФО за 4-месяц   2006г (2)_PL" xfId="3292"/>
    <cellStyle name="_Консол  фин отчет  по МСФО за 4-месяц   2006г (2)_Прибыли и убытки" xfId="3293"/>
    <cellStyle name="_Консол  фин отчет  по МСФО за 5-м  2005г " xfId="3294"/>
    <cellStyle name="_Консолид Фин.Отч.РД КМГдля КМГ за 1 полугодие 2005г оконч." xfId="3295"/>
    <cellStyle name="_Консолид Фин.Отч.РД КМГдля КМГ за 1 полугодие 2005г оконч. 2" xfId="3296"/>
    <cellStyle name="_Консолид Фин.Отч.РД КМГдля КМГ за 1 полугодие 2005г оконч. 2 2" xfId="3297"/>
    <cellStyle name="_Консолид Фин.Отч.РД КМГдля КМГ за 1 полугодие 2005г оконч. 3" xfId="3298"/>
    <cellStyle name="_Консолид Фин.Отч.РД КМГдля КМГ за 1 полугодие 2005г оконч._PL" xfId="3299"/>
    <cellStyle name="_Консолид Фин.Отч.РД КМГдля КМГ за 1 полугодие 2005г оконч._Прибыли и убытки" xfId="3300"/>
    <cellStyle name="_Консолидация 3НК2008 061007" xfId="3301"/>
    <cellStyle name="_Консолидация бюджетов группы 3НКдубль 2" xfId="3302"/>
    <cellStyle name="_КОНСОЛИДИРОВАННЫЙ ОТЧЕТ I-кв.2007г АО КТГ для КМГ на 070507" xfId="3303"/>
    <cellStyle name="_Консолидированный Отчет АО КТГ за 6-месяцев 2007г." xfId="3304"/>
    <cellStyle name="_Копия ISA 06 2007 КМГ" xfId="3305"/>
    <cellStyle name="_Копия Консол  фин отчет  по МСФО за 2005г с измен_Aliya" xfId="3306"/>
    <cellStyle name="_Копия консолидированная финансовая отчетность КТГ за 2006 г " xfId="3307"/>
    <cellStyle name="_Копия Копия бюджет консолид за 2007-2009(1)" xfId="3308"/>
    <cellStyle name="_Копия Расчет добычи на 2010г  30 млн тн (план)" xfId="318"/>
    <cellStyle name="_Копия Расчет добычи на 2010г  30 млн тн (план)_ПП 2011-2 950 млн 06.06.12" xfId="319"/>
    <cellStyle name="_Копия Формы Отчета за 6-месяцев 2007г " xfId="3309"/>
    <cellStyle name="_корректировка июнь 2011" xfId="320"/>
    <cellStyle name="_корректировка июнь 2011 2" xfId="321"/>
    <cellStyle name="_корректировка июнь 2011 3" xfId="322"/>
    <cellStyle name="_корректировка июнь 2011 4" xfId="323"/>
    <cellStyle name="_корректировка июнь 2011_ПП 2013 Вар_1 1 (Англ) " xfId="324"/>
    <cellStyle name="_курс 117_KTG_N79_26.09.06" xfId="3310"/>
    <cellStyle name="_курс 117_KTG_N79_26.09.06_gulnar" xfId="3311"/>
    <cellStyle name="_лимит по рабочим" xfId="3312"/>
    <cellStyle name="_лимит по рабочим 2" xfId="3313"/>
    <cellStyle name="_Лист Microsoft Excel" xfId="3314"/>
    <cellStyle name="_Лист Microsoft Excel 2" xfId="3315"/>
    <cellStyle name="_Лист Microsoft Excel 3" xfId="3316"/>
    <cellStyle name="_Лист Microsoft Excel 3 2" xfId="3317"/>
    <cellStyle name="_Лист Microsoft Excel 4" xfId="3318"/>
    <cellStyle name="_Лист Microsoft Excel_PL" xfId="3319"/>
    <cellStyle name="_Лист Microsoft Excel_ПР_Себестоимость" xfId="3320"/>
    <cellStyle name="_Лист Microsoft Excel_Прибыли и убытки" xfId="3321"/>
    <cellStyle name="_Лист1" xfId="3322"/>
    <cellStyle name="_Лист1_1" xfId="3323"/>
    <cellStyle name="_Лист10" xfId="3324"/>
    <cellStyle name="_Лист10_C03. A4. TS_KTG v 2" xfId="3325"/>
    <cellStyle name="_Лист10_Sheet1" xfId="3326"/>
    <cellStyle name="_Лист11" xfId="3327"/>
    <cellStyle name="_Лист11_C03. A4. TS_KTG v 2" xfId="3328"/>
    <cellStyle name="_Лист11_Sheet1" xfId="3329"/>
    <cellStyle name="_мебель, оборудование инвентарь1207" xfId="3330"/>
    <cellStyle name="_мебель, оборудование инвентарь1207 2" xfId="3331"/>
    <cellStyle name="_мебель, оборудование инвентарь1207 2 2" xfId="3332"/>
    <cellStyle name="_мебель, оборудование инвентарь1207 3" xfId="3333"/>
    <cellStyle name="_мебель, оборудование инвентарь1207 4" xfId="3334"/>
    <cellStyle name="_мебель, оборудование инвентарь1207_ПР_Себестоимость" xfId="3335"/>
    <cellStyle name="_ММГ СС-2007" xfId="3336"/>
    <cellStyle name="_ММГ СС-2007 2" xfId="3337"/>
    <cellStyle name="_ММГ СС-2007 2 2" xfId="3338"/>
    <cellStyle name="_ММГ СС-2007 2 3" xfId="3339"/>
    <cellStyle name="_ММГ СС-2007 2_ДДС_Прямой" xfId="3340"/>
    <cellStyle name="_ММГ СС-2007 2_ПР_Себестоимость" xfId="3341"/>
    <cellStyle name="_ММГ СС-2007 2_ПР_Себестоимость_ДДС_Прямой" xfId="3342"/>
    <cellStyle name="_ММГ СС-2007 2_ПР_Себестоимость_Прибыли и убытки" xfId="3343"/>
    <cellStyle name="_ММГ СС-2007 2_Прибыли и убытки" xfId="3344"/>
    <cellStyle name="_ММГ СС-2007 3" xfId="3345"/>
    <cellStyle name="_ММГ СС-2007 3 2" xfId="3346"/>
    <cellStyle name="_ММГ СС-2007 3 2_ДДС_Прямой" xfId="3347"/>
    <cellStyle name="_ММГ СС-2007 3 2_Прибыли и убытки" xfId="3348"/>
    <cellStyle name="_ММГ СС-2007 3_ДДС_Прямой" xfId="3349"/>
    <cellStyle name="_ММГ СС-2007 3_Прибыли и убытки" xfId="3350"/>
    <cellStyle name="_ММГ СС-2007 4" xfId="3351"/>
    <cellStyle name="_ММГ СС-2007 5" xfId="3352"/>
    <cellStyle name="_ММГ СС-2007_1.5" xfId="3353"/>
    <cellStyle name="_ММГ СС-2007_1.5_ДДС_Прямой" xfId="3354"/>
    <cellStyle name="_ММГ СС-2007_1.5_Прибыли и убытки" xfId="3355"/>
    <cellStyle name="_ММГ СС-2007_2.1.11. Научно-исследовательские работы-1" xfId="3356"/>
    <cellStyle name="_ММГ СС-2007_2.1.12. Внедрение новой техники и технологий" xfId="3357"/>
    <cellStyle name="_ММГ СС-2007_2.5.2.7. Техобслуживание средств автоматики" xfId="3358"/>
    <cellStyle name="_ММГ СС-2007_2014 мес." xfId="3359"/>
    <cellStyle name="_ММГ СС-2007_2014 мес._2014 мес." xfId="3360"/>
    <cellStyle name="_ММГ СС-2007_6.3.8.1" xfId="3361"/>
    <cellStyle name="_ММГ СС-2007_6.3.8.2" xfId="3362"/>
    <cellStyle name="_ММГ СС-2007_6.3.8.3" xfId="3363"/>
    <cellStyle name="_ММГ СС-2007_6.3.8.4" xfId="3364"/>
    <cellStyle name="_ММГ СС-2007_6.3.8.5" xfId="3365"/>
    <cellStyle name="_ММГ СС-2007_PL" xfId="3366"/>
    <cellStyle name="_ММГ СС-2007_PL_ОМГ" xfId="3367"/>
    <cellStyle name="_ММГ СС-2007_PL_ОМГ_ДДС_Прямой" xfId="3368"/>
    <cellStyle name="_ММГ СС-2007_PL_ОМГ_Прибыли и убытки" xfId="3369"/>
    <cellStyle name="_ММГ СС-2007_PL_РД" xfId="3370"/>
    <cellStyle name="_ММГ СС-2007_PL_РД_ДДС_Прямой" xfId="3371"/>
    <cellStyle name="_ММГ СС-2007_PL_РД_Прибыли и убытки" xfId="3372"/>
    <cellStyle name="_ММГ СС-2007_Sheet1" xfId="3373"/>
    <cellStyle name="_ММГ СС-2007_ДДС_Прямой" xfId="3374"/>
    <cellStyle name="_ММГ СС-2007_пар расчета налогов" xfId="3375"/>
    <cellStyle name="_ММГ СС-2007_пар расчета налогов_ДДС_Прямой" xfId="3376"/>
    <cellStyle name="_ММГ СС-2007_пар расчета налогов_Прибыли и убытки" xfId="3377"/>
    <cellStyle name="_ММГ СС-2007_ПР_Себестоимость" xfId="3378"/>
    <cellStyle name="_ММГ СС-2007_ПР_Себестоимость_ДДС_Прямой" xfId="3379"/>
    <cellStyle name="_ММГ СС-2007_ПР_Себестоимость_Прибыли и убытки" xfId="3380"/>
    <cellStyle name="_ММГ СС-2007_Прибыли и убытки" xfId="3381"/>
    <cellStyle name="_ММГ СС-2007_Рассылка - Оперативка 9 мес 2010 от 02.11.2010" xfId="3382"/>
    <cellStyle name="_ММГ СС-2007_Рассылка - Оперативка 9 мес 2010 от 02.11.2010_ДДС_Прямой" xfId="3383"/>
    <cellStyle name="_ММГ СС-2007_Рассылка - Оперативка 9 мес 2010 от 02.11.2010_Прибыли и убытки" xfId="3384"/>
    <cellStyle name="_ММГ СС-2007_Расходы для презы" xfId="3385"/>
    <cellStyle name="_ММГ СС-2007_Расходы для презы_ДДС_Прямой" xfId="3386"/>
    <cellStyle name="_ММГ СС-2007_Расходы для презы_Прибыли и убытки" xfId="3387"/>
    <cellStyle name="_ММГ СС-2007_Свод MMR 03-2010 от 15.04.2010 - 11-00" xfId="3388"/>
    <cellStyle name="_ММГ СС-2007_Свод MMR 03-2010 от 15.04.2010 - 11-00_ДДС_Прямой" xfId="3389"/>
    <cellStyle name="_ММГ СС-2007_Свод MMR 03-2010 от 15.04.2010 - 11-00_Прибыли и убытки" xfId="3390"/>
    <cellStyle name="_ММГ СС-2007_Свод MMR 03-2010 от 15.04.2010 - 11-00_Рассылка - Оперативка 9 мес 2010 от 02.11.2010" xfId="3391"/>
    <cellStyle name="_ММГ СС-2007_Свод MMR 03-2010 от 15.04.2010 - 11-00_Рассылка - Оперативка 9 мес 2010 от 02.11.2010_ДДС_Прямой" xfId="3392"/>
    <cellStyle name="_ММГ СС-2007_Свод MMR 03-2010 от 15.04.2010 - 11-00_Рассылка - Оперативка 9 мес 2010 от 02.11.2010_Прибыли и убытки" xfId="3393"/>
    <cellStyle name="_ММГ СС-2007_Свод MMR 03-2010 от 15.04.2010 - 11-00_Расходы для презы" xfId="3394"/>
    <cellStyle name="_ММГ СС-2007_Свод MMR 03-2010 от 15.04.2010 - 11-00_Расходы для презы_ДДС_Прямой" xfId="3395"/>
    <cellStyle name="_ММГ СС-2007_Свод MMR 03-2010 от 15.04.2010 - 11-00_Расходы для презы_Прибыли и убытки" xfId="3396"/>
    <cellStyle name="_ММГ СС-2007_Фин показатели" xfId="3397"/>
    <cellStyle name="_ММГ СС-2007_Фин показатели_ДДС_Прямой" xfId="3398"/>
    <cellStyle name="_ММГ СС-2007_Фин показатели_Прибыли и убытки" xfId="3399"/>
    <cellStyle name="_МН_Анна" xfId="3400"/>
    <cellStyle name="_МН_Анна_C03. A4. TS_KTG v 2" xfId="3401"/>
    <cellStyle name="_МН_Анна_Sheet1" xfId="3402"/>
    <cellStyle name="_МН_Гуля2" xfId="3403"/>
    <cellStyle name="_МН_Гуля2_C03. A4. TS_KTG v 2" xfId="3404"/>
    <cellStyle name="_МН_Гуля2_Sheet1" xfId="3405"/>
    <cellStyle name="_МНУ " xfId="3406"/>
    <cellStyle name="_Модель по кодам_оконч. 2005" xfId="325"/>
    <cellStyle name="_Модель по кодам_оконч. 2005 2" xfId="326"/>
    <cellStyle name="_НЗП на 2003г." xfId="3407"/>
    <cellStyle name="_НЗП на 2003г._C03. A4. TS_KTG v 2" xfId="3408"/>
    <cellStyle name="_НЗП на 2003г._Sheet1" xfId="3409"/>
    <cellStyle name="_Новая форма суточного рапорта" xfId="327"/>
    <cellStyle name="_Новая форма суточного рапорта_ПП 2013 Вар_1 1 (Англ) " xfId="328"/>
    <cellStyle name="_О запросе информации - упр пр-вом_по исполнению ПП 2011   " xfId="3410"/>
    <cellStyle name="_о.с. и тмз на01.06.06г." xfId="3411"/>
    <cellStyle name="_Оборотка Восток new" xfId="329"/>
    <cellStyle name="_Оборотка Восток new 2" xfId="330"/>
    <cellStyle name="_ОДДС" xfId="3412"/>
    <cellStyle name="_Озен Елес  Информация к аудиту за  2005 г" xfId="3413"/>
    <cellStyle name="_ОЗР1" xfId="3414"/>
    <cellStyle name="_ОЗР1_C03. A4. TS_KTG v 2" xfId="3415"/>
    <cellStyle name="_ОЗР1_Sheet1" xfId="3416"/>
    <cellStyle name="_отдельная отчетность РД КМГ за 2005гс изм.." xfId="3417"/>
    <cellStyle name="_Отсроченный налог по КПН 2007г.Окончат." xfId="3418"/>
    <cellStyle name="_Отсроченный налог по КПН 2007г.Окончат._C03. A4. TS_KTG v 2" xfId="3419"/>
    <cellStyle name="_Отсроченный налог по КПН 2007г.Окончат._Sheet1" xfId="3420"/>
    <cellStyle name="_ОТЧЕТ для ДКФ    06 04 05  (6)" xfId="331"/>
    <cellStyle name="_ОТЧЕТ для ДКФ    06 04 05  (6) 2" xfId="332"/>
    <cellStyle name="_ОТЧЕТ для ДКФ    06 04 05  (6) 2 2" xfId="3421"/>
    <cellStyle name="_ОТЧЕТ для ДКФ    06 04 05  (6) 3" xfId="3422"/>
    <cellStyle name="_ОТЧЕТ для ДКФ    06 04 05  (6) 4" xfId="3423"/>
    <cellStyle name="_ОТЧЕТ ЗА 2006г К ЗАЩИТЕ " xfId="3424"/>
    <cellStyle name="_ОТЧЕТ ПО ИСПОЛНЕНИЮ БЮДЖЕТА (ОКОНЧАТ)" xfId="3425"/>
    <cellStyle name="_отчетность консолидированная за 1-кв 2007 (бух)" xfId="3426"/>
    <cellStyle name="_ОТЭ" xfId="3427"/>
    <cellStyle name="_ОТЭ 2" xfId="3428"/>
    <cellStyle name="_ПамятьГИС" xfId="333"/>
    <cellStyle name="_ПамятьГИС 2" xfId="334"/>
    <cellStyle name="_Перерасчет долевого дохода по доч ТОО" xfId="3429"/>
    <cellStyle name="_План добычи и сдачи на 3,0 млн тн" xfId="335"/>
    <cellStyle name="_План добычи и сдачи на 3,0 млн тн_ПП 2011-2 950 млн 06.06.12" xfId="336"/>
    <cellStyle name="_План ПИР и СМР от 16 06 11" xfId="337"/>
    <cellStyle name="_План ПИР и СМР от 16 06 11 2" xfId="338"/>
    <cellStyle name="_План ПИР и СМР от 16 06 11_бюджет2013(труба+ФА+НКТ)" xfId="339"/>
    <cellStyle name="_План ПИР и СМР от 16 06 11_прил4.6.2 КРС-2013(27скв с МКД)" xfId="340"/>
    <cellStyle name="_План развития ПТС на 2005-2010 (связи станционной части)" xfId="341"/>
    <cellStyle name="_План развития ПТС на 2005-2010 (связи станционной части) 2" xfId="342"/>
    <cellStyle name="_План развития ПТС на 2005-2010 (связи станционной части) 2 2" xfId="3430"/>
    <cellStyle name="_План развития ПТС на 2005-2010 (связи станционной части) 3" xfId="3431"/>
    <cellStyle name="_План развития ПТС на 2005-2010 (связи станционной части) 4" xfId="3432"/>
    <cellStyle name="_Платежный бюджет БП_2006." xfId="3433"/>
    <cellStyle name="_Платежный бюджет БП_2006. 2" xfId="3434"/>
    <cellStyle name="_Пояснения Тупеновой" xfId="3435"/>
    <cellStyle name="_ПП 2009г  разделы 1-11-  вариант 13" xfId="343"/>
    <cellStyle name="_ПП 2009г  разделы 1-11-  вариант 13 2" xfId="344"/>
    <cellStyle name="_ПП 2009г  разделы 1-11-  вариант 13_ПП 2012-2 900 млн 10 06 12" xfId="345"/>
    <cellStyle name="_ПП 2009г  разделы 1-11-  вариант 13_ПП 2013 Вар_1 1 (Англ) " xfId="346"/>
    <cellStyle name="_ПП 2012 для РД_4_1 вариант_2,995_2011" xfId="347"/>
    <cellStyle name="_ПП 2012 для РД_4_1 вариант_2,995_корректировка суточные дни" xfId="348"/>
    <cellStyle name="_ПП 2012-2 900 млн 10 06 12" xfId="349"/>
    <cellStyle name="_приборы" xfId="350"/>
    <cellStyle name="_приборы 2" xfId="351"/>
    <cellStyle name="_приборы_ПП 2013 Вар_1 1 (Англ) " xfId="352"/>
    <cellStyle name="_Прил 8Кратк. долг.деб.зд" xfId="3436"/>
    <cellStyle name="_Прил 8Кратк. долг.деб.зд 2" xfId="3437"/>
    <cellStyle name="_Прил 8Кратк. долг.деб.зд 2 2" xfId="3438"/>
    <cellStyle name="_Прил 8Кратк. долг.деб.зд 3" xfId="3439"/>
    <cellStyle name="_Прил 8Кратк. долг.деб.зд_PL" xfId="3440"/>
    <cellStyle name="_Прил 8Кратк. долг.деб.зд_Прибыли и убытки" xfId="3441"/>
    <cellStyle name="_прил12-04" xfId="3442"/>
    <cellStyle name="_Прилож - ООО  ЗН" xfId="3443"/>
    <cellStyle name="_Прилож - ООО  ЗН 2" xfId="3444"/>
    <cellStyle name="_Прилож 1 ОАО Сибнефть - Ноябрьскнефтегаз от 14.06" xfId="3445"/>
    <cellStyle name="_Прилож 1 ОАО Сибнефть - Ноябрьскнефтегаз от 14.06 2" xfId="3446"/>
    <cellStyle name="_Приложение 5" xfId="3447"/>
    <cellStyle name="_Приложение 6" xfId="3448"/>
    <cellStyle name="_Приложение 7Долг.деб.зад-ть" xfId="3449"/>
    <cellStyle name="_Приложение 7Долг.деб.зад-ть 2" xfId="3450"/>
    <cellStyle name="_Приложение 7Долг.деб.зад-ть 2 2" xfId="3451"/>
    <cellStyle name="_Приложение 7Долг.деб.зад-ть 3" xfId="3452"/>
    <cellStyle name="_Приложение 7Долг.деб.зад-ть_PL" xfId="3453"/>
    <cellStyle name="_Приложение 7Долг.деб.зад-ть_Прибыли и убытки" xfId="3454"/>
    <cellStyle name="_Приложения к формам отчетов" xfId="3455"/>
    <cellStyle name="_Приложения к формам отчетов за 1-кв 2006г (свод)" xfId="3456"/>
    <cellStyle name="_Приложения к формам отчетов за июнь 2006г" xfId="3457"/>
    <cellStyle name="_Приложения к формам отчетов за июнь 2006г 2" xfId="3458"/>
    <cellStyle name="_Приложения к формам отчетов за июнь 2006г 2 2" xfId="3459"/>
    <cellStyle name="_Приложения к формам отчетов за июнь 2006г 3" xfId="3460"/>
    <cellStyle name="_Приложения к формам отчетов за июнь 2006г_PL" xfId="3461"/>
    <cellStyle name="_Приложения к формам отчетов за июнь 2006г_Прибыли и убытки" xfId="3462"/>
    <cellStyle name="_Приложения к формам отчетов за май 2006г (свод)" xfId="3463"/>
    <cellStyle name="_Приложения к формам отчетов за май 2006г (свод) 2" xfId="3464"/>
    <cellStyle name="_Приложения к формам отчетов за май 2006г (свод) 2 2" xfId="3465"/>
    <cellStyle name="_Приложения к формам отчетов за май 2006г (свод) 3" xfId="3466"/>
    <cellStyle name="_Приложения к формам отчетов за май 2006г (свод)_PL" xfId="3467"/>
    <cellStyle name="_Приложения к формам отчетов за май 2006г (свод)_Прибыли и убытки" xfId="3468"/>
    <cellStyle name="_Программа на 2005г по направлениям -  от 10 06 05" xfId="3469"/>
    <cellStyle name="_Программа на 2005г по направлениям -  от 10 06 05 2" xfId="3470"/>
    <cellStyle name="_Проект Бюджета АХО на 2007 г.10.05.06" xfId="3471"/>
    <cellStyle name="_Проект Бюджета на 2006 г-c исправлениями" xfId="3472"/>
    <cellStyle name="_Проект скорр. бюджета 13.05.09г.(без расш.)" xfId="3473"/>
    <cellStyle name="_Проект скорр. бюджета 13.05.09г.(без расш.) 2" xfId="3474"/>
    <cellStyle name="_произв.цели - приложение к СНР_айгерим_09.11" xfId="3475"/>
    <cellStyle name="_произв.цели - приложение к СНР_айгерим_09.11 2" xfId="3476"/>
    <cellStyle name="_произв.цели - приложение к СНР_айгерим_09.11 2 2" xfId="3477"/>
    <cellStyle name="_произв.цели - приложение к СНР_айгерим_09.11 3" xfId="3478"/>
    <cellStyle name="_произв.цели - приложение к СНР_айгерим_09.11 4" xfId="3479"/>
    <cellStyle name="_Публикация 2005" xfId="3480"/>
    <cellStyle name="_Публикация 2005_A5.2-IFRS 7" xfId="3481"/>
    <cellStyle name="_Публикация 2005_A5.2-IFRS 7_ДДС_Прямой" xfId="3482"/>
    <cellStyle name="_Публикация 2005_A5.2-IFRS 7_Прибыли и убытки" xfId="3483"/>
    <cellStyle name="_Публикация 2005_A5.2-IFRS 7_События, КазСод, ДОТОС - Ноябрь 2010" xfId="3484"/>
    <cellStyle name="_Публикация 2005_A5.2-IFRS 7_События, КазСод, ДОТОС - Ноябрь 2010_ДДС_Прямой" xfId="3485"/>
    <cellStyle name="_Публикация 2005_A5.2-IFRS 7_События, КазСод, ДОТОС - Ноябрь 2010_Прибыли и убытки" xfId="3486"/>
    <cellStyle name="_Публикация 2005_Sheet1" xfId="3487"/>
    <cellStyle name="_Публикация 2005_Sheet1_ДДС_Прямой" xfId="3488"/>
    <cellStyle name="_Публикация 2005_Sheet1_Прибыли и убытки" xfId="3489"/>
    <cellStyle name="_Публикация 2005_Sheet1_События, КазСод, ДОТОС - Ноябрь 2010" xfId="3490"/>
    <cellStyle name="_Публикация 2005_Sheet1_События, КазСод, ДОТОС - Ноябрь 2010_ДДС_Прямой" xfId="3491"/>
    <cellStyle name="_Публикация 2005_Sheet1_События, КазСод, ДОТОС - Ноябрь 2010_Прибыли и убытки" xfId="3492"/>
    <cellStyle name="_Публикация 2005_ДДС_Прямой" xfId="3493"/>
    <cellStyle name="_Публикация 2005_Прибыли и убытки" xfId="3494"/>
    <cellStyle name="_Публикация 2005_События, КазСод, ДОТОС - Ноябрь 2010" xfId="3495"/>
    <cellStyle name="_Публикация 2005_События, КазСод, ДОТОС - Ноябрь 2010_ДДС_Прямой" xfId="3496"/>
    <cellStyle name="_Публикация 2005_События, КазСод, ДОТОС - Ноябрь 2010_Прибыли и убытки" xfId="3497"/>
    <cellStyle name="_Р3  прил3 3 грф бур-2011" xfId="353"/>
    <cellStyle name="_Р3  прил3 3 грф бур-2011_ПП 2011-2 950 млн 06.06.12" xfId="354"/>
    <cellStyle name="_Расчет добычи на 2010г. 2,8млн.тн " xfId="355"/>
    <cellStyle name="_Расчет добычи на 2010г. 2,8млн.тн _ПП 2011-2 950 млн 06.06.12" xfId="356"/>
    <cellStyle name="_Расчет добычи на 2010г. 2,9 млн.тн Ноябрь" xfId="357"/>
    <cellStyle name="_Расчет добычи на 2010г. 2,9 млн.тн Ноябрь_ПП 2011-2 950 млн 06.06.12" xfId="358"/>
    <cellStyle name="_Расчет добычи на 2010г. 2,9 млн.тн Ноябрь-2" xfId="359"/>
    <cellStyle name="_Расчет добычи на 2010г. 2,9 млн.тн Ноябрь-2_ПП 2011-2 950 млн 06.06.12" xfId="360"/>
    <cellStyle name="_Расчет добычи на 2010г. 3,00млн.тн " xfId="361"/>
    <cellStyle name="_Расчет добычи на 2010г. 3,00млн.тн _ПП 2011-2 950 млн 06.06.12" xfId="362"/>
    <cellStyle name="_Расчет добычи на 2010г. 3,1млн.тн_китай+Ю-3" xfId="363"/>
    <cellStyle name="_Расчет добычи на 2010г. 3,1млн.тн_китай+Ю-3_ПП 2011-2 950 млн 06.06.12" xfId="364"/>
    <cellStyle name="_Расчет добычи на 2012г 2.9млн.тн.(июнь)_1 вариант" xfId="365"/>
    <cellStyle name="_Расчет добычи на 2012г 2.9млн.тн.(июнь)_1 вариант_ПП 2011-2 950 млн 06.06.12" xfId="366"/>
    <cellStyle name="_Расчет добычи на 2012г 3 0000 тыс. тн (24 июнь)" xfId="367"/>
    <cellStyle name="_Расчет добычи на 2012г 3,100млн.тн" xfId="368"/>
    <cellStyle name="_Расчет добычи на 2012г 3100млн тн" xfId="369"/>
    <cellStyle name="_Расчет добычи на 3,125 млн.тн(для РД)" xfId="370"/>
    <cellStyle name="_Расчет добычи на 3,125 млн.тн(для РД)_ПП 2011-2 950 млн 06.06.12" xfId="371"/>
    <cellStyle name="_Расчет добычи на 3,180 млн.тн" xfId="372"/>
    <cellStyle name="_Расчет добычи на 3,180 млн.тн_ПП 2011-2 950 млн 06.06.12" xfId="373"/>
    <cellStyle name="_Расчет на тех.обслуж. спецтранспорта" xfId="3498"/>
    <cellStyle name="_Расчет себестоимости Аманегльдинского газа" xfId="3499"/>
    <cellStyle name="_Расчет себестоимости Аманегльдинского газа 2" xfId="3500"/>
    <cellStyle name="_Расчет себестоимости Аманегльдинского газа 3" xfId="3501"/>
    <cellStyle name="_Расчет ФОТ 2007год новый" xfId="3502"/>
    <cellStyle name="_Расчетная потребность на 01.01.08" xfId="374"/>
    <cellStyle name="_Расчетная потребность на 01.01.09" xfId="375"/>
    <cellStyle name="_Расшифровка Кап влож и соц сферы 02 11 06" xfId="3503"/>
    <cellStyle name="_Расшифровка Кап влож и соц сферы 02 11 06 2" xfId="3504"/>
    <cellStyle name="_Расшифровки аудиторам за 9 мес.2006 г." xfId="376"/>
    <cellStyle name="_Расшифровки аудиторам за 9 мес.2006 г. 2" xfId="377"/>
    <cellStyle name="_Расшифровки_1кв_2002" xfId="3505"/>
    <cellStyle name="_Регистрация договоров 2003" xfId="3506"/>
    <cellStyle name="_Регистрация договоров 2003 2" xfId="3507"/>
    <cellStyle name="_Регистрация договоров 2003 3" xfId="3508"/>
    <cellStyle name="_САС-БП 2004 г (2вариант)" xfId="3509"/>
    <cellStyle name="_САС-БП 2004 г (2вариант) 2" xfId="3510"/>
    <cellStyle name="_САС-БП 2004 г (2вариант) ЮКОС" xfId="3511"/>
    <cellStyle name="_САС-БП 2004 г (2вариант) ЮКОС 2" xfId="3512"/>
    <cellStyle name="_сверка для аудитора" xfId="378"/>
    <cellStyle name="_сверка для аудитора 2" xfId="379"/>
    <cellStyle name="_сверка для аудитора_A5.2-IFRS 7" xfId="3513"/>
    <cellStyle name="_сверка для аудитора_Sheet1" xfId="3514"/>
    <cellStyle name="_СВЕРКА ФАКТ 2006 с Ф.2Бух" xfId="3515"/>
    <cellStyle name="_Свод" xfId="3516"/>
    <cellStyle name="_Свод. Консол  фин отчет  по МСФО за 6 мес 2007 г." xfId="3517"/>
    <cellStyle name="_Себестоимость" xfId="3518"/>
    <cellStyle name="_Себестоимость 2" xfId="3519"/>
    <cellStyle name="_Себестоимость 3" xfId="3520"/>
    <cellStyle name="_сентябрь -посл. вариант ЖГРЭС 2007" xfId="3521"/>
    <cellStyle name="_Скорр.бюдж. 2006 г.(с КТО 24.10.)" xfId="380"/>
    <cellStyle name="_Скорр.бюдж. 2006 г.(с КТО 24.10.) 2" xfId="381"/>
    <cellStyle name="_СКОРРЕКТИРОВАННЫЙ БЮДЖЕТ 2007дубль2" xfId="3522"/>
    <cellStyle name="_Смета по АП" xfId="3523"/>
    <cellStyle name="_Смета по АП 2" xfId="3524"/>
    <cellStyle name="_Спецификация к договору Актобе" xfId="3525"/>
    <cellStyle name="_Сравнительная по ИП Тбилиси" xfId="3526"/>
    <cellStyle name="_Сравнительная по ИП Тбилиси_События, КазСод, ДОТОС - Ноябрь 2010" xfId="3527"/>
    <cellStyle name="_Таблица по НДС Асхат" xfId="382"/>
    <cellStyle name="_Таблица по НДС Асхат 2" xfId="383"/>
    <cellStyle name="_титульник на 9-13" xfId="3528"/>
    <cellStyle name="_титульник на 9-13 2" xfId="3529"/>
    <cellStyle name="_ТОО Эмбаэнергомунай -2005г" xfId="3530"/>
    <cellStyle name="_Топливо по спецтрансп" xfId="3531"/>
    <cellStyle name="_Транспорт. расходы в Актау и по городу" xfId="3532"/>
    <cellStyle name="_Трансформация 25 04 05" xfId="384"/>
    <cellStyle name="_Утв СД Бюджет расшиф 29 12 05" xfId="3533"/>
    <cellStyle name="_Утв СД Бюджет расшиф 29 12 05 2" xfId="3534"/>
    <cellStyle name="_Утв СД Бюджет расшиф 29 12 05 2 2" xfId="3535"/>
    <cellStyle name="_Утв СД Бюджет расшиф 29 12 05 3" xfId="3536"/>
    <cellStyle name="_Утв СД Бюджет расшиф 29 12 05 4" xfId="3537"/>
    <cellStyle name="_Утв.бюджет  УПТОиКО-17-2011  от 10.01.11.г." xfId="3538"/>
    <cellStyle name="_Факт КТГ за 1-кв.2007г+." xfId="3539"/>
    <cellStyle name="_Фактический  Баланс  по МСФО с последними корректировками аудиторов за 2006 год" xfId="3540"/>
    <cellStyle name="_Фактический  Баланс  по МСФОс за 2006 год" xfId="3541"/>
    <cellStyle name="_Фин расшифровки (6) июнь 2005  СМЗ" xfId="3542"/>
    <cellStyle name="_Финотчет аудированный на 29.02.08" xfId="3543"/>
    <cellStyle name="_Финотчет за 1 квартал" xfId="3544"/>
    <cellStyle name="_Финотчетность за 6 мес.в разрезе 13" xfId="3545"/>
    <cellStyle name="_Финотчетность консолид. бух" xfId="3546"/>
    <cellStyle name="_Форма 29 сч" xfId="3547"/>
    <cellStyle name="_Форма 29 сч_C03. A4. TS_KTG v 2" xfId="3548"/>
    <cellStyle name="_Форма 29 сч_Sheet1" xfId="3549"/>
    <cellStyle name="_Форма 6-БК" xfId="3550"/>
    <cellStyle name="_Форма 6-БК 2" xfId="3551"/>
    <cellStyle name="_Форма 8НК" xfId="3552"/>
    <cellStyle name="_Форма 8НК 2" xfId="3553"/>
    <cellStyle name="_Форма дуль 2" xfId="3554"/>
    <cellStyle name="_Форма дуль 2 2" xfId="3555"/>
    <cellStyle name="_Форма дуль 2 3" xfId="3556"/>
    <cellStyle name="_Форма ФОТ" xfId="3557"/>
    <cellStyle name="_Форма ФОТ 2" xfId="3558"/>
    <cellStyle name="_Форма ФОТ 3" xfId="3559"/>
    <cellStyle name="_Формы 1НК,3НК,4НК,5НК,6НК.7НК_изм" xfId="3560"/>
    <cellStyle name="_Формы 1НК,3НК,4НК,5НК,6НК.7НК_изм 2" xfId="3561"/>
    <cellStyle name="_Формы 1НК,8НК" xfId="3562"/>
    <cellStyle name="_Формы 1НК,8НК 2" xfId="3563"/>
    <cellStyle name="_Формы БП_ Юкос (послед)" xfId="3564"/>
    <cellStyle name="_Формы БП_ Юкос (послед) 2" xfId="3565"/>
    <cellStyle name="_Формы для заводов" xfId="3566"/>
    <cellStyle name="_Формы для заводов_C03. A4. TS_KTG v 2" xfId="3567"/>
    <cellStyle name="_Формы для заводов_Sheet1" xfId="3568"/>
    <cellStyle name="_Формы за 6-м.2006г. (1,2,3)" xfId="3569"/>
    <cellStyle name="_Формы МСФО- для ДЧП КМГ-Финотчет-1 кв.2007 г." xfId="3570"/>
    <cellStyle name="_Формы МСФО доработ.14 12 05 ЗА 12 МЕСЯЦЕВ" xfId="3571"/>
    <cellStyle name="_Формы МСФОс для ДЧП(проект)  1 квартал 2006 (1)" xfId="3572"/>
    <cellStyle name="_Формы Отчета за 6-месяцев 2007г.250707" xfId="3573"/>
    <cellStyle name="_Формы Отчета за 9-месяцев 2007 г для КТГ 301007" xfId="3574"/>
    <cellStyle name="_Формы по инвестплану" xfId="3575"/>
    <cellStyle name="_Формы по инвестплану 2" xfId="3576"/>
    <cellStyle name="_Формы по инвестплану 3" xfId="3577"/>
    <cellStyle name="_формы по ип (4)" xfId="3578"/>
    <cellStyle name="_формы по ип (4) 2" xfId="3579"/>
    <cellStyle name="_формы по ип (4) 3" xfId="3580"/>
    <cellStyle name="_Формы по ип 17 окт  08 (2)" xfId="3581"/>
    <cellStyle name="_Формы по ип 17 окт  08 (2) 2" xfId="3582"/>
    <cellStyle name="_Формы по ип 17 окт  08 (2) 3" xfId="3583"/>
    <cellStyle name="_формы по ип 22 сент 08" xfId="3584"/>
    <cellStyle name="_формы по ип 22 сент 08 (2)" xfId="3585"/>
    <cellStyle name="_формы по ип 22 сент 08 2" xfId="3586"/>
    <cellStyle name="_формы по ип 22 сент 08 3" xfId="3587"/>
    <cellStyle name="_формы по ип 22 сент 08 4" xfId="3588"/>
    <cellStyle name="_формы по ип 22 сент 08 5" xfId="3589"/>
    <cellStyle name="_формы по ип 22 сент 08 6" xfId="3590"/>
    <cellStyle name="_формы по ип 22 сент 08 7" xfId="3591"/>
    <cellStyle name="_формы по ип 22 сент 08 8" xfId="3592"/>
    <cellStyle name="_Формы финанс отчетноти по Холдингу по МСФО за  2006  xls" xfId="385"/>
    <cellStyle name="_Холдинг Отчет за 1 полугодие  2007 (для КТГ)" xfId="3593"/>
    <cellStyle name="_Холдинг Отчет за 1 полугодие  2007-2 (для КТГ) (version 1)" xfId="3594"/>
    <cellStyle name="_шаблон к письму нк 03-8777" xfId="3595"/>
    <cellStyle name="_шаблон к письму нк 03-8777 2" xfId="3596"/>
    <cellStyle name="_Элиминация 2008 корректировка 1" xfId="3597"/>
    <cellStyle name="_Элиминация 2009" xfId="3598"/>
    <cellStyle name="_Элиминир РД" xfId="3599"/>
    <cellStyle name="_Элиминирование в форме №2" xfId="3600"/>
    <cellStyle name="_ЮКУГХ Баланс 1 кв. 2007г. конс" xfId="3601"/>
    <cellStyle name="_ЮКУГХ Баланс 4 кв. 2006г. конс" xfId="3602"/>
    <cellStyle name="_январь-май 2007" xfId="3603"/>
    <cellStyle name="’?‰? [0.00]_Sheet1" xfId="3604"/>
    <cellStyle name="’?‰?_Sheet1" xfId="3605"/>
    <cellStyle name="”€?ђ?‘?‚›?" xfId="3606"/>
    <cellStyle name="”€?ђ?‘?‚›? 2" xfId="3607"/>
    <cellStyle name="”€ЌЂЌ‘Ћ‚›‰" xfId="3608"/>
    <cellStyle name="”€ЌЂЌ‘Ћ‚›‰ 2" xfId="3609"/>
    <cellStyle name="”€қђқ‘һ‚›ү" xfId="3610"/>
    <cellStyle name="”€қђқ‘һ‚›ү 2" xfId="3611"/>
    <cellStyle name="”€љ‘€ђ?‚ђ??›?" xfId="3612"/>
    <cellStyle name="”€љ‘€ђ?‚ђ??›? 2" xfId="3613"/>
    <cellStyle name="”€Љ‘€ђҺ‚ЂҚҚ›ү" xfId="3614"/>
    <cellStyle name="”€Љ‘€ђҺ‚ЂҚҚ›ү 2" xfId="3615"/>
    <cellStyle name="”€Љ‘€ђЋ‚ЂЌЌ›‰" xfId="3616"/>
    <cellStyle name="”€Љ‘€ђЋ‚ЂЌЌ›‰ 2" xfId="3617"/>
    <cellStyle name="”ќђќ‘ћ‚›‰" xfId="386"/>
    <cellStyle name="”ќђќ‘ћ‚›‰ 2" xfId="387"/>
    <cellStyle name="”ќђќ‘ћ‚›‰ 2 2" xfId="3618"/>
    <cellStyle name="”ќђќ‘ћ‚›‰ 2 3" xfId="3619"/>
    <cellStyle name="”ќђќ‘ћ‚›‰ 2 3 2" xfId="3620"/>
    <cellStyle name="”ќђќ‘ћ‚›‰ 2 4" xfId="3621"/>
    <cellStyle name="”ќђќ‘ћ‚›‰ 2_PL" xfId="3622"/>
    <cellStyle name="”ќђќ‘ћ‚›‰ 3" xfId="3623"/>
    <cellStyle name="”ќђќ‘ћ‚›‰ 3 2" xfId="3624"/>
    <cellStyle name="”ќђќ‘ћ‚›‰ 4" xfId="3625"/>
    <cellStyle name="”ќђќ‘ћ‚›‰_~6262219" xfId="3626"/>
    <cellStyle name="”љ‘ђћ‚ђќќ›‰" xfId="388"/>
    <cellStyle name="”љ‘ђћ‚ђќќ›‰ 2" xfId="389"/>
    <cellStyle name="”љ‘ђћ‚ђќќ›‰ 2 2" xfId="3627"/>
    <cellStyle name="”љ‘ђћ‚ђќќ›‰ 2 3" xfId="3628"/>
    <cellStyle name="”љ‘ђћ‚ђќќ›‰ 2 3 2" xfId="3629"/>
    <cellStyle name="”љ‘ђћ‚ђќќ›‰ 2 4" xfId="3630"/>
    <cellStyle name="”љ‘ђћ‚ђќќ›‰ 2_PL" xfId="3631"/>
    <cellStyle name="”љ‘ђћ‚ђќќ›‰ 3" xfId="3632"/>
    <cellStyle name="”љ‘ђћ‚ђќќ›‰ 3 2" xfId="3633"/>
    <cellStyle name="”љ‘ђћ‚ђќќ›‰ 4" xfId="3634"/>
    <cellStyle name="”љ‘ђћ‚ђќќ›‰_~6262219" xfId="3635"/>
    <cellStyle name="„…?…†?›?" xfId="3636"/>
    <cellStyle name="„…?…†?›? 2" xfId="3637"/>
    <cellStyle name="„…ќ…†ќ›‰" xfId="390"/>
    <cellStyle name="„…ќ…†ќ›‰ 2" xfId="391"/>
    <cellStyle name="„…ќ…†ќ›‰ 2 2" xfId="3638"/>
    <cellStyle name="„…ќ…†ќ›‰ 2 3" xfId="3639"/>
    <cellStyle name="„…ќ…†ќ›‰ 2 3 2" xfId="3640"/>
    <cellStyle name="„…ќ…†ќ›‰ 2 4" xfId="3641"/>
    <cellStyle name="„…ќ…†ќ›‰ 2_PL" xfId="3642"/>
    <cellStyle name="„…ќ…†ќ›‰ 3" xfId="3643"/>
    <cellStyle name="„…ќ…†ќ›‰ 3 2" xfId="3644"/>
    <cellStyle name="„…ќ…†ќ›‰ 4" xfId="3645"/>
    <cellStyle name="„…ќ…†ќ›‰_~6262219" xfId="3646"/>
    <cellStyle name="„…қ…†қ›ү" xfId="3647"/>
    <cellStyle name="„…қ…†қ›ү 2" xfId="3648"/>
    <cellStyle name="€’???‚›?" xfId="3649"/>
    <cellStyle name="€’???‚›? 2" xfId="3650"/>
    <cellStyle name="€’һғһ‚›ү" xfId="3651"/>
    <cellStyle name="€’һғһ‚›ү 2" xfId="3652"/>
    <cellStyle name="€’ЋѓЋ‚›‰" xfId="3653"/>
    <cellStyle name="€’ЋѓЋ‚›‰ 2" xfId="3654"/>
    <cellStyle name="‡ђѓћ‹ћ‚ћљ1" xfId="392"/>
    <cellStyle name="‡ђѓћ‹ћ‚ћљ1 2" xfId="393"/>
    <cellStyle name="‡ђѓћ‹ћ‚ћљ1 2 2" xfId="3655"/>
    <cellStyle name="‡ђѓћ‹ћ‚ћљ1 2 3" xfId="3656"/>
    <cellStyle name="‡ђѓћ‹ћ‚ћљ1 2 4" xfId="3657"/>
    <cellStyle name="‡ђѓћ‹ћ‚ћљ1 2 4 2" xfId="3658"/>
    <cellStyle name="‡ђѓћ‹ћ‚ћљ1 2 5" xfId="3659"/>
    <cellStyle name="‡ђѓћ‹ћ‚ћљ1 2_PL" xfId="3660"/>
    <cellStyle name="‡ђѓћ‹ћ‚ћљ1 3" xfId="3661"/>
    <cellStyle name="‡ђѓћ‹ћ‚ћљ1 3 2" xfId="3662"/>
    <cellStyle name="‡ђѓћ‹ћ‚ћљ1 3 3" xfId="3663"/>
    <cellStyle name="‡ђѓћ‹ћ‚ћљ1 4" xfId="3664"/>
    <cellStyle name="‡ђѓћ‹ћ‚ћљ1 5" xfId="3665"/>
    <cellStyle name="‡ђѓћ‹ћ‚ћљ1 5 2" xfId="3666"/>
    <cellStyle name="‡ђѓћ‹ћ‚ћљ1 6" xfId="3667"/>
    <cellStyle name="‡ђѓћ‹ћ‚ћљ1 7" xfId="3668"/>
    <cellStyle name="‡ђѓћ‹ћ‚ћљ1_~6262219" xfId="3669"/>
    <cellStyle name="‡ђѓћ‹ћ‚ћљ2" xfId="394"/>
    <cellStyle name="‡ђѓћ‹ћ‚ћљ2 2" xfId="395"/>
    <cellStyle name="‡ђѓћ‹ћ‚ћљ2 2 2" xfId="3670"/>
    <cellStyle name="‡ђѓћ‹ћ‚ћљ2 2 3" xfId="3671"/>
    <cellStyle name="‡ђѓћ‹ћ‚ћљ2 2 4" xfId="3672"/>
    <cellStyle name="‡ђѓћ‹ћ‚ћљ2 2 4 2" xfId="3673"/>
    <cellStyle name="‡ђѓћ‹ћ‚ћљ2 2 5" xfId="3674"/>
    <cellStyle name="‡ђѓћ‹ћ‚ћљ2 2_PL" xfId="3675"/>
    <cellStyle name="‡ђѓћ‹ћ‚ћљ2 3" xfId="3676"/>
    <cellStyle name="‡ђѓћ‹ћ‚ћљ2 3 2" xfId="3677"/>
    <cellStyle name="‡ђѓћ‹ћ‚ћљ2 3 3" xfId="3678"/>
    <cellStyle name="‡ђѓћ‹ћ‚ћљ2 4" xfId="3679"/>
    <cellStyle name="‡ђѓћ‹ћ‚ћљ2 5" xfId="3680"/>
    <cellStyle name="‡ђѓћ‹ћ‚ћљ2 5 2" xfId="3681"/>
    <cellStyle name="‡ђѓћ‹ћ‚ћљ2 6" xfId="3682"/>
    <cellStyle name="‡ђѓћ‹ћ‚ћљ2 7" xfId="3683"/>
    <cellStyle name="‡ђѓћ‹ћ‚ћљ2_~6262219" xfId="3684"/>
    <cellStyle name="•W_Sheet1" xfId="3685"/>
    <cellStyle name="•WЏЂ_ЉO‰?—a‹?" xfId="396"/>
    <cellStyle name="’ћѓћ‚›‰" xfId="397"/>
    <cellStyle name="’ћѓћ‚›‰ 10" xfId="3686"/>
    <cellStyle name="’ћѓћ‚›‰ 11" xfId="3687"/>
    <cellStyle name="’ћѓћ‚›‰ 2" xfId="398"/>
    <cellStyle name="’ћѓћ‚›‰ 2 2" xfId="3688"/>
    <cellStyle name="’ћѓћ‚›‰ 2 3" xfId="3689"/>
    <cellStyle name="’ћѓћ‚›‰ 2 4" xfId="3690"/>
    <cellStyle name="’ћѓћ‚›‰ 2 4 2" xfId="3691"/>
    <cellStyle name="’ћѓћ‚›‰ 2 5" xfId="3692"/>
    <cellStyle name="’ћѓћ‚›‰ 2_PL" xfId="3693"/>
    <cellStyle name="’ћѓћ‚›‰ 3" xfId="3694"/>
    <cellStyle name="’ћѓћ‚›‰ 3 2" xfId="3695"/>
    <cellStyle name="’ћѓћ‚›‰ 3 3" xfId="3696"/>
    <cellStyle name="’ћѓћ‚›‰ 4" xfId="3697"/>
    <cellStyle name="’ћѓћ‚›‰ 5" xfId="3698"/>
    <cellStyle name="’ћѓћ‚›‰ 5 2" xfId="3699"/>
    <cellStyle name="’ћѓћ‚›‰ 6" xfId="3700"/>
    <cellStyle name="’ћѓћ‚›‰ 6 2" xfId="3701"/>
    <cellStyle name="’ћѓћ‚›‰ 7" xfId="3702"/>
    <cellStyle name="’ћѓћ‚›‰ 8" xfId="3703"/>
    <cellStyle name="’ћѓћ‚›‰ 9" xfId="3704"/>
    <cellStyle name="’ћѓћ‚›‰_~6262219" xfId="3705"/>
    <cellStyle name="" xfId="3706"/>
    <cellStyle name="" xfId="3707"/>
    <cellStyle name=" 2" xfId="3708"/>
    <cellStyle name=" 2" xfId="3709"/>
    <cellStyle name="_%% по кредиту" xfId="3710"/>
    <cellStyle name="_%% по кредиту" xfId="3711"/>
    <cellStyle name="_%% по кредиту 2" xfId="3712"/>
    <cellStyle name="_%% по кредиту 2" xfId="3713"/>
    <cellStyle name="_%% по кредиту_События, КазСод, ДОТОС - Ноябрь 2010" xfId="3714"/>
    <cellStyle name="_%% по кредиту_События, КазСод, ДОТОС - Ноябрь 2010" xfId="3715"/>
    <cellStyle name="_071130 Январь-ноябрь 2007г " xfId="3716"/>
    <cellStyle name="_071130 Январь-ноябрь 2007г " xfId="3717"/>
    <cellStyle name="_071130 Январь-ноябрь 2007г  2" xfId="3718"/>
    <cellStyle name="_071130 Январь-ноябрь 2007г  2" xfId="3719"/>
    <cellStyle name="_071130 Январь-ноябрь 2007г _4НК КТГ конс 010409 без КРГ" xfId="3720"/>
    <cellStyle name="_071130 Январь-ноябрь 2007г _4НК КТГ конс 010409 без КРГ" xfId="3721"/>
    <cellStyle name="_071130 Январь-ноябрь 2007г _ВГО КТГ" xfId="3722"/>
    <cellStyle name="_071130 Январь-ноябрь 2007г _ВГО КТГ" xfId="3723"/>
    <cellStyle name="_071130 Январь-ноябрь 2007г _ВГО КТГ 2" xfId="3724"/>
    <cellStyle name="_071130 Январь-ноябрь 2007г _ВГО КТГ 2" xfId="3725"/>
    <cellStyle name="_071130 Январь-ноябрь 2007г _ВГО КТГ_События, КазСод, ДОТОС - Ноябрь 2010" xfId="3726"/>
    <cellStyle name="_071130 Январь-ноябрь 2007г _ВГО КТГ_События, КазСод, ДОТОС - Ноябрь 2010" xfId="3727"/>
    <cellStyle name="_071130 Январь-ноябрь 2007г _Квартальный отчет" xfId="3728"/>
    <cellStyle name="_071130 Январь-ноябрь 2007г _Квартальный отчет" xfId="3729"/>
    <cellStyle name="_071130 Январь-ноябрь 2007г _Консол КВЛ 1 кв.2008" xfId="3730"/>
    <cellStyle name="_071130 Январь-ноябрь 2007г _Консол КВЛ 1 кв.2008" xfId="3731"/>
    <cellStyle name="_071130 Январь-ноябрь 2007г _Консол КВЛ 1 кв.2008 2" xfId="3732"/>
    <cellStyle name="_071130 Январь-ноябрь 2007г _Консол КВЛ 1 кв.2008 2" xfId="3733"/>
    <cellStyle name="_071130 Январь-ноябрь 2007г _Консол КВЛ 1 кв.2008_События, КазСод, ДОТОС - Ноябрь 2010" xfId="3734"/>
    <cellStyle name="_071130 Январь-ноябрь 2007г _Консол КВЛ 1 кв.2008_События, КазСод, ДОТОС - Ноябрь 2010" xfId="3735"/>
    <cellStyle name="_071130 Январь-ноябрь 2007г _Копия 9_ГодовОтч_ KMG-F-1310 1-24PR-84 4-24" xfId="3736"/>
    <cellStyle name="_071130 Январь-ноябрь 2007г _Копия 9_ГодовОтч_ KMG-F-1310 1-24PR-84 4-24" xfId="3737"/>
    <cellStyle name="_071130 Январь-ноябрь 2007г _Копия Труд" xfId="3738"/>
    <cellStyle name="_071130 Январь-ноябрь 2007г _Копия Труд" xfId="3739"/>
    <cellStyle name="_071130 Январь-ноябрь 2007г _Копия Труд 2" xfId="3740"/>
    <cellStyle name="_071130 Январь-ноябрь 2007г _Копия Труд 2" xfId="3741"/>
    <cellStyle name="_071130 Январь-ноябрь 2007г _Копия Труд_События, КазСод, ДОТОС - Ноябрь 2010" xfId="3742"/>
    <cellStyle name="_071130 Январь-ноябрь 2007г _Копия Труд_События, КазСод, ДОТОС - Ноябрь 2010" xfId="3743"/>
    <cellStyle name="_071130 Январь-ноябрь 2007г _ОТЧЕТ ПО ИСПОЛНЕНИЮ БЮДЖЕТА 2007 (скор)" xfId="3744"/>
    <cellStyle name="_071130 Январь-ноябрь 2007г _ОТЧЕТ ПО ИСПОЛНЕНИЮ БЮДЖЕТА 2007 (скор)" xfId="3745"/>
    <cellStyle name="_071130 Январь-ноябрь 2007г _Отчетза 1-кв." xfId="3746"/>
    <cellStyle name="_071130 Январь-ноябрь 2007г _Отчетза 1-кв." xfId="3747"/>
    <cellStyle name="_071130 Январь-ноябрь 2007г _Отчетза 1-кв. 2" xfId="3748"/>
    <cellStyle name="_071130 Январь-ноябрь 2007г _Отчетза 1-кв. 2" xfId="3749"/>
    <cellStyle name="_071130 Январь-ноябрь 2007г _Отчетза 1-кв._События, КазСод, ДОТОС - Ноябрь 2010" xfId="3750"/>
    <cellStyle name="_071130 Январь-ноябрь 2007г _Отчетза 1-кв._События, КазСод, ДОТОС - Ноябрь 2010" xfId="3751"/>
    <cellStyle name="_071130 Январь-ноябрь 2007г _События, КазСод, ДОТОС - Ноябрь 2010" xfId="3752"/>
    <cellStyle name="_071130 Январь-ноябрь 2007г _События, КазСод, ДОТОС - Ноябрь 2010" xfId="3753"/>
    <cellStyle name="_071130 Январь-ноябрь 2007г _Труд 2008" xfId="3754"/>
    <cellStyle name="_071130 Январь-ноябрь 2007г _Труд 2008" xfId="3755"/>
    <cellStyle name="_071130 Январь-ноябрь 2007г _Холдинг Бюджет 2008" xfId="3756"/>
    <cellStyle name="_071130 Январь-ноябрь 2007г _Холдинг Бюджет 2008" xfId="3757"/>
    <cellStyle name="_071130 Январь-ноябрь 2007г _Холдинг Бюджет 2009" xfId="3758"/>
    <cellStyle name="_071130 Январь-ноябрь 2007г _Холдинг Бюджет 2009" xfId="3759"/>
    <cellStyle name="_071130 Январь-ноябрь 2007г _Холдинг Мониторинг янв-май 2008" xfId="3760"/>
    <cellStyle name="_071130 Январь-ноябрь 2007г _Холдинг Мониторинг янв-май 2008" xfId="3761"/>
    <cellStyle name="_080603 Скор бюджет 2008 КТГ" xfId="3762"/>
    <cellStyle name="_080603 Скор бюджет 2008 КТГ" xfId="3763"/>
    <cellStyle name="_080603 Скор бюджет 2008 КТГ 2" xfId="3764"/>
    <cellStyle name="_080603 Скор бюджет 2008 КТГ 2" xfId="3765"/>
    <cellStyle name="_080603 Скор бюджет 2008 КТГ_События, КазСод, ДОТОС - Ноябрь 2010" xfId="3766"/>
    <cellStyle name="_080603 Скор бюджет 2008 КТГ_События, КазСод, ДОТОС - Ноябрь 2010" xfId="3767"/>
    <cellStyle name="_10НК скорр консол" xfId="3768"/>
    <cellStyle name="_10НК скорр консол" xfId="3769"/>
    <cellStyle name="_10НК скорр консол20.06" xfId="3770"/>
    <cellStyle name="_10НК скорр консол20.06" xfId="3771"/>
    <cellStyle name="_3НК" xfId="3772"/>
    <cellStyle name="_3НК" xfId="3773"/>
    <cellStyle name="_3НК 2" xfId="3774"/>
    <cellStyle name="_3НК 2" xfId="3775"/>
    <cellStyle name="_3НК_События, КазСод, ДОТОС - Ноябрь 2010" xfId="3776"/>
    <cellStyle name="_3НК_События, КазСод, ДОТОС - Ноябрь 2010" xfId="3777"/>
    <cellStyle name="_3НК2009 КОНСОЛИДАЦИЯ+" xfId="3778"/>
    <cellStyle name="_3НК2009 КОНСОЛИДАЦИЯ+" xfId="3779"/>
    <cellStyle name="_3НК2009 КОНСОЛИДАЦИЯ+ 2" xfId="3780"/>
    <cellStyle name="_3НК2009 КОНСОЛИДАЦИЯ+ 2" xfId="3781"/>
    <cellStyle name="_3НК2009 КОНСОЛИДАЦИЯ+_События, КазСод, ДОТОС - Ноябрь 2010" xfId="3782"/>
    <cellStyle name="_3НК2009 КОНСОЛИДАЦИЯ+_События, КазСод, ДОТОС - Ноябрь 2010" xfId="3783"/>
    <cellStyle name="_4НК КТГ конс 010409 без КРГ" xfId="3784"/>
    <cellStyle name="_4НК КТГ конс 010409 без КРГ" xfId="3785"/>
    <cellStyle name="_4НК КТГ конс 010409 без КРГ 2" xfId="3786"/>
    <cellStyle name="_4НК КТГ конс 010409 без КРГ 2" xfId="3787"/>
    <cellStyle name="_4НК КТГ конс 010409 без КРГ_События, КазСод, ДОТОС - Ноябрь 2010" xfId="3788"/>
    <cellStyle name="_4НК КТГ конс 010409 без КРГ_События, КазСод, ДОТОС - Ноябрь 2010" xfId="3789"/>
    <cellStyle name="_attachment2" xfId="3790"/>
    <cellStyle name="_attachment2" xfId="3791"/>
    <cellStyle name="_attachment2_Консол КВЛ 1 кв.2008" xfId="3792"/>
    <cellStyle name="_attachment2_Консол КВЛ 1 кв.2008" xfId="3793"/>
    <cellStyle name="_attachment2_Консол КВЛ 1 кв.2008 2" xfId="3794"/>
    <cellStyle name="_attachment2_Консол КВЛ 1 кв.2008 2" xfId="3795"/>
    <cellStyle name="_attachment2_Консол КВЛ 1 кв.2008_События, КазСод, ДОТОС - Ноябрь 2010" xfId="3796"/>
    <cellStyle name="_attachment2_Консол КВЛ 1 кв.2008_События, КазСод, ДОТОС - Ноябрь 2010" xfId="3797"/>
    <cellStyle name="_attachment2_Копия Труд" xfId="3798"/>
    <cellStyle name="_attachment2_Копия Труд" xfId="3799"/>
    <cellStyle name="_attachment2_Копия Труд 2" xfId="3800"/>
    <cellStyle name="_attachment2_Копия Труд 2" xfId="3801"/>
    <cellStyle name="_attachment2_Копия Труд_События, КазСод, ДОТОС - Ноябрь 2010" xfId="3802"/>
    <cellStyle name="_attachment2_Копия Труд_События, КазСод, ДОТОС - Ноябрь 2010" xfId="3803"/>
    <cellStyle name="_АГК исполнение бюджета за 2007 год" xfId="3804"/>
    <cellStyle name="_АГК исполнение бюджета за 2007 год" xfId="3805"/>
    <cellStyle name="_АГК исполнение бюджета за 2007 год_080603 Скор бюджет 2008 КТГ" xfId="3806"/>
    <cellStyle name="_АГК исполнение бюджета за 2007 год_080603 Скор бюджет 2008 КТГ" xfId="3807"/>
    <cellStyle name="_АГК исполнение бюджета за 2007 год_3НК" xfId="3808"/>
    <cellStyle name="_АГК исполнение бюджета за 2007 год_3НК" xfId="3809"/>
    <cellStyle name="_АГК исполнение бюджета за 2007 год_4НК КТГ конс 010409 без КРГ" xfId="3810"/>
    <cellStyle name="_АГК исполнение бюджета за 2007 год_4НК КТГ конс 010409 без КРГ" xfId="3811"/>
    <cellStyle name="_АГК исполнение бюджета за 2007 год_4НК КТГ конс 010409 без КРГ 2" xfId="3812"/>
    <cellStyle name="_АГК исполнение бюджета за 2007 год_4НК КТГ конс 010409 без КРГ 2" xfId="3813"/>
    <cellStyle name="_АГК исполнение бюджета за 2007 год_4НК КТГ конс 010409 без КРГ_События, КазСод, ДОТОС - Ноябрь 2010" xfId="3814"/>
    <cellStyle name="_АГК исполнение бюджета за 2007 год_4НК КТГ конс 010409 без КРГ_События, КазСод, ДОТОС - Ноябрь 2010" xfId="3815"/>
    <cellStyle name="_АГК исполнение бюджета за 2007 год_Копия Труд" xfId="3816"/>
    <cellStyle name="_АГК исполнение бюджета за 2007 год_Копия Труд" xfId="3817"/>
    <cellStyle name="_АГК исполнение бюджета за 2007 год_Копия Труд 2" xfId="3818"/>
    <cellStyle name="_АГК исполнение бюджета за 2007 год_Копия Труд 2" xfId="3819"/>
    <cellStyle name="_АГК исполнение бюджета за 2007 год_Копия Труд_События, КазСод, ДОТОС - Ноябрь 2010" xfId="3820"/>
    <cellStyle name="_АГК исполнение бюджета за 2007 год_Копия Труд_События, КазСод, ДОТОС - Ноябрь 2010" xfId="3821"/>
    <cellStyle name="_АГК отчет2007окон1" xfId="3822"/>
    <cellStyle name="_АГК отчет2007окон1" xfId="3823"/>
    <cellStyle name="_АГК отчет2007окон1_080603 Скор бюджет 2008 КТГ" xfId="3824"/>
    <cellStyle name="_АГК отчет2007окон1_080603 Скор бюджет 2008 КТГ" xfId="3825"/>
    <cellStyle name="_АГК отчет2007окон1_3НК" xfId="3826"/>
    <cellStyle name="_АГК отчет2007окон1_3НК" xfId="3827"/>
    <cellStyle name="_АГК отчет2007окон1_4НК КТГ конс 010409 без КРГ" xfId="3828"/>
    <cellStyle name="_АГК отчет2007окон1_4НК КТГ конс 010409 без КРГ" xfId="3829"/>
    <cellStyle name="_АГК отчет2007окон1_4НК КТГ конс 010409 без КРГ 2" xfId="3830"/>
    <cellStyle name="_АГК отчет2007окон1_4НК КТГ конс 010409 без КРГ 2" xfId="3831"/>
    <cellStyle name="_АГК отчет2007окон1_4НК КТГ конс 010409 без КРГ_События, КазСод, ДОТОС - Ноябрь 2010" xfId="3832"/>
    <cellStyle name="_АГК отчет2007окон1_4НК КТГ конс 010409 без КРГ_События, КазСод, ДОТОС - Ноябрь 2010" xfId="3833"/>
    <cellStyle name="_АГК отчет2007окон1_Копия Труд" xfId="3834"/>
    <cellStyle name="_АГК отчет2007окон1_Копия Труд" xfId="3835"/>
    <cellStyle name="_АГК отчет2007окон1_Копия Труд 2" xfId="3836"/>
    <cellStyle name="_АГК отчет2007окон1_Копия Труд 2" xfId="3837"/>
    <cellStyle name="_АГК отчет2007окон1_Копия Труд_События, КазСод, ДОТОС - Ноябрь 2010" xfId="3838"/>
    <cellStyle name="_АГК отчет2007окон1_Копия Труд_События, КазСод, ДОТОС - Ноябрь 2010" xfId="3839"/>
    <cellStyle name="_АГК Скор бюджет 2008" xfId="3840"/>
    <cellStyle name="_АГК Скор бюджет 2008" xfId="3841"/>
    <cellStyle name="_АГС исполнение бюджета 2007" xfId="3842"/>
    <cellStyle name="_АГС исполнение бюджета 2007" xfId="3843"/>
    <cellStyle name="_АГС исполнение бюджета 2007_080603 Скор бюджет 2008 КТГ" xfId="3844"/>
    <cellStyle name="_АГС исполнение бюджета 2007_080603 Скор бюджет 2008 КТГ" xfId="3845"/>
    <cellStyle name="_АГС исполнение бюджета 2007_3НК" xfId="3846"/>
    <cellStyle name="_АГС исполнение бюджета 2007_3НК" xfId="3847"/>
    <cellStyle name="_АГС исполнение бюджета 2007_4НК КТГ конс 010409 без КРГ" xfId="3848"/>
    <cellStyle name="_АГС исполнение бюджета 2007_4НК КТГ конс 010409 без КРГ" xfId="3849"/>
    <cellStyle name="_АГС исполнение бюджета 2007_4НК КТГ конс 010409 без КРГ 2" xfId="3850"/>
    <cellStyle name="_АГС исполнение бюджета 2007_4НК КТГ конс 010409 без КРГ 2" xfId="3851"/>
    <cellStyle name="_АГС исполнение бюджета 2007_4НК КТГ конс 010409 без КРГ_События, КазСод, ДОТОС - Ноябрь 2010" xfId="3852"/>
    <cellStyle name="_АГС исполнение бюджета 2007_4НК КТГ конс 010409 без КРГ_События, КазСод, ДОТОС - Ноябрь 2010" xfId="3853"/>
    <cellStyle name="_АГС исполнение бюджета 2007_Копия Труд" xfId="3854"/>
    <cellStyle name="_АГС исполнение бюджета 2007_Копия Труд" xfId="3855"/>
    <cellStyle name="_АГС исполнение бюджета 2007_Копия Труд 2" xfId="3856"/>
    <cellStyle name="_АГС исполнение бюджета 2007_Копия Труд 2" xfId="3857"/>
    <cellStyle name="_АГС исполнение бюджета 2007_Копия Труд_События, КазСод, ДОТОС - Ноябрь 2010" xfId="3858"/>
    <cellStyle name="_АГС исполнение бюджета 2007_Копия Труд_События, КазСод, ДОТОС - Ноябрь 2010" xfId="3859"/>
    <cellStyle name="_АГТ Исполнение бюджета 2007" xfId="3860"/>
    <cellStyle name="_АГТ Исполнение бюджета 2007" xfId="3861"/>
    <cellStyle name="_АГТ Исполнение бюджета 2007_080603 Скор бюджет 2008 КТГ" xfId="3862"/>
    <cellStyle name="_АГТ Исполнение бюджета 2007_080603 Скор бюджет 2008 КТГ" xfId="3863"/>
    <cellStyle name="_АГТ Исполнение бюджета 2007_3НК" xfId="3864"/>
    <cellStyle name="_АГТ Исполнение бюджета 2007_3НК" xfId="3865"/>
    <cellStyle name="_АГТ Исполнение бюджета 2007_4НК КТГ конс 010409 без КРГ" xfId="3866"/>
    <cellStyle name="_АГТ Исполнение бюджета 2007_4НК КТГ конс 010409 без КРГ" xfId="3867"/>
    <cellStyle name="_АГТ Исполнение бюджета 2007_4НК КТГ конс 010409 без КРГ 2" xfId="3868"/>
    <cellStyle name="_АГТ Исполнение бюджета 2007_4НК КТГ конс 010409 без КРГ 2" xfId="3869"/>
    <cellStyle name="_АГТ Исполнение бюджета 2007_4НК КТГ конс 010409 без КРГ_События, КазСод, ДОТОС - Ноябрь 2010" xfId="3870"/>
    <cellStyle name="_АГТ Исполнение бюджета 2007_4НК КТГ конс 010409 без КРГ_События, КазСод, ДОТОС - Ноябрь 2010" xfId="3871"/>
    <cellStyle name="_АГТ Исполнение бюджета 2007_Копия Труд" xfId="3872"/>
    <cellStyle name="_АГТ Исполнение бюджета 2007_Копия Труд" xfId="3873"/>
    <cellStyle name="_АГТ Исполнение бюджета 2007_Копия Труд 2" xfId="3874"/>
    <cellStyle name="_АГТ Исполнение бюджета 2007_Копия Труд 2" xfId="3875"/>
    <cellStyle name="_АГТ Исполнение бюджета 2007_Копия Труд_События, КазСод, ДОТОС - Ноябрь 2010" xfId="3876"/>
    <cellStyle name="_АГТ Исполнение бюджета 2007_Копия Труд_События, КазСод, ДОТОС - Ноябрь 2010" xfId="3877"/>
    <cellStyle name="_АГТ Скор бюджет 2008" xfId="3878"/>
    <cellStyle name="_АГТ Скор бюджет 2008" xfId="3879"/>
    <cellStyle name="_АЙМАК БЮДЖЕТ 2009 (уточн Амангельды)" xfId="3880"/>
    <cellStyle name="_АЙМАК БЮДЖЕТ 2009 (уточн Амангельды)" xfId="3881"/>
    <cellStyle name="_АЙМАК БЮДЖЕТ 2009 (уточн Амангельды) 2" xfId="3882"/>
    <cellStyle name="_АЙМАК БЮДЖЕТ 2009 (уточн Амангельды) 2" xfId="3883"/>
    <cellStyle name="_АЙМАК БЮДЖЕТ 2009 (уточн Амангельды)_События, КазСод, ДОТОС - Ноябрь 2010" xfId="3884"/>
    <cellStyle name="_АЙМАК БЮДЖЕТ 2009 (уточн Амангельды)_События, КазСод, ДОТОС - Ноябрь 2010" xfId="3885"/>
    <cellStyle name="_Анализ отклонений БП 2008+ 230708" xfId="3886"/>
    <cellStyle name="_Анализ отклонений БП 2008+ 230708" xfId="3887"/>
    <cellStyle name="_Анализ отклонений БП 2008+ 230708 2" xfId="3888"/>
    <cellStyle name="_Анализ отклонений БП 2008+ 230708 2" xfId="3889"/>
    <cellStyle name="_Анализ отклонений БП 2008+ 230708_События, КазСод, ДОТОС - Ноябрь 2010" xfId="3890"/>
    <cellStyle name="_Анализ отклонений БП 2008+ 230708_События, КазСод, ДОТОС - Ноябрь 2010" xfId="3891"/>
    <cellStyle name="_Бюджет 2007 (факт)" xfId="3892"/>
    <cellStyle name="_Бюджет 2007 (факт)" xfId="3893"/>
    <cellStyle name="_Бюджет 2007 (факт) 2" xfId="3894"/>
    <cellStyle name="_Бюджет 2007 (факт) 2" xfId="3895"/>
    <cellStyle name="_Бюджет 2007 (факт)_События, КазСод, ДОТОС - Ноябрь 2010" xfId="3896"/>
    <cellStyle name="_Бюджет 2007 (факт)_События, КазСод, ДОТОС - Ноябрь 2010" xfId="3897"/>
    <cellStyle name="_Бюджет 2008 для КТГ-1" xfId="3898"/>
    <cellStyle name="_Бюджет 2008 для КТГ-1" xfId="3899"/>
    <cellStyle name="_Бюджет 2008 для КТГ-1 2" xfId="3900"/>
    <cellStyle name="_Бюджет 2008 для КТГ-1 2" xfId="3901"/>
    <cellStyle name="_Бюджет 2008 для КТГ-1_События, КазСод, ДОТОС - Ноябрь 2010" xfId="3902"/>
    <cellStyle name="_Бюджет 2008 для КТГ-1_События, КазСод, ДОТОС - Ноябрь 2010" xfId="3903"/>
    <cellStyle name="_Бюджет 2009" xfId="3904"/>
    <cellStyle name="_Бюджет 2009" xfId="3905"/>
    <cellStyle name="_Бюджет 2009 (формы для КТГ)" xfId="3906"/>
    <cellStyle name="_Бюджет 2009 (формы для КТГ)" xfId="3907"/>
    <cellStyle name="_Бюджет 2009 2" xfId="3908"/>
    <cellStyle name="_Бюджет 2009 2" xfId="3909"/>
    <cellStyle name="_Бюджет 2009_События, КазСод, ДОТОС - Ноябрь 2010" xfId="3910"/>
    <cellStyle name="_Бюджет 2009_События, КазСод, ДОТОС - Ноябрь 2010" xfId="3911"/>
    <cellStyle name="_ВГО" xfId="3912"/>
    <cellStyle name="_ВГО" xfId="3913"/>
    <cellStyle name="_ВГО 2" xfId="3914"/>
    <cellStyle name="_ВГО 2" xfId="3915"/>
    <cellStyle name="_ВГО_События, КазСод, ДОТОС - Ноябрь 2010" xfId="3916"/>
    <cellStyle name="_ВГО_События, КазСод, ДОТОС - Ноябрь 2010" xfId="3917"/>
    <cellStyle name="_для Армана" xfId="3918"/>
    <cellStyle name="_для Армана" xfId="3919"/>
    <cellStyle name="_для Армана 2" xfId="3920"/>
    <cellStyle name="_для Армана 2" xfId="3921"/>
    <cellStyle name="_для Армана_События, КазСод, ДОТОС - Ноябрь 2010" xfId="3922"/>
    <cellStyle name="_для Армана_События, КазСод, ДОТОС - Ноябрь 2010" xfId="3923"/>
    <cellStyle name="_Капиталка" xfId="3924"/>
    <cellStyle name="_Капиталка" xfId="3925"/>
    <cellStyle name="_Капиталка 2" xfId="3926"/>
    <cellStyle name="_Капиталка 2" xfId="3927"/>
    <cellStyle name="_Капиталка_4НК КТГ конс 010409 без КРГ" xfId="3928"/>
    <cellStyle name="_Капиталка_4НК КТГ конс 010409 без КРГ" xfId="3929"/>
    <cellStyle name="_Капиталка_События, КазСод, ДОТОС - Ноябрь 2010" xfId="3930"/>
    <cellStyle name="_Капиталка_События, КазСод, ДОТОС - Ноябрь 2010" xfId="3931"/>
    <cellStyle name="_Капиталка_Холдинг Бюджет 2008" xfId="3932"/>
    <cellStyle name="_Капиталка_Холдинг Бюджет 2008" xfId="3933"/>
    <cellStyle name="_Капиталка_Холдинг Бюджет 2009" xfId="3934"/>
    <cellStyle name="_Капиталка_Холдинг Бюджет 2009" xfId="3935"/>
    <cellStyle name="_Квартальный отчет" xfId="3936"/>
    <cellStyle name="_Квартальный отчет" xfId="3937"/>
    <cellStyle name="_Книга1" xfId="3938"/>
    <cellStyle name="_Книга1" xfId="3939"/>
    <cellStyle name="_Книга1_080603 Скор бюджет 2008 КТГ" xfId="3940"/>
    <cellStyle name="_Книга1_080603 Скор бюджет 2008 КТГ" xfId="3941"/>
    <cellStyle name="_Книга1_3НК" xfId="3942"/>
    <cellStyle name="_Книга1_3НК" xfId="3943"/>
    <cellStyle name="_Книга1_4НК КТГ конс 010409 без КРГ" xfId="3944"/>
    <cellStyle name="_Книга1_4НК КТГ конс 010409 без КРГ" xfId="3945"/>
    <cellStyle name="_Книга1_4НК КТГ конс 010409 без КРГ 2" xfId="3946"/>
    <cellStyle name="_Книга1_4НК КТГ конс 010409 без КРГ 2" xfId="3947"/>
    <cellStyle name="_Книга1_4НК КТГ конс 010409 без КРГ_События, КазСод, ДОТОС - Ноябрь 2010" xfId="3948"/>
    <cellStyle name="_Книга1_4НК КТГ конс 010409 без КРГ_События, КазСод, ДОТОС - Ноябрь 2010" xfId="3949"/>
    <cellStyle name="_Книга1_Копия Труд" xfId="3950"/>
    <cellStyle name="_Книга1_Копия Труд" xfId="3951"/>
    <cellStyle name="_Книга1_Копия Труд 2" xfId="3952"/>
    <cellStyle name="_Книга1_Копия Труд 2" xfId="3953"/>
    <cellStyle name="_Книга1_Копия Труд_События, КазСод, ДОТОС - Ноябрь 2010" xfId="3954"/>
    <cellStyle name="_Книга1_Копия Труд_События, КазСод, ДОТОС - Ноябрь 2010" xfId="3955"/>
    <cellStyle name="_Консол КВЛ 1 кв.2008" xfId="3956"/>
    <cellStyle name="_Консол КВЛ 1 кв.2008" xfId="3957"/>
    <cellStyle name="_Консол КВЛ 1 кв.2008 2" xfId="3958"/>
    <cellStyle name="_Консол КВЛ 1 кв.2008 2" xfId="3959"/>
    <cellStyle name="_Консол КВЛ 1 кв.2008_События, КазСод, ДОТОС - Ноябрь 2010" xfId="3960"/>
    <cellStyle name="_Консол КВЛ 1 кв.2008_События, КазСод, ДОТОС - Ноябрь 2010" xfId="3961"/>
    <cellStyle name="_Консолидация 3НК2008 06.10.07 помесячно" xfId="3962"/>
    <cellStyle name="_Консолидация 3НК2008 06.10.07 помесячно" xfId="3963"/>
    <cellStyle name="_Консолидация 3НК2008 06.10.07 помесячно 2" xfId="3964"/>
    <cellStyle name="_Консолидация 3НК2008 06.10.07 помесячно 2" xfId="3965"/>
    <cellStyle name="_Консолидация 3НК2008 06.10.07 помесячно_События, КазСод, ДОТОС - Ноябрь 2010" xfId="3966"/>
    <cellStyle name="_Консолидация 3НК2008 06.10.07 помесячно_События, КазСод, ДОТОС - Ноябрь 2010" xfId="3967"/>
    <cellStyle name="_Консолидация 3НК2008 061007" xfId="3968"/>
    <cellStyle name="_Консолидация 3НК2008 061007" xfId="3969"/>
    <cellStyle name="_Консолидация 3НК2008 061007 2" xfId="3970"/>
    <cellStyle name="_Консолидация 3НК2008 061007 2" xfId="3971"/>
    <cellStyle name="_Консолидация 3НК2008 061007_События, КазСод, ДОТОС - Ноябрь 2010" xfId="3972"/>
    <cellStyle name="_Консолидация 3НК2008 061007_События, КазСод, ДОТОС - Ноябрь 2010" xfId="3973"/>
    <cellStyle name="_КОНСОЛИДИРОВАННЫЙ ОТЧЕТ I-кв.2007г АО КТГ для КМГ на 070507" xfId="3974"/>
    <cellStyle name="_КОНСОЛИДИРОВАННЫЙ ОТЧЕТ I-кв.2007г АО КТГ для КМГ на 070507" xfId="3975"/>
    <cellStyle name="_КОНСОЛИДИРОВАННЫЙ ОТЧЕТ I-кв.2007г АО КТГ для КМГ на 070507 2" xfId="3976"/>
    <cellStyle name="_КОНСОЛИДИРОВАННЫЙ ОТЧЕТ I-кв.2007г АО КТГ для КМГ на 070507 2" xfId="3977"/>
    <cellStyle name="_КОНСОЛИДИРОВАННЫЙ ОТЧЕТ I-кв.2007г АО КТГ для КМГ на 070507_События, КазСод, ДОТОС - Ноябрь 2010" xfId="3978"/>
    <cellStyle name="_КОНСОЛИДИРОВАННЫЙ ОТЧЕТ I-кв.2007г АО КТГ для КМГ на 070507_События, КазСод, ДОТОС - Ноябрь 2010" xfId="3979"/>
    <cellStyle name="_Копия 9_ГодовОтч_ KMG-F-1310 1-24PR-84 4-24" xfId="3980"/>
    <cellStyle name="_Копия 9_ГодовОтч_ KMG-F-1310 1-24PR-84 4-24" xfId="3981"/>
    <cellStyle name="_Копия Труд" xfId="3982"/>
    <cellStyle name="_Копия Труд" xfId="3983"/>
    <cellStyle name="_Копия Труд 2" xfId="3984"/>
    <cellStyle name="_Копия Труд 2" xfId="3985"/>
    <cellStyle name="_Копия Труд_События, КазСод, ДОТОС - Ноябрь 2010" xfId="3986"/>
    <cellStyle name="_Копия Труд_События, КазСод, ДОТОС - Ноябрь 2010" xfId="3987"/>
    <cellStyle name="_КТГ-А Исполнение бюдета 2007" xfId="3988"/>
    <cellStyle name="_КТГ-А Исполнение бюдета 2007" xfId="3989"/>
    <cellStyle name="_КТГ-А Исполнение бюдета 2007_080603 Скор бюджет 2008 КТГ" xfId="3990"/>
    <cellStyle name="_КТГ-А Исполнение бюдета 2007_080603 Скор бюджет 2008 КТГ" xfId="3991"/>
    <cellStyle name="_КТГ-А Исполнение бюдета 2007_3НК" xfId="3992"/>
    <cellStyle name="_КТГ-А Исполнение бюдета 2007_3НК" xfId="3993"/>
    <cellStyle name="_КТГ-А Исполнение бюдета 2007_4НК КТГ конс 010409 без КРГ" xfId="3994"/>
    <cellStyle name="_КТГ-А Исполнение бюдета 2007_4НК КТГ конс 010409 без КРГ" xfId="3995"/>
    <cellStyle name="_КТГ-А Исполнение бюдета 2007_4НК КТГ конс 010409 без КРГ 2" xfId="3996"/>
    <cellStyle name="_КТГ-А Исполнение бюдета 2007_4НК КТГ конс 010409 без КРГ 2" xfId="3997"/>
    <cellStyle name="_КТГ-А Исполнение бюдета 2007_4НК КТГ конс 010409 без КРГ_События, КазСод, ДОТОС - Ноябрь 2010" xfId="3998"/>
    <cellStyle name="_КТГ-А Исполнение бюдета 2007_4НК КТГ конс 010409 без КРГ_События, КазСод, ДОТОС - Ноябрь 2010" xfId="3999"/>
    <cellStyle name="_КТГ-А Исполнение бюдета 2007_Копия Труд" xfId="4000"/>
    <cellStyle name="_КТГ-А Исполнение бюдета 2007_Копия Труд" xfId="4001"/>
    <cellStyle name="_КТГ-А Исполнение бюдета 2007_Копия Труд 2" xfId="4002"/>
    <cellStyle name="_КТГ-А Исполнение бюдета 2007_Копия Труд 2" xfId="4003"/>
    <cellStyle name="_КТГ-А Исполнение бюдета 2007_Копия Труд_События, КазСод, ДОТОС - Ноябрь 2010" xfId="4004"/>
    <cellStyle name="_КТГ-А Исполнение бюдета 2007_Копия Труд_События, КазСод, ДОТОС - Ноябрь 2010" xfId="4005"/>
    <cellStyle name="_Мониторинг янв-декабрь 2007" xfId="4006"/>
    <cellStyle name="_Мониторинг янв-декабрь 2007" xfId="4007"/>
    <cellStyle name="_Мониторинг янв-декабрь 2007_Холдинг Мониторинг янв-май 2008" xfId="4008"/>
    <cellStyle name="_Мониторинг янв-декабрь 2007_Холдинг Мониторинг янв-май 2008" xfId="4009"/>
    <cellStyle name="_отчет 9 месяцев  по ФО 2008г" xfId="4010"/>
    <cellStyle name="_отчет 9 месяцев  по ФО 2008г" xfId="4011"/>
    <cellStyle name="_отчет 9 месяцев  по ФО 2008г 2" xfId="4012"/>
    <cellStyle name="_отчет 9 месяцев  по ФО 2008г 2" xfId="4013"/>
    <cellStyle name="_отчет 9 месяцев  по ФО 2008г_События, КазСод, ДОТОС - Ноябрь 2010" xfId="4014"/>
    <cellStyle name="_отчет 9 месяцев  по ФО 2008г_События, КазСод, ДОТОС - Ноябрь 2010" xfId="4015"/>
    <cellStyle name="_ОТЧЕТ ПО ИСПОЛНЕНИЮ БЮДЖЕТА 2007 (скор)" xfId="4016"/>
    <cellStyle name="_ОТЧЕТ ПО ИСПОЛНЕНИЮ БЮДЖЕТА 2007 (скор)" xfId="4017"/>
    <cellStyle name="_ОТЧЕТ ПО ИСПОЛНЕНИЮ БЮДЖЕТА 2007 (скор) 2" xfId="4018"/>
    <cellStyle name="_ОТЧЕТ ПО ИСПОЛНЕНИЮ БЮДЖЕТА 2007 (скор) 2" xfId="4019"/>
    <cellStyle name="_ОТЧЕТ ПО ИСПОЛНЕНИЮ БЮДЖЕТА 2007 (скор)_080603 Скор бюджет 2008 КТГ" xfId="4020"/>
    <cellStyle name="_ОТЧЕТ ПО ИСПОЛНЕНИЮ БЮДЖЕТА 2007 (скор)_080603 Скор бюджет 2008 КТГ" xfId="4021"/>
    <cellStyle name="_ОТЧЕТ ПО ИСПОЛНЕНИЮ БЮДЖЕТА 2007 (скор)_3НК" xfId="4022"/>
    <cellStyle name="_ОТЧЕТ ПО ИСПОЛНЕНИЮ БЮДЖЕТА 2007 (скор)_3НК" xfId="4023"/>
    <cellStyle name="_ОТЧЕТ ПО ИСПОЛНЕНИЮ БЮДЖЕТА 2007 (скор)_События, КазСод, ДОТОС - Ноябрь 2010" xfId="4024"/>
    <cellStyle name="_ОТЧЕТ ПО ИСПОЛНЕНИЮ БЮДЖЕТА 2007 (скор)_События, КазСод, ДОТОС - Ноябрь 2010" xfId="4025"/>
    <cellStyle name="_ОТЧЕТ ПО ИСПОЛНЕНИЮ БЮДЖЕТА 2007 (скор)_Холдинг Бюджет 2008" xfId="4026"/>
    <cellStyle name="_ОТЧЕТ ПО ИСПОЛНЕНИЮ БЮДЖЕТА 2007 (скор)_Холдинг Бюджет 2008" xfId="4027"/>
    <cellStyle name="_ОТЧЕТ ПО ИСПОЛНЕНИЮ БЮДЖЕТА 2007 (скор)_Холдинг Бюджет 2009" xfId="4028"/>
    <cellStyle name="_ОТЧЕТ ПО ИСПОЛНЕНИЮ БЮДЖЕТА 2007 (скор)_Холдинг Бюджет 2009" xfId="4029"/>
    <cellStyle name="_Отчетза 1-кв." xfId="4030"/>
    <cellStyle name="_Отчетза 1-кв." xfId="4031"/>
    <cellStyle name="_Отчетза 1-кв. 2" xfId="4032"/>
    <cellStyle name="_Отчетза 1-кв. 2" xfId="4033"/>
    <cellStyle name="_Отчетза 1-кв._События, КазСод, ДОТОС - Ноябрь 2010" xfId="4034"/>
    <cellStyle name="_Отчетза 1-кв._События, КазСод, ДОТОС - Ноябрь 2010" xfId="4035"/>
    <cellStyle name="_События, КазСод, ДОТОС - Ноябрь 2010" xfId="4036"/>
    <cellStyle name="_События, КазСод, ДОТОС - Ноябрь 2010" xfId="4037"/>
    <cellStyle name="_Труд 2008" xfId="4038"/>
    <cellStyle name="_Труд 2008" xfId="4039"/>
    <cellStyle name="_фин_отчет_1 квартал_2008" xfId="4040"/>
    <cellStyle name="_фин_отчет_1 квартал_2008" xfId="4041"/>
    <cellStyle name="_фин_отчет_1 квартал_2008 2" xfId="4042"/>
    <cellStyle name="_фин_отчет_1 квартал_2008 2" xfId="4043"/>
    <cellStyle name="_фин_отчет_1 квартал_2008_4НК КТГ конс 010409 без КРГ" xfId="4044"/>
    <cellStyle name="_фин_отчет_1 квартал_2008_4НК КТГ конс 010409 без КРГ" xfId="4045"/>
    <cellStyle name="_фин_отчет_1 квартал_2008_4НК КТГ конс 010409 без КРГ 2" xfId="4046"/>
    <cellStyle name="_фин_отчет_1 квартал_2008_4НК КТГ конс 010409 без КРГ 2" xfId="4047"/>
    <cellStyle name="_фин_отчет_1 квартал_2008_4НК КТГ конс 010409 без КРГ_События, КазСод, ДОТОС - Ноябрь 2010" xfId="4048"/>
    <cellStyle name="_фин_отчет_1 квартал_2008_4НК КТГ конс 010409 без КРГ_События, КазСод, ДОТОС - Ноябрь 2010" xfId="4049"/>
    <cellStyle name="_фин_отчет_1 квартал_2008_События, КазСод, ДОТОС - Ноябрь 2010" xfId="4050"/>
    <cellStyle name="_фин_отчет_1 квартал_2008_События, КазСод, ДОТОС - Ноябрь 2010" xfId="4051"/>
    <cellStyle name="_Форма 7-НК_КазТрансГаз" xfId="4052"/>
    <cellStyle name="_Форма 7-НК_КазТрансГаз" xfId="4053"/>
    <cellStyle name="_Форма 7-НК_КазТрансГаз свод" xfId="4054"/>
    <cellStyle name="_Форма 7-НК_КазТрансГаз свод" xfId="4055"/>
    <cellStyle name="_Форма 7-НК_КазТрансГаз свод.посл" xfId="4056"/>
    <cellStyle name="_Форма 7-НК_КазТрансГаз свод.посл" xfId="4057"/>
    <cellStyle name="_Форма 7-НК-3БК-KTG 20 10 2008" xfId="4058"/>
    <cellStyle name="_Форма 7-НК-3БК-KTG 20 10 2008" xfId="4059"/>
    <cellStyle name="_Холдинг Бюджет 2008" xfId="4060"/>
    <cellStyle name="_Холдинг Бюджет 2008" xfId="4061"/>
    <cellStyle name="_Холдинг Бюджет 2008_080603 Скор бюджет 2008 КТГ" xfId="4062"/>
    <cellStyle name="_Холдинг Бюджет 2008_080603 Скор бюджет 2008 КТГ" xfId="4063"/>
    <cellStyle name="_Холдинг Бюджет 2008_3НК" xfId="4064"/>
    <cellStyle name="_Холдинг Бюджет 2008_3НК" xfId="4065"/>
    <cellStyle name="_Холдинг Бюджет 2008_4НК КТГ конс 010409 без КРГ" xfId="4066"/>
    <cellStyle name="_Холдинг Бюджет 2008_4НК КТГ конс 010409 без КРГ" xfId="4067"/>
    <cellStyle name="_Холдинг Бюджет 2008_4НК КТГ конс 010409 без КРГ 2" xfId="4068"/>
    <cellStyle name="_Холдинг Бюджет 2008_4НК КТГ конс 010409 без КРГ 2" xfId="4069"/>
    <cellStyle name="_Холдинг Бюджет 2008_4НК КТГ конс 010409 без КРГ_События, КазСод, ДОТОС - Ноябрь 2010" xfId="4070"/>
    <cellStyle name="_Холдинг Бюджет 2008_4НК КТГ конс 010409 без КРГ_События, КазСод, ДОТОС - Ноябрь 2010" xfId="4071"/>
    <cellStyle name="_Холдинг Бюджет 2008_Копия Труд" xfId="4072"/>
    <cellStyle name="_Холдинг Бюджет 2008_Копия Труд" xfId="4073"/>
    <cellStyle name="_Холдинг Бюджет 2008_Копия Труд 2" xfId="4074"/>
    <cellStyle name="_Холдинг Бюджет 2008_Копия Труд 2" xfId="4075"/>
    <cellStyle name="_Холдинг Бюджет 2008_Копия Труд_События, КазСод, ДОТОС - Ноябрь 2010" xfId="4076"/>
    <cellStyle name="_Холдинг Бюджет 2008_Копия Труд_События, КазСод, ДОТОС - Ноябрь 2010" xfId="4077"/>
    <cellStyle name="_Холдинг Бюджет 2009" xfId="4078"/>
    <cellStyle name="_Холдинг Бюджет 2009" xfId="4079"/>
    <cellStyle name="_Холдинг Отчет за 1 кв 2007г (для КТГ)" xfId="4080"/>
    <cellStyle name="_Холдинг Отчет за 1 кв 2007г (для КТГ)" xfId="4081"/>
    <cellStyle name="_Холдинг Отчет за 1 кв 2007г (для КТГ) 2" xfId="4082"/>
    <cellStyle name="_Холдинг Отчет за 1 кв 2007г (для КТГ) 2" xfId="4083"/>
    <cellStyle name="_Холдинг Отчет за 1 кв 2007г (для КТГ)_4НК КТГ конс 010409 без КРГ" xfId="4084"/>
    <cellStyle name="_Холдинг Отчет за 1 кв 2007г (для КТГ)_4НК КТГ конс 010409 без КРГ" xfId="4085"/>
    <cellStyle name="_Холдинг Отчет за 1 кв 2007г (для КТГ)_4НК КТГ конс 010409 без КРГ 2" xfId="4086"/>
    <cellStyle name="_Холдинг Отчет за 1 кв 2007г (для КТГ)_4НК КТГ конс 010409 без КРГ 2" xfId="4087"/>
    <cellStyle name="_Холдинг Отчет за 1 кв 2007г (для КТГ)_4НК КТГ конс 010409 без КРГ_События, КазСод, ДОТОС - Ноябрь 2010" xfId="4088"/>
    <cellStyle name="_Холдинг Отчет за 1 кв 2007г (для КТГ)_4НК КТГ конс 010409 без КРГ_События, КазСод, ДОТОС - Ноябрь 2010" xfId="4089"/>
    <cellStyle name="_Холдинг Отчет за 1 кв 2007г (для КТГ)_События, КазСод, ДОТОС - Ноябрь 2010" xfId="4090"/>
    <cellStyle name="_Холдинг Отчет за 1 кв 2007г (для КТГ)_События, КазСод, ДОТОС - Ноябрь 2010" xfId="4091"/>
    <cellStyle name="_Элиминация 2008 корректировка 1" xfId="4092"/>
    <cellStyle name="_Элиминация 2008 корректировка 1" xfId="4093"/>
    <cellStyle name="_Элиминация 2008 корректировка 1 2" xfId="4094"/>
    <cellStyle name="_Элиминация 2008 корректировка 1 2" xfId="4095"/>
    <cellStyle name="_Элиминация 2008 корректировка 1_События, КазСод, ДОТОС - Ноябрь 2010" xfId="4096"/>
    <cellStyle name="_Элиминация 2008 корректировка 1_События, КазСод, ДОТОС - Ноябрь 2010" xfId="4097"/>
    <cellStyle name="_Элиминация 2009" xfId="4098"/>
    <cellStyle name="_Элиминация 2009" xfId="4099"/>
    <cellStyle name="_янв-дек_ 2007" xfId="4100"/>
    <cellStyle name="_янв-дек_ 2007" xfId="4101"/>
    <cellStyle name="_янв-дек_ 2007_Консол КВЛ 1 кв.2008" xfId="4102"/>
    <cellStyle name="_янв-дек_ 2007_Консол КВЛ 1 кв.2008" xfId="4103"/>
    <cellStyle name="_янв-дек_ 2007_Консол КВЛ 1 кв.2008 2" xfId="4104"/>
    <cellStyle name="_янв-дек_ 2007_Консол КВЛ 1 кв.2008 2" xfId="4105"/>
    <cellStyle name="_янв-дек_ 2007_Консол КВЛ 1 кв.2008_События, КазСод, ДОТОС - Ноябрь 2010" xfId="4106"/>
    <cellStyle name="_янв-дек_ 2007_Консол КВЛ 1 кв.2008_События, КазСод, ДОТОС - Ноябрь 2010" xfId="4107"/>
    <cellStyle name="_янв-дек_ 2007_Копия Труд" xfId="4108"/>
    <cellStyle name="_янв-дек_ 2007_Копия Труд" xfId="4109"/>
    <cellStyle name="_янв-дек_ 2007_Копия Труд 2" xfId="4110"/>
    <cellStyle name="_янв-дек_ 2007_Копия Труд 2" xfId="4111"/>
    <cellStyle name="_янв-дек_ 2007_Копия Труд_События, КазСод, ДОТОС - Ноябрь 2010" xfId="4112"/>
    <cellStyle name="_янв-дек_ 2007_Копия Труд_События, КазСод, ДОТОС - Ноябрь 2010" xfId="4113"/>
    <cellStyle name="" xfId="4114"/>
    <cellStyle name="" xfId="4115"/>
    <cellStyle name=" 2" xfId="4116"/>
    <cellStyle name=" 2" xfId="4117"/>
    <cellStyle name="_%% по кредиту" xfId="4118"/>
    <cellStyle name="_%% по кредиту" xfId="4119"/>
    <cellStyle name="_%% по кредиту 2" xfId="4120"/>
    <cellStyle name="_%% по кредиту 2" xfId="4121"/>
    <cellStyle name="_%% по кредиту_События, КазСод, ДОТОС - Ноябрь 2010" xfId="4122"/>
    <cellStyle name="_%% по кредиту_События, КазСод, ДОТОС - Ноябрь 2010" xfId="4123"/>
    <cellStyle name="_071130 Январь-ноябрь 2007г " xfId="4124"/>
    <cellStyle name="_071130 Январь-ноябрь 2007г " xfId="4125"/>
    <cellStyle name="_071130 Январь-ноябрь 2007г  2" xfId="4126"/>
    <cellStyle name="_071130 Январь-ноябрь 2007г  2" xfId="4127"/>
    <cellStyle name="_071130 Январь-ноябрь 2007г _4НК КТГ конс 010409 без КРГ" xfId="4128"/>
    <cellStyle name="_071130 Январь-ноябрь 2007г _4НК КТГ конс 010409 без КРГ" xfId="4129"/>
    <cellStyle name="_071130 Январь-ноябрь 2007г _ВГО КТГ" xfId="4130"/>
    <cellStyle name="_071130 Январь-ноябрь 2007г _ВГО КТГ" xfId="4131"/>
    <cellStyle name="_071130 Январь-ноябрь 2007г _ВГО КТГ 2" xfId="4132"/>
    <cellStyle name="_071130 Январь-ноябрь 2007г _ВГО КТГ 2" xfId="4133"/>
    <cellStyle name="_071130 Январь-ноябрь 2007г _ВГО КТГ_События, КазСод, ДОТОС - Ноябрь 2010" xfId="4134"/>
    <cellStyle name="_071130 Январь-ноябрь 2007г _ВГО КТГ_События, КазСод, ДОТОС - Ноябрь 2010" xfId="4135"/>
    <cellStyle name="_071130 Январь-ноябрь 2007г _Квартальный отчет" xfId="4136"/>
    <cellStyle name="_071130 Январь-ноябрь 2007г _Квартальный отчет" xfId="4137"/>
    <cellStyle name="_071130 Январь-ноябрь 2007г _Консол КВЛ 1 кв.2008" xfId="4138"/>
    <cellStyle name="_071130 Январь-ноябрь 2007г _Консол КВЛ 1 кв.2008" xfId="4139"/>
    <cellStyle name="_071130 Январь-ноябрь 2007г _Консол КВЛ 1 кв.2008 2" xfId="4140"/>
    <cellStyle name="_071130 Январь-ноябрь 2007г _Консол КВЛ 1 кв.2008 2" xfId="4141"/>
    <cellStyle name="_071130 Январь-ноябрь 2007г _Консол КВЛ 1 кв.2008_События, КазСод, ДОТОС - Ноябрь 2010" xfId="4142"/>
    <cellStyle name="_071130 Январь-ноябрь 2007г _Консол КВЛ 1 кв.2008_События, КазСод, ДОТОС - Ноябрь 2010" xfId="4143"/>
    <cellStyle name="_071130 Январь-ноябрь 2007г _Копия 9_ГодовОтч_ KMG-F-1310 1-24PR-84 4-24" xfId="4144"/>
    <cellStyle name="_071130 Январь-ноябрь 2007г _Копия 9_ГодовОтч_ KMG-F-1310 1-24PR-84 4-24" xfId="4145"/>
    <cellStyle name="_071130 Январь-ноябрь 2007г _Копия Труд" xfId="4146"/>
    <cellStyle name="_071130 Январь-ноябрь 2007г _Копия Труд" xfId="4147"/>
    <cellStyle name="_071130 Январь-ноябрь 2007г _Копия Труд 2" xfId="4148"/>
    <cellStyle name="_071130 Январь-ноябрь 2007г _Копия Труд 2" xfId="4149"/>
    <cellStyle name="_071130 Январь-ноябрь 2007г _Копия Труд_События, КазСод, ДОТОС - Ноябрь 2010" xfId="4150"/>
    <cellStyle name="_071130 Январь-ноябрь 2007г _Копия Труд_События, КазСод, ДОТОС - Ноябрь 2010" xfId="4151"/>
    <cellStyle name="_071130 Январь-ноябрь 2007г _ОТЧЕТ ПО ИСПОЛНЕНИЮ БЮДЖЕТА 2007 (скор)" xfId="4152"/>
    <cellStyle name="_071130 Январь-ноябрь 2007г _ОТЧЕТ ПО ИСПОЛНЕНИЮ БЮДЖЕТА 2007 (скор)" xfId="4153"/>
    <cellStyle name="_071130 Январь-ноябрь 2007г _Отчетза 1-кв." xfId="4154"/>
    <cellStyle name="_071130 Январь-ноябрь 2007г _Отчетза 1-кв." xfId="4155"/>
    <cellStyle name="_071130 Январь-ноябрь 2007г _Отчетза 1-кв. 2" xfId="4156"/>
    <cellStyle name="_071130 Январь-ноябрь 2007г _Отчетза 1-кв. 2" xfId="4157"/>
    <cellStyle name="_071130 Январь-ноябрь 2007г _Отчетза 1-кв._События, КазСод, ДОТОС - Ноябрь 2010" xfId="4158"/>
    <cellStyle name="_071130 Январь-ноябрь 2007г _Отчетза 1-кв._События, КазСод, ДОТОС - Ноябрь 2010" xfId="4159"/>
    <cellStyle name="_071130 Январь-ноябрь 2007г _События, КазСод, ДОТОС - Ноябрь 2010" xfId="4160"/>
    <cellStyle name="_071130 Январь-ноябрь 2007г _События, КазСод, ДОТОС - Ноябрь 2010" xfId="4161"/>
    <cellStyle name="_071130 Январь-ноябрь 2007г _Труд 2008" xfId="4162"/>
    <cellStyle name="_071130 Январь-ноябрь 2007г _Труд 2008" xfId="4163"/>
    <cellStyle name="_071130 Январь-ноябрь 2007г _Холдинг Бюджет 2008" xfId="4164"/>
    <cellStyle name="_071130 Январь-ноябрь 2007г _Холдинг Бюджет 2008" xfId="4165"/>
    <cellStyle name="_071130 Январь-ноябрь 2007г _Холдинг Бюджет 2009" xfId="4166"/>
    <cellStyle name="_071130 Январь-ноябрь 2007г _Холдинг Бюджет 2009" xfId="4167"/>
    <cellStyle name="_071130 Январь-ноябрь 2007г _Холдинг Мониторинг янв-май 2008" xfId="4168"/>
    <cellStyle name="_071130 Январь-ноябрь 2007г _Холдинг Мониторинг янв-май 2008" xfId="4169"/>
    <cellStyle name="_080603 Скор бюджет 2008 КТГ" xfId="4170"/>
    <cellStyle name="_080603 Скор бюджет 2008 КТГ" xfId="4171"/>
    <cellStyle name="_080603 Скор бюджет 2008 КТГ 2" xfId="4172"/>
    <cellStyle name="_080603 Скор бюджет 2008 КТГ 2" xfId="4173"/>
    <cellStyle name="_080603 Скор бюджет 2008 КТГ_События, КазСод, ДОТОС - Ноябрь 2010" xfId="4174"/>
    <cellStyle name="_080603 Скор бюджет 2008 КТГ_События, КазСод, ДОТОС - Ноябрь 2010" xfId="4175"/>
    <cellStyle name="_10НК скорр консол" xfId="4176"/>
    <cellStyle name="_10НК скорр консол" xfId="4177"/>
    <cellStyle name="_10НК скорр консол20.06" xfId="4178"/>
    <cellStyle name="_10НК скорр консол20.06" xfId="4179"/>
    <cellStyle name="_3НК" xfId="4180"/>
    <cellStyle name="_3НК" xfId="4181"/>
    <cellStyle name="_3НК 2" xfId="4182"/>
    <cellStyle name="_3НК 2" xfId="4183"/>
    <cellStyle name="_3НК_События, КазСод, ДОТОС - Ноябрь 2010" xfId="4184"/>
    <cellStyle name="_3НК_События, КазСод, ДОТОС - Ноябрь 2010" xfId="4185"/>
    <cellStyle name="_3НК2009 КОНСОЛИДАЦИЯ+" xfId="4186"/>
    <cellStyle name="_3НК2009 КОНСОЛИДАЦИЯ+" xfId="4187"/>
    <cellStyle name="_3НК2009 КОНСОЛИДАЦИЯ+ 2" xfId="4188"/>
    <cellStyle name="_3НК2009 КОНСОЛИДАЦИЯ+ 2" xfId="4189"/>
    <cellStyle name="_3НК2009 КОНСОЛИДАЦИЯ+_События, КазСод, ДОТОС - Ноябрь 2010" xfId="4190"/>
    <cellStyle name="_3НК2009 КОНСОЛИДАЦИЯ+_События, КазСод, ДОТОС - Ноябрь 2010" xfId="4191"/>
    <cellStyle name="_4НК КТГ конс 010409 без КРГ" xfId="4192"/>
    <cellStyle name="_4НК КТГ конс 010409 без КРГ" xfId="4193"/>
    <cellStyle name="_4НК КТГ конс 010409 без КРГ 2" xfId="4194"/>
    <cellStyle name="_4НК КТГ конс 010409 без КРГ 2" xfId="4195"/>
    <cellStyle name="_4НК КТГ конс 010409 без КРГ_События, КазСод, ДОТОС - Ноябрь 2010" xfId="4196"/>
    <cellStyle name="_4НК КТГ конс 010409 без КРГ_События, КазСод, ДОТОС - Ноябрь 2010" xfId="4197"/>
    <cellStyle name="_attachment2" xfId="4198"/>
    <cellStyle name="_attachment2" xfId="4199"/>
    <cellStyle name="_attachment2_Консол КВЛ 1 кв.2008" xfId="4200"/>
    <cellStyle name="_attachment2_Консол КВЛ 1 кв.2008" xfId="4201"/>
    <cellStyle name="_attachment2_Консол КВЛ 1 кв.2008 2" xfId="4202"/>
    <cellStyle name="_attachment2_Консол КВЛ 1 кв.2008 2" xfId="4203"/>
    <cellStyle name="_attachment2_Консол КВЛ 1 кв.2008_События, КазСод, ДОТОС - Ноябрь 2010" xfId="4204"/>
    <cellStyle name="_attachment2_Консол КВЛ 1 кв.2008_События, КазСод, ДОТОС - Ноябрь 2010" xfId="4205"/>
    <cellStyle name="_attachment2_Копия Труд" xfId="4206"/>
    <cellStyle name="_attachment2_Копия Труд" xfId="4207"/>
    <cellStyle name="_attachment2_Копия Труд 2" xfId="4208"/>
    <cellStyle name="_attachment2_Копия Труд 2" xfId="4209"/>
    <cellStyle name="_attachment2_Копия Труд_События, КазСод, ДОТОС - Ноябрь 2010" xfId="4210"/>
    <cellStyle name="_attachment2_Копия Труд_События, КазСод, ДОТОС - Ноябрь 2010" xfId="4211"/>
    <cellStyle name="_АГК исполнение бюджета за 2007 год" xfId="4212"/>
    <cellStyle name="_АГК исполнение бюджета за 2007 год" xfId="4213"/>
    <cellStyle name="_АГК исполнение бюджета за 2007 год_080603 Скор бюджет 2008 КТГ" xfId="4214"/>
    <cellStyle name="_АГК исполнение бюджета за 2007 год_080603 Скор бюджет 2008 КТГ" xfId="4215"/>
    <cellStyle name="_АГК исполнение бюджета за 2007 год_3НК" xfId="4216"/>
    <cellStyle name="_АГК исполнение бюджета за 2007 год_3НК" xfId="4217"/>
    <cellStyle name="_АГК исполнение бюджета за 2007 год_4НК КТГ конс 010409 без КРГ" xfId="4218"/>
    <cellStyle name="_АГК исполнение бюджета за 2007 год_4НК КТГ конс 010409 без КРГ" xfId="4219"/>
    <cellStyle name="_АГК исполнение бюджета за 2007 год_4НК КТГ конс 010409 без КРГ 2" xfId="4220"/>
    <cellStyle name="_АГК исполнение бюджета за 2007 год_4НК КТГ конс 010409 без КРГ 2" xfId="4221"/>
    <cellStyle name="_АГК исполнение бюджета за 2007 год_4НК КТГ конс 010409 без КРГ_События, КазСод, ДОТОС - Ноябрь 2010" xfId="4222"/>
    <cellStyle name="_АГК исполнение бюджета за 2007 год_4НК КТГ конс 010409 без КРГ_События, КазСод, ДОТОС - Ноябрь 2010" xfId="4223"/>
    <cellStyle name="_АГК исполнение бюджета за 2007 год_Копия Труд" xfId="4224"/>
    <cellStyle name="_АГК исполнение бюджета за 2007 год_Копия Труд" xfId="4225"/>
    <cellStyle name="_АГК исполнение бюджета за 2007 год_Копия Труд 2" xfId="4226"/>
    <cellStyle name="_АГК исполнение бюджета за 2007 год_Копия Труд 2" xfId="4227"/>
    <cellStyle name="_АГК исполнение бюджета за 2007 год_Копия Труд_События, КазСод, ДОТОС - Ноябрь 2010" xfId="4228"/>
    <cellStyle name="_АГК исполнение бюджета за 2007 год_Копия Труд_События, КазСод, ДОТОС - Ноябрь 2010" xfId="4229"/>
    <cellStyle name="_АГК отчет2007окон1" xfId="4230"/>
    <cellStyle name="_АГК отчет2007окон1" xfId="4231"/>
    <cellStyle name="_АГК отчет2007окон1_080603 Скор бюджет 2008 КТГ" xfId="4232"/>
    <cellStyle name="_АГК отчет2007окон1_080603 Скор бюджет 2008 КТГ" xfId="4233"/>
    <cellStyle name="_АГК отчет2007окон1_3НК" xfId="4234"/>
    <cellStyle name="_АГК отчет2007окон1_3НК" xfId="4235"/>
    <cellStyle name="_АГК отчет2007окон1_4НК КТГ конс 010409 без КРГ" xfId="4236"/>
    <cellStyle name="_АГК отчет2007окон1_4НК КТГ конс 010409 без КРГ" xfId="4237"/>
    <cellStyle name="_АГК отчет2007окон1_4НК КТГ конс 010409 без КРГ 2" xfId="4238"/>
    <cellStyle name="_АГК отчет2007окон1_4НК КТГ конс 010409 без КРГ 2" xfId="4239"/>
    <cellStyle name="_АГК отчет2007окон1_4НК КТГ конс 010409 без КРГ_События, КазСод, ДОТОС - Ноябрь 2010" xfId="4240"/>
    <cellStyle name="_АГК отчет2007окон1_4НК КТГ конс 010409 без КРГ_События, КазСод, ДОТОС - Ноябрь 2010" xfId="4241"/>
    <cellStyle name="_АГК отчет2007окон1_Копия Труд" xfId="4242"/>
    <cellStyle name="_АГК отчет2007окон1_Копия Труд" xfId="4243"/>
    <cellStyle name="_АГК отчет2007окон1_Копия Труд 2" xfId="4244"/>
    <cellStyle name="_АГК отчет2007окон1_Копия Труд 2" xfId="4245"/>
    <cellStyle name="_АГК отчет2007окон1_Копия Труд_События, КазСод, ДОТОС - Ноябрь 2010" xfId="4246"/>
    <cellStyle name="_АГК отчет2007окон1_Копия Труд_События, КазСод, ДОТОС - Ноябрь 2010" xfId="4247"/>
    <cellStyle name="_АГК Скор бюджет 2008" xfId="4248"/>
    <cellStyle name="_АГК Скор бюджет 2008" xfId="4249"/>
    <cellStyle name="_АГС исполнение бюджета 2007" xfId="4250"/>
    <cellStyle name="_АГС исполнение бюджета 2007" xfId="4251"/>
    <cellStyle name="_АГС исполнение бюджета 2007_080603 Скор бюджет 2008 КТГ" xfId="4252"/>
    <cellStyle name="_АГС исполнение бюджета 2007_080603 Скор бюджет 2008 КТГ" xfId="4253"/>
    <cellStyle name="_АГС исполнение бюджета 2007_3НК" xfId="4254"/>
    <cellStyle name="_АГС исполнение бюджета 2007_3НК" xfId="4255"/>
    <cellStyle name="_АГС исполнение бюджета 2007_4НК КТГ конс 010409 без КРГ" xfId="4256"/>
    <cellStyle name="_АГС исполнение бюджета 2007_4НК КТГ конс 010409 без КРГ" xfId="4257"/>
    <cellStyle name="_АГС исполнение бюджета 2007_4НК КТГ конс 010409 без КРГ 2" xfId="4258"/>
    <cellStyle name="_АГС исполнение бюджета 2007_4НК КТГ конс 010409 без КРГ 2" xfId="4259"/>
    <cellStyle name="_АГС исполнение бюджета 2007_4НК КТГ конс 010409 без КРГ_События, КазСод, ДОТОС - Ноябрь 2010" xfId="4260"/>
    <cellStyle name="_АГС исполнение бюджета 2007_4НК КТГ конс 010409 без КРГ_События, КазСод, ДОТОС - Ноябрь 2010" xfId="4261"/>
    <cellStyle name="_АГС исполнение бюджета 2007_Копия Труд" xfId="4262"/>
    <cellStyle name="_АГС исполнение бюджета 2007_Копия Труд" xfId="4263"/>
    <cellStyle name="_АГС исполнение бюджета 2007_Копия Труд 2" xfId="4264"/>
    <cellStyle name="_АГС исполнение бюджета 2007_Копия Труд 2" xfId="4265"/>
    <cellStyle name="_АГС исполнение бюджета 2007_Копия Труд_События, КазСод, ДОТОС - Ноябрь 2010" xfId="4266"/>
    <cellStyle name="_АГС исполнение бюджета 2007_Копия Труд_События, КазСод, ДОТОС - Ноябрь 2010" xfId="4267"/>
    <cellStyle name="_АГТ Исполнение бюджета 2007" xfId="4268"/>
    <cellStyle name="_АГТ Исполнение бюджета 2007" xfId="4269"/>
    <cellStyle name="_АГТ Исполнение бюджета 2007_080603 Скор бюджет 2008 КТГ" xfId="4270"/>
    <cellStyle name="_АГТ Исполнение бюджета 2007_080603 Скор бюджет 2008 КТГ" xfId="4271"/>
    <cellStyle name="_АГТ Исполнение бюджета 2007_3НК" xfId="4272"/>
    <cellStyle name="_АГТ Исполнение бюджета 2007_3НК" xfId="4273"/>
    <cellStyle name="_АГТ Исполнение бюджета 2007_4НК КТГ конс 010409 без КРГ" xfId="4274"/>
    <cellStyle name="_АГТ Исполнение бюджета 2007_4НК КТГ конс 010409 без КРГ" xfId="4275"/>
    <cellStyle name="_АГТ Исполнение бюджета 2007_4НК КТГ конс 010409 без КРГ 2" xfId="4276"/>
    <cellStyle name="_АГТ Исполнение бюджета 2007_4НК КТГ конс 010409 без КРГ 2" xfId="4277"/>
    <cellStyle name="_АГТ Исполнение бюджета 2007_4НК КТГ конс 010409 без КРГ_События, КазСод, ДОТОС - Ноябрь 2010" xfId="4278"/>
    <cellStyle name="_АГТ Исполнение бюджета 2007_4НК КТГ конс 010409 без КРГ_События, КазСод, ДОТОС - Ноябрь 2010" xfId="4279"/>
    <cellStyle name="_АГТ Исполнение бюджета 2007_Копия Труд" xfId="4280"/>
    <cellStyle name="_АГТ Исполнение бюджета 2007_Копия Труд" xfId="4281"/>
    <cellStyle name="_АГТ Исполнение бюджета 2007_Копия Труд 2" xfId="4282"/>
    <cellStyle name="_АГТ Исполнение бюджета 2007_Копия Труд 2" xfId="4283"/>
    <cellStyle name="_АГТ Исполнение бюджета 2007_Копия Труд_События, КазСод, ДОТОС - Ноябрь 2010" xfId="4284"/>
    <cellStyle name="_АГТ Исполнение бюджета 2007_Копия Труд_События, КазСод, ДОТОС - Ноябрь 2010" xfId="4285"/>
    <cellStyle name="_АГТ Скор бюджет 2008" xfId="4286"/>
    <cellStyle name="_АГТ Скор бюджет 2008" xfId="4287"/>
    <cellStyle name="_АЙМАК БЮДЖЕТ 2009 (уточн Амангельды)" xfId="4288"/>
    <cellStyle name="_АЙМАК БЮДЖЕТ 2009 (уточн Амангельды)" xfId="4289"/>
    <cellStyle name="_АЙМАК БЮДЖЕТ 2009 (уточн Амангельды) 2" xfId="4290"/>
    <cellStyle name="_АЙМАК БЮДЖЕТ 2009 (уточн Амангельды) 2" xfId="4291"/>
    <cellStyle name="_АЙМАК БЮДЖЕТ 2009 (уточн Амангельды)_События, КазСод, ДОТОС - Ноябрь 2010" xfId="4292"/>
    <cellStyle name="_АЙМАК БЮДЖЕТ 2009 (уточн Амангельды)_События, КазСод, ДОТОС - Ноябрь 2010" xfId="4293"/>
    <cellStyle name="_Анализ отклонений БП 2008+ 230708" xfId="4294"/>
    <cellStyle name="_Анализ отклонений БП 2008+ 230708" xfId="4295"/>
    <cellStyle name="_Анализ отклонений БП 2008+ 230708 2" xfId="4296"/>
    <cellStyle name="_Анализ отклонений БП 2008+ 230708 2" xfId="4297"/>
    <cellStyle name="_Анализ отклонений БП 2008+ 230708_События, КазСод, ДОТОС - Ноябрь 2010" xfId="4298"/>
    <cellStyle name="_Анализ отклонений БП 2008+ 230708_События, КазСод, ДОТОС - Ноябрь 2010" xfId="4299"/>
    <cellStyle name="_Бюджет 2007 (факт)" xfId="4300"/>
    <cellStyle name="_Бюджет 2007 (факт)" xfId="4301"/>
    <cellStyle name="_Бюджет 2007 (факт) 2" xfId="4302"/>
    <cellStyle name="_Бюджет 2007 (факт) 2" xfId="4303"/>
    <cellStyle name="_Бюджет 2007 (факт)_События, КазСод, ДОТОС - Ноябрь 2010" xfId="4304"/>
    <cellStyle name="_Бюджет 2007 (факт)_События, КазСод, ДОТОС - Ноябрь 2010" xfId="4305"/>
    <cellStyle name="_Бюджет 2008 для КТГ-1" xfId="4306"/>
    <cellStyle name="_Бюджет 2008 для КТГ-1" xfId="4307"/>
    <cellStyle name="_Бюджет 2008 для КТГ-1 2" xfId="4308"/>
    <cellStyle name="_Бюджет 2008 для КТГ-1 2" xfId="4309"/>
    <cellStyle name="_Бюджет 2008 для КТГ-1_События, КазСод, ДОТОС - Ноябрь 2010" xfId="4310"/>
    <cellStyle name="_Бюджет 2008 для КТГ-1_События, КазСод, ДОТОС - Ноябрь 2010" xfId="4311"/>
    <cellStyle name="_Бюджет 2009" xfId="4312"/>
    <cellStyle name="_Бюджет 2009" xfId="4313"/>
    <cellStyle name="_Бюджет 2009 (формы для КТГ)" xfId="4314"/>
    <cellStyle name="_Бюджет 2009 (формы для КТГ)" xfId="4315"/>
    <cellStyle name="_Бюджет 2009 2" xfId="4316"/>
    <cellStyle name="_Бюджет 2009 2" xfId="4317"/>
    <cellStyle name="_Бюджет 2009_События, КазСод, ДОТОС - Ноябрь 2010" xfId="4318"/>
    <cellStyle name="_Бюджет 2009_События, КазСод, ДОТОС - Ноябрь 2010" xfId="4319"/>
    <cellStyle name="_ВГО" xfId="4320"/>
    <cellStyle name="_ВГО" xfId="4321"/>
    <cellStyle name="_ВГО 2" xfId="4322"/>
    <cellStyle name="_ВГО 2" xfId="4323"/>
    <cellStyle name="_ВГО_События, КазСод, ДОТОС - Ноябрь 2010" xfId="4324"/>
    <cellStyle name="_ВГО_События, КазСод, ДОТОС - Ноябрь 2010" xfId="4325"/>
    <cellStyle name="_для Армана" xfId="4326"/>
    <cellStyle name="_для Армана" xfId="4327"/>
    <cellStyle name="_для Армана 2" xfId="4328"/>
    <cellStyle name="_для Армана 2" xfId="4329"/>
    <cellStyle name="_для Армана_События, КазСод, ДОТОС - Ноябрь 2010" xfId="4330"/>
    <cellStyle name="_для Армана_События, КазСод, ДОТОС - Ноябрь 2010" xfId="4331"/>
    <cellStyle name="_Капиталка" xfId="4332"/>
    <cellStyle name="_Капиталка" xfId="4333"/>
    <cellStyle name="_Капиталка 2" xfId="4334"/>
    <cellStyle name="_Капиталка 2" xfId="4335"/>
    <cellStyle name="_Капиталка_4НК КТГ конс 010409 без КРГ" xfId="4336"/>
    <cellStyle name="_Капиталка_4НК КТГ конс 010409 без КРГ" xfId="4337"/>
    <cellStyle name="_Капиталка_События, КазСод, ДОТОС - Ноябрь 2010" xfId="4338"/>
    <cellStyle name="_Капиталка_События, КазСод, ДОТОС - Ноябрь 2010" xfId="4339"/>
    <cellStyle name="_Капиталка_Холдинг Бюджет 2008" xfId="4340"/>
    <cellStyle name="_Капиталка_Холдинг Бюджет 2008" xfId="4341"/>
    <cellStyle name="_Капиталка_Холдинг Бюджет 2009" xfId="4342"/>
    <cellStyle name="_Капиталка_Холдинг Бюджет 2009" xfId="4343"/>
    <cellStyle name="_Квартальный отчет" xfId="4344"/>
    <cellStyle name="_Квартальный отчет" xfId="4345"/>
    <cellStyle name="_Книга1" xfId="4346"/>
    <cellStyle name="_Книга1" xfId="4347"/>
    <cellStyle name="_Книга1_080603 Скор бюджет 2008 КТГ" xfId="4348"/>
    <cellStyle name="_Книга1_080603 Скор бюджет 2008 КТГ" xfId="4349"/>
    <cellStyle name="_Книга1_3НК" xfId="4350"/>
    <cellStyle name="_Книга1_3НК" xfId="4351"/>
    <cellStyle name="_Книга1_4НК КТГ конс 010409 без КРГ" xfId="4352"/>
    <cellStyle name="_Книга1_4НК КТГ конс 010409 без КРГ" xfId="4353"/>
    <cellStyle name="_Книга1_4НК КТГ конс 010409 без КРГ 2" xfId="4354"/>
    <cellStyle name="_Книга1_4НК КТГ конс 010409 без КРГ 2" xfId="4355"/>
    <cellStyle name="_Книга1_4НК КТГ конс 010409 без КРГ_События, КазСод, ДОТОС - Ноябрь 2010" xfId="4356"/>
    <cellStyle name="_Книга1_4НК КТГ конс 010409 без КРГ_События, КазСод, ДОТОС - Ноябрь 2010" xfId="4357"/>
    <cellStyle name="_Книга1_Копия Труд" xfId="4358"/>
    <cellStyle name="_Книга1_Копия Труд" xfId="4359"/>
    <cellStyle name="_Книга1_Копия Труд 2" xfId="4360"/>
    <cellStyle name="_Книга1_Копия Труд 2" xfId="4361"/>
    <cellStyle name="_Книга1_Копия Труд_События, КазСод, ДОТОС - Ноябрь 2010" xfId="4362"/>
    <cellStyle name="_Книга1_Копия Труд_События, КазСод, ДОТОС - Ноябрь 2010" xfId="4363"/>
    <cellStyle name="_Консол КВЛ 1 кв.2008" xfId="4364"/>
    <cellStyle name="_Консол КВЛ 1 кв.2008" xfId="4365"/>
    <cellStyle name="_Консол КВЛ 1 кв.2008 2" xfId="4366"/>
    <cellStyle name="_Консол КВЛ 1 кв.2008 2" xfId="4367"/>
    <cellStyle name="_Консол КВЛ 1 кв.2008_События, КазСод, ДОТОС - Ноябрь 2010" xfId="4368"/>
    <cellStyle name="_Консол КВЛ 1 кв.2008_События, КазСод, ДОТОС - Ноябрь 2010" xfId="4369"/>
    <cellStyle name="_Консолидация 3НК2008 06.10.07 помесячно" xfId="4370"/>
    <cellStyle name="_Консолидация 3НК2008 06.10.07 помесячно" xfId="4371"/>
    <cellStyle name="_Консолидация 3НК2008 06.10.07 помесячно 2" xfId="4372"/>
    <cellStyle name="_Консолидация 3НК2008 06.10.07 помесячно 2" xfId="4373"/>
    <cellStyle name="_Консолидация 3НК2008 06.10.07 помесячно_События, КазСод, ДОТОС - Ноябрь 2010" xfId="4374"/>
    <cellStyle name="_Консолидация 3НК2008 06.10.07 помесячно_События, КазСод, ДОТОС - Ноябрь 2010" xfId="4375"/>
    <cellStyle name="_Консолидация 3НК2008 061007" xfId="4376"/>
    <cellStyle name="_Консолидация 3НК2008 061007" xfId="4377"/>
    <cellStyle name="_Консолидация 3НК2008 061007 2" xfId="4378"/>
    <cellStyle name="_Консолидация 3НК2008 061007 2" xfId="4379"/>
    <cellStyle name="_Консолидация 3НК2008 061007_События, КазСод, ДОТОС - Ноябрь 2010" xfId="4380"/>
    <cellStyle name="_Консолидация 3НК2008 061007_События, КазСод, ДОТОС - Ноябрь 2010" xfId="4381"/>
    <cellStyle name="_КОНСОЛИДИРОВАННЫЙ ОТЧЕТ I-кв.2007г АО КТГ для КМГ на 070507" xfId="4382"/>
    <cellStyle name="_КОНСОЛИДИРОВАННЫЙ ОТЧЕТ I-кв.2007г АО КТГ для КМГ на 070507" xfId="4383"/>
    <cellStyle name="_КОНСОЛИДИРОВАННЫЙ ОТЧЕТ I-кв.2007г АО КТГ для КМГ на 070507 2" xfId="4384"/>
    <cellStyle name="_КОНСОЛИДИРОВАННЫЙ ОТЧЕТ I-кв.2007г АО КТГ для КМГ на 070507 2" xfId="4385"/>
    <cellStyle name="_КОНСОЛИДИРОВАННЫЙ ОТЧЕТ I-кв.2007г АО КТГ для КМГ на 070507_События, КазСод, ДОТОС - Ноябрь 2010" xfId="4386"/>
    <cellStyle name="_КОНСОЛИДИРОВАННЫЙ ОТЧЕТ I-кв.2007г АО КТГ для КМГ на 070507_События, КазСод, ДОТОС - Ноябрь 2010" xfId="4387"/>
    <cellStyle name="_Копия 9_ГодовОтч_ KMG-F-1310 1-24PR-84 4-24" xfId="4388"/>
    <cellStyle name="_Копия 9_ГодовОтч_ KMG-F-1310 1-24PR-84 4-24" xfId="4389"/>
    <cellStyle name="_Копия Труд" xfId="4390"/>
    <cellStyle name="_Копия Труд" xfId="4391"/>
    <cellStyle name="_Копия Труд 2" xfId="4392"/>
    <cellStyle name="_Копия Труд 2" xfId="4393"/>
    <cellStyle name="_Копия Труд_События, КазСод, ДОТОС - Ноябрь 2010" xfId="4394"/>
    <cellStyle name="_Копия Труд_События, КазСод, ДОТОС - Ноябрь 2010" xfId="4395"/>
    <cellStyle name="_КТГ-А Исполнение бюдета 2007" xfId="4396"/>
    <cellStyle name="_КТГ-А Исполнение бюдета 2007" xfId="4397"/>
    <cellStyle name="_КТГ-А Исполнение бюдета 2007_080603 Скор бюджет 2008 КТГ" xfId="4398"/>
    <cellStyle name="_КТГ-А Исполнение бюдета 2007_080603 Скор бюджет 2008 КТГ" xfId="4399"/>
    <cellStyle name="_КТГ-А Исполнение бюдета 2007_3НК" xfId="4400"/>
    <cellStyle name="_КТГ-А Исполнение бюдета 2007_3НК" xfId="4401"/>
    <cellStyle name="_КТГ-А Исполнение бюдета 2007_4НК КТГ конс 010409 без КРГ" xfId="4402"/>
    <cellStyle name="_КТГ-А Исполнение бюдета 2007_4НК КТГ конс 010409 без КРГ" xfId="4403"/>
    <cellStyle name="_КТГ-А Исполнение бюдета 2007_4НК КТГ конс 010409 без КРГ 2" xfId="4404"/>
    <cellStyle name="_КТГ-А Исполнение бюдета 2007_4НК КТГ конс 010409 без КРГ 2" xfId="4405"/>
    <cellStyle name="_КТГ-А Исполнение бюдета 2007_4НК КТГ конс 010409 без КРГ_События, КазСод, ДОТОС - Ноябрь 2010" xfId="4406"/>
    <cellStyle name="_КТГ-А Исполнение бюдета 2007_4НК КТГ конс 010409 без КРГ_События, КазСод, ДОТОС - Ноябрь 2010" xfId="4407"/>
    <cellStyle name="_КТГ-А Исполнение бюдета 2007_Копия Труд" xfId="4408"/>
    <cellStyle name="_КТГ-А Исполнение бюдета 2007_Копия Труд" xfId="4409"/>
    <cellStyle name="_КТГ-А Исполнение бюдета 2007_Копия Труд 2" xfId="4410"/>
    <cellStyle name="_КТГ-А Исполнение бюдета 2007_Копия Труд 2" xfId="4411"/>
    <cellStyle name="_КТГ-А Исполнение бюдета 2007_Копия Труд_События, КазСод, ДОТОС - Ноябрь 2010" xfId="4412"/>
    <cellStyle name="_КТГ-А Исполнение бюдета 2007_Копия Труд_События, КазСод, ДОТОС - Ноябрь 2010" xfId="4413"/>
    <cellStyle name="_Мониторинг янв-декабрь 2007" xfId="4414"/>
    <cellStyle name="_Мониторинг янв-декабрь 2007" xfId="4415"/>
    <cellStyle name="_Мониторинг янв-декабрь 2007_Холдинг Мониторинг янв-май 2008" xfId="4416"/>
    <cellStyle name="_Мониторинг янв-декабрь 2007_Холдинг Мониторинг янв-май 2008" xfId="4417"/>
    <cellStyle name="_отчет 9 месяцев  по ФО 2008г" xfId="4418"/>
    <cellStyle name="_отчет 9 месяцев  по ФО 2008г" xfId="4419"/>
    <cellStyle name="_отчет 9 месяцев  по ФО 2008г 2" xfId="4420"/>
    <cellStyle name="_отчет 9 месяцев  по ФО 2008г 2" xfId="4421"/>
    <cellStyle name="_отчет 9 месяцев  по ФО 2008г_События, КазСод, ДОТОС - Ноябрь 2010" xfId="4422"/>
    <cellStyle name="_отчет 9 месяцев  по ФО 2008г_События, КазСод, ДОТОС - Ноябрь 2010" xfId="4423"/>
    <cellStyle name="_ОТЧЕТ ПО ИСПОЛНЕНИЮ БЮДЖЕТА 2007 (скор)" xfId="4424"/>
    <cellStyle name="_ОТЧЕТ ПО ИСПОЛНЕНИЮ БЮДЖЕТА 2007 (скор)" xfId="4425"/>
    <cellStyle name="_ОТЧЕТ ПО ИСПОЛНЕНИЮ БЮДЖЕТА 2007 (скор) 2" xfId="4426"/>
    <cellStyle name="_ОТЧЕТ ПО ИСПОЛНЕНИЮ БЮДЖЕТА 2007 (скор) 2" xfId="4427"/>
    <cellStyle name="_ОТЧЕТ ПО ИСПОЛНЕНИЮ БЮДЖЕТА 2007 (скор)_080603 Скор бюджет 2008 КТГ" xfId="4428"/>
    <cellStyle name="_ОТЧЕТ ПО ИСПОЛНЕНИЮ БЮДЖЕТА 2007 (скор)_080603 Скор бюджет 2008 КТГ" xfId="4429"/>
    <cellStyle name="_ОТЧЕТ ПО ИСПОЛНЕНИЮ БЮДЖЕТА 2007 (скор)_3НК" xfId="4430"/>
    <cellStyle name="_ОТЧЕТ ПО ИСПОЛНЕНИЮ БЮДЖЕТА 2007 (скор)_3НК" xfId="4431"/>
    <cellStyle name="_ОТЧЕТ ПО ИСПОЛНЕНИЮ БЮДЖЕТА 2007 (скор)_События, КазСод, ДОТОС - Ноябрь 2010" xfId="4432"/>
    <cellStyle name="_ОТЧЕТ ПО ИСПОЛНЕНИЮ БЮДЖЕТА 2007 (скор)_События, КазСод, ДОТОС - Ноябрь 2010" xfId="4433"/>
    <cellStyle name="_ОТЧЕТ ПО ИСПОЛНЕНИЮ БЮДЖЕТА 2007 (скор)_Холдинг Бюджет 2008" xfId="4434"/>
    <cellStyle name="_ОТЧЕТ ПО ИСПОЛНЕНИЮ БЮДЖЕТА 2007 (скор)_Холдинг Бюджет 2008" xfId="4435"/>
    <cellStyle name="_ОТЧЕТ ПО ИСПОЛНЕНИЮ БЮДЖЕТА 2007 (скор)_Холдинг Бюджет 2009" xfId="4436"/>
    <cellStyle name="_ОТЧЕТ ПО ИСПОЛНЕНИЮ БЮДЖЕТА 2007 (скор)_Холдинг Бюджет 2009" xfId="4437"/>
    <cellStyle name="_Отчетза 1-кв." xfId="4438"/>
    <cellStyle name="_Отчетза 1-кв." xfId="4439"/>
    <cellStyle name="_Отчетза 1-кв. 2" xfId="4440"/>
    <cellStyle name="_Отчетза 1-кв. 2" xfId="4441"/>
    <cellStyle name="_Отчетза 1-кв._События, КазСод, ДОТОС - Ноябрь 2010" xfId="4442"/>
    <cellStyle name="_Отчетза 1-кв._События, КазСод, ДОТОС - Ноябрь 2010" xfId="4443"/>
    <cellStyle name="_События, КазСод, ДОТОС - Ноябрь 2010" xfId="4444"/>
    <cellStyle name="_События, КазСод, ДОТОС - Ноябрь 2010" xfId="4445"/>
    <cellStyle name="_Труд 2008" xfId="4446"/>
    <cellStyle name="_Труд 2008" xfId="4447"/>
    <cellStyle name="_фин_отчет_1 квартал_2008" xfId="4448"/>
    <cellStyle name="_фин_отчет_1 квартал_2008" xfId="4449"/>
    <cellStyle name="_фин_отчет_1 квартал_2008 2" xfId="4450"/>
    <cellStyle name="_фин_отчет_1 квартал_2008 2" xfId="4451"/>
    <cellStyle name="_фин_отчет_1 квартал_2008_4НК КТГ конс 010409 без КРГ" xfId="4452"/>
    <cellStyle name="_фин_отчет_1 квартал_2008_4НК КТГ конс 010409 без КРГ" xfId="4453"/>
    <cellStyle name="_фин_отчет_1 квартал_2008_4НК КТГ конс 010409 без КРГ 2" xfId="4454"/>
    <cellStyle name="_фин_отчет_1 квартал_2008_4НК КТГ конс 010409 без КРГ 2" xfId="4455"/>
    <cellStyle name="_фин_отчет_1 квартал_2008_4НК КТГ конс 010409 без КРГ_События, КазСод, ДОТОС - Ноябрь 2010" xfId="4456"/>
    <cellStyle name="_фин_отчет_1 квартал_2008_4НК КТГ конс 010409 без КРГ_События, КазСод, ДОТОС - Ноябрь 2010" xfId="4457"/>
    <cellStyle name="_фин_отчет_1 квартал_2008_События, КазСод, ДОТОС - Ноябрь 2010" xfId="4458"/>
    <cellStyle name="_фин_отчет_1 квартал_2008_События, КазСод, ДОТОС - Ноябрь 2010" xfId="4459"/>
    <cellStyle name="_Форма 7-НК_КазТрансГаз" xfId="4460"/>
    <cellStyle name="_Форма 7-НК_КазТрансГаз" xfId="4461"/>
    <cellStyle name="_Форма 7-НК_КазТрансГаз свод" xfId="4462"/>
    <cellStyle name="_Форма 7-НК_КазТрансГаз свод" xfId="4463"/>
    <cellStyle name="_Форма 7-НК_КазТрансГаз свод.посл" xfId="4464"/>
    <cellStyle name="_Форма 7-НК_КазТрансГаз свод.посл" xfId="4465"/>
    <cellStyle name="_Форма 7-НК-3БК-KTG 20 10 2008" xfId="4466"/>
    <cellStyle name="_Форма 7-НК-3БК-KTG 20 10 2008" xfId="4467"/>
    <cellStyle name="_Холдинг Бюджет 2008" xfId="4468"/>
    <cellStyle name="_Холдинг Бюджет 2008" xfId="4469"/>
    <cellStyle name="_Холдинг Бюджет 2008_080603 Скор бюджет 2008 КТГ" xfId="4470"/>
    <cellStyle name="_Холдинг Бюджет 2008_080603 Скор бюджет 2008 КТГ" xfId="4471"/>
    <cellStyle name="_Холдинг Бюджет 2008_3НК" xfId="4472"/>
    <cellStyle name="_Холдинг Бюджет 2008_3НК" xfId="4473"/>
    <cellStyle name="_Холдинг Бюджет 2008_4НК КТГ конс 010409 без КРГ" xfId="4474"/>
    <cellStyle name="_Холдинг Бюджет 2008_4НК КТГ конс 010409 без КРГ" xfId="4475"/>
    <cellStyle name="_Холдинг Бюджет 2008_4НК КТГ конс 010409 без КРГ 2" xfId="4476"/>
    <cellStyle name="_Холдинг Бюджет 2008_4НК КТГ конс 010409 без КРГ 2" xfId="4477"/>
    <cellStyle name="_Холдинг Бюджет 2008_4НК КТГ конс 010409 без КРГ_События, КазСод, ДОТОС - Ноябрь 2010" xfId="4478"/>
    <cellStyle name="_Холдинг Бюджет 2008_4НК КТГ конс 010409 без КРГ_События, КазСод, ДОТОС - Ноябрь 2010" xfId="4479"/>
    <cellStyle name="_Холдинг Бюджет 2008_Копия Труд" xfId="4480"/>
    <cellStyle name="_Холдинг Бюджет 2008_Копия Труд" xfId="4481"/>
    <cellStyle name="_Холдинг Бюджет 2008_Копия Труд 2" xfId="4482"/>
    <cellStyle name="_Холдинг Бюджет 2008_Копия Труд 2" xfId="4483"/>
    <cellStyle name="_Холдинг Бюджет 2008_Копия Труд_События, КазСод, ДОТОС - Ноябрь 2010" xfId="4484"/>
    <cellStyle name="_Холдинг Бюджет 2008_Копия Труд_События, КазСод, ДОТОС - Ноябрь 2010" xfId="4485"/>
    <cellStyle name="_Холдинг Бюджет 2009" xfId="4486"/>
    <cellStyle name="_Холдинг Бюджет 2009" xfId="4487"/>
    <cellStyle name="_Холдинг Отчет за 1 кв 2007г (для КТГ)" xfId="4488"/>
    <cellStyle name="_Холдинг Отчет за 1 кв 2007г (для КТГ)" xfId="4489"/>
    <cellStyle name="_Холдинг Отчет за 1 кв 2007г (для КТГ) 2" xfId="4490"/>
    <cellStyle name="_Холдинг Отчет за 1 кв 2007г (для КТГ) 2" xfId="4491"/>
    <cellStyle name="_Холдинг Отчет за 1 кв 2007г (для КТГ)_4НК КТГ конс 010409 без КРГ" xfId="4492"/>
    <cellStyle name="_Холдинг Отчет за 1 кв 2007г (для КТГ)_4НК КТГ конс 010409 без КРГ" xfId="4493"/>
    <cellStyle name="_Холдинг Отчет за 1 кв 2007г (для КТГ)_4НК КТГ конс 010409 без КРГ 2" xfId="4494"/>
    <cellStyle name="_Холдинг Отчет за 1 кв 2007г (для КТГ)_4НК КТГ конс 010409 без КРГ 2" xfId="4495"/>
    <cellStyle name="_Холдинг Отчет за 1 кв 2007г (для КТГ)_4НК КТГ конс 010409 без КРГ_События, КазСод, ДОТОС - Ноябрь 2010" xfId="4496"/>
    <cellStyle name="_Холдинг Отчет за 1 кв 2007г (для КТГ)_4НК КТГ конс 010409 без КРГ_События, КазСод, ДОТОС - Ноябрь 2010" xfId="4497"/>
    <cellStyle name="_Холдинг Отчет за 1 кв 2007г (для КТГ)_События, КазСод, ДОТОС - Ноябрь 2010" xfId="4498"/>
    <cellStyle name="_Холдинг Отчет за 1 кв 2007г (для КТГ)_События, КазСод, ДОТОС - Ноябрь 2010" xfId="4499"/>
    <cellStyle name="_Элиминация 2008 корректировка 1" xfId="4500"/>
    <cellStyle name="_Элиминация 2008 корректировка 1" xfId="4501"/>
    <cellStyle name="_Элиминация 2008 корректировка 1 2" xfId="4502"/>
    <cellStyle name="_Элиминация 2008 корректировка 1 2" xfId="4503"/>
    <cellStyle name="_Элиминация 2008 корректировка 1_События, КазСод, ДОТОС - Ноябрь 2010" xfId="4504"/>
    <cellStyle name="_Элиминация 2008 корректировка 1_События, КазСод, ДОТОС - Ноябрь 2010" xfId="4505"/>
    <cellStyle name="_Элиминация 2009" xfId="4506"/>
    <cellStyle name="_Элиминация 2009" xfId="4507"/>
    <cellStyle name="_янв-дек_ 2007" xfId="4508"/>
    <cellStyle name="_янв-дек_ 2007" xfId="4509"/>
    <cellStyle name="_янв-дек_ 2007_Консол КВЛ 1 кв.2008" xfId="4510"/>
    <cellStyle name="_янв-дек_ 2007_Консол КВЛ 1 кв.2008" xfId="4511"/>
    <cellStyle name="_янв-дек_ 2007_Консол КВЛ 1 кв.2008 2" xfId="4512"/>
    <cellStyle name="_янв-дек_ 2007_Консол КВЛ 1 кв.2008 2" xfId="4513"/>
    <cellStyle name="_янв-дек_ 2007_Консол КВЛ 1 кв.2008_События, КазСод, ДОТОС - Ноябрь 2010" xfId="4514"/>
    <cellStyle name="_янв-дек_ 2007_Консол КВЛ 1 кв.2008_События, КазСод, ДОТОС - Ноябрь 2010" xfId="4515"/>
    <cellStyle name="_янв-дек_ 2007_Копия Труд" xfId="4516"/>
    <cellStyle name="_янв-дек_ 2007_Копия Труд" xfId="4517"/>
    <cellStyle name="_янв-дек_ 2007_Копия Труд 2" xfId="4518"/>
    <cellStyle name="_янв-дек_ 2007_Копия Труд 2" xfId="4519"/>
    <cellStyle name="_янв-дек_ 2007_Копия Труд_События, КазСод, ДОТОС - Ноябрь 2010" xfId="4520"/>
    <cellStyle name="_янв-дек_ 2007_Копия Труд_События, КазСод, ДОТОС - Ноябрь 2010" xfId="4521"/>
    <cellStyle name="" xfId="4522"/>
    <cellStyle name=" 2" xfId="4523"/>
    <cellStyle name="_%% по кредиту" xfId="4524"/>
    <cellStyle name="1" xfId="4525"/>
    <cellStyle name="1 2" xfId="4526"/>
    <cellStyle name="2" xfId="4527"/>
    <cellStyle name="2 2" xfId="4528"/>
    <cellStyle name="W_OÝaà" xfId="399"/>
    <cellStyle name="0,00;0;" xfId="4529"/>
    <cellStyle name="0.0" xfId="4530"/>
    <cellStyle name="10/16" xfId="4531"/>
    <cellStyle name="1tizedes" xfId="4532"/>
    <cellStyle name="20% - Accent1" xfId="400"/>
    <cellStyle name="20% - Accent1 2" xfId="401"/>
    <cellStyle name="20% - Accent1 2 2" xfId="4533"/>
    <cellStyle name="20% - Accent1 3" xfId="4534"/>
    <cellStyle name="20% - Accent1 3 2" xfId="4535"/>
    <cellStyle name="20% - Accent1 3_ДДС_Прямой" xfId="4536"/>
    <cellStyle name="20% - Accent1 4" xfId="4537"/>
    <cellStyle name="20% - Accent1_GAZ" xfId="4538"/>
    <cellStyle name="20% - Accent2" xfId="402"/>
    <cellStyle name="20% - Accent2 2" xfId="403"/>
    <cellStyle name="20% - Accent2 2 2" xfId="4539"/>
    <cellStyle name="20% - Accent2 3" xfId="4540"/>
    <cellStyle name="20% - Accent2 4" xfId="4541"/>
    <cellStyle name="20% - Accent2 4 2" xfId="4542"/>
    <cellStyle name="20% - Accent2 4_ДДС_Прямой" xfId="4543"/>
    <cellStyle name="20% - Accent2 5" xfId="4544"/>
    <cellStyle name="20% - Accent2_GAZ" xfId="4545"/>
    <cellStyle name="20% - Accent3" xfId="404"/>
    <cellStyle name="20% - Accent3 2" xfId="405"/>
    <cellStyle name="20% - Accent3 2 2" xfId="4546"/>
    <cellStyle name="20% - Accent3 3" xfId="4547"/>
    <cellStyle name="20% - Accent3 4" xfId="4548"/>
    <cellStyle name="20% - Accent3 4 2" xfId="4549"/>
    <cellStyle name="20% - Accent3 4_ДДС_Прямой" xfId="4550"/>
    <cellStyle name="20% - Accent3 5" xfId="4551"/>
    <cellStyle name="20% - Accent3_GAZ" xfId="4552"/>
    <cellStyle name="20% - Accent4" xfId="406"/>
    <cellStyle name="20% - Accent4 2" xfId="407"/>
    <cellStyle name="20% - Accent4 2 2" xfId="4553"/>
    <cellStyle name="20% - Accent4 3" xfId="4554"/>
    <cellStyle name="20% - Accent4 4" xfId="4555"/>
    <cellStyle name="20% - Accent4 4 2" xfId="4556"/>
    <cellStyle name="20% - Accent4 4_ДДС_Прямой" xfId="4557"/>
    <cellStyle name="20% - Accent4 5" xfId="4558"/>
    <cellStyle name="20% - Accent4_GAZ" xfId="4559"/>
    <cellStyle name="20% - Accent5" xfId="408"/>
    <cellStyle name="20% - Accent5 2" xfId="409"/>
    <cellStyle name="20% - Accent5 2 2" xfId="4560"/>
    <cellStyle name="20% - Accent5 3" xfId="4561"/>
    <cellStyle name="20% - Accent5 4" xfId="4562"/>
    <cellStyle name="20% - Accent5 4 2" xfId="4563"/>
    <cellStyle name="20% - Accent5 4_ДДС_Прямой" xfId="4564"/>
    <cellStyle name="20% - Accent5 5" xfId="4565"/>
    <cellStyle name="20% - Accent5_GAZ" xfId="4566"/>
    <cellStyle name="20% - Accent6" xfId="410"/>
    <cellStyle name="20% - Accent6 2" xfId="411"/>
    <cellStyle name="20% - Accent6 2 2" xfId="4567"/>
    <cellStyle name="20% - Accent6 3" xfId="4568"/>
    <cellStyle name="20% - Accent6 4" xfId="4569"/>
    <cellStyle name="20% - Accent6 4 2" xfId="4570"/>
    <cellStyle name="20% - Accent6 4_ДДС_Прямой" xfId="4571"/>
    <cellStyle name="20% - Accent6 5" xfId="4572"/>
    <cellStyle name="20% - Accent6_GAZ" xfId="4573"/>
    <cellStyle name="20% - Акцент1 2" xfId="412"/>
    <cellStyle name="20% - Акцент1 2 2" xfId="413"/>
    <cellStyle name="20% - Акцент1 2 2 2" xfId="414"/>
    <cellStyle name="20% - Акцент1 2 3" xfId="415"/>
    <cellStyle name="20% - Акцент1 2 4" xfId="4574"/>
    <cellStyle name="20% - Акцент1 2 4 2" xfId="4575"/>
    <cellStyle name="20% - Акцент1 2 5" xfId="4576"/>
    <cellStyle name="20% - Акцент1 2_PL" xfId="4577"/>
    <cellStyle name="20% - Акцент1 3" xfId="4578"/>
    <cellStyle name="20% - Акцент1 4" xfId="4579"/>
    <cellStyle name="20% - Акцент2 2" xfId="416"/>
    <cellStyle name="20% - Акцент2 2 2" xfId="417"/>
    <cellStyle name="20% - Акцент2 2 2 2" xfId="418"/>
    <cellStyle name="20% - Акцент2 2 3" xfId="419"/>
    <cellStyle name="20% - Акцент2 2 4" xfId="4580"/>
    <cellStyle name="20% - Акцент2 2 4 2" xfId="4581"/>
    <cellStyle name="20% - Акцент2 2 5" xfId="4582"/>
    <cellStyle name="20% - Акцент2 2_PL" xfId="4583"/>
    <cellStyle name="20% - Акцент2 3" xfId="4584"/>
    <cellStyle name="20% - Акцент2 4" xfId="4585"/>
    <cellStyle name="20% - Акцент3 2" xfId="420"/>
    <cellStyle name="20% - Акцент3 2 2" xfId="421"/>
    <cellStyle name="20% - Акцент3 2 2 2" xfId="422"/>
    <cellStyle name="20% - Акцент3 2 3" xfId="423"/>
    <cellStyle name="20% - Акцент3 2 4" xfId="4586"/>
    <cellStyle name="20% - Акцент3 2 4 2" xfId="4587"/>
    <cellStyle name="20% - Акцент3 2 5" xfId="4588"/>
    <cellStyle name="20% - Акцент3 2_PL" xfId="4589"/>
    <cellStyle name="20% - Акцент3 3" xfId="4590"/>
    <cellStyle name="20% - Акцент3 4" xfId="4591"/>
    <cellStyle name="20% - Акцент4 2" xfId="424"/>
    <cellStyle name="20% - Акцент4 2 2" xfId="425"/>
    <cellStyle name="20% - Акцент4 2 2 2" xfId="426"/>
    <cellStyle name="20% - Акцент4 2 3" xfId="427"/>
    <cellStyle name="20% - Акцент4 2 4" xfId="4592"/>
    <cellStyle name="20% - Акцент4 2 4 2" xfId="4593"/>
    <cellStyle name="20% - Акцент4 2 5" xfId="4594"/>
    <cellStyle name="20% - Акцент4 2_PL" xfId="4595"/>
    <cellStyle name="20% - Акцент4 3" xfId="4596"/>
    <cellStyle name="20% - Акцент4 4" xfId="4597"/>
    <cellStyle name="20% - Акцент5 2" xfId="428"/>
    <cellStyle name="20% - Акцент5 2 2" xfId="429"/>
    <cellStyle name="20% - Акцент5 2 2 2" xfId="430"/>
    <cellStyle name="20% - Акцент5 2 3" xfId="431"/>
    <cellStyle name="20% - Акцент5 2 4" xfId="4598"/>
    <cellStyle name="20% - Акцент5 2 4 2" xfId="4599"/>
    <cellStyle name="20% - Акцент5 2 5" xfId="4600"/>
    <cellStyle name="20% - Акцент5 2_PL" xfId="4601"/>
    <cellStyle name="20% - Акцент6 2" xfId="432"/>
    <cellStyle name="20% - Акцент6 2 2" xfId="433"/>
    <cellStyle name="20% - Акцент6 2 2 2" xfId="434"/>
    <cellStyle name="20% - Акцент6 2 3" xfId="435"/>
    <cellStyle name="20% - Акцент6 2 4" xfId="4602"/>
    <cellStyle name="20% - Акцент6 2 4 2" xfId="4603"/>
    <cellStyle name="20% - Акцент6 2 5" xfId="4604"/>
    <cellStyle name="20% - Акцент6 2_PL" xfId="4605"/>
    <cellStyle name="20% - Акцент6 3" xfId="4606"/>
    <cellStyle name="20% - Акцент6 4" xfId="4607"/>
    <cellStyle name="20% - 强调文字颜色 1" xfId="436"/>
    <cellStyle name="20% - 强调文字颜色 2" xfId="437"/>
    <cellStyle name="20% - 强调文字颜色 3" xfId="438"/>
    <cellStyle name="20% - 强调文字颜色 4" xfId="439"/>
    <cellStyle name="20% - 强调文字颜色 5" xfId="440"/>
    <cellStyle name="20% - 强调文字颜色 6" xfId="441"/>
    <cellStyle name="2decimal" xfId="4608"/>
    <cellStyle name="2tizedes" xfId="4609"/>
    <cellStyle name="40% - Accent1" xfId="442"/>
    <cellStyle name="40% - Accent1 2" xfId="443"/>
    <cellStyle name="40% - Accent1 2 2" xfId="4610"/>
    <cellStyle name="40% - Accent1 3" xfId="4611"/>
    <cellStyle name="40% - Accent1 4" xfId="4612"/>
    <cellStyle name="40% - Accent1 4 2" xfId="4613"/>
    <cellStyle name="40% - Accent1 4_ДДС_Прямой" xfId="4614"/>
    <cellStyle name="40% - Accent1 5" xfId="4615"/>
    <cellStyle name="40% - Accent1_GAZ" xfId="4616"/>
    <cellStyle name="40% - Accent2" xfId="444"/>
    <cellStyle name="40% - Accent2 2" xfId="445"/>
    <cellStyle name="40% - Accent2 2 2" xfId="4617"/>
    <cellStyle name="40% - Accent2 3" xfId="4618"/>
    <cellStyle name="40% - Accent2 3 2" xfId="4619"/>
    <cellStyle name="40% - Accent2 3_ДДС_Прямой" xfId="4620"/>
    <cellStyle name="40% - Accent2 4" xfId="4621"/>
    <cellStyle name="40% - Accent2_GAZ" xfId="4622"/>
    <cellStyle name="40% - Accent3" xfId="446"/>
    <cellStyle name="40% - Accent3 2" xfId="447"/>
    <cellStyle name="40% - Accent3 2 2" xfId="4623"/>
    <cellStyle name="40% - Accent3 3" xfId="4624"/>
    <cellStyle name="40% - Accent3 4" xfId="4625"/>
    <cellStyle name="40% - Accent3 4 2" xfId="4626"/>
    <cellStyle name="40% - Accent3 4_ДДС_Прямой" xfId="4627"/>
    <cellStyle name="40% - Accent3 5" xfId="4628"/>
    <cellStyle name="40% - Accent3_GAZ" xfId="4629"/>
    <cellStyle name="40% - Accent4" xfId="448"/>
    <cellStyle name="40% - Accent4 2" xfId="449"/>
    <cellStyle name="40% - Accent4 2 2" xfId="4630"/>
    <cellStyle name="40% - Accent4 3" xfId="4631"/>
    <cellStyle name="40% - Accent4 4" xfId="4632"/>
    <cellStyle name="40% - Accent4 4 2" xfId="4633"/>
    <cellStyle name="40% - Accent4 4_ДДС_Прямой" xfId="4634"/>
    <cellStyle name="40% - Accent4 5" xfId="4635"/>
    <cellStyle name="40% - Accent4_GAZ" xfId="4636"/>
    <cellStyle name="40% - Accent5" xfId="450"/>
    <cellStyle name="40% - Accent5 2" xfId="451"/>
    <cellStyle name="40% - Accent5 2 2" xfId="4637"/>
    <cellStyle name="40% - Accent5 3" xfId="4638"/>
    <cellStyle name="40% - Accent5 4" xfId="4639"/>
    <cellStyle name="40% - Accent5 4 2" xfId="4640"/>
    <cellStyle name="40% - Accent5 4_ДДС_Прямой" xfId="4641"/>
    <cellStyle name="40% - Accent5 5" xfId="4642"/>
    <cellStyle name="40% - Accent5_GAZ" xfId="4643"/>
    <cellStyle name="40% - Accent6" xfId="452"/>
    <cellStyle name="40% - Accent6 2" xfId="453"/>
    <cellStyle name="40% - Accent6 2 2" xfId="4644"/>
    <cellStyle name="40% - Accent6 3" xfId="4645"/>
    <cellStyle name="40% - Accent6 4" xfId="4646"/>
    <cellStyle name="40% - Accent6 4 2" xfId="4647"/>
    <cellStyle name="40% - Accent6 4_ДДС_Прямой" xfId="4648"/>
    <cellStyle name="40% - Accent6 5" xfId="4649"/>
    <cellStyle name="40% - Accent6_GAZ" xfId="4650"/>
    <cellStyle name="40% - Акцент1 2" xfId="454"/>
    <cellStyle name="40% - Акцент1 2 2" xfId="455"/>
    <cellStyle name="40% - Акцент1 2 2 2" xfId="456"/>
    <cellStyle name="40% - Акцент1 2 3" xfId="457"/>
    <cellStyle name="40% - Акцент1 2 4" xfId="4651"/>
    <cellStyle name="40% - Акцент1 2 4 2" xfId="4652"/>
    <cellStyle name="40% - Акцент1 2 5" xfId="4653"/>
    <cellStyle name="40% - Акцент1 2_PL" xfId="4654"/>
    <cellStyle name="40% - Акцент1 3" xfId="4655"/>
    <cellStyle name="40% - Акцент1 4" xfId="4656"/>
    <cellStyle name="40% - Акцент2 2" xfId="458"/>
    <cellStyle name="40% - Акцент2 2 2" xfId="459"/>
    <cellStyle name="40% - Акцент2 2 2 2" xfId="460"/>
    <cellStyle name="40% - Акцент2 2 3" xfId="461"/>
    <cellStyle name="40% - Акцент2 2 4" xfId="4657"/>
    <cellStyle name="40% - Акцент2 2 4 2" xfId="4658"/>
    <cellStyle name="40% - Акцент2 2 5" xfId="4659"/>
    <cellStyle name="40% - Акцент2 2_PL" xfId="4660"/>
    <cellStyle name="40% - Акцент2 3" xfId="4661"/>
    <cellStyle name="40% - Акцент2 4" xfId="4662"/>
    <cellStyle name="40% - Акцент3 2" xfId="462"/>
    <cellStyle name="40% - Акцент3 2 2" xfId="463"/>
    <cellStyle name="40% - Акцент3 2 2 2" xfId="464"/>
    <cellStyle name="40% - Акцент3 2 3" xfId="465"/>
    <cellStyle name="40% - Акцент3 2 4" xfId="4663"/>
    <cellStyle name="40% - Акцент3 2 4 2" xfId="4664"/>
    <cellStyle name="40% - Акцент3 2 5" xfId="4665"/>
    <cellStyle name="40% - Акцент3 2_PL" xfId="4666"/>
    <cellStyle name="40% - Акцент3 3" xfId="4667"/>
    <cellStyle name="40% - Акцент3 4" xfId="4668"/>
    <cellStyle name="40% - Акцент4 2" xfId="466"/>
    <cellStyle name="40% - Акцент4 2 2" xfId="467"/>
    <cellStyle name="40% - Акцент4 2 2 2" xfId="468"/>
    <cellStyle name="40% - Акцент4 2 3" xfId="469"/>
    <cellStyle name="40% - Акцент4 2 4" xfId="4669"/>
    <cellStyle name="40% - Акцент4 2 4 2" xfId="4670"/>
    <cellStyle name="40% - Акцент4 2 5" xfId="4671"/>
    <cellStyle name="40% - Акцент4 2_PL" xfId="4672"/>
    <cellStyle name="40% - Акцент4 3" xfId="4673"/>
    <cellStyle name="40% - Акцент4 4" xfId="4674"/>
    <cellStyle name="40% - Акцент5 2" xfId="470"/>
    <cellStyle name="40% - Акцент5 2 2" xfId="471"/>
    <cellStyle name="40% - Акцент5 2 2 2" xfId="472"/>
    <cellStyle name="40% - Акцент5 2 3" xfId="473"/>
    <cellStyle name="40% - Акцент5 2 4" xfId="4675"/>
    <cellStyle name="40% - Акцент5 2 4 2" xfId="4676"/>
    <cellStyle name="40% - Акцент5 2 5" xfId="4677"/>
    <cellStyle name="40% - Акцент5 2_PL" xfId="4678"/>
    <cellStyle name="40% - Акцент5 3" xfId="4679"/>
    <cellStyle name="40% - Акцент5 4" xfId="4680"/>
    <cellStyle name="40% - Акцент6 2" xfId="474"/>
    <cellStyle name="40% - Акцент6 2 2" xfId="475"/>
    <cellStyle name="40% - Акцент6 2 2 2" xfId="476"/>
    <cellStyle name="40% - Акцент6 2 3" xfId="477"/>
    <cellStyle name="40% - Акцент6 2 4" xfId="4681"/>
    <cellStyle name="40% - Акцент6 2 4 2" xfId="4682"/>
    <cellStyle name="40% - Акцент6 2 5" xfId="4683"/>
    <cellStyle name="40% - Акцент6 2_PL" xfId="4684"/>
    <cellStyle name="40% - Акцент6 3" xfId="4685"/>
    <cellStyle name="40% - Акцент6 4" xfId="4686"/>
    <cellStyle name="40% - 强调文字颜色 1" xfId="478"/>
    <cellStyle name="40% - 强调文字颜色 2" xfId="479"/>
    <cellStyle name="40% - 强调文字颜色 3" xfId="480"/>
    <cellStyle name="40% - 强调文字颜色 4" xfId="481"/>
    <cellStyle name="40% - 强调文字颜色 5" xfId="482"/>
    <cellStyle name="40% - 强调文字颜色 6" xfId="483"/>
    <cellStyle name="60% - Accent1" xfId="484"/>
    <cellStyle name="60% - Accent1 2" xfId="485"/>
    <cellStyle name="60% - Accent1 2 2" xfId="4687"/>
    <cellStyle name="60% - Accent1 3" xfId="4688"/>
    <cellStyle name="60% - Accent1 4" xfId="4689"/>
    <cellStyle name="60% - Accent1 4 2" xfId="4690"/>
    <cellStyle name="60% - Accent1 4_ДДС_Прямой" xfId="4691"/>
    <cellStyle name="60% - Accent1 5" xfId="4692"/>
    <cellStyle name="60% - Accent1_GAZ" xfId="4693"/>
    <cellStyle name="60% - Accent2" xfId="486"/>
    <cellStyle name="60% - Accent2 2" xfId="487"/>
    <cellStyle name="60% - Accent2 2 2" xfId="4694"/>
    <cellStyle name="60% - Accent2 3" xfId="4695"/>
    <cellStyle name="60% - Accent2 3 2" xfId="4696"/>
    <cellStyle name="60% - Accent2 3_ДДС_Прямой" xfId="4697"/>
    <cellStyle name="60% - Accent2 4" xfId="4698"/>
    <cellStyle name="60% - Accent2_GAZ" xfId="4699"/>
    <cellStyle name="60% - Accent3" xfId="488"/>
    <cellStyle name="60% - Accent3 2" xfId="489"/>
    <cellStyle name="60% - Accent3 2 2" xfId="4700"/>
    <cellStyle name="60% - Accent3 3" xfId="4701"/>
    <cellStyle name="60% - Accent3 4" xfId="4702"/>
    <cellStyle name="60% - Accent3 4 2" xfId="4703"/>
    <cellStyle name="60% - Accent3 4_ДДС_Прямой" xfId="4704"/>
    <cellStyle name="60% - Accent3 5" xfId="4705"/>
    <cellStyle name="60% - Accent3_GAZ" xfId="4706"/>
    <cellStyle name="60% - Accent4" xfId="490"/>
    <cellStyle name="60% - Accent4 2" xfId="491"/>
    <cellStyle name="60% - Accent4 2 2" xfId="4707"/>
    <cellStyle name="60% - Accent4 3" xfId="4708"/>
    <cellStyle name="60% - Accent4 4" xfId="4709"/>
    <cellStyle name="60% - Accent4 4 2" xfId="4710"/>
    <cellStyle name="60% - Accent4 4_ДДС_Прямой" xfId="4711"/>
    <cellStyle name="60% - Accent4 5" xfId="4712"/>
    <cellStyle name="60% - Accent4_GAZ" xfId="4713"/>
    <cellStyle name="60% - Accent5" xfId="492"/>
    <cellStyle name="60% - Accent5 2" xfId="493"/>
    <cellStyle name="60% - Accent5 2 2" xfId="4714"/>
    <cellStyle name="60% - Accent5 3" xfId="4715"/>
    <cellStyle name="60% - Accent5 3 2" xfId="4716"/>
    <cellStyle name="60% - Accent5 3_ДДС_Прямой" xfId="4717"/>
    <cellStyle name="60% - Accent5 4" xfId="4718"/>
    <cellStyle name="60% - Accent5_GAZ" xfId="4719"/>
    <cellStyle name="60% - Accent6" xfId="494"/>
    <cellStyle name="60% - Accent6 2" xfId="495"/>
    <cellStyle name="60% - Accent6 2 2" xfId="4720"/>
    <cellStyle name="60% - Accent6 3" xfId="4721"/>
    <cellStyle name="60% - Accent6 4" xfId="4722"/>
    <cellStyle name="60% - Accent6 4 2" xfId="4723"/>
    <cellStyle name="60% - Accent6 4_ДДС_Прямой" xfId="4724"/>
    <cellStyle name="60% - Accent6 5" xfId="4725"/>
    <cellStyle name="60% - Accent6_GAZ" xfId="4726"/>
    <cellStyle name="60% - Акцент1 2" xfId="496"/>
    <cellStyle name="60% - Акцент1 2 2" xfId="4727"/>
    <cellStyle name="60% - Акцент1 2 3" xfId="4728"/>
    <cellStyle name="60% - Акцент1 2 3 2" xfId="4729"/>
    <cellStyle name="60% - Акцент1 2 4" xfId="4730"/>
    <cellStyle name="60% - Акцент1 2_PL" xfId="4731"/>
    <cellStyle name="60% - Акцент1 3" xfId="4732"/>
    <cellStyle name="60% - Акцент1 4" xfId="4733"/>
    <cellStyle name="60% - Акцент2 2" xfId="497"/>
    <cellStyle name="60% - Акцент2 2 2" xfId="4734"/>
    <cellStyle name="60% - Акцент2 2 3" xfId="4735"/>
    <cellStyle name="60% - Акцент2 2 3 2" xfId="4736"/>
    <cellStyle name="60% - Акцент2 2 4" xfId="4737"/>
    <cellStyle name="60% - Акцент2 2_PL" xfId="4738"/>
    <cellStyle name="60% - Акцент2 3" xfId="4739"/>
    <cellStyle name="60% - Акцент2 4" xfId="4740"/>
    <cellStyle name="60% - Акцент3 2" xfId="498"/>
    <cellStyle name="60% - Акцент3 2 2" xfId="4741"/>
    <cellStyle name="60% - Акцент3 2 3" xfId="4742"/>
    <cellStyle name="60% - Акцент3 2 3 2" xfId="4743"/>
    <cellStyle name="60% - Акцент3 2 4" xfId="4744"/>
    <cellStyle name="60% - Акцент3 2_PL" xfId="4745"/>
    <cellStyle name="60% - Акцент3 3" xfId="4746"/>
    <cellStyle name="60% - Акцент3 4" xfId="4747"/>
    <cellStyle name="60% - Акцент4 2" xfId="499"/>
    <cellStyle name="60% - Акцент4 2 2" xfId="4748"/>
    <cellStyle name="60% - Акцент4 2 3" xfId="4749"/>
    <cellStyle name="60% - Акцент4 2 3 2" xfId="4750"/>
    <cellStyle name="60% - Акцент4 2 4" xfId="4751"/>
    <cellStyle name="60% - Акцент4 2_PL" xfId="4752"/>
    <cellStyle name="60% - Акцент4 3" xfId="4753"/>
    <cellStyle name="60% - Акцент4 4" xfId="4754"/>
    <cellStyle name="60% - Акцент5 2" xfId="500"/>
    <cellStyle name="60% - Акцент5 2 2" xfId="4755"/>
    <cellStyle name="60% - Акцент5 2 3" xfId="4756"/>
    <cellStyle name="60% - Акцент5 2 3 2" xfId="4757"/>
    <cellStyle name="60% - Акцент5 2 4" xfId="4758"/>
    <cellStyle name="60% - Акцент5 2_PL" xfId="4759"/>
    <cellStyle name="60% - Акцент6 2" xfId="501"/>
    <cellStyle name="60% - Акцент6 2 2" xfId="4760"/>
    <cellStyle name="60% - Акцент6 2 3" xfId="4761"/>
    <cellStyle name="60% - Акцент6 2 3 2" xfId="4762"/>
    <cellStyle name="60% - Акцент6 2 4" xfId="4763"/>
    <cellStyle name="60% - Акцент6 2_PL" xfId="4764"/>
    <cellStyle name="60% - Акцент6 3" xfId="4765"/>
    <cellStyle name="60% - Акцент6 4" xfId="4766"/>
    <cellStyle name="60% - 强调文字颜色 1" xfId="502"/>
    <cellStyle name="60% - 强调文字颜色 2" xfId="503"/>
    <cellStyle name="60% - 强调文字颜色 3" xfId="504"/>
    <cellStyle name="60% - 强调文字颜色 4" xfId="505"/>
    <cellStyle name="60% - 强调文字颜色 5" xfId="506"/>
    <cellStyle name="60% - 强调文字颜色 6" xfId="507"/>
    <cellStyle name="6Code" xfId="4767"/>
    <cellStyle name="8pt" xfId="4768"/>
    <cellStyle name="8pt 2" xfId="4769"/>
    <cellStyle name="Aaia?iue [0]_?anoiau" xfId="4770"/>
    <cellStyle name="Aaia?iue_?anoiau" xfId="4771"/>
    <cellStyle name="Äåíåæíûé" xfId="4772"/>
    <cellStyle name="Äåíåæíûé [0]" xfId="4773"/>
    <cellStyle name="Accent1" xfId="508"/>
    <cellStyle name="Accent1 2" xfId="509"/>
    <cellStyle name="Accent1 2 2" xfId="4774"/>
    <cellStyle name="Accent1 3" xfId="4775"/>
    <cellStyle name="Accent1 4" xfId="4776"/>
    <cellStyle name="Accent1 4 2" xfId="4777"/>
    <cellStyle name="Accent1 4_ДДС_Прямой" xfId="4778"/>
    <cellStyle name="Accent1 5" xfId="4779"/>
    <cellStyle name="Accent1_GAZ" xfId="4780"/>
    <cellStyle name="Accent2" xfId="510"/>
    <cellStyle name="Accent2 2" xfId="511"/>
    <cellStyle name="Accent2 2 2" xfId="4781"/>
    <cellStyle name="Accent2 3" xfId="4782"/>
    <cellStyle name="Accent2 3 2" xfId="4783"/>
    <cellStyle name="Accent2 3_ДДС_Прямой" xfId="4784"/>
    <cellStyle name="Accent2 4" xfId="4785"/>
    <cellStyle name="Accent2_GAZ" xfId="4786"/>
    <cellStyle name="Accent3" xfId="512"/>
    <cellStyle name="Accent3 2" xfId="513"/>
    <cellStyle name="Accent3 2 2" xfId="4787"/>
    <cellStyle name="Accent3 3" xfId="4788"/>
    <cellStyle name="Accent3 3 2" xfId="4789"/>
    <cellStyle name="Accent3 3_ДДС_Прямой" xfId="4790"/>
    <cellStyle name="Accent3 4" xfId="4791"/>
    <cellStyle name="Accent3_GAZ" xfId="4792"/>
    <cellStyle name="Accent4" xfId="514"/>
    <cellStyle name="Accent4 2" xfId="515"/>
    <cellStyle name="Accent4 2 2" xfId="4793"/>
    <cellStyle name="Accent4 3" xfId="4794"/>
    <cellStyle name="Accent4 4" xfId="4795"/>
    <cellStyle name="Accent4 4 2" xfId="4796"/>
    <cellStyle name="Accent4 4_ДДС_Прямой" xfId="4797"/>
    <cellStyle name="Accent4 5" xfId="4798"/>
    <cellStyle name="Accent4_GAZ" xfId="4799"/>
    <cellStyle name="Accent5" xfId="516"/>
    <cellStyle name="Accent5 2" xfId="517"/>
    <cellStyle name="Accent5 2 2" xfId="4800"/>
    <cellStyle name="Accent5 3" xfId="4801"/>
    <cellStyle name="Accent5 3 2" xfId="4802"/>
    <cellStyle name="Accent5 3_ДДС_Прямой" xfId="4803"/>
    <cellStyle name="Accent5 4" xfId="4804"/>
    <cellStyle name="Accent5_GAZ" xfId="4805"/>
    <cellStyle name="Accent6" xfId="518"/>
    <cellStyle name="Accent6 2" xfId="519"/>
    <cellStyle name="Accent6 2 2" xfId="4806"/>
    <cellStyle name="Accent6 3" xfId="4807"/>
    <cellStyle name="Accent6 4" xfId="4808"/>
    <cellStyle name="Accent6 4 2" xfId="4809"/>
    <cellStyle name="Accent6 4_ДДС_Прямой" xfId="4810"/>
    <cellStyle name="Accent6 5" xfId="4811"/>
    <cellStyle name="Accent6_GAZ" xfId="4812"/>
    <cellStyle name="Ăčďĺđńńűëęŕ" xfId="4813"/>
    <cellStyle name="Aeia?nnueea" xfId="4814"/>
    <cellStyle name="AutoFormat Options" xfId="4815"/>
    <cellStyle name="Availability" xfId="4816"/>
    <cellStyle name="Bad" xfId="520"/>
    <cellStyle name="Bad 2" xfId="521"/>
    <cellStyle name="Bad 2 2" xfId="4817"/>
    <cellStyle name="Bad 3" xfId="4818"/>
    <cellStyle name="Bad 4" xfId="4819"/>
    <cellStyle name="Bad 4 2" xfId="4820"/>
    <cellStyle name="Bad 4_ДДС_Прямой" xfId="4821"/>
    <cellStyle name="Bad 5" xfId="4822"/>
    <cellStyle name="Bad_GAZ" xfId="4823"/>
    <cellStyle name="Balance" xfId="4824"/>
    <cellStyle name="Balance 2" xfId="4825"/>
    <cellStyle name="BalanceBold" xfId="4826"/>
    <cellStyle name="Bold" xfId="4827"/>
    <cellStyle name="Bold 2" xfId="9266"/>
    <cellStyle name="Bold 3" xfId="9886"/>
    <cellStyle name="Bold 4" xfId="9546"/>
    <cellStyle name="Bold 5" xfId="9374"/>
    <cellStyle name="Border" xfId="522"/>
    <cellStyle name="Border 10" xfId="7242"/>
    <cellStyle name="Border 11" xfId="11418"/>
    <cellStyle name="Border 12" xfId="11998"/>
    <cellStyle name="Border 13" xfId="8743"/>
    <cellStyle name="Border 14" xfId="14228"/>
    <cellStyle name="Border 15" xfId="9206"/>
    <cellStyle name="Border 16" xfId="15759"/>
    <cellStyle name="Border 17" xfId="16086"/>
    <cellStyle name="Border 2" xfId="523"/>
    <cellStyle name="Border 2 10" xfId="11417"/>
    <cellStyle name="Border 2 11" xfId="11997"/>
    <cellStyle name="Border 2 12" xfId="8742"/>
    <cellStyle name="Border 2 13" xfId="14227"/>
    <cellStyle name="Border 2 14" xfId="9207"/>
    <cellStyle name="Border 2 15" xfId="13823"/>
    <cellStyle name="Border 2 16" xfId="15514"/>
    <cellStyle name="Border 2 2" xfId="524"/>
    <cellStyle name="Border 2 2 10" xfId="14226"/>
    <cellStyle name="Border 2 2 11" xfId="11354"/>
    <cellStyle name="Border 2 2 12" xfId="15758"/>
    <cellStyle name="Border 2 2 13" xfId="16085"/>
    <cellStyle name="Border 2 2 2" xfId="525"/>
    <cellStyle name="Border 2 2 2 2" xfId="7245"/>
    <cellStyle name="Border 2 2 2 3" xfId="11415"/>
    <cellStyle name="Border 2 2 2 4" xfId="11995"/>
    <cellStyle name="Border 2 2 2 5" xfId="11009"/>
    <cellStyle name="Border 2 2 2 6" xfId="14225"/>
    <cellStyle name="Border 2 2 2 7" xfId="9208"/>
    <cellStyle name="Border 2 2 2 8" xfId="15757"/>
    <cellStyle name="Border 2 2 2 9" xfId="16084"/>
    <cellStyle name="Border 2 2 3" xfId="526"/>
    <cellStyle name="Border 2 2 3 2" xfId="7246"/>
    <cellStyle name="Border 2 2 3 3" xfId="11414"/>
    <cellStyle name="Border 2 2 3 4" xfId="11994"/>
    <cellStyle name="Border 2 2 3 5" xfId="12496"/>
    <cellStyle name="Border 2 2 3 6" xfId="14224"/>
    <cellStyle name="Border 2 2 3 7" xfId="9209"/>
    <cellStyle name="Border 2 2 3 8" xfId="15756"/>
    <cellStyle name="Border 2 2 3 9" xfId="16083"/>
    <cellStyle name="Border 2 2 4" xfId="527"/>
    <cellStyle name="Border 2 2 4 2" xfId="7247"/>
    <cellStyle name="Border 2 2 4 3" xfId="11413"/>
    <cellStyle name="Border 2 2 4 4" xfId="11993"/>
    <cellStyle name="Border 2 2 4 5" xfId="13113"/>
    <cellStyle name="Border 2 2 4 6" xfId="14223"/>
    <cellStyle name="Border 2 2 4 7" xfId="9210"/>
    <cellStyle name="Border 2 2 4 8" xfId="15755"/>
    <cellStyle name="Border 2 2 4 9" xfId="16082"/>
    <cellStyle name="Border 2 2 5" xfId="528"/>
    <cellStyle name="Border 2 2 5 2" xfId="7248"/>
    <cellStyle name="Border 2 2 5 3" xfId="11412"/>
    <cellStyle name="Border 2 2 5 4" xfId="11992"/>
    <cellStyle name="Border 2 2 5 5" xfId="8741"/>
    <cellStyle name="Border 2 2 5 6" xfId="14222"/>
    <cellStyle name="Border 2 2 5 7" xfId="9211"/>
    <cellStyle name="Border 2 2 5 8" xfId="15754"/>
    <cellStyle name="Border 2 2 5 9" xfId="16081"/>
    <cellStyle name="Border 2 2 6" xfId="7244"/>
    <cellStyle name="Border 2 2 7" xfId="11416"/>
    <cellStyle name="Border 2 2 8" xfId="11996"/>
    <cellStyle name="Border 2 2 9" xfId="10178"/>
    <cellStyle name="Border 2 3" xfId="529"/>
    <cellStyle name="Border 2 3 10" xfId="13418"/>
    <cellStyle name="Border 2 3 11" xfId="13659"/>
    <cellStyle name="Border 2 3 2" xfId="530"/>
    <cellStyle name="Border 2 3 2 2" xfId="7250"/>
    <cellStyle name="Border 2 3 2 3" xfId="11410"/>
    <cellStyle name="Border 2 3 2 4" xfId="11990"/>
    <cellStyle name="Border 2 3 2 5" xfId="8740"/>
    <cellStyle name="Border 2 3 2 6" xfId="14220"/>
    <cellStyle name="Border 2 3 2 7" xfId="9213"/>
    <cellStyle name="Border 2 3 2 8" xfId="13417"/>
    <cellStyle name="Border 2 3 2 9" xfId="14349"/>
    <cellStyle name="Border 2 3 3" xfId="531"/>
    <cellStyle name="Border 2 3 3 2" xfId="7251"/>
    <cellStyle name="Border 2 3 3 3" xfId="11409"/>
    <cellStyle name="Border 2 3 3 4" xfId="11989"/>
    <cellStyle name="Border 2 3 3 5" xfId="10177"/>
    <cellStyle name="Border 2 3 3 6" xfId="14219"/>
    <cellStyle name="Border 2 3 3 7" xfId="7123"/>
    <cellStyle name="Border 2 3 3 8" xfId="15753"/>
    <cellStyle name="Border 2 3 3 9" xfId="16080"/>
    <cellStyle name="Border 2 3 4" xfId="7249"/>
    <cellStyle name="Border 2 3 5" xfId="11411"/>
    <cellStyle name="Border 2 3 6" xfId="11991"/>
    <cellStyle name="Border 2 3 7" xfId="12977"/>
    <cellStyle name="Border 2 3 8" xfId="14221"/>
    <cellStyle name="Border 2 3 9" xfId="9212"/>
    <cellStyle name="Border 2 4" xfId="532"/>
    <cellStyle name="Border 2 4 2" xfId="7252"/>
    <cellStyle name="Border 2 4 3" xfId="11408"/>
    <cellStyle name="Border 2 4 4" xfId="11988"/>
    <cellStyle name="Border 2 4 5" xfId="10176"/>
    <cellStyle name="Border 2 4 6" xfId="14218"/>
    <cellStyle name="Border 2 4 7" xfId="7124"/>
    <cellStyle name="Border 2 4 8" xfId="15752"/>
    <cellStyle name="Border 2 4 9" xfId="16079"/>
    <cellStyle name="Border 2 5" xfId="533"/>
    <cellStyle name="Border 2 5 2" xfId="7253"/>
    <cellStyle name="Border 2 5 3" xfId="11407"/>
    <cellStyle name="Border 2 5 4" xfId="11987"/>
    <cellStyle name="Border 2 5 5" xfId="10175"/>
    <cellStyle name="Border 2 5 6" xfId="14217"/>
    <cellStyle name="Border 2 5 7" xfId="12664"/>
    <cellStyle name="Border 2 5 8" xfId="15751"/>
    <cellStyle name="Border 2 5 9" xfId="16078"/>
    <cellStyle name="Border 2 6" xfId="534"/>
    <cellStyle name="Border 2 6 2" xfId="7254"/>
    <cellStyle name="Border 2 6 3" xfId="11406"/>
    <cellStyle name="Border 2 6 4" xfId="11986"/>
    <cellStyle name="Border 2 6 5" xfId="10174"/>
    <cellStyle name="Border 2 6 6" xfId="14216"/>
    <cellStyle name="Border 2 6 7" xfId="7125"/>
    <cellStyle name="Border 2 6 8" xfId="15750"/>
    <cellStyle name="Border 2 6 9" xfId="16077"/>
    <cellStyle name="Border 2 7" xfId="535"/>
    <cellStyle name="Border 2 7 2" xfId="7255"/>
    <cellStyle name="Border 2 7 3" xfId="11405"/>
    <cellStyle name="Border 2 7 4" xfId="11985"/>
    <cellStyle name="Border 2 7 5" xfId="8295"/>
    <cellStyle name="Border 2 7 6" xfId="14215"/>
    <cellStyle name="Border 2 7 7" xfId="9215"/>
    <cellStyle name="Border 2 7 8" xfId="15749"/>
    <cellStyle name="Border 2 7 9" xfId="16076"/>
    <cellStyle name="Border 2 8" xfId="536"/>
    <cellStyle name="Border 2 8 2" xfId="7256"/>
    <cellStyle name="Border 2 8 3" xfId="11404"/>
    <cellStyle name="Border 2 8 4" xfId="11984"/>
    <cellStyle name="Border 2 8 5" xfId="12495"/>
    <cellStyle name="Border 2 8 6" xfId="14214"/>
    <cellStyle name="Border 2 8 7" xfId="10583"/>
    <cellStyle name="Border 2 8 8" xfId="15748"/>
    <cellStyle name="Border 2 8 9" xfId="16075"/>
    <cellStyle name="Border 2 9" xfId="7243"/>
    <cellStyle name="Border 3" xfId="537"/>
    <cellStyle name="Border 3 10" xfId="14213"/>
    <cellStyle name="Border 3 11" xfId="10584"/>
    <cellStyle name="Border 3 12" xfId="15747"/>
    <cellStyle name="Border 3 13" xfId="16074"/>
    <cellStyle name="Border 3 2" xfId="538"/>
    <cellStyle name="Border 3 2 2" xfId="7258"/>
    <cellStyle name="Border 3 2 3" xfId="11402"/>
    <cellStyle name="Border 3 2 4" xfId="11982"/>
    <cellStyle name="Border 3 2 5" xfId="10173"/>
    <cellStyle name="Border 3 2 6" xfId="14212"/>
    <cellStyle name="Border 3 2 7" xfId="12145"/>
    <cellStyle name="Border 3 2 8" xfId="15746"/>
    <cellStyle name="Border 3 2 9" xfId="16073"/>
    <cellStyle name="Border 3 3" xfId="539"/>
    <cellStyle name="Border 3 3 2" xfId="7259"/>
    <cellStyle name="Border 3 3 3" xfId="11401"/>
    <cellStyle name="Border 3 3 4" xfId="11981"/>
    <cellStyle name="Border 3 3 5" xfId="13114"/>
    <cellStyle name="Border 3 3 6" xfId="14211"/>
    <cellStyle name="Border 3 3 7" xfId="14360"/>
    <cellStyle name="Border 3 3 8" xfId="15745"/>
    <cellStyle name="Border 3 3 9" xfId="16072"/>
    <cellStyle name="Border 3 4" xfId="540"/>
    <cellStyle name="Border 3 4 2" xfId="7260"/>
    <cellStyle name="Border 3 4 3" xfId="11400"/>
    <cellStyle name="Border 3 4 4" xfId="11980"/>
    <cellStyle name="Border 3 4 5" xfId="13115"/>
    <cellStyle name="Border 3 4 6" xfId="14210"/>
    <cellStyle name="Border 3 4 7" xfId="14359"/>
    <cellStyle name="Border 3 4 8" xfId="15744"/>
    <cellStyle name="Border 3 4 9" xfId="16071"/>
    <cellStyle name="Border 3 5" xfId="541"/>
    <cellStyle name="Border 3 5 2" xfId="7261"/>
    <cellStyle name="Border 3 5 3" xfId="11399"/>
    <cellStyle name="Border 3 5 4" xfId="11979"/>
    <cellStyle name="Border 3 5 5" xfId="13116"/>
    <cellStyle name="Border 3 5 6" xfId="14209"/>
    <cellStyle name="Border 3 5 7" xfId="14635"/>
    <cellStyle name="Border 3 5 8" xfId="15743"/>
    <cellStyle name="Border 3 5 9" xfId="16070"/>
    <cellStyle name="Border 3 6" xfId="7257"/>
    <cellStyle name="Border 3 7" xfId="11403"/>
    <cellStyle name="Border 3 8" xfId="11983"/>
    <cellStyle name="Border 3 9" xfId="11554"/>
    <cellStyle name="Border 4" xfId="542"/>
    <cellStyle name="Border 4 10" xfId="15742"/>
    <cellStyle name="Border 4 11" xfId="16069"/>
    <cellStyle name="Border 4 2" xfId="543"/>
    <cellStyle name="Border 4 2 2" xfId="7263"/>
    <cellStyle name="Border 4 2 3" xfId="11398"/>
    <cellStyle name="Border 4 2 4" xfId="11977"/>
    <cellStyle name="Border 4 2 5" xfId="10171"/>
    <cellStyle name="Border 4 2 6" xfId="14207"/>
    <cellStyle name="Border 4 2 7" xfId="15202"/>
    <cellStyle name="Border 4 2 8" xfId="15741"/>
    <cellStyle name="Border 4 2 9" xfId="16068"/>
    <cellStyle name="Border 4 3" xfId="544"/>
    <cellStyle name="Border 4 3 2" xfId="7264"/>
    <cellStyle name="Border 4 3 3" xfId="11397"/>
    <cellStyle name="Border 4 3 4" xfId="11976"/>
    <cellStyle name="Border 4 3 5" xfId="10170"/>
    <cellStyle name="Border 4 3 6" xfId="14206"/>
    <cellStyle name="Border 4 3 7" xfId="15205"/>
    <cellStyle name="Border 4 3 8" xfId="15740"/>
    <cellStyle name="Border 4 3 9" xfId="16067"/>
    <cellStyle name="Border 4 4" xfId="7262"/>
    <cellStyle name="Border 4 5" xfId="7966"/>
    <cellStyle name="Border 4 6" xfId="11978"/>
    <cellStyle name="Border 4 7" xfId="10172"/>
    <cellStyle name="Border 4 8" xfId="14208"/>
    <cellStyle name="Border 4 9" xfId="14358"/>
    <cellStyle name="Border 5" xfId="545"/>
    <cellStyle name="Border 5 2" xfId="7265"/>
    <cellStyle name="Border 5 3" xfId="11396"/>
    <cellStyle name="Border 5 4" xfId="11975"/>
    <cellStyle name="Border 5 5" xfId="10169"/>
    <cellStyle name="Border 5 6" xfId="14205"/>
    <cellStyle name="Border 5 7" xfId="15212"/>
    <cellStyle name="Border 5 8" xfId="15739"/>
    <cellStyle name="Border 5 9" xfId="16066"/>
    <cellStyle name="Border 6" xfId="546"/>
    <cellStyle name="Border 6 2" xfId="7266"/>
    <cellStyle name="Border 6 3" xfId="11395"/>
    <cellStyle name="Border 6 4" xfId="11974"/>
    <cellStyle name="Border 6 5" xfId="12568"/>
    <cellStyle name="Border 6 6" xfId="14204"/>
    <cellStyle name="Border 6 7" xfId="15203"/>
    <cellStyle name="Border 6 8" xfId="15738"/>
    <cellStyle name="Border 6 9" xfId="16065"/>
    <cellStyle name="Border 7" xfId="547"/>
    <cellStyle name="Border 7 2" xfId="7267"/>
    <cellStyle name="Border 7 3" xfId="11394"/>
    <cellStyle name="Border 7 4" xfId="11973"/>
    <cellStyle name="Border 7 5" xfId="12494"/>
    <cellStyle name="Border 7 6" xfId="14203"/>
    <cellStyle name="Border 7 7" xfId="13951"/>
    <cellStyle name="Border 7 8" xfId="15737"/>
    <cellStyle name="Border 7 9" xfId="16064"/>
    <cellStyle name="Border 8" xfId="548"/>
    <cellStyle name="Border 8 2" xfId="7268"/>
    <cellStyle name="Border 8 3" xfId="11393"/>
    <cellStyle name="Border 8 4" xfId="11972"/>
    <cellStyle name="Border 8 5" xfId="10168"/>
    <cellStyle name="Border 8 6" xfId="14202"/>
    <cellStyle name="Border 8 7" xfId="14357"/>
    <cellStyle name="Border 8 8" xfId="15736"/>
    <cellStyle name="Border 8 9" xfId="16063"/>
    <cellStyle name="Border 9" xfId="549"/>
    <cellStyle name="Border 9 2" xfId="7269"/>
    <cellStyle name="Border 9 3" xfId="11392"/>
    <cellStyle name="Border 9 4" xfId="11971"/>
    <cellStyle name="Border 9 5" xfId="8739"/>
    <cellStyle name="Border 9 6" xfId="14201"/>
    <cellStyle name="Border 9 7" xfId="9216"/>
    <cellStyle name="Border 9 8" xfId="15735"/>
    <cellStyle name="Border 9 9" xfId="16062"/>
    <cellStyle name="C01_Page_head" xfId="4828"/>
    <cellStyle name="C03_Col head general" xfId="4829"/>
    <cellStyle name="C04_Note col head" xfId="4830"/>
    <cellStyle name="C06_Previous yr col head" xfId="4831"/>
    <cellStyle name="C08_Table text" xfId="4832"/>
    <cellStyle name="C11_Note head" xfId="4833"/>
    <cellStyle name="C14_Current year figs" xfId="4834"/>
    <cellStyle name="C14b_Current Year Figs 3 dec" xfId="4835"/>
    <cellStyle name="C15_Previous year figs" xfId="4836"/>
    <cellStyle name="Calc Currency (0)" xfId="550"/>
    <cellStyle name="Calc Currency (0) 2" xfId="4837"/>
    <cellStyle name="Calc Currency (0) 3" xfId="4838"/>
    <cellStyle name="Calc Currency (0) 4" xfId="4839"/>
    <cellStyle name="Calc Currency (0)_TCO_06_2012 ТЭП" xfId="4840"/>
    <cellStyle name="Calc Currency (2)" xfId="551"/>
    <cellStyle name="Calc Currency (2) 2" xfId="4841"/>
    <cellStyle name="Calc Currency (2) 3" xfId="4842"/>
    <cellStyle name="Calc Currency (2)_TCO_06_2012 ТЭП" xfId="4843"/>
    <cellStyle name="Calc Percent (0)" xfId="552"/>
    <cellStyle name="Calc Percent (0) 2" xfId="4844"/>
    <cellStyle name="Calc Percent (0) 2 2" xfId="4845"/>
    <cellStyle name="Calc Percent (0) 2_TCO_06_2012 ТЭП" xfId="4846"/>
    <cellStyle name="Calc Percent (0) 3" xfId="4847"/>
    <cellStyle name="Calc Percent (0) 3 2" xfId="4848"/>
    <cellStyle name="Calc Percent (0) 3_ДДС_Прямой" xfId="4849"/>
    <cellStyle name="Calc Percent (0) 4" xfId="4850"/>
    <cellStyle name="Calc Percent (0) 4 2" xfId="4851"/>
    <cellStyle name="Calc Percent (0) 4_ДДС_Прямой" xfId="4852"/>
    <cellStyle name="Calc Percent (0) 5" xfId="4853"/>
    <cellStyle name="Calc Percent (0) 6" xfId="4854"/>
    <cellStyle name="Calc Percent (0) 7" xfId="4855"/>
    <cellStyle name="Calc Percent (0) 8" xfId="4856"/>
    <cellStyle name="Calc Percent (0)_~6262219" xfId="4857"/>
    <cellStyle name="Calc Percent (1)" xfId="553"/>
    <cellStyle name="Calc Percent (1) 2" xfId="554"/>
    <cellStyle name="Calc Percent (1) 3" xfId="4858"/>
    <cellStyle name="Calc Percent (1) 4" xfId="4859"/>
    <cellStyle name="Calc Percent (1)_TCO_06_2012 ТЭП" xfId="4860"/>
    <cellStyle name="Calc Percent (2)" xfId="555"/>
    <cellStyle name="Calc Percent (2) 2" xfId="556"/>
    <cellStyle name="Calc Percent (2) 3" xfId="4861"/>
    <cellStyle name="Calc Percent (2) 4" xfId="4862"/>
    <cellStyle name="Calc Percent (2)_TCO_06_2012 ТЭП" xfId="4863"/>
    <cellStyle name="Calc Units (0)" xfId="557"/>
    <cellStyle name="Calc Units (0) 2" xfId="4864"/>
    <cellStyle name="Calc Units (0) 3" xfId="4865"/>
    <cellStyle name="Calc Units (0)_TCO_06_2012 ТЭП" xfId="4866"/>
    <cellStyle name="Calc Units (1)" xfId="558"/>
    <cellStyle name="Calc Units (1) 2" xfId="559"/>
    <cellStyle name="Calc Units (1) 3" xfId="560"/>
    <cellStyle name="Calc Units (1) 4" xfId="4867"/>
    <cellStyle name="Calc Units (1)_TCO_06_2012 ТЭП" xfId="4868"/>
    <cellStyle name="Calc Units (2)" xfId="561"/>
    <cellStyle name="Calc Units (2) 2" xfId="4869"/>
    <cellStyle name="Calc Units (2) 3" xfId="4870"/>
    <cellStyle name="Calc Units (2)_TCO_06_2012 ТЭП" xfId="4871"/>
    <cellStyle name="CALCULATED" xfId="562"/>
    <cellStyle name="Calculation" xfId="563"/>
    <cellStyle name="Calculation 10" xfId="7282"/>
    <cellStyle name="Calculation 11" xfId="11386"/>
    <cellStyle name="Calculation 12" xfId="11960"/>
    <cellStyle name="Calculation 13" xfId="10164"/>
    <cellStyle name="Calculation 14" xfId="14200"/>
    <cellStyle name="Calculation 15" xfId="12143"/>
    <cellStyle name="Calculation 16" xfId="15734"/>
    <cellStyle name="Calculation 17" xfId="16061"/>
    <cellStyle name="Calculation 2" xfId="564"/>
    <cellStyle name="Calculation 2 10" xfId="11385"/>
    <cellStyle name="Calculation 2 11" xfId="11959"/>
    <cellStyle name="Calculation 2 12" xfId="7405"/>
    <cellStyle name="Calculation 2 13" xfId="14199"/>
    <cellStyle name="Calculation 2 14" xfId="12142"/>
    <cellStyle name="Calculation 2 15" xfId="15733"/>
    <cellStyle name="Calculation 2 16" xfId="16060"/>
    <cellStyle name="Calculation 2 2" xfId="565"/>
    <cellStyle name="Calculation 2 2 10" xfId="14198"/>
    <cellStyle name="Calculation 2 2 11" xfId="9217"/>
    <cellStyle name="Calculation 2 2 12" xfId="15732"/>
    <cellStyle name="Calculation 2 2 13" xfId="16059"/>
    <cellStyle name="Calculation 2 2 2" xfId="566"/>
    <cellStyle name="Calculation 2 2 2 2" xfId="7285"/>
    <cellStyle name="Calculation 2 2 2 3" xfId="11383"/>
    <cellStyle name="Calculation 2 2 2 4" xfId="11957"/>
    <cellStyle name="Calculation 2 2 2 5" xfId="12569"/>
    <cellStyle name="Calculation 2 2 2 6" xfId="14197"/>
    <cellStyle name="Calculation 2 2 2 7" xfId="9218"/>
    <cellStyle name="Calculation 2 2 2 8" xfId="15731"/>
    <cellStyle name="Calculation 2 2 2 9" xfId="16058"/>
    <cellStyle name="Calculation 2 2 3" xfId="567"/>
    <cellStyle name="Calculation 2 2 3 2" xfId="7286"/>
    <cellStyle name="Calculation 2 2 3 3" xfId="11382"/>
    <cellStyle name="Calculation 2 2 3 4" xfId="11956"/>
    <cellStyle name="Calculation 2 2 3 5" xfId="7403"/>
    <cellStyle name="Calculation 2 2 3 6" xfId="14196"/>
    <cellStyle name="Calculation 2 2 3 7" xfId="9219"/>
    <cellStyle name="Calculation 2 2 3 8" xfId="15730"/>
    <cellStyle name="Calculation 2 2 3 9" xfId="16057"/>
    <cellStyle name="Calculation 2 2 4" xfId="568"/>
    <cellStyle name="Calculation 2 2 4 2" xfId="7287"/>
    <cellStyle name="Calculation 2 2 4 3" xfId="11381"/>
    <cellStyle name="Calculation 2 2 4 4" xfId="11955"/>
    <cellStyle name="Calculation 2 2 4 5" xfId="12575"/>
    <cellStyle name="Calculation 2 2 4 6" xfId="14195"/>
    <cellStyle name="Calculation 2 2 4 7" xfId="11834"/>
    <cellStyle name="Calculation 2 2 4 8" xfId="15729"/>
    <cellStyle name="Calculation 2 2 4 9" xfId="16056"/>
    <cellStyle name="Calculation 2 2 5" xfId="569"/>
    <cellStyle name="Calculation 2 2 5 2" xfId="7288"/>
    <cellStyle name="Calculation 2 2 5 3" xfId="11380"/>
    <cellStyle name="Calculation 2 2 5 4" xfId="11954"/>
    <cellStyle name="Calculation 2 2 5 5" xfId="13118"/>
    <cellStyle name="Calculation 2 2 5 6" xfId="14194"/>
    <cellStyle name="Calculation 2 2 5 7" xfId="11833"/>
    <cellStyle name="Calculation 2 2 5 8" xfId="15728"/>
    <cellStyle name="Calculation 2 2 5 9" xfId="16055"/>
    <cellStyle name="Calculation 2 2 6" xfId="7284"/>
    <cellStyle name="Calculation 2 2 7" xfId="11384"/>
    <cellStyle name="Calculation 2 2 8" xfId="11958"/>
    <cellStyle name="Calculation 2 2 9" xfId="7404"/>
    <cellStyle name="Calculation 2 3" xfId="570"/>
    <cellStyle name="Calculation 2 3 10" xfId="15727"/>
    <cellStyle name="Calculation 2 3 11" xfId="16054"/>
    <cellStyle name="Calculation 2 3 2" xfId="571"/>
    <cellStyle name="Calculation 2 3 2 2" xfId="7290"/>
    <cellStyle name="Calculation 2 3 2 3" xfId="11378"/>
    <cellStyle name="Calculation 2 3 2 4" xfId="11952"/>
    <cellStyle name="Calculation 2 3 2 5" xfId="10163"/>
    <cellStyle name="Calculation 2 3 2 6" xfId="14192"/>
    <cellStyle name="Calculation 2 3 2 7" xfId="10586"/>
    <cellStyle name="Calculation 2 3 2 8" xfId="15726"/>
    <cellStyle name="Calculation 2 3 2 9" xfId="16053"/>
    <cellStyle name="Calculation 2 3 3" xfId="572"/>
    <cellStyle name="Calculation 2 3 3 2" xfId="7291"/>
    <cellStyle name="Calculation 2 3 3 3" xfId="11377"/>
    <cellStyle name="Calculation 2 3 3 4" xfId="11951"/>
    <cellStyle name="Calculation 2 3 3 5" xfId="7083"/>
    <cellStyle name="Calculation 2 3 3 6" xfId="14191"/>
    <cellStyle name="Calculation 2 3 3 7" xfId="12183"/>
    <cellStyle name="Calculation 2 3 3 8" xfId="15725"/>
    <cellStyle name="Calculation 2 3 3 9" xfId="16052"/>
    <cellStyle name="Calculation 2 3 4" xfId="7289"/>
    <cellStyle name="Calculation 2 3 5" xfId="11379"/>
    <cellStyle name="Calculation 2 3 6" xfId="11953"/>
    <cellStyle name="Calculation 2 3 7" xfId="8515"/>
    <cellStyle name="Calculation 2 3 8" xfId="14193"/>
    <cellStyle name="Calculation 2 3 9" xfId="10585"/>
    <cellStyle name="Calculation 2 4" xfId="573"/>
    <cellStyle name="Calculation 2 4 2" xfId="7292"/>
    <cellStyle name="Calculation 2 4 3" xfId="11376"/>
    <cellStyle name="Calculation 2 4 4" xfId="11950"/>
    <cellStyle name="Calculation 2 4 5" xfId="13119"/>
    <cellStyle name="Calculation 2 4 6" xfId="14190"/>
    <cellStyle name="Calculation 2 4 7" xfId="10826"/>
    <cellStyle name="Calculation 2 4 8" xfId="15724"/>
    <cellStyle name="Calculation 2 4 9" xfId="16051"/>
    <cellStyle name="Calculation 2 5" xfId="574"/>
    <cellStyle name="Calculation 2 5 2" xfId="7293"/>
    <cellStyle name="Calculation 2 5 3" xfId="11375"/>
    <cellStyle name="Calculation 2 5 4" xfId="11949"/>
    <cellStyle name="Calculation 2 5 5" xfId="13120"/>
    <cellStyle name="Calculation 2 5 6" xfId="13434"/>
    <cellStyle name="Calculation 2 5 7" xfId="7382"/>
    <cellStyle name="Calculation 2 5 8" xfId="15723"/>
    <cellStyle name="Calculation 2 5 9" xfId="16050"/>
    <cellStyle name="Calculation 2 6" xfId="575"/>
    <cellStyle name="Calculation 2 6 2" xfId="7294"/>
    <cellStyle name="Calculation 2 6 3" xfId="11374"/>
    <cellStyle name="Calculation 2 6 4" xfId="10819"/>
    <cellStyle name="Calculation 2 6 5" xfId="13121"/>
    <cellStyle name="Calculation 2 6 6" xfId="13433"/>
    <cellStyle name="Calculation 2 6 7" xfId="7383"/>
    <cellStyle name="Calculation 2 6 8" xfId="12359"/>
    <cellStyle name="Calculation 2 6 9" xfId="12894"/>
    <cellStyle name="Calculation 2 7" xfId="576"/>
    <cellStyle name="Calculation 2 7 2" xfId="7295"/>
    <cellStyle name="Calculation 2 7 3" xfId="11373"/>
    <cellStyle name="Calculation 2 7 4" xfId="10820"/>
    <cellStyle name="Calculation 2 7 5" xfId="12493"/>
    <cellStyle name="Calculation 2 7 6" xfId="14189"/>
    <cellStyle name="Calculation 2 7 7" xfId="12975"/>
    <cellStyle name="Calculation 2 7 8" xfId="15722"/>
    <cellStyle name="Calculation 2 7 9" xfId="16049"/>
    <cellStyle name="Calculation 2 8" xfId="577"/>
    <cellStyle name="Calculation 2 8 2" xfId="7296"/>
    <cellStyle name="Calculation 2 8 3" xfId="11372"/>
    <cellStyle name="Calculation 2 8 4" xfId="11948"/>
    <cellStyle name="Calculation 2 8 5" xfId="10162"/>
    <cellStyle name="Calculation 2 8 6" xfId="14188"/>
    <cellStyle name="Calculation 2 8 7" xfId="7384"/>
    <cellStyle name="Calculation 2 8 8" xfId="15721"/>
    <cellStyle name="Calculation 2 8 9" xfId="16048"/>
    <cellStyle name="Calculation 2 9" xfId="7283"/>
    <cellStyle name="Calculation 3" xfId="578"/>
    <cellStyle name="Calculation 3 10" xfId="14187"/>
    <cellStyle name="Calculation 3 11" xfId="9072"/>
    <cellStyle name="Calculation 3 12" xfId="15720"/>
    <cellStyle name="Calculation 3 13" xfId="16047"/>
    <cellStyle name="Calculation 3 2" xfId="579"/>
    <cellStyle name="Calculation 3 2 2" xfId="7298"/>
    <cellStyle name="Calculation 3 2 3" xfId="11370"/>
    <cellStyle name="Calculation 3 2 4" xfId="11946"/>
    <cellStyle name="Calculation 3 2 5" xfId="12492"/>
    <cellStyle name="Calculation 3 2 6" xfId="14186"/>
    <cellStyle name="Calculation 3 2 7" xfId="14636"/>
    <cellStyle name="Calculation 3 2 8" xfId="15719"/>
    <cellStyle name="Calculation 3 2 9" xfId="16046"/>
    <cellStyle name="Calculation 3 3" xfId="580"/>
    <cellStyle name="Calculation 3 3 2" xfId="7299"/>
    <cellStyle name="Calculation 3 3 3" xfId="11369"/>
    <cellStyle name="Calculation 3 3 4" xfId="11945"/>
    <cellStyle name="Calculation 3 3 5" xfId="13122"/>
    <cellStyle name="Calculation 3 3 6" xfId="14185"/>
    <cellStyle name="Calculation 3 3 7" xfId="14637"/>
    <cellStyle name="Calculation 3 3 8" xfId="15718"/>
    <cellStyle name="Calculation 3 3 9" xfId="16045"/>
    <cellStyle name="Calculation 3 4" xfId="581"/>
    <cellStyle name="Calculation 3 4 2" xfId="7300"/>
    <cellStyle name="Calculation 3 4 3" xfId="11368"/>
    <cellStyle name="Calculation 3 4 4" xfId="11944"/>
    <cellStyle name="Calculation 3 4 5" xfId="8514"/>
    <cellStyle name="Calculation 3 4 6" xfId="14184"/>
    <cellStyle name="Calculation 3 4 7" xfId="7385"/>
    <cellStyle name="Calculation 3 4 8" xfId="15717"/>
    <cellStyle name="Calculation 3 4 9" xfId="16044"/>
    <cellStyle name="Calculation 3 5" xfId="582"/>
    <cellStyle name="Calculation 3 5 2" xfId="7301"/>
    <cellStyle name="Calculation 3 5 3" xfId="11367"/>
    <cellStyle name="Calculation 3 5 4" xfId="11943"/>
    <cellStyle name="Calculation 3 5 5" xfId="10161"/>
    <cellStyle name="Calculation 3 5 6" xfId="14183"/>
    <cellStyle name="Calculation 3 5 7" xfId="9221"/>
    <cellStyle name="Calculation 3 5 8" xfId="15716"/>
    <cellStyle name="Calculation 3 5 9" xfId="16043"/>
    <cellStyle name="Calculation 3 6" xfId="7297"/>
    <cellStyle name="Calculation 3 7" xfId="11371"/>
    <cellStyle name="Calculation 3 8" xfId="11947"/>
    <cellStyle name="Calculation 3 9" xfId="12574"/>
    <cellStyle name="Calculation 4" xfId="583"/>
    <cellStyle name="Calculation 4 10" xfId="7203"/>
    <cellStyle name="Calculation 4 11" xfId="7153"/>
    <cellStyle name="Calculation 4 2" xfId="584"/>
    <cellStyle name="Calculation 4 2 2" xfId="7303"/>
    <cellStyle name="Calculation 4 2 3" xfId="11365"/>
    <cellStyle name="Calculation 4 2 4" xfId="11941"/>
    <cellStyle name="Calculation 4 2 5" xfId="8513"/>
    <cellStyle name="Calculation 4 2 6" xfId="14181"/>
    <cellStyle name="Calculation 4 2 7" xfId="10827"/>
    <cellStyle name="Calculation 4 2 8" xfId="15715"/>
    <cellStyle name="Calculation 4 2 9" xfId="16042"/>
    <cellStyle name="Calculation 4 3" xfId="585"/>
    <cellStyle name="Calculation 4 3 2" xfId="7304"/>
    <cellStyle name="Calculation 4 3 3" xfId="11364"/>
    <cellStyle name="Calculation 4 3 4" xfId="11940"/>
    <cellStyle name="Calculation 4 3 5" xfId="13123"/>
    <cellStyle name="Calculation 4 3 6" xfId="14180"/>
    <cellStyle name="Calculation 4 3 7" xfId="11355"/>
    <cellStyle name="Calculation 4 3 8" xfId="15784"/>
    <cellStyle name="Calculation 4 3 9" xfId="16087"/>
    <cellStyle name="Calculation 4 4" xfId="7302"/>
    <cellStyle name="Calculation 4 5" xfId="11366"/>
    <cellStyle name="Calculation 4 6" xfId="11942"/>
    <cellStyle name="Calculation 4 7" xfId="12573"/>
    <cellStyle name="Calculation 4 8" xfId="14182"/>
    <cellStyle name="Calculation 4 9" xfId="8282"/>
    <cellStyle name="Calculation 4_ДДС_Прямой" xfId="4872"/>
    <cellStyle name="Calculation 5" xfId="586"/>
    <cellStyle name="Calculation 5 2" xfId="7305"/>
    <cellStyle name="Calculation 5 3" xfId="11363"/>
    <cellStyle name="Calculation 5 4" xfId="11939"/>
    <cellStyle name="Calculation 5 5" xfId="8512"/>
    <cellStyle name="Calculation 5 6" xfId="14179"/>
    <cellStyle name="Calculation 5 7" xfId="9222"/>
    <cellStyle name="Calculation 5 8" xfId="15787"/>
    <cellStyle name="Calculation 5 9" xfId="16090"/>
    <cellStyle name="Calculation 6" xfId="587"/>
    <cellStyle name="Calculation 6 2" xfId="7306"/>
    <cellStyle name="Calculation 6 3" xfId="11362"/>
    <cellStyle name="Calculation 6 4" xfId="11938"/>
    <cellStyle name="Calculation 6 5" xfId="13124"/>
    <cellStyle name="Calculation 6 6" xfId="14178"/>
    <cellStyle name="Calculation 6 7" xfId="14356"/>
    <cellStyle name="Calculation 6 8" xfId="15794"/>
    <cellStyle name="Calculation 6 9" xfId="16091"/>
    <cellStyle name="Calculation 7" xfId="588"/>
    <cellStyle name="Calculation 7 2" xfId="7307"/>
    <cellStyle name="Calculation 7 3" xfId="7965"/>
    <cellStyle name="Calculation 7 4" xfId="11937"/>
    <cellStyle name="Calculation 7 5" xfId="7402"/>
    <cellStyle name="Calculation 7 6" xfId="14177"/>
    <cellStyle name="Calculation 7 7" xfId="14355"/>
    <cellStyle name="Calculation 7 8" xfId="15785"/>
    <cellStyle name="Calculation 7 9" xfId="16088"/>
    <cellStyle name="Calculation 8" xfId="589"/>
    <cellStyle name="Calculation 8 2" xfId="7308"/>
    <cellStyle name="Calculation 8 3" xfId="7964"/>
    <cellStyle name="Calculation 8 4" xfId="11936"/>
    <cellStyle name="Calculation 8 5" xfId="13125"/>
    <cellStyle name="Calculation 8 6" xfId="14176"/>
    <cellStyle name="Calculation 8 7" xfId="14354"/>
    <cellStyle name="Calculation 8 8" xfId="9277"/>
    <cellStyle name="Calculation 8 9" xfId="12396"/>
    <cellStyle name="Calculation 9" xfId="590"/>
    <cellStyle name="Calculation 9 2" xfId="7309"/>
    <cellStyle name="Calculation 9 3" xfId="11361"/>
    <cellStyle name="Calculation 9 4" xfId="11935"/>
    <cellStyle name="Calculation 9 5" xfId="7512"/>
    <cellStyle name="Calculation 9 6" xfId="14175"/>
    <cellStyle name="Calculation 9 7" xfId="9223"/>
    <cellStyle name="Calculation 9 8" xfId="15714"/>
    <cellStyle name="Calculation 9 9" xfId="16041"/>
    <cellStyle name="Calculation_GAZ" xfId="4873"/>
    <cellStyle name="chapter" xfId="591"/>
    <cellStyle name="Chapter Heading" xfId="592"/>
    <cellStyle name="Check" xfId="4874"/>
    <cellStyle name="Check 2" xfId="4875"/>
    <cellStyle name="Check Cell" xfId="593"/>
    <cellStyle name="Check Cell 2" xfId="594"/>
    <cellStyle name="Check Cell 2 2" xfId="4876"/>
    <cellStyle name="Check Cell 3" xfId="4877"/>
    <cellStyle name="Check Cell 4" xfId="4878"/>
    <cellStyle name="Check Cell 4 2" xfId="4879"/>
    <cellStyle name="Check Cell 4_ДДС_Прямой" xfId="4880"/>
    <cellStyle name="Check Cell 5" xfId="4881"/>
    <cellStyle name="Check Cell_GAZ" xfId="4882"/>
    <cellStyle name="Check_2009_09_22 Ежеквартальный отчет по заимствованиям (Самрук-Казына)" xfId="4883"/>
    <cellStyle name="Code" xfId="4884"/>
    <cellStyle name="Column_Title" xfId="595"/>
    <cellStyle name="Comma  - Style1" xfId="4885"/>
    <cellStyle name="Comma  - Style2" xfId="4886"/>
    <cellStyle name="Comma  - Style3" xfId="4887"/>
    <cellStyle name="Comma  - Style4" xfId="4888"/>
    <cellStyle name="Comma  - Style5" xfId="4889"/>
    <cellStyle name="Comma  - Style6" xfId="4890"/>
    <cellStyle name="Comma  - Style7" xfId="4891"/>
    <cellStyle name="Comma  - Style8" xfId="4892"/>
    <cellStyle name="Comma (0.0)" xfId="4893"/>
    <cellStyle name="Comma (0.00)" xfId="4894"/>
    <cellStyle name="Comma [0.0]" xfId="4895"/>
    <cellStyle name="Comma [0.00]" xfId="4896"/>
    <cellStyle name="Comma [0] 2" xfId="4897"/>
    <cellStyle name="Comma [0] 3" xfId="4898"/>
    <cellStyle name="Comma [0]_laroux" xfId="4899"/>
    <cellStyle name="Comma [00]" xfId="596"/>
    <cellStyle name="Comma [00] 2" xfId="4900"/>
    <cellStyle name="Comma [00] 3" xfId="4901"/>
    <cellStyle name="Comma [00] 4" xfId="4902"/>
    <cellStyle name="Comma [00]_TCO_06_2012 ТЭП" xfId="4903"/>
    <cellStyle name="Comma [000]" xfId="4904"/>
    <cellStyle name="Comma 2" xfId="597"/>
    <cellStyle name="Comma 2 2" xfId="4905"/>
    <cellStyle name="Comma 2_4НК КТГ конс 010409 без КРГ" xfId="4906"/>
    <cellStyle name="Comma 3" xfId="598"/>
    <cellStyle name="Comma 3 5" xfId="4907"/>
    <cellStyle name="Comma 4" xfId="4908"/>
    <cellStyle name="Comma 4 2" xfId="4909"/>
    <cellStyle name="Comma 4 2 2" xfId="4910"/>
    <cellStyle name="Comma 4 2 3" xfId="4911"/>
    <cellStyle name="Comma 4 3" xfId="4912"/>
    <cellStyle name="Comma 4 4" xfId="4913"/>
    <cellStyle name="Comma 5" xfId="4914"/>
    <cellStyle name="Comma 5 2" xfId="4915"/>
    <cellStyle name="Comma 5 3" xfId="4916"/>
    <cellStyle name="Comma_1234" xfId="4917"/>
    <cellStyle name="Comma0" xfId="4918"/>
    <cellStyle name="Credit" xfId="599"/>
    <cellStyle name="Currency ($0.0)" xfId="4919"/>
    <cellStyle name="Currency ($0.00)" xfId="4920"/>
    <cellStyle name="Currency [0.0]" xfId="4921"/>
    <cellStyle name="Currency [0.00]" xfId="4922"/>
    <cellStyle name="Currency [0]" xfId="600"/>
    <cellStyle name="Currency [0] 2" xfId="601"/>
    <cellStyle name="Currency [0] 2 2" xfId="4923"/>
    <cellStyle name="Currency [0] 3" xfId="602"/>
    <cellStyle name="Currency [0] 4" xfId="4924"/>
    <cellStyle name="Currency [0] 5" xfId="4925"/>
    <cellStyle name="Currency [0]b" xfId="4926"/>
    <cellStyle name="Currency [00]" xfId="603"/>
    <cellStyle name="Currency [00] 2" xfId="4927"/>
    <cellStyle name="Currency [00] 3" xfId="4928"/>
    <cellStyle name="Currency [00] 4" xfId="4929"/>
    <cellStyle name="Currency [00]_TCO_06_2012 ТЭП" xfId="4930"/>
    <cellStyle name="Currency 2" xfId="4931"/>
    <cellStyle name="Currency EN" xfId="4932"/>
    <cellStyle name="Currency RU" xfId="4933"/>
    <cellStyle name="Currency RU calc" xfId="4934"/>
    <cellStyle name="Currency RU calc 2" xfId="9214"/>
    <cellStyle name="Currency RU calc 3" xfId="8271"/>
    <cellStyle name="Currency RU calc 4" xfId="11493"/>
    <cellStyle name="Currency RU calc 5" xfId="9324"/>
    <cellStyle name="currency(2)" xfId="4935"/>
    <cellStyle name="Currency_laroux" xfId="4936"/>
    <cellStyle name="Currency0" xfId="4937"/>
    <cellStyle name="Custom - Style8" xfId="4938"/>
    <cellStyle name="Custom - Style8 2" xfId="4939"/>
    <cellStyle name="Custom - Style8_ДДС_Прямой" xfId="4940"/>
    <cellStyle name="Data" xfId="4941"/>
    <cellStyle name="Data 2" xfId="4942"/>
    <cellStyle name="DataBold" xfId="4943"/>
    <cellStyle name="Date" xfId="604"/>
    <cellStyle name="Date (4-Aug-93)" xfId="4944"/>
    <cellStyle name="Date (8/4/93)" xfId="4945"/>
    <cellStyle name="Date (Aug-93)" xfId="4946"/>
    <cellStyle name="Date [4-Aug-50]" xfId="4947"/>
    <cellStyle name="Date [8/4/50]" xfId="4948"/>
    <cellStyle name="Date [Aug 4, 1950]" xfId="4949"/>
    <cellStyle name="Date [Aug-04]" xfId="4950"/>
    <cellStyle name="Date [Aug-50]" xfId="4951"/>
    <cellStyle name="Date 10" xfId="4952"/>
    <cellStyle name="Date 11" xfId="4953"/>
    <cellStyle name="Date 12" xfId="4954"/>
    <cellStyle name="Date 13" xfId="4955"/>
    <cellStyle name="Date 14" xfId="4956"/>
    <cellStyle name="Date 15" xfId="4957"/>
    <cellStyle name="Date 16" xfId="4958"/>
    <cellStyle name="Date 17" xfId="4959"/>
    <cellStyle name="Date 18" xfId="4960"/>
    <cellStyle name="Date 19" xfId="4961"/>
    <cellStyle name="Date 2" xfId="4962"/>
    <cellStyle name="Date 2 2" xfId="4963"/>
    <cellStyle name="Date 20" xfId="4964"/>
    <cellStyle name="Date 21" xfId="4965"/>
    <cellStyle name="Date 22" xfId="4966"/>
    <cellStyle name="Date 3" xfId="4967"/>
    <cellStyle name="Date 4" xfId="4968"/>
    <cellStyle name="Date 5" xfId="4969"/>
    <cellStyle name="Date 6" xfId="4970"/>
    <cellStyle name="Date 7" xfId="4971"/>
    <cellStyle name="Date 8" xfId="4972"/>
    <cellStyle name="Date 9" xfId="4973"/>
    <cellStyle name="Date EN" xfId="4974"/>
    <cellStyle name="Date RU" xfId="4975"/>
    <cellStyle name="Date Short" xfId="605"/>
    <cellStyle name="Date without year" xfId="606"/>
    <cellStyle name="Date without year 2" xfId="4976"/>
    <cellStyle name="Date without year 2 2" xfId="4977"/>
    <cellStyle name="Date without year 3" xfId="4978"/>
    <cellStyle name="Date without year 3 2" xfId="4979"/>
    <cellStyle name="Date without year 4" xfId="4980"/>
    <cellStyle name="Date without year 4 2" xfId="4981"/>
    <cellStyle name="Date without year 5" xfId="4982"/>
    <cellStyle name="Date/Time (8/4/93 20:50)" xfId="4983"/>
    <cellStyle name="Date_8 НК итоговая с 2007 годом (как в КТГ)" xfId="4984"/>
    <cellStyle name="dátumig" xfId="4985"/>
    <cellStyle name="dátumtól" xfId="4986"/>
    <cellStyle name="Debit" xfId="607"/>
    <cellStyle name="Debit subtotal" xfId="608"/>
    <cellStyle name="Debit subtotal 10" xfId="11350"/>
    <cellStyle name="Debit subtotal 11" xfId="11920"/>
    <cellStyle name="Debit subtotal 12" xfId="13130"/>
    <cellStyle name="Debit subtotal 13" xfId="14173"/>
    <cellStyle name="Debit subtotal 14" xfId="7386"/>
    <cellStyle name="Debit subtotal 15" xfId="15713"/>
    <cellStyle name="Debit subtotal 16" xfId="16040"/>
    <cellStyle name="Debit subtotal 2" xfId="609"/>
    <cellStyle name="Debit subtotal 2 10" xfId="14172"/>
    <cellStyle name="Debit subtotal 2 11" xfId="8283"/>
    <cellStyle name="Debit subtotal 2 12" xfId="15712"/>
    <cellStyle name="Debit subtotal 2 13" xfId="16039"/>
    <cellStyle name="Debit subtotal 2 2" xfId="610"/>
    <cellStyle name="Debit subtotal 2 2 2" xfId="7327"/>
    <cellStyle name="Debit subtotal 2 2 3" xfId="11348"/>
    <cellStyle name="Debit subtotal 2 2 4" xfId="11918"/>
    <cellStyle name="Debit subtotal 2 2 5" xfId="13652"/>
    <cellStyle name="Debit subtotal 2 2 6" xfId="14171"/>
    <cellStyle name="Debit subtotal 2 2 7" xfId="9224"/>
    <cellStyle name="Debit subtotal 2 2 8" xfId="15711"/>
    <cellStyle name="Debit subtotal 2 2 9" xfId="16038"/>
    <cellStyle name="Debit subtotal 2 3" xfId="611"/>
    <cellStyle name="Debit subtotal 2 3 2" xfId="7328"/>
    <cellStyle name="Debit subtotal 2 3 3" xfId="7963"/>
    <cellStyle name="Debit subtotal 2 3 4" xfId="11917"/>
    <cellStyle name="Debit subtotal 2 3 5" xfId="13651"/>
    <cellStyle name="Debit subtotal 2 3 6" xfId="14170"/>
    <cellStyle name="Debit subtotal 2 3 7" xfId="9225"/>
    <cellStyle name="Debit subtotal 2 3 8" xfId="15710"/>
    <cellStyle name="Debit subtotal 2 3 9" xfId="16037"/>
    <cellStyle name="Debit subtotal 2 4" xfId="612"/>
    <cellStyle name="Debit subtotal 2 4 2" xfId="7329"/>
    <cellStyle name="Debit subtotal 2 4 3" xfId="7962"/>
    <cellStyle name="Debit subtotal 2 4 4" xfId="11916"/>
    <cellStyle name="Debit subtotal 2 4 5" xfId="13649"/>
    <cellStyle name="Debit subtotal 2 4 6" xfId="14169"/>
    <cellStyle name="Debit subtotal 2 4 7" xfId="12184"/>
    <cellStyle name="Debit subtotal 2 4 8" xfId="15709"/>
    <cellStyle name="Debit subtotal 2 4 9" xfId="16036"/>
    <cellStyle name="Debit subtotal 2 5" xfId="613"/>
    <cellStyle name="Debit subtotal 2 5 2" xfId="7330"/>
    <cellStyle name="Debit subtotal 2 5 3" xfId="11347"/>
    <cellStyle name="Debit subtotal 2 5 4" xfId="11915"/>
    <cellStyle name="Debit subtotal 2 5 5" xfId="13648"/>
    <cellStyle name="Debit subtotal 2 5 6" xfId="14168"/>
    <cellStyle name="Debit subtotal 2 5 7" xfId="7126"/>
    <cellStyle name="Debit subtotal 2 5 8" xfId="15708"/>
    <cellStyle name="Debit subtotal 2 5 9" xfId="16035"/>
    <cellStyle name="Debit subtotal 2 6" xfId="7326"/>
    <cellStyle name="Debit subtotal 2 7" xfId="11349"/>
    <cellStyle name="Debit subtotal 2 8" xfId="11919"/>
    <cellStyle name="Debit subtotal 2 9" xfId="8511"/>
    <cellStyle name="Debit subtotal 3" xfId="614"/>
    <cellStyle name="Debit subtotal 3 10" xfId="15707"/>
    <cellStyle name="Debit subtotal 3 11" xfId="16034"/>
    <cellStyle name="Debit subtotal 3 2" xfId="615"/>
    <cellStyle name="Debit subtotal 3 2 2" xfId="7332"/>
    <cellStyle name="Debit subtotal 3 2 3" xfId="11345"/>
    <cellStyle name="Debit subtotal 3 2 4" xfId="11913"/>
    <cellStyle name="Debit subtotal 3 2 5" xfId="13650"/>
    <cellStyle name="Debit subtotal 3 2 6" xfId="14166"/>
    <cellStyle name="Debit subtotal 3 2 7" xfId="7128"/>
    <cellStyle name="Debit subtotal 3 2 8" xfId="15706"/>
    <cellStyle name="Debit subtotal 3 2 9" xfId="16033"/>
    <cellStyle name="Debit subtotal 3 3" xfId="616"/>
    <cellStyle name="Debit subtotal 3 3 2" xfId="7333"/>
    <cellStyle name="Debit subtotal 3 3 3" xfId="11344"/>
    <cellStyle name="Debit subtotal 3 3 4" xfId="11912"/>
    <cellStyle name="Debit subtotal 3 3 5" xfId="11551"/>
    <cellStyle name="Debit subtotal 3 3 6" xfId="1693"/>
    <cellStyle name="Debit subtotal 3 3 7" xfId="7129"/>
    <cellStyle name="Debit subtotal 3 3 8" xfId="15705"/>
    <cellStyle name="Debit subtotal 3 3 9" xfId="16032"/>
    <cellStyle name="Debit subtotal 3 4" xfId="7331"/>
    <cellStyle name="Debit subtotal 3 5" xfId="11346"/>
    <cellStyle name="Debit subtotal 3 6" xfId="11914"/>
    <cellStyle name="Debit subtotal 3 7" xfId="13647"/>
    <cellStyle name="Debit subtotal 3 8" xfId="14167"/>
    <cellStyle name="Debit subtotal 3 9" xfId="7127"/>
    <cellStyle name="Debit subtotal 4" xfId="617"/>
    <cellStyle name="Debit subtotal 4 2" xfId="7334"/>
    <cellStyle name="Debit subtotal 4 3" xfId="11343"/>
    <cellStyle name="Debit subtotal 4 4" xfId="7540"/>
    <cellStyle name="Debit subtotal 4 5" xfId="8294"/>
    <cellStyle name="Debit subtotal 4 6" xfId="14165"/>
    <cellStyle name="Debit subtotal 4 7" xfId="14353"/>
    <cellStyle name="Debit subtotal 4 8" xfId="15704"/>
    <cellStyle name="Debit subtotal 4 9" xfId="16031"/>
    <cellStyle name="Debit subtotal 5" xfId="618"/>
    <cellStyle name="Debit subtotal 5 2" xfId="7335"/>
    <cellStyle name="Debit subtotal 5 3" xfId="11342"/>
    <cellStyle name="Debit subtotal 5 4" xfId="11911"/>
    <cellStyle name="Debit subtotal 5 5" xfId="12572"/>
    <cellStyle name="Debit subtotal 5 6" xfId="14164"/>
    <cellStyle name="Debit subtotal 5 7" xfId="14352"/>
    <cellStyle name="Debit subtotal 5 8" xfId="15703"/>
    <cellStyle name="Debit subtotal 5 9" xfId="16030"/>
    <cellStyle name="Debit subtotal 6" xfId="619"/>
    <cellStyle name="Debit subtotal 6 2" xfId="7336"/>
    <cellStyle name="Debit subtotal 6 3" xfId="11341"/>
    <cellStyle name="Debit subtotal 6 4" xfId="11910"/>
    <cellStyle name="Debit subtotal 6 5" xfId="13131"/>
    <cellStyle name="Debit subtotal 6 6" xfId="14163"/>
    <cellStyle name="Debit subtotal 6 7" xfId="7130"/>
    <cellStyle name="Debit subtotal 6 8" xfId="15702"/>
    <cellStyle name="Debit subtotal 6 9" xfId="16029"/>
    <cellStyle name="Debit subtotal 7" xfId="620"/>
    <cellStyle name="Debit subtotal 7 2" xfId="7337"/>
    <cellStyle name="Debit subtotal 7 3" xfId="11340"/>
    <cellStyle name="Debit subtotal 7 4" xfId="11909"/>
    <cellStyle name="Debit subtotal 7 5" xfId="13132"/>
    <cellStyle name="Debit subtotal 7 6" xfId="13432"/>
    <cellStyle name="Debit subtotal 7 7" xfId="7131"/>
    <cellStyle name="Debit subtotal 7 8" xfId="15701"/>
    <cellStyle name="Debit subtotal 7 9" xfId="16028"/>
    <cellStyle name="Debit subtotal 8" xfId="621"/>
    <cellStyle name="Debit subtotal 8 2" xfId="7338"/>
    <cellStyle name="Debit subtotal 8 3" xfId="11339"/>
    <cellStyle name="Debit subtotal 8 4" xfId="10821"/>
    <cellStyle name="Debit subtotal 8 5" xfId="7401"/>
    <cellStyle name="Debit subtotal 8 6" xfId="13431"/>
    <cellStyle name="Debit subtotal 8 7" xfId="7132"/>
    <cellStyle name="Debit subtotal 8 8" xfId="12360"/>
    <cellStyle name="Debit subtotal 8 9" xfId="8239"/>
    <cellStyle name="Debit subtotal 9" xfId="7325"/>
    <cellStyle name="Debit Total" xfId="622"/>
    <cellStyle name="Debit_A5.2-IFRS 7" xfId="4987"/>
    <cellStyle name="DELTA" xfId="623"/>
    <cellStyle name="DELTA 2" xfId="624"/>
    <cellStyle name="DELTA 2 2" xfId="4988"/>
    <cellStyle name="DELTA 3" xfId="4989"/>
    <cellStyle name="DELTA 4" xfId="4990"/>
    <cellStyle name="DELTA_~6262219" xfId="4991"/>
    <cellStyle name="Dezimal [0]_Closing FX Kurse" xfId="4992"/>
    <cellStyle name="Dezimal_Closing FX Kurse" xfId="4993"/>
    <cellStyle name="dont_touch_me" xfId="625"/>
    <cellStyle name="E&amp;Y House" xfId="626"/>
    <cellStyle name="E&amp;Y House 2" xfId="627"/>
    <cellStyle name="E&amp;Y House 2 2" xfId="4994"/>
    <cellStyle name="E&amp;Y House 3" xfId="4995"/>
    <cellStyle name="E&amp;Y House 4" xfId="4996"/>
    <cellStyle name="empty" xfId="4997"/>
    <cellStyle name="empty 10" xfId="9189"/>
    <cellStyle name="empty 11" xfId="15762"/>
    <cellStyle name="empty 12" xfId="15761"/>
    <cellStyle name="empty 2" xfId="9981"/>
    <cellStyle name="empty 3" xfId="9187"/>
    <cellStyle name="empty 4" xfId="9974"/>
    <cellStyle name="empty 5" xfId="9679"/>
    <cellStyle name="empty 6" xfId="10928"/>
    <cellStyle name="empty 7" xfId="9568"/>
    <cellStyle name="empty 8" xfId="13673"/>
    <cellStyle name="empty 9" xfId="14431"/>
    <cellStyle name="Enter Currency (0)" xfId="628"/>
    <cellStyle name="Enter Currency (0) 2" xfId="4998"/>
    <cellStyle name="Enter Currency (0) 3" xfId="4999"/>
    <cellStyle name="Enter Currency (0)_TCO_06_2012 ТЭП" xfId="5000"/>
    <cellStyle name="Enter Currency (2)" xfId="629"/>
    <cellStyle name="Enter Currency (2) 2" xfId="5001"/>
    <cellStyle name="Enter Currency (2) 3" xfId="5002"/>
    <cellStyle name="Enter Currency (2)_TCO_06_2012 ТЭП" xfId="5003"/>
    <cellStyle name="Enter Units (0)" xfId="630"/>
    <cellStyle name="Enter Units (0) 2" xfId="5004"/>
    <cellStyle name="Enter Units (0) 3" xfId="5005"/>
    <cellStyle name="Enter Units (0)_TCO_06_2012 ТЭП" xfId="5006"/>
    <cellStyle name="Enter Units (1)" xfId="631"/>
    <cellStyle name="Enter Units (1) 2" xfId="632"/>
    <cellStyle name="Enter Units (1) 3" xfId="633"/>
    <cellStyle name="Enter Units (1) 4" xfId="5007"/>
    <cellStyle name="Enter Units (1)_TCO_06_2012 ТЭП" xfId="5008"/>
    <cellStyle name="Enter Units (2)" xfId="634"/>
    <cellStyle name="Enter Units (2) 2" xfId="5009"/>
    <cellStyle name="Enter Units (2) 3" xfId="5010"/>
    <cellStyle name="Enter Units (2)_TCO_06_2012 ТЭП" xfId="5011"/>
    <cellStyle name="Euro" xfId="635"/>
    <cellStyle name="Euro 2" xfId="5012"/>
    <cellStyle name="Euro 3" xfId="5013"/>
    <cellStyle name="Euro 3 2" xfId="5014"/>
    <cellStyle name="Euro 4" xfId="5015"/>
    <cellStyle name="Euro_PL" xfId="5016"/>
    <cellStyle name="Explanatory Text" xfId="636"/>
    <cellStyle name="Explanatory Text 2" xfId="637"/>
    <cellStyle name="Explanatory Text 2 2" xfId="5017"/>
    <cellStyle name="Explanatory Text 3" xfId="5018"/>
    <cellStyle name="Explanatory Text 3 2" xfId="5019"/>
    <cellStyle name="Explanatory Text 3_ДДС_Прямой" xfId="5020"/>
    <cellStyle name="Explanatory Text 4" xfId="5021"/>
    <cellStyle name="Explanatory Text_GAZ" xfId="5022"/>
    <cellStyle name="EYBlocked" xfId="5023"/>
    <cellStyle name="EYBlocked 2" xfId="5024"/>
    <cellStyle name="EYBlocked 3" xfId="5025"/>
    <cellStyle name="EYCallUp" xfId="5026"/>
    <cellStyle name="EYCallUp 2" xfId="5027"/>
    <cellStyle name="EYCallUp 3" xfId="5028"/>
    <cellStyle name="EYCheck" xfId="5029"/>
    <cellStyle name="EYColumnHeading" xfId="5030"/>
    <cellStyle name="EYDate" xfId="5031"/>
    <cellStyle name="EYDeviant" xfId="5032"/>
    <cellStyle name="EYDeviant 2" xfId="5033"/>
    <cellStyle name="EYDeviant 3" xfId="5034"/>
    <cellStyle name="EYFlag" xfId="5035"/>
    <cellStyle name="EYHeader1" xfId="5036"/>
    <cellStyle name="EYHeader1 10" xfId="12979"/>
    <cellStyle name="EYHeader1 2" xfId="5037"/>
    <cellStyle name="EYHeader1 2 2" xfId="7110"/>
    <cellStyle name="EYHeader1 2 3" xfId="9989"/>
    <cellStyle name="EYHeader1 2 4" xfId="8236"/>
    <cellStyle name="EYHeader1 2 5" xfId="9279"/>
    <cellStyle name="EYHeader1 2 6" xfId="12878"/>
    <cellStyle name="EYHeader1 2 7" xfId="10309"/>
    <cellStyle name="EYHeader1 2 8" xfId="15049"/>
    <cellStyle name="EYHeader1 3" xfId="5038"/>
    <cellStyle name="EYHeader1 3 2" xfId="9169"/>
    <cellStyle name="EYHeader1 3 3" xfId="9990"/>
    <cellStyle name="EYHeader1 3 4" xfId="11483"/>
    <cellStyle name="EYHeader1 3 5" xfId="9278"/>
    <cellStyle name="EYHeader1 3 6" xfId="12879"/>
    <cellStyle name="EYHeader1 3 7" xfId="8519"/>
    <cellStyle name="EYHeader1 3 8" xfId="15050"/>
    <cellStyle name="EYHeader1 4" xfId="7111"/>
    <cellStyle name="EYHeader1 5" xfId="9988"/>
    <cellStyle name="EYHeader1 6" xfId="9468"/>
    <cellStyle name="EYHeader1 7" xfId="8560"/>
    <cellStyle name="EYHeader1 8" xfId="13517"/>
    <cellStyle name="EYHeader1 9" xfId="9585"/>
    <cellStyle name="EYHeader2" xfId="5039"/>
    <cellStyle name="EYHeader3" xfId="5040"/>
    <cellStyle name="EYInputDate" xfId="5041"/>
    <cellStyle name="EYInputDate 2" xfId="5042"/>
    <cellStyle name="EYInputPercent" xfId="5043"/>
    <cellStyle name="EYInputPercent 2" xfId="5044"/>
    <cellStyle name="EYInputPercent 3" xfId="5045"/>
    <cellStyle name="EYInputValue" xfId="5046"/>
    <cellStyle name="EYInputValue 2" xfId="5047"/>
    <cellStyle name="EYInputValue 2 2" xfId="5048"/>
    <cellStyle name="EYInputValue 3" xfId="5049"/>
    <cellStyle name="EYInputValue 3 2" xfId="5050"/>
    <cellStyle name="EYInputValue 3 2 2" xfId="5051"/>
    <cellStyle name="EYInputValue 3 3" xfId="5052"/>
    <cellStyle name="EYInputValue 4" xfId="5053"/>
    <cellStyle name="EYInputValue 4 2" xfId="5054"/>
    <cellStyle name="EYInputValue 5" xfId="5055"/>
    <cellStyle name="EYInputValue 6" xfId="5056"/>
    <cellStyle name="EYInputValue_Sub_01_JSC KazMunaiGaz E&amp;P_2008" xfId="5057"/>
    <cellStyle name="EYNormal" xfId="5058"/>
    <cellStyle name="EYPercent" xfId="5059"/>
    <cellStyle name="EYPercentCapped" xfId="5060"/>
    <cellStyle name="EYSubTotal" xfId="5061"/>
    <cellStyle name="EYSubTotal 10" xfId="12980"/>
    <cellStyle name="EYSubTotal 11" xfId="13674"/>
    <cellStyle name="EYSubTotal 12" xfId="12513"/>
    <cellStyle name="EYSubTotal 13" xfId="15048"/>
    <cellStyle name="EYSubTotal 14" xfId="15051"/>
    <cellStyle name="EYSubTotal 2" xfId="5062"/>
    <cellStyle name="EYSubTotal 2 10" xfId="9586"/>
    <cellStyle name="EYSubTotal 2 11" xfId="15047"/>
    <cellStyle name="EYSubTotal 2 12" xfId="15052"/>
    <cellStyle name="EYSubTotal 2 2" xfId="10046"/>
    <cellStyle name="EYSubTotal 2 3" xfId="9150"/>
    <cellStyle name="EYSubTotal 2 4" xfId="10005"/>
    <cellStyle name="EYSubTotal 2 5" xfId="7190"/>
    <cellStyle name="EYSubTotal 2 6" xfId="12842"/>
    <cellStyle name="EYSubTotal 2 7" xfId="9558"/>
    <cellStyle name="EYSubTotal 2 8" xfId="15071"/>
    <cellStyle name="EYSubTotal 2 9" xfId="13675"/>
    <cellStyle name="EYSubTotal 3" xfId="5063"/>
    <cellStyle name="EYSubTotal 3 10" xfId="14155"/>
    <cellStyle name="EYSubTotal 3 11" xfId="15399"/>
    <cellStyle name="EYSubTotal 3 12" xfId="15053"/>
    <cellStyle name="EYSubTotal 3 2" xfId="10047"/>
    <cellStyle name="EYSubTotal 3 3" xfId="9149"/>
    <cellStyle name="EYSubTotal 3 4" xfId="10006"/>
    <cellStyle name="EYSubTotal 3 5" xfId="7191"/>
    <cellStyle name="EYSubTotal 3 6" xfId="12841"/>
    <cellStyle name="EYSubTotal 3 7" xfId="14267"/>
    <cellStyle name="EYSubTotal 3 8" xfId="15072"/>
    <cellStyle name="EYSubTotal 3 9" xfId="13676"/>
    <cellStyle name="EYSubTotal 4" xfId="10045"/>
    <cellStyle name="EYSubTotal 5" xfId="9151"/>
    <cellStyle name="EYSubTotal 6" xfId="10004"/>
    <cellStyle name="EYSubTotal 7" xfId="9714"/>
    <cellStyle name="EYSubTotal 8" xfId="12843"/>
    <cellStyle name="EYSubTotal 9" xfId="7146"/>
    <cellStyle name="EYtext" xfId="5064"/>
    <cellStyle name="EYTotal" xfId="5065"/>
    <cellStyle name="EYTotal 10" xfId="12855"/>
    <cellStyle name="EYTotal 11" xfId="9610"/>
    <cellStyle name="EYTotal 12" xfId="13677"/>
    <cellStyle name="EYTotal 13" xfId="9202"/>
    <cellStyle name="EYTotal 14" xfId="12864"/>
    <cellStyle name="EYTotal 15" xfId="15760"/>
    <cellStyle name="EYTotal 2" xfId="5066"/>
    <cellStyle name="EYTotal 3" xfId="5067"/>
    <cellStyle name="EYTotal 3 10" xfId="9588"/>
    <cellStyle name="EYTotal 3 11" xfId="12909"/>
    <cellStyle name="EYTotal 3 12" xfId="15054"/>
    <cellStyle name="EYTotal 3 2" xfId="10051"/>
    <cellStyle name="EYTotal 3 3" xfId="9145"/>
    <cellStyle name="EYTotal 3 4" xfId="10010"/>
    <cellStyle name="EYTotal 3 5" xfId="9715"/>
    <cellStyle name="EYTotal 3 6" xfId="12983"/>
    <cellStyle name="EYTotal 3 7" xfId="9557"/>
    <cellStyle name="EYTotal 3 8" xfId="9611"/>
    <cellStyle name="EYTotal 3 9" xfId="13678"/>
    <cellStyle name="EYTotal 4" xfId="5068"/>
    <cellStyle name="EYTotal 4 10" xfId="9589"/>
    <cellStyle name="EYTotal 4 11" xfId="15152"/>
    <cellStyle name="EYTotal 4 12" xfId="11211"/>
    <cellStyle name="EYTotal 4 2" xfId="10052"/>
    <cellStyle name="EYTotal 4 3" xfId="9144"/>
    <cellStyle name="EYTotal 4 4" xfId="10011"/>
    <cellStyle name="EYTotal 4 5" xfId="9716"/>
    <cellStyle name="EYTotal 4 6" xfId="12985"/>
    <cellStyle name="EYTotal 4 7" xfId="14268"/>
    <cellStyle name="EYTotal 4 8" xfId="14148"/>
    <cellStyle name="EYTotal 4 9" xfId="10823"/>
    <cellStyle name="EYTotal 5" xfId="10049"/>
    <cellStyle name="EYTotal 6" xfId="9147"/>
    <cellStyle name="EYTotal 7" xfId="10008"/>
    <cellStyle name="EYTotal 8" xfId="7193"/>
    <cellStyle name="EYTotal 9" xfId="8556"/>
    <cellStyle name="EYWIP" xfId="5069"/>
    <cellStyle name="EYWIP 2" xfId="5070"/>
    <cellStyle name="EYWIP 3" xfId="5071"/>
    <cellStyle name="Ezres_Final Interpretation Cost Estimate 110707" xfId="5072"/>
    <cellStyle name="Fixed" xfId="5073"/>
    <cellStyle name="Followed Hyperlink" xfId="5074"/>
    <cellStyle name="From" xfId="638"/>
    <cellStyle name="From 2" xfId="639"/>
    <cellStyle name="From 2 2" xfId="640"/>
    <cellStyle name="From 2 2 2" xfId="11331"/>
    <cellStyle name="From 2 2 3" xfId="11897"/>
    <cellStyle name="From 2 2 4" xfId="8623"/>
    <cellStyle name="From 2 2 5" xfId="12488"/>
    <cellStyle name="From 2 3" xfId="641"/>
    <cellStyle name="From 2 3 2" xfId="11330"/>
    <cellStyle name="From 2 3 3" xfId="11896"/>
    <cellStyle name="From 2 3 4" xfId="8622"/>
    <cellStyle name="From 2 3 5" xfId="13135"/>
    <cellStyle name="From 2 4" xfId="642"/>
    <cellStyle name="From 2 4 2" xfId="11329"/>
    <cellStyle name="From 2 4 3" xfId="11895"/>
    <cellStyle name="From 2 4 4" xfId="8621"/>
    <cellStyle name="From 2 4 5" xfId="8289"/>
    <cellStyle name="From 2 5" xfId="643"/>
    <cellStyle name="From 2 5 2" xfId="11328"/>
    <cellStyle name="From 2 5 3" xfId="11894"/>
    <cellStyle name="From 2 5 4" xfId="8620"/>
    <cellStyle name="From 2 5 5" xfId="8288"/>
    <cellStyle name="From 2 6" xfId="11332"/>
    <cellStyle name="From 2 7" xfId="11898"/>
    <cellStyle name="From 2 8" xfId="718"/>
    <cellStyle name="From 2 9" xfId="13134"/>
    <cellStyle name="From 3" xfId="644"/>
    <cellStyle name="From 3 2" xfId="11327"/>
    <cellStyle name="From 3 3" xfId="11893"/>
    <cellStyle name="From 3 4" xfId="8619"/>
    <cellStyle name="From 3 5" xfId="7399"/>
    <cellStyle name="From 4" xfId="11333"/>
    <cellStyle name="From 5" xfId="11899"/>
    <cellStyle name="From 6" xfId="12854"/>
    <cellStyle name="From 7" xfId="13133"/>
    <cellStyle name="G03_Text" xfId="5075"/>
    <cellStyle name="General" xfId="5076"/>
    <cellStyle name="General 2" xfId="5077"/>
    <cellStyle name="General 3" xfId="5078"/>
    <cellStyle name="GESPERRT" xfId="645"/>
    <cellStyle name="GESPERRT 2" xfId="646"/>
    <cellStyle name="Good" xfId="647"/>
    <cellStyle name="Good 2" xfId="648"/>
    <cellStyle name="Good 2 2" xfId="5079"/>
    <cellStyle name="Good 3" xfId="5080"/>
    <cellStyle name="Good 4" xfId="5081"/>
    <cellStyle name="Good 4 2" xfId="5082"/>
    <cellStyle name="Good 4_ДДС_Прямой" xfId="5083"/>
    <cellStyle name="Good 5" xfId="5084"/>
    <cellStyle name="Good_GAZ" xfId="5085"/>
    <cellStyle name="GrandTotal" xfId="649"/>
    <cellStyle name="GrandTotal 2" xfId="650"/>
    <cellStyle name="Grey" xfId="651"/>
    <cellStyle name="header" xfId="5086"/>
    <cellStyle name="header 2" xfId="5087"/>
    <cellStyle name="header 3" xfId="5088"/>
    <cellStyle name="Header1" xfId="652"/>
    <cellStyle name="Header1 2" xfId="5089"/>
    <cellStyle name="Header1 2 2" xfId="5090"/>
    <cellStyle name="Header1 3" xfId="5091"/>
    <cellStyle name="Header1 4" xfId="5092"/>
    <cellStyle name="Header2" xfId="653"/>
    <cellStyle name="Header2 10" xfId="12976"/>
    <cellStyle name="Header2 11" xfId="15682"/>
    <cellStyle name="Header2 12" xfId="16027"/>
    <cellStyle name="Header2 2" xfId="654"/>
    <cellStyle name="Header2 2 2" xfId="5093"/>
    <cellStyle name="Header2 2 2 2" xfId="9127"/>
    <cellStyle name="Header2 2 2 3" xfId="10036"/>
    <cellStyle name="Header2 2 2 4" xfId="11467"/>
    <cellStyle name="Header2 2 2 5" xfId="9264"/>
    <cellStyle name="Header2 2 2 6" xfId="9791"/>
    <cellStyle name="Header2 2 2 7" xfId="7119"/>
    <cellStyle name="Header2 2 2 8" xfId="13419"/>
    <cellStyle name="Header2 2 3" xfId="11321"/>
    <cellStyle name="Header2 2 4" xfId="11883"/>
    <cellStyle name="Header2 2 5" xfId="8613"/>
    <cellStyle name="Header2 2 6" xfId="10151"/>
    <cellStyle name="Header2 2 7" xfId="9227"/>
    <cellStyle name="Header2 2 8" xfId="15681"/>
    <cellStyle name="Header2 2 9" xfId="16026"/>
    <cellStyle name="Header2 3" xfId="655"/>
    <cellStyle name="Header2 3 2" xfId="11320"/>
    <cellStyle name="Header2 3 3" xfId="11882"/>
    <cellStyle name="Header2 3 4" xfId="8612"/>
    <cellStyle name="Header2 3 5" xfId="10150"/>
    <cellStyle name="Header2 3 6" xfId="12141"/>
    <cellStyle name="Header2 3 7" xfId="15680"/>
    <cellStyle name="Header2 3 8" xfId="16025"/>
    <cellStyle name="Header2 4" xfId="656"/>
    <cellStyle name="Header2 4 2" xfId="11319"/>
    <cellStyle name="Header2 4 3" xfId="11881"/>
    <cellStyle name="Header2 4 4" xfId="10976"/>
    <cellStyle name="Header2 4 5" xfId="8287"/>
    <cellStyle name="Header2 4 6" xfId="9228"/>
    <cellStyle name="Header2 4 7" xfId="15679"/>
    <cellStyle name="Header2 4 8" xfId="16024"/>
    <cellStyle name="Header2 5" xfId="657"/>
    <cellStyle name="Header2 5 2" xfId="7961"/>
    <cellStyle name="Header2 5 3" xfId="11880"/>
    <cellStyle name="Header2 5 4" xfId="8611"/>
    <cellStyle name="Header2 5 5" xfId="8286"/>
    <cellStyle name="Header2 5 6" xfId="14639"/>
    <cellStyle name="Header2 5 7" xfId="15678"/>
    <cellStyle name="Header2 5 8" xfId="16023"/>
    <cellStyle name="Header2 6" xfId="8411"/>
    <cellStyle name="Header2 7" xfId="11884"/>
    <cellStyle name="Header2 8" xfId="8614"/>
    <cellStyle name="Header2 9" xfId="10152"/>
    <cellStyle name="Heading" xfId="5094"/>
    <cellStyle name="Heading 1" xfId="658"/>
    <cellStyle name="Heading 1 2" xfId="5095"/>
    <cellStyle name="Heading 1 2 2" xfId="5096"/>
    <cellStyle name="Heading 1 3" xfId="5097"/>
    <cellStyle name="Heading 1 4" xfId="5098"/>
    <cellStyle name="Heading 1 4 2" xfId="5099"/>
    <cellStyle name="Heading 1 4_ДДС_Прямой" xfId="5100"/>
    <cellStyle name="Heading 1 5" xfId="5101"/>
    <cellStyle name="Heading 1_GAZ" xfId="5102"/>
    <cellStyle name="Heading 2" xfId="659"/>
    <cellStyle name="Heading 2 2" xfId="5103"/>
    <cellStyle name="Heading 2 2 2" xfId="5104"/>
    <cellStyle name="Heading 2 3" xfId="5105"/>
    <cellStyle name="Heading 2 4" xfId="5106"/>
    <cellStyle name="Heading 2 4 2" xfId="5107"/>
    <cellStyle name="Heading 2 4_ДДС_Прямой" xfId="5108"/>
    <cellStyle name="Heading 2 5" xfId="5109"/>
    <cellStyle name="Heading 2_GAZ" xfId="5110"/>
    <cellStyle name="Heading 3" xfId="660"/>
    <cellStyle name="Heading 3 2" xfId="5111"/>
    <cellStyle name="Heading 3 2 2" xfId="5112"/>
    <cellStyle name="Heading 3 3" xfId="5113"/>
    <cellStyle name="Heading 3 4" xfId="5114"/>
    <cellStyle name="Heading 3 4 2" xfId="5115"/>
    <cellStyle name="Heading 3 4_ДДС_Прямой" xfId="5116"/>
    <cellStyle name="Heading 3 5" xfId="5117"/>
    <cellStyle name="Heading 3_GAZ" xfId="5118"/>
    <cellStyle name="Heading 4" xfId="661"/>
    <cellStyle name="Heading 4 2" xfId="662"/>
    <cellStyle name="Heading 4 2 2" xfId="5119"/>
    <cellStyle name="Heading 4 3" xfId="5120"/>
    <cellStyle name="Heading 4 4" xfId="5121"/>
    <cellStyle name="Heading 4 4 2" xfId="5122"/>
    <cellStyle name="Heading 4 4_ДДС_Прямой" xfId="5123"/>
    <cellStyle name="Heading 4 5" xfId="5124"/>
    <cellStyle name="Heading 4_GAZ" xfId="5125"/>
    <cellStyle name="Heading_2009_09_22 Ежеквартальный отчет по заимствованиям (Самрук-Казына)" xfId="5126"/>
    <cellStyle name="HIDDEN" xfId="663"/>
    <cellStyle name="highlight" xfId="664"/>
    <cellStyle name="HKHeader1" xfId="5127"/>
    <cellStyle name="HKHeader1 10" xfId="15849"/>
    <cellStyle name="HKHeader1 2" xfId="5128"/>
    <cellStyle name="HKHeader1 2 2" xfId="9099"/>
    <cellStyle name="HKHeader1 2 3" xfId="10066"/>
    <cellStyle name="HKHeader1 2 4" xfId="10618"/>
    <cellStyle name="HKHeader1 2 5" xfId="9254"/>
    <cellStyle name="HKHeader1 2 6" xfId="9627"/>
    <cellStyle name="HKHeader1 2 7" xfId="10190"/>
    <cellStyle name="HKHeader1 2 8" xfId="13095"/>
    <cellStyle name="HKHeader1 3" xfId="5129"/>
    <cellStyle name="HKHeader1 3 2" xfId="9098"/>
    <cellStyle name="HKHeader1 3 3" xfId="10067"/>
    <cellStyle name="HKHeader1 3 4" xfId="10617"/>
    <cellStyle name="HKHeader1 3 5" xfId="12828"/>
    <cellStyle name="HKHeader1 3 6" xfId="9628"/>
    <cellStyle name="HKHeader1 3 7" xfId="9604"/>
    <cellStyle name="HKHeader1 3 8" xfId="10828"/>
    <cellStyle name="HKHeader1 4" xfId="9100"/>
    <cellStyle name="HKHeader1 5" xfId="10065"/>
    <cellStyle name="HKHeader1 6" xfId="9422"/>
    <cellStyle name="HKHeader1 7" xfId="9255"/>
    <cellStyle name="HKHeader1 8" xfId="9626"/>
    <cellStyle name="HKHeader1 9" xfId="15406"/>
    <cellStyle name="HKHeader2" xfId="5130"/>
    <cellStyle name="HKHeader3" xfId="5131"/>
    <cellStyle name="hó.    ." xfId="5132"/>
    <cellStyle name="hó. nap." xfId="5133"/>
    <cellStyle name="hungarian_date" xfId="5134"/>
    <cellStyle name="Hyperlink" xfId="5135"/>
    <cellStyle name="Hyperlink1" xfId="5136"/>
    <cellStyle name="Hyperlink1 2" xfId="5137"/>
    <cellStyle name="Hyperlink1 2 2" xfId="5138"/>
    <cellStyle name="Hyperlink1 3" xfId="5139"/>
    <cellStyle name="Hyperlink1 4" xfId="5140"/>
    <cellStyle name="Hyperlink1_Все ТЭП" xfId="5141"/>
    <cellStyle name="Hyperlink2" xfId="5142"/>
    <cellStyle name="Hyperlink2 2" xfId="5143"/>
    <cellStyle name="Hyperlink2 2 2" xfId="5144"/>
    <cellStyle name="Hyperlink2 3" xfId="5145"/>
    <cellStyle name="Hyperlink2 4" xfId="5146"/>
    <cellStyle name="Hyperlink2_Все ТЭП" xfId="5147"/>
    <cellStyle name="Hyperlink3" xfId="5148"/>
    <cellStyle name="Hyperlink3 2" xfId="5149"/>
    <cellStyle name="Hyperlink3 2 2" xfId="5150"/>
    <cellStyle name="Hyperlink3 3" xfId="5151"/>
    <cellStyle name="Hyperlink3 4" xfId="5152"/>
    <cellStyle name="Hyperlink3_Все ТЭП" xfId="5153"/>
    <cellStyle name="Iau?iue_?anoiau" xfId="5154"/>
    <cellStyle name="Îáû÷íûé" xfId="5155"/>
    <cellStyle name="Îáű÷íűé_ăđ.ďîäŕ÷č" xfId="5156"/>
    <cellStyle name="ICO Line" xfId="5157"/>
    <cellStyle name="Ïðîöåíòíûé" xfId="5158"/>
    <cellStyle name="Îňęđűâŕâřŕ˙ń˙ ăčďĺđńńűëęŕ" xfId="5159"/>
    <cellStyle name="INPUT" xfId="665"/>
    <cellStyle name="Input [yellow]" xfId="666"/>
    <cellStyle name="Input [yellow] 2" xfId="667"/>
    <cellStyle name="Input [yellow] 2 2" xfId="668"/>
    <cellStyle name="Input [yellow] 2 2 2" xfId="11314"/>
    <cellStyle name="Input [yellow] 2 2 3" xfId="10825"/>
    <cellStyle name="Input [yellow] 2 2 4" xfId="8602"/>
    <cellStyle name="Input [yellow] 2 2 5" xfId="13136"/>
    <cellStyle name="Input [yellow] 2 3" xfId="669"/>
    <cellStyle name="Input [yellow] 2 3 2" xfId="11313"/>
    <cellStyle name="Input [yellow] 2 3 3" xfId="11870"/>
    <cellStyle name="Input [yellow] 2 3 4" xfId="8601"/>
    <cellStyle name="Input [yellow] 2 3 5" xfId="11824"/>
    <cellStyle name="Input [yellow] 2 4" xfId="670"/>
    <cellStyle name="Input [yellow] 2 4 2" xfId="11312"/>
    <cellStyle name="Input [yellow] 2 4 3" xfId="11869"/>
    <cellStyle name="Input [yellow] 2 4 4" xfId="719"/>
    <cellStyle name="Input [yellow] 2 4 5" xfId="7392"/>
    <cellStyle name="Input [yellow] 2 5" xfId="671"/>
    <cellStyle name="Input [yellow] 2 5 2" xfId="11311"/>
    <cellStyle name="Input [yellow] 2 5 3" xfId="11868"/>
    <cellStyle name="Input [yellow] 2 5 4" xfId="720"/>
    <cellStyle name="Input [yellow] 2 5 5" xfId="12487"/>
    <cellStyle name="Input [yellow] 2 6" xfId="7958"/>
    <cellStyle name="Input [yellow] 2 7" xfId="10824"/>
    <cellStyle name="Input [yellow] 2 8" xfId="8603"/>
    <cellStyle name="Input [yellow] 2 9" xfId="12570"/>
    <cellStyle name="Input [yellow] 3" xfId="672"/>
    <cellStyle name="Input [yellow] 3 2" xfId="11310"/>
    <cellStyle name="Input [yellow] 3 3" xfId="11867"/>
    <cellStyle name="Input [yellow] 3 4" xfId="8600"/>
    <cellStyle name="Input [yellow] 3 5" xfId="7513"/>
    <cellStyle name="Input [yellow] 4" xfId="7959"/>
    <cellStyle name="Input [yellow] 5" xfId="11871"/>
    <cellStyle name="Input [yellow] 6" xfId="8604"/>
    <cellStyle name="Input [yellow] 7" xfId="11823"/>
    <cellStyle name="Input 10" xfId="5160"/>
    <cellStyle name="Input 10 2" xfId="7104"/>
    <cellStyle name="Input 10 3" xfId="10087"/>
    <cellStyle name="Input 10 4" xfId="12118"/>
    <cellStyle name="Input 10 5" xfId="9240"/>
    <cellStyle name="Input 2" xfId="673"/>
    <cellStyle name="Input 2 2" xfId="674"/>
    <cellStyle name="Input 2 2 2" xfId="675"/>
    <cellStyle name="Input 2 2 2 2" xfId="11307"/>
    <cellStyle name="Input 2 2 2 3" xfId="11864"/>
    <cellStyle name="Input 2 2 2 4" xfId="8598"/>
    <cellStyle name="Input 2 2 2 5" xfId="11825"/>
    <cellStyle name="Input 2 2 3" xfId="676"/>
    <cellStyle name="Input 2 2 3 2" xfId="11306"/>
    <cellStyle name="Input 2 2 3 3" xfId="11863"/>
    <cellStyle name="Input 2 2 3 4" xfId="723"/>
    <cellStyle name="Input 2 2 3 5" xfId="11826"/>
    <cellStyle name="Input 2 2 4" xfId="677"/>
    <cellStyle name="Input 2 2 4 2" xfId="11305"/>
    <cellStyle name="Input 2 2 4 3" xfId="11862"/>
    <cellStyle name="Input 2 2 4 4" xfId="724"/>
    <cellStyle name="Input 2 2 4 5" xfId="11827"/>
    <cellStyle name="Input 2 2 5" xfId="678"/>
    <cellStyle name="Input 2 2 5 2" xfId="11304"/>
    <cellStyle name="Input 2 2 5 3" xfId="11861"/>
    <cellStyle name="Input 2 2 5 4" xfId="8597"/>
    <cellStyle name="Input 2 2 5 5" xfId="11828"/>
    <cellStyle name="Input 2 2 6" xfId="11308"/>
    <cellStyle name="Input 2 2 7" xfId="11865"/>
    <cellStyle name="Input 2 2 8" xfId="7860"/>
    <cellStyle name="Input 2 2 9" xfId="10143"/>
    <cellStyle name="Input 2 3" xfId="679"/>
    <cellStyle name="Input 2 3 2" xfId="11303"/>
    <cellStyle name="Input 2 3 3" xfId="11860"/>
    <cellStyle name="Input 2 3 4" xfId="8596"/>
    <cellStyle name="Input 2 3 5" xfId="11829"/>
    <cellStyle name="Input 2 4" xfId="11309"/>
    <cellStyle name="Input 2 5" xfId="11866"/>
    <cellStyle name="Input 2 6" xfId="8599"/>
    <cellStyle name="Input 2 7" xfId="10144"/>
    <cellStyle name="Input 3" xfId="680"/>
    <cellStyle name="Input 3 2" xfId="681"/>
    <cellStyle name="Input 3 2 2" xfId="682"/>
    <cellStyle name="Input 3 2 2 2" xfId="11300"/>
    <cellStyle name="Input 3 2 2 3" xfId="11857"/>
    <cellStyle name="Input 3 2 2 4" xfId="8593"/>
    <cellStyle name="Input 3 2 2 5" xfId="10142"/>
    <cellStyle name="Input 3 2 3" xfId="683"/>
    <cellStyle name="Input 3 2 3 2" xfId="11299"/>
    <cellStyle name="Input 3 2 3 3" xfId="11856"/>
    <cellStyle name="Input 3 2 3 4" xfId="7859"/>
    <cellStyle name="Input 3 2 3 5" xfId="11831"/>
    <cellStyle name="Input 3 2 4" xfId="684"/>
    <cellStyle name="Input 3 2 4 2" xfId="11298"/>
    <cellStyle name="Input 3 2 4 3" xfId="11855"/>
    <cellStyle name="Input 3 2 4 4" xfId="8592"/>
    <cellStyle name="Input 3 2 4 5" xfId="11832"/>
    <cellStyle name="Input 3 2 5" xfId="685"/>
    <cellStyle name="Input 3 2 5 2" xfId="11297"/>
    <cellStyle name="Input 3 2 5 3" xfId="11854"/>
    <cellStyle name="Input 3 2 5 4" xfId="8591"/>
    <cellStyle name="Input 3 2 5 5" xfId="7391"/>
    <cellStyle name="Input 3 2 6" xfId="11301"/>
    <cellStyle name="Input 3 2 7" xfId="11858"/>
    <cellStyle name="Input 3 2 8" xfId="8594"/>
    <cellStyle name="Input 3 2 9" xfId="11830"/>
    <cellStyle name="Input 3 3" xfId="686"/>
    <cellStyle name="Input 3 3 2" xfId="11296"/>
    <cellStyle name="Input 3 3 3" xfId="11853"/>
    <cellStyle name="Input 3 3 4" xfId="1081"/>
    <cellStyle name="Input 3 3 5" xfId="7390"/>
    <cellStyle name="Input 3 4" xfId="11302"/>
    <cellStyle name="Input 3 5" xfId="11859"/>
    <cellStyle name="Input 3 6" xfId="8595"/>
    <cellStyle name="Input 3 7" xfId="10539"/>
    <cellStyle name="Input 4" xfId="5161"/>
    <cellStyle name="Input 4 2" xfId="9076"/>
    <cellStyle name="Input 4 3" xfId="10088"/>
    <cellStyle name="Input 4 4" xfId="12119"/>
    <cellStyle name="Input 4 5" xfId="12818"/>
    <cellStyle name="Input 5" xfId="5162"/>
    <cellStyle name="Input 5 2" xfId="7103"/>
    <cellStyle name="Input 5 3" xfId="10089"/>
    <cellStyle name="Input 5 4" xfId="12120"/>
    <cellStyle name="Input 5 5" xfId="12817"/>
    <cellStyle name="Input 6" xfId="5163"/>
    <cellStyle name="Input 6 2" xfId="7102"/>
    <cellStyle name="Input 6 3" xfId="10090"/>
    <cellStyle name="Input 6 4" xfId="12121"/>
    <cellStyle name="Input 6 5" xfId="12138"/>
    <cellStyle name="Input 7" xfId="5164"/>
    <cellStyle name="Input 7 2" xfId="7101"/>
    <cellStyle name="Input 7 3" xfId="10091"/>
    <cellStyle name="Input 7 4" xfId="9420"/>
    <cellStyle name="Input 7 5" xfId="12139"/>
    <cellStyle name="Input 8" xfId="5165"/>
    <cellStyle name="Input 8 10" xfId="11494"/>
    <cellStyle name="Input 8 2" xfId="5166"/>
    <cellStyle name="Input 8 2 2" xfId="7099"/>
    <cellStyle name="Input 8 2 3" xfId="10093"/>
    <cellStyle name="Input 8 2 4" xfId="11463"/>
    <cellStyle name="Input 8 2 5" xfId="11390"/>
    <cellStyle name="Input 8 3" xfId="10138"/>
    <cellStyle name="Input 8 4" xfId="7100"/>
    <cellStyle name="Input 8 5" xfId="10092"/>
    <cellStyle name="Input 8 6" xfId="12816"/>
    <cellStyle name="Input 8 7" xfId="9609"/>
    <cellStyle name="Input 8 8" xfId="13510"/>
    <cellStyle name="Input 8 9" xfId="13523"/>
    <cellStyle name="Input 8_ДДС_Прямой" xfId="5167"/>
    <cellStyle name="Input 9" xfId="5168"/>
    <cellStyle name="Input 9 2" xfId="7098"/>
    <cellStyle name="Input 9 3" xfId="7372"/>
    <cellStyle name="Input 9 4" xfId="9418"/>
    <cellStyle name="Input 9 5" xfId="11389"/>
    <cellStyle name="Input_080604_SM_Template _v274_draft_EP KMG" xfId="5169"/>
    <cellStyle name="Inputnumbaccid" xfId="687"/>
    <cellStyle name="Inpyear" xfId="688"/>
    <cellStyle name="International" xfId="689"/>
    <cellStyle name="International 2" xfId="5170"/>
    <cellStyle name="International 2 2" xfId="5171"/>
    <cellStyle name="International 3" xfId="5172"/>
    <cellStyle name="International1" xfId="690"/>
    <cellStyle name="International1 2" xfId="5173"/>
    <cellStyle name="International1 2 2" xfId="5174"/>
    <cellStyle name="International1 3" xfId="5175"/>
    <cellStyle name="Ioe?uaaaoayny aeia?nnueea" xfId="5176"/>
    <cellStyle name="ISO" xfId="5177"/>
    <cellStyle name="item" xfId="691"/>
    <cellStyle name="kapiteltotal" xfId="692"/>
    <cellStyle name="Komma [0]_laroux" xfId="5178"/>
    <cellStyle name="Komma_laroux" xfId="5179"/>
    <cellStyle name="KOP" xfId="5180"/>
    <cellStyle name="KOP2" xfId="5181"/>
    <cellStyle name="KOPP" xfId="5182"/>
    <cellStyle name="KOPP 2" xfId="5183"/>
    <cellStyle name="KOPP 3" xfId="5184"/>
    <cellStyle name="KPMG Heading 1" xfId="693"/>
    <cellStyle name="KPMG Heading 2" xfId="694"/>
    <cellStyle name="KPMG Heading 3" xfId="695"/>
    <cellStyle name="KPMG Heading 4" xfId="696"/>
    <cellStyle name="KPMG Normal" xfId="697"/>
    <cellStyle name="KPMG Normal Text" xfId="698"/>
    <cellStyle name="Link Currency (0)" xfId="699"/>
    <cellStyle name="Link Currency (0) 2" xfId="5185"/>
    <cellStyle name="Link Currency (0) 3" xfId="5186"/>
    <cellStyle name="Link Currency (0)_TCO_06_2012 ТЭП" xfId="5187"/>
    <cellStyle name="Link Currency (2)" xfId="700"/>
    <cellStyle name="Link Currency (2) 2" xfId="5188"/>
    <cellStyle name="Link Currency (2) 3" xfId="5189"/>
    <cellStyle name="Link Currency (2)_TCO_06_2012 ТЭП" xfId="5190"/>
    <cellStyle name="Link Units (0)" xfId="701"/>
    <cellStyle name="Link Units (0) 2" xfId="5191"/>
    <cellStyle name="Link Units (0) 3" xfId="5192"/>
    <cellStyle name="Link Units (0)_TCO_06_2012 ТЭП" xfId="5193"/>
    <cellStyle name="Link Units (1)" xfId="702"/>
    <cellStyle name="Link Units (1) 2" xfId="703"/>
    <cellStyle name="Link Units (1) 3" xfId="704"/>
    <cellStyle name="Link Units (1) 4" xfId="5194"/>
    <cellStyle name="Link Units (1)_TCO_06_2012 ТЭП" xfId="5195"/>
    <cellStyle name="Link Units (2)" xfId="705"/>
    <cellStyle name="Link Units (2) 2" xfId="5196"/>
    <cellStyle name="Link Units (2) 3" xfId="5197"/>
    <cellStyle name="Link Units (2)_TCO_06_2012 ТЭП" xfId="5198"/>
    <cellStyle name="Linked Cell" xfId="706"/>
    <cellStyle name="Linked Cell 2" xfId="707"/>
    <cellStyle name="Linked Cell 2 2" xfId="5199"/>
    <cellStyle name="Linked Cell 3" xfId="5200"/>
    <cellStyle name="Linked Cell 4" xfId="5201"/>
    <cellStyle name="Linked Cell 4 2" xfId="5202"/>
    <cellStyle name="Linked Cell 4_ДДС_Прямой" xfId="5203"/>
    <cellStyle name="Linked Cell 5" xfId="5204"/>
    <cellStyle name="Linked Cell_GAZ" xfId="5205"/>
    <cellStyle name="Millares [0]_CARAT SAPIC" xfId="5206"/>
    <cellStyle name="Millares_CARAT SAPIC" xfId="5207"/>
    <cellStyle name="Milliers [0]_1998 " xfId="5208"/>
    <cellStyle name="Milliers_1998 " xfId="5209"/>
    <cellStyle name="Millions [0.0]" xfId="5210"/>
    <cellStyle name="Millions [0.00]" xfId="5211"/>
    <cellStyle name="Millions [0]" xfId="5212"/>
    <cellStyle name="Millions-$ [0.0]" xfId="5213"/>
    <cellStyle name="Millions-$ [0.00]" xfId="5214"/>
    <cellStyle name="Millions-$ [0]" xfId="5215"/>
    <cellStyle name="Moneda [0]_CARAT SAPIC" xfId="5216"/>
    <cellStyle name="Moneda_CARAT SAPIC" xfId="5217"/>
    <cellStyle name="Monétaire [0]_1998 " xfId="5218"/>
    <cellStyle name="Monétaire_1998 " xfId="5219"/>
    <cellStyle name="Monйtaire [0]_B.S.96" xfId="5220"/>
    <cellStyle name="Monйtaire_B.S.96" xfId="5221"/>
    <cellStyle name="Naira" xfId="5222"/>
    <cellStyle name="Nameenter" xfId="708"/>
    <cellStyle name="Nameenter 2" xfId="5223"/>
    <cellStyle name="Nameenter 2 2" xfId="5224"/>
    <cellStyle name="Nameenter 3" xfId="5225"/>
    <cellStyle name="Nameenter_PL" xfId="5226"/>
    <cellStyle name="nap" xfId="5227"/>
    <cellStyle name="Neutral" xfId="709"/>
    <cellStyle name="Neutral 2" xfId="710"/>
    <cellStyle name="Neutral 2 2" xfId="5228"/>
    <cellStyle name="Neutral 3" xfId="5229"/>
    <cellStyle name="Neutral 3 2" xfId="5230"/>
    <cellStyle name="Neutral 3_ДДС_Прямой" xfId="5231"/>
    <cellStyle name="Neutral 4" xfId="5232"/>
    <cellStyle name="Neutral_GAZ" xfId="5233"/>
    <cellStyle name="NON" xfId="711"/>
    <cellStyle name="NON 2" xfId="712"/>
    <cellStyle name="Normal - Style1" xfId="713"/>
    <cellStyle name="Normal - Style1 10" xfId="5234"/>
    <cellStyle name="Normal - Style1 11" xfId="5235"/>
    <cellStyle name="Normal - Style1 11 2" xfId="5236"/>
    <cellStyle name="Normal - Style1 11_ДДС_Прямой" xfId="5237"/>
    <cellStyle name="Normal - Style1 12" xfId="5238"/>
    <cellStyle name="Normal - Style1 2" xfId="714"/>
    <cellStyle name="Normal - Style1 2 2" xfId="5239"/>
    <cellStyle name="Normal - Style1 2_TCO_06_2012 ТЭП" xfId="5240"/>
    <cellStyle name="Normal - Style1 3" xfId="5241"/>
    <cellStyle name="Normal - Style1 4" xfId="5242"/>
    <cellStyle name="Normal - Style1 4 2" xfId="5243"/>
    <cellStyle name="Normal - Style1 5" xfId="5244"/>
    <cellStyle name="Normal - Style1 5 2" xfId="5245"/>
    <cellStyle name="Normal - Style1 6" xfId="5246"/>
    <cellStyle name="Normal - Style1 7" xfId="5247"/>
    <cellStyle name="Normal - Style1 8" xfId="5248"/>
    <cellStyle name="Normal - Style1 9" xfId="5249"/>
    <cellStyle name="Normal - Style1_~6262219" xfId="5250"/>
    <cellStyle name="Normal 1" xfId="715"/>
    <cellStyle name="Normal 1 2" xfId="716"/>
    <cellStyle name="Normal 10" xfId="5251"/>
    <cellStyle name="Normal 10 2" xfId="5252"/>
    <cellStyle name="Normal 10 2 2" xfId="5253"/>
    <cellStyle name="Normal 10 2 2 2" xfId="5254"/>
    <cellStyle name="Normal 10 2 2 3" xfId="5255"/>
    <cellStyle name="Normal 10 2 3" xfId="5256"/>
    <cellStyle name="Normal 10 2 4" xfId="5257"/>
    <cellStyle name="Normal 10 3" xfId="5258"/>
    <cellStyle name="Normal 10 3 2" xfId="5259"/>
    <cellStyle name="Normal 10 3 3" xfId="5260"/>
    <cellStyle name="Normal 10 4" xfId="5261"/>
    <cellStyle name="Normal 10 5" xfId="5262"/>
    <cellStyle name="Normal 11" xfId="5263"/>
    <cellStyle name="Normal 11 2" xfId="5264"/>
    <cellStyle name="Normal 2" xfId="20"/>
    <cellStyle name="Normal 2 2" xfId="63"/>
    <cellStyle name="Normal 2 2 2" xfId="5265"/>
    <cellStyle name="Normal 2 3" xfId="717"/>
    <cellStyle name="Normal 2 3 2" xfId="4"/>
    <cellStyle name="Normal 2 3 2 2" xfId="21"/>
    <cellStyle name="Normal 2 3 2 2 2" xfId="5"/>
    <cellStyle name="Normal 2 3 2 3" xfId="22"/>
    <cellStyle name="Normal 2 3 2 3 2" xfId="721"/>
    <cellStyle name="Normal 2 3 2 4" xfId="722"/>
    <cellStyle name="Normal 2 3 2_PL" xfId="5266"/>
    <cellStyle name="Normal 2 3_ДДС_Прямой" xfId="5267"/>
    <cellStyle name="Normal 2 4" xfId="5268"/>
    <cellStyle name="Normal 3" xfId="15"/>
    <cellStyle name="Normal 3 2" xfId="23"/>
    <cellStyle name="Normal 3 2 2" xfId="5269"/>
    <cellStyle name="Normal 3 2 3" xfId="5270"/>
    <cellStyle name="Normal 3 2 3 2" xfId="5271"/>
    <cellStyle name="Normal 3 2 4" xfId="5272"/>
    <cellStyle name="Normal 3 2_PL" xfId="5273"/>
    <cellStyle name="Normal 3 3" xfId="5274"/>
    <cellStyle name="Normal 3 3 2" xfId="5275"/>
    <cellStyle name="Normal 3 3 2 2" xfId="5276"/>
    <cellStyle name="Normal 3 3 2 2 2" xfId="5277"/>
    <cellStyle name="Normal 3 3 2 2 3" xfId="5278"/>
    <cellStyle name="Normal 3 3 2 3" xfId="5279"/>
    <cellStyle name="Normal 3 3 2 4" xfId="5280"/>
    <cellStyle name="Normal 3 3 3" xfId="5281"/>
    <cellStyle name="Normal 3 3 3 2" xfId="5282"/>
    <cellStyle name="Normal 3 3 3 3" xfId="5283"/>
    <cellStyle name="Normal 3 3 4" xfId="5284"/>
    <cellStyle name="Normal 3 3 5" xfId="5285"/>
    <cellStyle name="Normal 3 4" xfId="5286"/>
    <cellStyle name="Normal 3_ДДС_Прямой" xfId="5287"/>
    <cellStyle name="Normal 4" xfId="5288"/>
    <cellStyle name="Normal 4 2" xfId="5289"/>
    <cellStyle name="Normal 4 2 2" xfId="5290"/>
    <cellStyle name="Normal 4 2 2 2" xfId="5291"/>
    <cellStyle name="Normal 4 2 2 2 2" xfId="5292"/>
    <cellStyle name="Normal 4 2 2 2 2 2" xfId="5293"/>
    <cellStyle name="Normal 4 2 2 2 2 3" xfId="5294"/>
    <cellStyle name="Normal 4 2 2 2 3" xfId="5295"/>
    <cellStyle name="Normal 4 2 2 2 4" xfId="5296"/>
    <cellStyle name="Normal 4 2 2 3" xfId="5297"/>
    <cellStyle name="Normal 4 2 2 3 2" xfId="5298"/>
    <cellStyle name="Normal 4 2 2 3 3" xfId="5299"/>
    <cellStyle name="Normal 4 2 2 4" xfId="5300"/>
    <cellStyle name="Normal 4 2 2 4 2" xfId="5301"/>
    <cellStyle name="Normal 4 2 2 4 3" xfId="5302"/>
    <cellStyle name="Normal 4 2 2 5" xfId="5303"/>
    <cellStyle name="Normal 4 2 2 6" xfId="5304"/>
    <cellStyle name="Normal 4 2 3" xfId="5305"/>
    <cellStyle name="Normal 4 2 3 2" xfId="5306"/>
    <cellStyle name="Normal 4 2 3 2 2" xfId="5307"/>
    <cellStyle name="Normal 4 2 3 2 3" xfId="5308"/>
    <cellStyle name="Normal 4 2 3 3" xfId="5309"/>
    <cellStyle name="Normal 4 2 3 4" xfId="5310"/>
    <cellStyle name="Normal 4 2 4" xfId="5311"/>
    <cellStyle name="Normal 4 2 4 2" xfId="5312"/>
    <cellStyle name="Normal 4 2 4 3" xfId="5313"/>
    <cellStyle name="Normal 4 2 5" xfId="5314"/>
    <cellStyle name="Normal 4 2 5 2" xfId="5315"/>
    <cellStyle name="Normal 4 2 5 3" xfId="5316"/>
    <cellStyle name="Normal 4 2 6" xfId="5317"/>
    <cellStyle name="Normal 4 2 7" xfId="5318"/>
    <cellStyle name="Normal 4 3" xfId="5319"/>
    <cellStyle name="Normal 4 3 2" xfId="5320"/>
    <cellStyle name="Normal 4 3 2 2" xfId="5321"/>
    <cellStyle name="Normal 4 3 2 2 2" xfId="5322"/>
    <cellStyle name="Normal 4 3 2 2 3" xfId="5323"/>
    <cellStyle name="Normal 4 3 2 3" xfId="5324"/>
    <cellStyle name="Normal 4 3 2 3 2" xfId="5325"/>
    <cellStyle name="Normal 4 3 2 3 3" xfId="5326"/>
    <cellStyle name="Normal 4 3 2 4" xfId="5327"/>
    <cellStyle name="Normal 4 3 2 5" xfId="5328"/>
    <cellStyle name="Normal 4 3 3" xfId="5329"/>
    <cellStyle name="Normal 4 3 3 2" xfId="5330"/>
    <cellStyle name="Normal 4 3 3 3" xfId="5331"/>
    <cellStyle name="Normal 4 3 4" xfId="5332"/>
    <cellStyle name="Normal 4 3 4 2" xfId="5333"/>
    <cellStyle name="Normal 4 3 4 3" xfId="5334"/>
    <cellStyle name="Normal 4 3 5" xfId="5335"/>
    <cellStyle name="Normal 4 3 6" xfId="5336"/>
    <cellStyle name="Normal 4 4" xfId="5337"/>
    <cellStyle name="Normal 4 4 2" xfId="5338"/>
    <cellStyle name="Normal 4 4 2 2" xfId="5339"/>
    <cellStyle name="Normal 4 4 2 3" xfId="5340"/>
    <cellStyle name="Normal 4 4 3" xfId="5341"/>
    <cellStyle name="Normal 4 4 3 2" xfId="5342"/>
    <cellStyle name="Normal 4 4 3 3" xfId="5343"/>
    <cellStyle name="Normal 4 4 4" xfId="5344"/>
    <cellStyle name="Normal 4 4 5" xfId="5345"/>
    <cellStyle name="Normal 4 5" xfId="5346"/>
    <cellStyle name="Normal 4 5 2" xfId="5347"/>
    <cellStyle name="Normal 4 5 3" xfId="5348"/>
    <cellStyle name="Normal 4 6" xfId="5349"/>
    <cellStyle name="Normal 4 6 2" xfId="5350"/>
    <cellStyle name="Normal 4 6 3" xfId="5351"/>
    <cellStyle name="Normal 4 7" xfId="5352"/>
    <cellStyle name="Normal 4 8" xfId="5353"/>
    <cellStyle name="Normal 5" xfId="725"/>
    <cellStyle name="Normal 5 2" xfId="5354"/>
    <cellStyle name="Normal 5 2 2" xfId="5355"/>
    <cellStyle name="Normal 5 2 2 2" xfId="5356"/>
    <cellStyle name="Normal 5 2 2 3" xfId="5357"/>
    <cellStyle name="Normal 5 2 3" xfId="5358"/>
    <cellStyle name="Normal 5 2 4" xfId="5359"/>
    <cellStyle name="Normal 5 3" xfId="5360"/>
    <cellStyle name="Normal 5 3 2" xfId="5361"/>
    <cellStyle name="Normal 5 3 3" xfId="5362"/>
    <cellStyle name="Normal 5 4" xfId="5363"/>
    <cellStyle name="Normal 5 5" xfId="5364"/>
    <cellStyle name="Normal 50" xfId="5365"/>
    <cellStyle name="Normal 50 2" xfId="5366"/>
    <cellStyle name="Normal 6" xfId="726"/>
    <cellStyle name="Normal 6 2" xfId="5367"/>
    <cellStyle name="Normal 6 2 2" xfId="5368"/>
    <cellStyle name="Normal 6 2 2 2" xfId="5369"/>
    <cellStyle name="Normal 6 2 2 3" xfId="5370"/>
    <cellStyle name="Normal 6 2 3" xfId="5371"/>
    <cellStyle name="Normal 6 2 4" xfId="5372"/>
    <cellStyle name="Normal 6 3" xfId="5373"/>
    <cellStyle name="Normal 6 3 2" xfId="5374"/>
    <cellStyle name="Normal 6 3 3" xfId="5375"/>
    <cellStyle name="Normal 6 4" xfId="5376"/>
    <cellStyle name="Normal 6 5" xfId="5377"/>
    <cellStyle name="Normal 7" xfId="5378"/>
    <cellStyle name="Normal 7 2" xfId="5379"/>
    <cellStyle name="Normal 7 2 2" xfId="5380"/>
    <cellStyle name="Normal 7 2 2 2" xfId="5381"/>
    <cellStyle name="Normal 7 2 2 3" xfId="5382"/>
    <cellStyle name="Normal 7 2 3" xfId="5383"/>
    <cellStyle name="Normal 7 2 4" xfId="5384"/>
    <cellStyle name="Normal 7 3" xfId="5385"/>
    <cellStyle name="Normal 7 3 2" xfId="5386"/>
    <cellStyle name="Normal 7 3 3" xfId="5387"/>
    <cellStyle name="Normal 7 4" xfId="5388"/>
    <cellStyle name="Normal 7 5" xfId="5389"/>
    <cellStyle name="Normal 8" xfId="5390"/>
    <cellStyle name="Normal 8 2" xfId="5391"/>
    <cellStyle name="Normal 8 2 2" xfId="5392"/>
    <cellStyle name="Normal 8 2 2 2" xfId="5393"/>
    <cellStyle name="Normal 8 2 2 3" xfId="5394"/>
    <cellStyle name="Normal 8 2 3" xfId="5395"/>
    <cellStyle name="Normal 8 2 4" xfId="5396"/>
    <cellStyle name="Normal 8 3" xfId="5397"/>
    <cellStyle name="Normal 8 3 2" xfId="5398"/>
    <cellStyle name="Normal 8 3 3" xfId="5399"/>
    <cellStyle name="Normal 8 4" xfId="5400"/>
    <cellStyle name="Normal 8 5" xfId="5401"/>
    <cellStyle name="Normal 87" xfId="5402"/>
    <cellStyle name="Normal 87 2" xfId="5403"/>
    <cellStyle name="Normal 9" xfId="5404"/>
    <cellStyle name="Normal 9 2" xfId="5405"/>
    <cellStyle name="Normal 9 2 2" xfId="5406"/>
    <cellStyle name="Normal 9 2 2 2" xfId="5407"/>
    <cellStyle name="Normal 9 2 2 3" xfId="5408"/>
    <cellStyle name="Normal 9 2 3" xfId="5409"/>
    <cellStyle name="Normal 9 2 4" xfId="5410"/>
    <cellStyle name="Normal 9 3" xfId="5411"/>
    <cellStyle name="Normal 9 3 2" xfId="5412"/>
    <cellStyle name="Normal 9 3 3" xfId="5413"/>
    <cellStyle name="Normal 9 4" xfId="5414"/>
    <cellStyle name="Normal 9 5" xfId="5415"/>
    <cellStyle name="Normal_01.07.03" xfId="727"/>
    <cellStyle name="Normál_2007WP" xfId="5416"/>
    <cellStyle name="Normal_Cвод_РД_2011_обновленный формат" xfId="5417"/>
    <cellStyle name="Normal1" xfId="728"/>
    <cellStyle name="Normal1 2" xfId="729"/>
    <cellStyle name="Normal1 2 2" xfId="5418"/>
    <cellStyle name="Normal1 3" xfId="5419"/>
    <cellStyle name="Normal1 4" xfId="5420"/>
    <cellStyle name="Normal6" xfId="5421"/>
    <cellStyle name="Normal6Red" xfId="5422"/>
    <cellStyle name="normбlnм_laroux" xfId="730"/>
    <cellStyle name="Note" xfId="731"/>
    <cellStyle name="Note 10" xfId="7414"/>
    <cellStyle name="Note 11" xfId="11271"/>
    <cellStyle name="Note 12" xfId="8981"/>
    <cellStyle name="Note 13" xfId="11835"/>
    <cellStyle name="Note 14" xfId="12394"/>
    <cellStyle name="Note 15" xfId="13618"/>
    <cellStyle name="Note 16" xfId="15371"/>
    <cellStyle name="Note 17" xfId="15671"/>
    <cellStyle name="Note 18" xfId="15848"/>
    <cellStyle name="Note 19" xfId="16022"/>
    <cellStyle name="Note 2" xfId="732"/>
    <cellStyle name="Note 2 10" xfId="11270"/>
    <cellStyle name="Note 2 11" xfId="12423"/>
    <cellStyle name="Note 2 12" xfId="11836"/>
    <cellStyle name="Note 2 13" xfId="13737"/>
    <cellStyle name="Note 2 14" xfId="10137"/>
    <cellStyle name="Note 2 15" xfId="15370"/>
    <cellStyle name="Note 2 16" xfId="15670"/>
    <cellStyle name="Note 2 17" xfId="15847"/>
    <cellStyle name="Note 2 18" xfId="16021"/>
    <cellStyle name="Note 2 2" xfId="733"/>
    <cellStyle name="Note 2 2 10" xfId="13738"/>
    <cellStyle name="Note 2 2 11" xfId="8738"/>
    <cellStyle name="Note 2 2 12" xfId="15369"/>
    <cellStyle name="Note 2 2 13" xfId="15669"/>
    <cellStyle name="Note 2 2 14" xfId="15846"/>
    <cellStyle name="Note 2 2 15" xfId="16020"/>
    <cellStyle name="Note 2 2 2" xfId="734"/>
    <cellStyle name="Note 2 2 2 10" xfId="15845"/>
    <cellStyle name="Note 2 2 2 11" xfId="7154"/>
    <cellStyle name="Note 2 2 2 2" xfId="7417"/>
    <cellStyle name="Note 2 2 2 3" xfId="11268"/>
    <cellStyle name="Note 2 2 2 4" xfId="12425"/>
    <cellStyle name="Note 2 2 2 5" xfId="7377"/>
    <cellStyle name="Note 2 2 2 6" xfId="13739"/>
    <cellStyle name="Note 2 2 2 7" xfId="13617"/>
    <cellStyle name="Note 2 2 2 8" xfId="15368"/>
    <cellStyle name="Note 2 2 2 9" xfId="9102"/>
    <cellStyle name="Note 2 2 3" xfId="735"/>
    <cellStyle name="Note 2 2 3 10" xfId="15844"/>
    <cellStyle name="Note 2 2 3 11" xfId="12895"/>
    <cellStyle name="Note 2 2 3 2" xfId="7418"/>
    <cellStyle name="Note 2 2 3 3" xfId="11267"/>
    <cellStyle name="Note 2 2 3 4" xfId="12426"/>
    <cellStyle name="Note 2 2 3 5" xfId="8737"/>
    <cellStyle name="Note 2 2 3 6" xfId="13740"/>
    <cellStyle name="Note 2 2 3 7" xfId="11387"/>
    <cellStyle name="Note 2 2 3 8" xfId="15367"/>
    <cellStyle name="Note 2 2 3 9" xfId="9104"/>
    <cellStyle name="Note 2 2 4" xfId="736"/>
    <cellStyle name="Note 2 2 4 10" xfId="15843"/>
    <cellStyle name="Note 2 2 4 11" xfId="16019"/>
    <cellStyle name="Note 2 2 4 2" xfId="7419"/>
    <cellStyle name="Note 2 2 4 3" xfId="11266"/>
    <cellStyle name="Note 2 2 4 4" xfId="12427"/>
    <cellStyle name="Note 2 2 4 5" xfId="8736"/>
    <cellStyle name="Note 2 2 4 6" xfId="12955"/>
    <cellStyle name="Note 2 2 4 7" xfId="9236"/>
    <cellStyle name="Note 2 2 4 8" xfId="15366"/>
    <cellStyle name="Note 2 2 4 9" xfId="15668"/>
    <cellStyle name="Note 2 2 5" xfId="737"/>
    <cellStyle name="Note 2 2 5 10" xfId="15842"/>
    <cellStyle name="Note 2 2 5 11" xfId="16018"/>
    <cellStyle name="Note 2 2 5 2" xfId="7420"/>
    <cellStyle name="Note 2 2 5 3" xfId="11265"/>
    <cellStyle name="Note 2 2 5 4" xfId="12428"/>
    <cellStyle name="Note 2 2 5 5" xfId="7376"/>
    <cellStyle name="Note 2 2 5 6" xfId="13741"/>
    <cellStyle name="Note 2 2 5 7" xfId="9237"/>
    <cellStyle name="Note 2 2 5 8" xfId="15365"/>
    <cellStyle name="Note 2 2 5 9" xfId="15667"/>
    <cellStyle name="Note 2 2 6" xfId="7416"/>
    <cellStyle name="Note 2 2 7" xfId="11269"/>
    <cellStyle name="Note 2 2 8" xfId="12424"/>
    <cellStyle name="Note 2 2 9" xfId="7378"/>
    <cellStyle name="Note 2 3" xfId="738"/>
    <cellStyle name="Note 2 3 10" xfId="15364"/>
    <cellStyle name="Note 2 3 11" xfId="15666"/>
    <cellStyle name="Note 2 3 12" xfId="15841"/>
    <cellStyle name="Note 2 3 13" xfId="16017"/>
    <cellStyle name="Note 2 3 2" xfId="739"/>
    <cellStyle name="Note 2 3 2 10" xfId="15840"/>
    <cellStyle name="Note 2 3 2 11" xfId="16016"/>
    <cellStyle name="Note 2 3 2 2" xfId="7422"/>
    <cellStyle name="Note 2 3 2 3" xfId="11263"/>
    <cellStyle name="Note 2 3 2 4" xfId="12430"/>
    <cellStyle name="Note 2 3 2 5" xfId="10136"/>
    <cellStyle name="Note 2 3 2 6" xfId="13743"/>
    <cellStyle name="Note 2 3 2 7" xfId="14641"/>
    <cellStyle name="Note 2 3 2 8" xfId="15363"/>
    <cellStyle name="Note 2 3 2 9" xfId="15665"/>
    <cellStyle name="Note 2 3 3" xfId="740"/>
    <cellStyle name="Note 2 3 3 10" xfId="15839"/>
    <cellStyle name="Note 2 3 3 11" xfId="16015"/>
    <cellStyle name="Note 2 3 3 2" xfId="7423"/>
    <cellStyle name="Note 2 3 3 3" xfId="11262"/>
    <cellStyle name="Note 2 3 3 4" xfId="12431"/>
    <cellStyle name="Note 2 3 3 5" xfId="11837"/>
    <cellStyle name="Note 2 3 3 6" xfId="13744"/>
    <cellStyle name="Note 2 3 3 7" xfId="9238"/>
    <cellStyle name="Note 2 3 3 8" xfId="15362"/>
    <cellStyle name="Note 2 3 3 9" xfId="15664"/>
    <cellStyle name="Note 2 3 4" xfId="7421"/>
    <cellStyle name="Note 2 3 5" xfId="11264"/>
    <cellStyle name="Note 2 3 6" xfId="12429"/>
    <cellStyle name="Note 2 3 7" xfId="7375"/>
    <cellStyle name="Note 2 3 8" xfId="13742"/>
    <cellStyle name="Note 2 3 9" xfId="13843"/>
    <cellStyle name="Note 2 4" xfId="741"/>
    <cellStyle name="Note 2 4 10" xfId="15838"/>
    <cellStyle name="Note 2 4 11" xfId="16014"/>
    <cellStyle name="Note 2 4 2" xfId="7424"/>
    <cellStyle name="Note 2 4 3" xfId="11261"/>
    <cellStyle name="Note 2 4 4" xfId="12432"/>
    <cellStyle name="Note 2 4 5" xfId="10135"/>
    <cellStyle name="Note 2 4 6" xfId="13745"/>
    <cellStyle name="Note 2 4 7" xfId="10139"/>
    <cellStyle name="Note 2 4 8" xfId="15361"/>
    <cellStyle name="Note 2 4 9" xfId="15663"/>
    <cellStyle name="Note 2 5" xfId="742"/>
    <cellStyle name="Note 2 5 10" xfId="15837"/>
    <cellStyle name="Note 2 5 11" xfId="16013"/>
    <cellStyle name="Note 2 5 2" xfId="7425"/>
    <cellStyle name="Note 2 5 3" xfId="11260"/>
    <cellStyle name="Note 2 5 4" xfId="12433"/>
    <cellStyle name="Note 2 5 5" xfId="10134"/>
    <cellStyle name="Note 2 5 6" xfId="13746"/>
    <cellStyle name="Note 2 5 7" xfId="13616"/>
    <cellStyle name="Note 2 5 8" xfId="15360"/>
    <cellStyle name="Note 2 5 9" xfId="15662"/>
    <cellStyle name="Note 2 6" xfId="743"/>
    <cellStyle name="Note 2 6 10" xfId="15836"/>
    <cellStyle name="Note 2 6 11" xfId="16012"/>
    <cellStyle name="Note 2 6 2" xfId="7426"/>
    <cellStyle name="Note 2 6 3" xfId="11259"/>
    <cellStyle name="Note 2 6 4" xfId="12434"/>
    <cellStyle name="Note 2 6 5" xfId="10133"/>
    <cellStyle name="Note 2 6 6" xfId="13747"/>
    <cellStyle name="Note 2 6 7" xfId="13615"/>
    <cellStyle name="Note 2 6 8" xfId="15359"/>
    <cellStyle name="Note 2 6 9" xfId="15661"/>
    <cellStyle name="Note 2 7" xfId="744"/>
    <cellStyle name="Note 2 7 10" xfId="15835"/>
    <cellStyle name="Note 2 7 11" xfId="16011"/>
    <cellStyle name="Note 2 7 2" xfId="7427"/>
    <cellStyle name="Note 2 7 3" xfId="11258"/>
    <cellStyle name="Note 2 7 4" xfId="12435"/>
    <cellStyle name="Note 2 7 5" xfId="10132"/>
    <cellStyle name="Note 2 7 6" xfId="13748"/>
    <cellStyle name="Note 2 7 7" xfId="11388"/>
    <cellStyle name="Note 2 7 8" xfId="15358"/>
    <cellStyle name="Note 2 7 9" xfId="15660"/>
    <cellStyle name="Note 2 8" xfId="745"/>
    <cellStyle name="Note 2 8 10" xfId="15834"/>
    <cellStyle name="Note 2 8 11" xfId="16010"/>
    <cellStyle name="Note 2 8 2" xfId="7428"/>
    <cellStyle name="Note 2 8 3" xfId="11257"/>
    <cellStyle name="Note 2 8 4" xfId="12436"/>
    <cellStyle name="Note 2 8 5" xfId="10131"/>
    <cellStyle name="Note 2 8 6" xfId="13749"/>
    <cellStyle name="Note 2 8 7" xfId="10140"/>
    <cellStyle name="Note 2 8 8" xfId="15357"/>
    <cellStyle name="Note 2 8 9" xfId="15659"/>
    <cellStyle name="Note 2 9" xfId="7415"/>
    <cellStyle name="Note 2_PL" xfId="5423"/>
    <cellStyle name="Note 3" xfId="746"/>
    <cellStyle name="Note 3 10" xfId="13750"/>
    <cellStyle name="Note 3 11" xfId="10141"/>
    <cellStyle name="Note 3 12" xfId="15356"/>
    <cellStyle name="Note 3 13" xfId="15658"/>
    <cellStyle name="Note 3 14" xfId="15833"/>
    <cellStyle name="Note 3 15" xfId="16009"/>
    <cellStyle name="Note 3 2" xfId="747"/>
    <cellStyle name="Note 3 2 10" xfId="15657"/>
    <cellStyle name="Note 3 2 11" xfId="15832"/>
    <cellStyle name="Note 3 2 12" xfId="16008"/>
    <cellStyle name="Note 3 2 2" xfId="5424"/>
    <cellStyle name="Note 3 2 2 10" xfId="9580"/>
    <cellStyle name="Note 3 2 2 11" xfId="15850"/>
    <cellStyle name="Note 3 2 2 2" xfId="10280"/>
    <cellStyle name="Note 3 2 2 3" xfId="8962"/>
    <cellStyle name="Note 3 2 2 4" xfId="7237"/>
    <cellStyle name="Note 3 2 2 5" xfId="12652"/>
    <cellStyle name="Note 3 2 2 6" xfId="9481"/>
    <cellStyle name="Note 3 2 2 7" xfId="15104"/>
    <cellStyle name="Note 3 2 2 8" xfId="7145"/>
    <cellStyle name="Note 3 2 2 9" xfId="15408"/>
    <cellStyle name="Note 3 2 3" xfId="7430"/>
    <cellStyle name="Note 3 2 4" xfId="7955"/>
    <cellStyle name="Note 3 2 5" xfId="12438"/>
    <cellStyle name="Note 3 2 6" xfId="10129"/>
    <cellStyle name="Note 3 2 7" xfId="8721"/>
    <cellStyle name="Note 3 2 8" xfId="7389"/>
    <cellStyle name="Note 3 2 9" xfId="15355"/>
    <cellStyle name="Note 3 2_ДДС_Прямой" xfId="5425"/>
    <cellStyle name="Note 3 3" xfId="748"/>
    <cellStyle name="Note 3 3 10" xfId="15831"/>
    <cellStyle name="Note 3 3 11" xfId="16007"/>
    <cellStyle name="Note 3 3 2" xfId="7431"/>
    <cellStyle name="Note 3 3 3" xfId="7954"/>
    <cellStyle name="Note 3 3 4" xfId="12439"/>
    <cellStyle name="Note 3 3 5" xfId="10128"/>
    <cellStyle name="Note 3 3 6" xfId="8720"/>
    <cellStyle name="Note 3 3 7" xfId="10145"/>
    <cellStyle name="Note 3 3 8" xfId="15354"/>
    <cellStyle name="Note 3 3 9" xfId="15656"/>
    <cellStyle name="Note 3 4" xfId="749"/>
    <cellStyle name="Note 3 4 10" xfId="15830"/>
    <cellStyle name="Note 3 4 11" xfId="16006"/>
    <cellStyle name="Note 3 4 2" xfId="7432"/>
    <cellStyle name="Note 3 4 3" xfId="11255"/>
    <cellStyle name="Note 3 4 4" xfId="12440"/>
    <cellStyle name="Note 3 4 5" xfId="10127"/>
    <cellStyle name="Note 3 4 6" xfId="13751"/>
    <cellStyle name="Note 3 4 7" xfId="9241"/>
    <cellStyle name="Note 3 4 8" xfId="15353"/>
    <cellStyle name="Note 3 4 9" xfId="15655"/>
    <cellStyle name="Note 3 5" xfId="750"/>
    <cellStyle name="Note 3 5 10" xfId="15829"/>
    <cellStyle name="Note 3 5 11" xfId="16005"/>
    <cellStyle name="Note 3 5 2" xfId="7433"/>
    <cellStyle name="Note 3 5 3" xfId="11254"/>
    <cellStyle name="Note 3 5 4" xfId="12441"/>
    <cellStyle name="Note 3 5 5" xfId="10126"/>
    <cellStyle name="Note 3 5 6" xfId="13752"/>
    <cellStyle name="Note 3 5 7" xfId="13614"/>
    <cellStyle name="Note 3 5 8" xfId="15352"/>
    <cellStyle name="Note 3 5 9" xfId="15654"/>
    <cellStyle name="Note 3 6" xfId="7429"/>
    <cellStyle name="Note 3 7" xfId="11256"/>
    <cellStyle name="Note 3 8" xfId="12437"/>
    <cellStyle name="Note 3 9" xfId="10130"/>
    <cellStyle name="Note 3_GAZ" xfId="5426"/>
    <cellStyle name="Note 4" xfId="751"/>
    <cellStyle name="Note 4 10" xfId="15351"/>
    <cellStyle name="Note 4 11" xfId="15653"/>
    <cellStyle name="Note 4 12" xfId="15828"/>
    <cellStyle name="Note 4 13" xfId="16004"/>
    <cellStyle name="Note 4 2" xfId="752"/>
    <cellStyle name="Note 4 2 10" xfId="14997"/>
    <cellStyle name="Note 4 2 11" xfId="16003"/>
    <cellStyle name="Note 4 2 2" xfId="7435"/>
    <cellStyle name="Note 4 2 3" xfId="11252"/>
    <cellStyle name="Note 4 2 4" xfId="12443"/>
    <cellStyle name="Note 4 2 5" xfId="10124"/>
    <cellStyle name="Note 4 2 6" xfId="13754"/>
    <cellStyle name="Note 4 2 7" xfId="9242"/>
    <cellStyle name="Note 4 2 8" xfId="12129"/>
    <cellStyle name="Note 4 2 9" xfId="15652"/>
    <cellStyle name="Note 4 3" xfId="753"/>
    <cellStyle name="Note 4 3 10" xfId="14996"/>
    <cellStyle name="Note 4 3 11" xfId="16002"/>
    <cellStyle name="Note 4 3 2" xfId="7436"/>
    <cellStyle name="Note 4 3 3" xfId="11251"/>
    <cellStyle name="Note 4 3 4" xfId="12444"/>
    <cellStyle name="Note 4 3 5" xfId="10123"/>
    <cellStyle name="Note 4 3 6" xfId="13755"/>
    <cellStyle name="Note 4 3 7" xfId="11391"/>
    <cellStyle name="Note 4 3 8" xfId="11444"/>
    <cellStyle name="Note 4 3 9" xfId="15651"/>
    <cellStyle name="Note 4 4" xfId="7434"/>
    <cellStyle name="Note 4 5" xfId="11253"/>
    <cellStyle name="Note 4 6" xfId="12442"/>
    <cellStyle name="Note 4 7" xfId="10125"/>
    <cellStyle name="Note 4 8" xfId="13753"/>
    <cellStyle name="Note 4 9" xfId="13613"/>
    <cellStyle name="Note 5" xfId="754"/>
    <cellStyle name="Note 5 10" xfId="15650"/>
    <cellStyle name="Note 5 11" xfId="15827"/>
    <cellStyle name="Note 5 12" xfId="16001"/>
    <cellStyle name="Note 5 2" xfId="5427"/>
    <cellStyle name="Note 5 2 10" xfId="9579"/>
    <cellStyle name="Note 5 2 11" xfId="8238"/>
    <cellStyle name="Note 5 2 2" xfId="10281"/>
    <cellStyle name="Note 5 2 3" xfId="8961"/>
    <cellStyle name="Note 5 2 4" xfId="9823"/>
    <cellStyle name="Note 5 2 5" xfId="12651"/>
    <cellStyle name="Note 5 2 6" xfId="11573"/>
    <cellStyle name="Note 5 2 7" xfId="9636"/>
    <cellStyle name="Note 5 2 8" xfId="15046"/>
    <cellStyle name="Note 5 2 9" xfId="12868"/>
    <cellStyle name="Note 5 3" xfId="7437"/>
    <cellStyle name="Note 5 4" xfId="11250"/>
    <cellStyle name="Note 5 5" xfId="12445"/>
    <cellStyle name="Note 5 6" xfId="10122"/>
    <cellStyle name="Note 5 7" xfId="13756"/>
    <cellStyle name="Note 5 8" xfId="9243"/>
    <cellStyle name="Note 5 9" xfId="15350"/>
    <cellStyle name="Note 5_ДДС_Прямой" xfId="5428"/>
    <cellStyle name="Note 6" xfId="755"/>
    <cellStyle name="Note 6 10" xfId="15826"/>
    <cellStyle name="Note 6 11" xfId="16000"/>
    <cellStyle name="Note 6 2" xfId="7438"/>
    <cellStyle name="Note 6 3" xfId="11249"/>
    <cellStyle name="Note 6 4" xfId="12446"/>
    <cellStyle name="Note 6 5" xfId="10121"/>
    <cellStyle name="Note 6 6" xfId="13757"/>
    <cellStyle name="Note 6 7" xfId="12819"/>
    <cellStyle name="Note 6 8" xfId="15349"/>
    <cellStyle name="Note 6 9" xfId="15649"/>
    <cellStyle name="Note 7" xfId="756"/>
    <cellStyle name="Note 7 10" xfId="15825"/>
    <cellStyle name="Note 7 11" xfId="15999"/>
    <cellStyle name="Note 7 2" xfId="7439"/>
    <cellStyle name="Note 7 3" xfId="11248"/>
    <cellStyle name="Note 7 4" xfId="12447"/>
    <cellStyle name="Note 7 5" xfId="10120"/>
    <cellStyle name="Note 7 6" xfId="13758"/>
    <cellStyle name="Note 7 7" xfId="12820"/>
    <cellStyle name="Note 7 8" xfId="15348"/>
    <cellStyle name="Note 7 9" xfId="15648"/>
    <cellStyle name="Note 8" xfId="757"/>
    <cellStyle name="Note 8 10" xfId="15824"/>
    <cellStyle name="Note 8 11" xfId="15998"/>
    <cellStyle name="Note 8 2" xfId="7440"/>
    <cellStyle name="Note 8 3" xfId="11247"/>
    <cellStyle name="Note 8 4" xfId="8475"/>
    <cellStyle name="Note 8 5" xfId="10119"/>
    <cellStyle name="Note 8 6" xfId="13759"/>
    <cellStyle name="Note 8 7" xfId="9244"/>
    <cellStyle name="Note 8 8" xfId="15347"/>
    <cellStyle name="Note 8 9" xfId="15647"/>
    <cellStyle name="Note 9" xfId="758"/>
    <cellStyle name="Note 9 10" xfId="15823"/>
    <cellStyle name="Note 9 11" xfId="15997"/>
    <cellStyle name="Note 9 2" xfId="7441"/>
    <cellStyle name="Note 9 3" xfId="11246"/>
    <cellStyle name="Note 9 4" xfId="8476"/>
    <cellStyle name="Note 9 5" xfId="10118"/>
    <cellStyle name="Note 9 6" xfId="13760"/>
    <cellStyle name="Note 9 7" xfId="9245"/>
    <cellStyle name="Note 9 8" xfId="15346"/>
    <cellStyle name="Note 9 9" xfId="15646"/>
    <cellStyle name="Note_GAZ" xfId="5429"/>
    <cellStyle name="numbers" xfId="759"/>
    <cellStyle name="numbers 2" xfId="5430"/>
    <cellStyle name="numbers 3" xfId="5431"/>
    <cellStyle name="numbers_~6262219" xfId="5432"/>
    <cellStyle name="Nun??c [0]_a drainl" xfId="5433"/>
    <cellStyle name="Nun??c_a drainl" xfId="5434"/>
    <cellStyle name="Ňűń˙÷č [0]_â đŕáîňĺ" xfId="5435"/>
    <cellStyle name="Ňűń˙÷č_â đŕáîňĺ" xfId="5436"/>
    <cellStyle name="Ôčíŕíńîâűé [0]_ďđĺäďđ-110_ďđĺäďđ-110 (2)" xfId="760"/>
    <cellStyle name="Ociriniaue [0]_Di?nicnleuir?" xfId="5437"/>
    <cellStyle name="Ociriniaue_Di?nicnleuir?" xfId="5438"/>
    <cellStyle name="Œ…‹??‚è [0.00]_Sheet1" xfId="5439"/>
    <cellStyle name="Œ…‹??‚è_Sheet1" xfId="5440"/>
    <cellStyle name="Ôèíàíñîâûé" xfId="5441"/>
    <cellStyle name="Ôèíàíñîâûé [0]" xfId="5442"/>
    <cellStyle name="Oeiainiaue [0]_?anoiau" xfId="5443"/>
    <cellStyle name="Oeiainiaue_?anoiau" xfId="5444"/>
    <cellStyle name="Option" xfId="5445"/>
    <cellStyle name="Ouny?e [0]_?anoiau" xfId="5446"/>
    <cellStyle name="Ouny?e_?anoiau" xfId="5447"/>
    <cellStyle name="Output" xfId="761"/>
    <cellStyle name="Output 10" xfId="7444"/>
    <cellStyle name="Output 11" xfId="11243"/>
    <cellStyle name="Output 12" xfId="11821"/>
    <cellStyle name="Output 13" xfId="8479"/>
    <cellStyle name="Output 14" xfId="10117"/>
    <cellStyle name="Output 15" xfId="13761"/>
    <cellStyle name="Output 16" xfId="11570"/>
    <cellStyle name="Output 17" xfId="15345"/>
    <cellStyle name="Output 18" xfId="15645"/>
    <cellStyle name="Output 19" xfId="15822"/>
    <cellStyle name="Output 2" xfId="762"/>
    <cellStyle name="Output 2 10" xfId="11242"/>
    <cellStyle name="Output 2 11" xfId="11820"/>
    <cellStyle name="Output 2 12" xfId="8982"/>
    <cellStyle name="Output 2 13" xfId="10116"/>
    <cellStyle name="Output 2 14" xfId="13762"/>
    <cellStyle name="Output 2 15" xfId="9246"/>
    <cellStyle name="Output 2 16" xfId="15344"/>
    <cellStyle name="Output 2 17" xfId="15644"/>
    <cellStyle name="Output 2 18" xfId="15821"/>
    <cellStyle name="Output 2 19" xfId="15995"/>
    <cellStyle name="Output 2 2" xfId="763"/>
    <cellStyle name="Output 2 2 10" xfId="10115"/>
    <cellStyle name="Output 2 2 11" xfId="13763"/>
    <cellStyle name="Output 2 2 12" xfId="12822"/>
    <cellStyle name="Output 2 2 13" xfId="15343"/>
    <cellStyle name="Output 2 2 14" xfId="15643"/>
    <cellStyle name="Output 2 2 15" xfId="15820"/>
    <cellStyle name="Output 2 2 16" xfId="15994"/>
    <cellStyle name="Output 2 2 2" xfId="764"/>
    <cellStyle name="Output 2 2 2 10" xfId="15642"/>
    <cellStyle name="Output 2 2 2 11" xfId="15819"/>
    <cellStyle name="Output 2 2 2 12" xfId="15993"/>
    <cellStyle name="Output 2 2 2 2" xfId="7447"/>
    <cellStyle name="Output 2 2 2 3" xfId="11240"/>
    <cellStyle name="Output 2 2 2 4" xfId="11818"/>
    <cellStyle name="Output 2 2 2 5" xfId="12449"/>
    <cellStyle name="Output 2 2 2 6" xfId="8735"/>
    <cellStyle name="Output 2 2 2 7" xfId="13764"/>
    <cellStyle name="Output 2 2 2 8" xfId="12823"/>
    <cellStyle name="Output 2 2 2 9" xfId="15342"/>
    <cellStyle name="Output 2 2 3" xfId="765"/>
    <cellStyle name="Output 2 2 3 10" xfId="15641"/>
    <cellStyle name="Output 2 2 3 11" xfId="15818"/>
    <cellStyle name="Output 2 2 3 12" xfId="15992"/>
    <cellStyle name="Output 2 2 3 2" xfId="7448"/>
    <cellStyle name="Output 2 2 3 3" xfId="11239"/>
    <cellStyle name="Output 2 2 3 4" xfId="11817"/>
    <cellStyle name="Output 2 2 3 5" xfId="12450"/>
    <cellStyle name="Output 2 2 3 6" xfId="11008"/>
    <cellStyle name="Output 2 2 3 7" xfId="13765"/>
    <cellStyle name="Output 2 2 3 8" xfId="12824"/>
    <cellStyle name="Output 2 2 3 9" xfId="15341"/>
    <cellStyle name="Output 2 2 4" xfId="766"/>
    <cellStyle name="Output 2 2 4 10" xfId="15640"/>
    <cellStyle name="Output 2 2 4 11" xfId="15817"/>
    <cellStyle name="Output 2 2 4 12" xfId="15991"/>
    <cellStyle name="Output 2 2 4 2" xfId="7449"/>
    <cellStyle name="Output 2 2 4 3" xfId="11238"/>
    <cellStyle name="Output 2 2 4 4" xfId="11816"/>
    <cellStyle name="Output 2 2 4 5" xfId="12451"/>
    <cellStyle name="Output 2 2 4 6" xfId="11007"/>
    <cellStyle name="Output 2 2 4 7" xfId="13766"/>
    <cellStyle name="Output 2 2 4 8" xfId="9247"/>
    <cellStyle name="Output 2 2 4 9" xfId="15340"/>
    <cellStyle name="Output 2 2 5" xfId="767"/>
    <cellStyle name="Output 2 2 5 10" xfId="15639"/>
    <cellStyle name="Output 2 2 5 11" xfId="15816"/>
    <cellStyle name="Output 2 2 5 12" xfId="15990"/>
    <cellStyle name="Output 2 2 5 2" xfId="7450"/>
    <cellStyle name="Output 2 2 5 3" xfId="11237"/>
    <cellStyle name="Output 2 2 5 4" xfId="11815"/>
    <cellStyle name="Output 2 2 5 5" xfId="12452"/>
    <cellStyle name="Output 2 2 5 6" xfId="8734"/>
    <cellStyle name="Output 2 2 5 7" xfId="13767"/>
    <cellStyle name="Output 2 2 5 8" xfId="9248"/>
    <cellStyle name="Output 2 2 5 9" xfId="15339"/>
    <cellStyle name="Output 2 2 6" xfId="7446"/>
    <cellStyle name="Output 2 2 7" xfId="11241"/>
    <cellStyle name="Output 2 2 8" xfId="11819"/>
    <cellStyle name="Output 2 2 9" xfId="12448"/>
    <cellStyle name="Output 2 3" xfId="768"/>
    <cellStyle name="Output 2 3 10" xfId="11575"/>
    <cellStyle name="Output 2 3 11" xfId="15338"/>
    <cellStyle name="Output 2 3 12" xfId="15638"/>
    <cellStyle name="Output 2 3 13" xfId="15815"/>
    <cellStyle name="Output 2 3 14" xfId="15989"/>
    <cellStyle name="Output 2 3 2" xfId="769"/>
    <cellStyle name="Output 2 3 2 10" xfId="15637"/>
    <cellStyle name="Output 2 3 2 11" xfId="15814"/>
    <cellStyle name="Output 2 3 2 12" xfId="15988"/>
    <cellStyle name="Output 2 3 2 2" xfId="7452"/>
    <cellStyle name="Output 2 3 2 3" xfId="11235"/>
    <cellStyle name="Output 2 3 2 4" xfId="11813"/>
    <cellStyle name="Output 2 3 2 5" xfId="12454"/>
    <cellStyle name="Output 2 3 2 6" xfId="8733"/>
    <cellStyle name="Output 2 3 2 7" xfId="13769"/>
    <cellStyle name="Output 2 3 2 8" xfId="12825"/>
    <cellStyle name="Output 2 3 2 9" xfId="15337"/>
    <cellStyle name="Output 2 3 3" xfId="770"/>
    <cellStyle name="Output 2 3 3 10" xfId="15636"/>
    <cellStyle name="Output 2 3 3 11" xfId="15813"/>
    <cellStyle name="Output 2 3 3 12" xfId="15987"/>
    <cellStyle name="Output 2 3 3 2" xfId="7453"/>
    <cellStyle name="Output 2 3 3 3" xfId="11234"/>
    <cellStyle name="Output 2 3 3 4" xfId="11812"/>
    <cellStyle name="Output 2 3 3 5" xfId="12455"/>
    <cellStyle name="Output 2 3 3 6" xfId="8732"/>
    <cellStyle name="Output 2 3 3 7" xfId="13770"/>
    <cellStyle name="Output 2 3 3 8" xfId="11572"/>
    <cellStyle name="Output 2 3 3 9" xfId="15336"/>
    <cellStyle name="Output 2 3 4" xfId="7451"/>
    <cellStyle name="Output 2 3 5" xfId="11236"/>
    <cellStyle name="Output 2 3 6" xfId="11814"/>
    <cellStyle name="Output 2 3 7" xfId="12453"/>
    <cellStyle name="Output 2 3 8" xfId="10114"/>
    <cellStyle name="Output 2 3 9" xfId="13768"/>
    <cellStyle name="Output 2 4" xfId="771"/>
    <cellStyle name="Output 2 4 10" xfId="15635"/>
    <cellStyle name="Output 2 4 11" xfId="15812"/>
    <cellStyle name="Output 2 4 12" xfId="15986"/>
    <cellStyle name="Output 2 4 2" xfId="7454"/>
    <cellStyle name="Output 2 4 3" xfId="11233"/>
    <cellStyle name="Output 2 4 4" xfId="11811"/>
    <cellStyle name="Output 2 4 5" xfId="12456"/>
    <cellStyle name="Output 2 4 6" xfId="8731"/>
    <cellStyle name="Output 2 4 7" xfId="13771"/>
    <cellStyle name="Output 2 4 8" xfId="9249"/>
    <cellStyle name="Output 2 4 9" xfId="15335"/>
    <cellStyle name="Output 2 5" xfId="772"/>
    <cellStyle name="Output 2 5 10" xfId="15634"/>
    <cellStyle name="Output 2 5 11" xfId="15811"/>
    <cellStyle name="Output 2 5 12" xfId="15985"/>
    <cellStyle name="Output 2 5 2" xfId="7455"/>
    <cellStyle name="Output 2 5 3" xfId="11232"/>
    <cellStyle name="Output 2 5 4" xfId="11810"/>
    <cellStyle name="Output 2 5 5" xfId="12457"/>
    <cellStyle name="Output 2 5 6" xfId="8977"/>
    <cellStyle name="Output 2 5 7" xfId="13772"/>
    <cellStyle name="Output 2 5 8" xfId="9250"/>
    <cellStyle name="Output 2 5 9" xfId="15334"/>
    <cellStyle name="Output 2 6" xfId="773"/>
    <cellStyle name="Output 2 6 10" xfId="15633"/>
    <cellStyle name="Output 2 6 11" xfId="15810"/>
    <cellStyle name="Output 2 6 12" xfId="15984"/>
    <cellStyle name="Output 2 6 2" xfId="7456"/>
    <cellStyle name="Output 2 6 3" xfId="11231"/>
    <cellStyle name="Output 2 6 4" xfId="11809"/>
    <cellStyle name="Output 2 6 5" xfId="12458"/>
    <cellStyle name="Output 2 6 6" xfId="12974"/>
    <cellStyle name="Output 2 6 7" xfId="13773"/>
    <cellStyle name="Output 2 6 8" xfId="12826"/>
    <cellStyle name="Output 2 6 9" xfId="15333"/>
    <cellStyle name="Output 2 7" xfId="774"/>
    <cellStyle name="Output 2 7 10" xfId="15632"/>
    <cellStyle name="Output 2 7 11" xfId="15809"/>
    <cellStyle name="Output 2 7 12" xfId="15983"/>
    <cellStyle name="Output 2 7 2" xfId="7457"/>
    <cellStyle name="Output 2 7 3" xfId="11230"/>
    <cellStyle name="Output 2 7 4" xfId="11808"/>
    <cellStyle name="Output 2 7 5" xfId="12459"/>
    <cellStyle name="Output 2 7 6" xfId="12973"/>
    <cellStyle name="Output 2 7 7" xfId="13774"/>
    <cellStyle name="Output 2 7 8" xfId="9251"/>
    <cellStyle name="Output 2 7 9" xfId="15332"/>
    <cellStyle name="Output 2 8" xfId="775"/>
    <cellStyle name="Output 2 8 10" xfId="15631"/>
    <cellStyle name="Output 2 8 11" xfId="15808"/>
    <cellStyle name="Output 2 8 12" xfId="15982"/>
    <cellStyle name="Output 2 8 2" xfId="7458"/>
    <cellStyle name="Output 2 8 3" xfId="11229"/>
    <cellStyle name="Output 2 8 4" xfId="11807"/>
    <cellStyle name="Output 2 8 5" xfId="12460"/>
    <cellStyle name="Output 2 8 6" xfId="12972"/>
    <cellStyle name="Output 2 8 7" xfId="15045"/>
    <cellStyle name="Output 2 8 8" xfId="9252"/>
    <cellStyle name="Output 2 8 9" xfId="15331"/>
    <cellStyle name="Output 2 9" xfId="7445"/>
    <cellStyle name="Output 20" xfId="15996"/>
    <cellStyle name="Output 3" xfId="776"/>
    <cellStyle name="Output 3 10" xfId="12971"/>
    <cellStyle name="Output 3 11" xfId="15044"/>
    <cellStyle name="Output 3 12" xfId="9253"/>
    <cellStyle name="Output 3 13" xfId="15330"/>
    <cellStyle name="Output 3 14" xfId="15630"/>
    <cellStyle name="Output 3 15" xfId="15807"/>
    <cellStyle name="Output 3 16" xfId="15981"/>
    <cellStyle name="Output 3 2" xfId="777"/>
    <cellStyle name="Output 3 2 10" xfId="15629"/>
    <cellStyle name="Output 3 2 11" xfId="15806"/>
    <cellStyle name="Output 3 2 12" xfId="15980"/>
    <cellStyle name="Output 3 2 2" xfId="7460"/>
    <cellStyle name="Output 3 2 3" xfId="11227"/>
    <cellStyle name="Output 3 2 4" xfId="11805"/>
    <cellStyle name="Output 3 2 5" xfId="12462"/>
    <cellStyle name="Output 3 2 6" xfId="12970"/>
    <cellStyle name="Output 3 2 7" xfId="15043"/>
    <cellStyle name="Output 3 2 8" xfId="13612"/>
    <cellStyle name="Output 3 2 9" xfId="15329"/>
    <cellStyle name="Output 3 3" xfId="778"/>
    <cellStyle name="Output 3 3 10" xfId="15628"/>
    <cellStyle name="Output 3 3 11" xfId="15805"/>
    <cellStyle name="Output 3 3 12" xfId="15979"/>
    <cellStyle name="Output 3 3 2" xfId="7461"/>
    <cellStyle name="Output 3 3 3" xfId="11226"/>
    <cellStyle name="Output 3 3 4" xfId="11804"/>
    <cellStyle name="Output 3 3 5" xfId="8480"/>
    <cellStyle name="Output 3 3 6" xfId="12969"/>
    <cellStyle name="Output 3 3 7" xfId="15042"/>
    <cellStyle name="Output 3 3 8" xfId="12827"/>
    <cellStyle name="Output 3 3 9" xfId="15328"/>
    <cellStyle name="Output 3 4" xfId="779"/>
    <cellStyle name="Output 3 4 10" xfId="15627"/>
    <cellStyle name="Output 3 4 11" xfId="15804"/>
    <cellStyle name="Output 3 4 12" xfId="15978"/>
    <cellStyle name="Output 3 4 2" xfId="7462"/>
    <cellStyle name="Output 3 4 3" xfId="11225"/>
    <cellStyle name="Output 3 4 4" xfId="11803"/>
    <cellStyle name="Output 3 4 5" xfId="8481"/>
    <cellStyle name="Output 3 4 6" xfId="11838"/>
    <cellStyle name="Output 3 4 7" xfId="15041"/>
    <cellStyle name="Output 3 4 8" xfId="14642"/>
    <cellStyle name="Output 3 4 9" xfId="15327"/>
    <cellStyle name="Output 3 5" xfId="780"/>
    <cellStyle name="Output 3 5 10" xfId="9730"/>
    <cellStyle name="Output 3 5 11" xfId="15803"/>
    <cellStyle name="Output 3 5 12" xfId="12896"/>
    <cellStyle name="Output 3 5 2" xfId="7463"/>
    <cellStyle name="Output 3 5 3" xfId="11224"/>
    <cellStyle name="Output 3 5 4" xfId="11802"/>
    <cellStyle name="Output 3 5 5" xfId="8983"/>
    <cellStyle name="Output 3 5 6" xfId="11839"/>
    <cellStyle name="Output 3 5 7" xfId="15040"/>
    <cellStyle name="Output 3 5 8" xfId="14643"/>
    <cellStyle name="Output 3 5 9" xfId="15326"/>
    <cellStyle name="Output 3 6" xfId="7459"/>
    <cellStyle name="Output 3 7" xfId="11228"/>
    <cellStyle name="Output 3 8" xfId="11806"/>
    <cellStyle name="Output 3 9" xfId="12461"/>
    <cellStyle name="Output 4" xfId="781"/>
    <cellStyle name="Output 4 10" xfId="14644"/>
    <cellStyle name="Output 4 11" xfId="15325"/>
    <cellStyle name="Output 4 12" xfId="10901"/>
    <cellStyle name="Output 4 13" xfId="15802"/>
    <cellStyle name="Output 4 14" xfId="12186"/>
    <cellStyle name="Output 4 2" xfId="782"/>
    <cellStyle name="Output 4 2 10" xfId="15626"/>
    <cellStyle name="Output 4 2 11" xfId="15801"/>
    <cellStyle name="Output 4 2 12" xfId="15977"/>
    <cellStyle name="Output 4 2 2" xfId="7465"/>
    <cellStyle name="Output 4 2 3" xfId="11222"/>
    <cellStyle name="Output 4 2 4" xfId="11800"/>
    <cellStyle name="Output 4 2 5" xfId="12464"/>
    <cellStyle name="Output 4 2 6" xfId="10112"/>
    <cellStyle name="Output 4 2 7" xfId="15039"/>
    <cellStyle name="Output 4 2 8" xfId="10146"/>
    <cellStyle name="Output 4 2 9" xfId="15324"/>
    <cellStyle name="Output 4 3" xfId="783"/>
    <cellStyle name="Output 4 3 10" xfId="15625"/>
    <cellStyle name="Output 4 3 11" xfId="15800"/>
    <cellStyle name="Output 4 3 12" xfId="15976"/>
    <cellStyle name="Output 4 3 2" xfId="7466"/>
    <cellStyle name="Output 4 3 3" xfId="11221"/>
    <cellStyle name="Output 4 3 4" xfId="11799"/>
    <cellStyle name="Output 4 3 5" xfId="12989"/>
    <cellStyle name="Output 4 3 6" xfId="8730"/>
    <cellStyle name="Output 4 3 7" xfId="15038"/>
    <cellStyle name="Output 4 3 8" xfId="10147"/>
    <cellStyle name="Output 4 3 9" xfId="15323"/>
    <cellStyle name="Output 4 4" xfId="7464"/>
    <cellStyle name="Output 4 5" xfId="11223"/>
    <cellStyle name="Output 4 6" xfId="11801"/>
    <cellStyle name="Output 4 7" xfId="12463"/>
    <cellStyle name="Output 4 8" xfId="10113"/>
    <cellStyle name="Output 4 9" xfId="13775"/>
    <cellStyle name="Output 4_ДДС_Прямой" xfId="5448"/>
    <cellStyle name="Output 5" xfId="784"/>
    <cellStyle name="Output 5 10" xfId="15624"/>
    <cellStyle name="Output 5 11" xfId="15799"/>
    <cellStyle name="Output 5 12" xfId="15975"/>
    <cellStyle name="Output 5 2" xfId="7467"/>
    <cellStyle name="Output 5 3" xfId="11220"/>
    <cellStyle name="Output 5 4" xfId="11798"/>
    <cellStyle name="Output 5 5" xfId="12986"/>
    <cellStyle name="Output 5 6" xfId="8729"/>
    <cellStyle name="Output 5 7" xfId="15037"/>
    <cellStyle name="Output 5 8" xfId="13611"/>
    <cellStyle name="Output 5 9" xfId="15322"/>
    <cellStyle name="Output 6" xfId="785"/>
    <cellStyle name="Output 6 10" xfId="15623"/>
    <cellStyle name="Output 6 11" xfId="15798"/>
    <cellStyle name="Output 6 12" xfId="15974"/>
    <cellStyle name="Output 6 2" xfId="7468"/>
    <cellStyle name="Output 6 3" xfId="11219"/>
    <cellStyle name="Output 6 4" xfId="11797"/>
    <cellStyle name="Output 6 5" xfId="12987"/>
    <cellStyle name="Output 6 6" xfId="10111"/>
    <cellStyle name="Output 6 7" xfId="15036"/>
    <cellStyle name="Output 6 8" xfId="13610"/>
    <cellStyle name="Output 6 9" xfId="15321"/>
    <cellStyle name="Output 7" xfId="786"/>
    <cellStyle name="Output 7 10" xfId="15622"/>
    <cellStyle name="Output 7 11" xfId="15797"/>
    <cellStyle name="Output 7 12" xfId="15973"/>
    <cellStyle name="Output 7 2" xfId="7469"/>
    <cellStyle name="Output 7 3" xfId="11218"/>
    <cellStyle name="Output 7 4" xfId="11796"/>
    <cellStyle name="Output 7 5" xfId="12988"/>
    <cellStyle name="Output 7 6" xfId="11840"/>
    <cellStyle name="Output 7 7" xfId="15035"/>
    <cellStyle name="Output 7 8" xfId="9256"/>
    <cellStyle name="Output 7 9" xfId="15320"/>
    <cellStyle name="Output 8" xfId="787"/>
    <cellStyle name="Output 8 10" xfId="15621"/>
    <cellStyle name="Output 8 11" xfId="15796"/>
    <cellStyle name="Output 8 12" xfId="15972"/>
    <cellStyle name="Output 8 2" xfId="7470"/>
    <cellStyle name="Output 8 3" xfId="11217"/>
    <cellStyle name="Output 8 4" xfId="11795"/>
    <cellStyle name="Output 8 5" xfId="12990"/>
    <cellStyle name="Output 8 6" xfId="10110"/>
    <cellStyle name="Output 8 7" xfId="15034"/>
    <cellStyle name="Output 8 8" xfId="13609"/>
    <cellStyle name="Output 8 9" xfId="15319"/>
    <cellStyle name="Output 9" xfId="788"/>
    <cellStyle name="Output 9 10" xfId="15620"/>
    <cellStyle name="Output 9 11" xfId="15795"/>
    <cellStyle name="Output 9 12" xfId="15971"/>
    <cellStyle name="Output 9 2" xfId="7471"/>
    <cellStyle name="Output 9 3" xfId="7953"/>
    <cellStyle name="Output 9 4" xfId="11794"/>
    <cellStyle name="Output 9 5" xfId="12991"/>
    <cellStyle name="Output 9 6" xfId="10109"/>
    <cellStyle name="Output 9 7" xfId="15033"/>
    <cellStyle name="Output 9 8" xfId="12185"/>
    <cellStyle name="Output 9 9" xfId="15318"/>
    <cellStyle name="Output_GAZ" xfId="5449"/>
    <cellStyle name="p/n" xfId="5450"/>
    <cellStyle name="Paaotsikko" xfId="5451"/>
    <cellStyle name="Page_No" xfId="5452"/>
    <cellStyle name="paint" xfId="789"/>
    <cellStyle name="paint 2" xfId="5453"/>
    <cellStyle name="paint 2 2" xfId="5454"/>
    <cellStyle name="paint 3" xfId="5455"/>
    <cellStyle name="paint 4" xfId="5456"/>
    <cellStyle name="Percent (0%)" xfId="5457"/>
    <cellStyle name="Percent (0)" xfId="5458"/>
    <cellStyle name="Percent (0) 2" xfId="5459"/>
    <cellStyle name="Percent (0) 2 2" xfId="5460"/>
    <cellStyle name="Percent (0) 3" xfId="5461"/>
    <cellStyle name="Percent (0) 4" xfId="5462"/>
    <cellStyle name="Percent [0.00]" xfId="5463"/>
    <cellStyle name="Percent [0]" xfId="790"/>
    <cellStyle name="Percent [0] 2" xfId="791"/>
    <cellStyle name="Percent [0] 3" xfId="5464"/>
    <cellStyle name="Percent [0] 4" xfId="5465"/>
    <cellStyle name="Percent [0]_TCO_06_2012 ТЭП" xfId="5466"/>
    <cellStyle name="Percent [00]" xfId="792"/>
    <cellStyle name="Percent [00] 2" xfId="5467"/>
    <cellStyle name="Percent [00] 3" xfId="5468"/>
    <cellStyle name="Percent [00]_TCO_06_2012 ТЭП" xfId="5469"/>
    <cellStyle name="Percent [2]" xfId="793"/>
    <cellStyle name="Percent [2] 2" xfId="794"/>
    <cellStyle name="Percent [2] 2 2" xfId="5470"/>
    <cellStyle name="Percent [2] 3" xfId="5471"/>
    <cellStyle name="Percent [2] 4" xfId="5472"/>
    <cellStyle name="Percent 0%" xfId="5473"/>
    <cellStyle name="Percent 0.00%" xfId="5474"/>
    <cellStyle name="Percent 2" xfId="5475"/>
    <cellStyle name="Percent 3" xfId="5476"/>
    <cellStyle name="Pilkku_Valuation" xfId="5477"/>
    <cellStyle name="Piug" xfId="5478"/>
    <cellStyle name="piw#" xfId="795"/>
    <cellStyle name="piw# 2" xfId="796"/>
    <cellStyle name="piw%" xfId="797"/>
    <cellStyle name="piw% 2" xfId="798"/>
    <cellStyle name="Plug" xfId="5479"/>
    <cellStyle name="Porcentual_PROVBRID (2)" xfId="5480"/>
    <cellStyle name="Pourcentage_Profit &amp; Loss" xfId="5481"/>
    <cellStyle name="PP_Factors" xfId="799"/>
    <cellStyle name="PrePop Currency (0)" xfId="800"/>
    <cellStyle name="PrePop Currency (0) 2" xfId="5482"/>
    <cellStyle name="PrePop Currency (0) 3" xfId="5483"/>
    <cellStyle name="PrePop Currency (0)_TCO_06_2012 ТЭП" xfId="5484"/>
    <cellStyle name="PrePop Currency (2)" xfId="801"/>
    <cellStyle name="PrePop Currency (2) 2" xfId="5485"/>
    <cellStyle name="PrePop Currency (2) 3" xfId="5486"/>
    <cellStyle name="PrePop Currency (2)_TCO_06_2012 ТЭП" xfId="5487"/>
    <cellStyle name="PrePop Units (0)" xfId="802"/>
    <cellStyle name="PrePop Units (0) 2" xfId="5488"/>
    <cellStyle name="PrePop Units (0) 3" xfId="5489"/>
    <cellStyle name="PrePop Units (0)_TCO_06_2012 ТЭП" xfId="5490"/>
    <cellStyle name="PrePop Units (1)" xfId="803"/>
    <cellStyle name="PrePop Units (1) 2" xfId="804"/>
    <cellStyle name="PrePop Units (1) 3" xfId="805"/>
    <cellStyle name="PrePop Units (1) 4" xfId="5491"/>
    <cellStyle name="PrePop Units (1)_TCO_06_2012 ТЭП" xfId="5492"/>
    <cellStyle name="PrePop Units (2)" xfId="806"/>
    <cellStyle name="PrePop Units (2) 2" xfId="5493"/>
    <cellStyle name="PrePop Units (2) 3" xfId="5494"/>
    <cellStyle name="PrePop Units (2)_TCO_06_2012 ТЭП" xfId="5495"/>
    <cellStyle name="Price" xfId="807"/>
    <cellStyle name="Price 2" xfId="808"/>
    <cellStyle name="Price_Body" xfId="5496"/>
    <cellStyle name="prochrek" xfId="5497"/>
    <cellStyle name="PSChar" xfId="5498"/>
    <cellStyle name="PSHeading" xfId="5499"/>
    <cellStyle name="Pддotsikko" xfId="5500"/>
    <cellStyle name="Qty" xfId="809"/>
    <cellStyle name="Qty 2" xfId="810"/>
    <cellStyle name="REGEL" xfId="5501"/>
    <cellStyle name="Report" xfId="5502"/>
    <cellStyle name="Rubles" xfId="811"/>
    <cellStyle name="SAPBEXaggData" xfId="5503"/>
    <cellStyle name="SAPBEXaggData 10" xfId="12869"/>
    <cellStyle name="SAPBEXaggData 11" xfId="15153"/>
    <cellStyle name="SAPBEXaggData 12" xfId="14174"/>
    <cellStyle name="SAPBEXaggData 2" xfId="10333"/>
    <cellStyle name="SAPBEXaggData 3" xfId="8908"/>
    <cellStyle name="SAPBEXaggData 4" xfId="10211"/>
    <cellStyle name="SAPBEXaggData 5" xfId="10816"/>
    <cellStyle name="SAPBEXaggData 6" xfId="9160"/>
    <cellStyle name="SAPBEXaggData 7" xfId="13548"/>
    <cellStyle name="SAPBEXaggData 8" xfId="10471"/>
    <cellStyle name="SAPBEXaggData 9" xfId="8686"/>
    <cellStyle name="SAPBEXaggDataEmph" xfId="5504"/>
    <cellStyle name="SAPBEXaggDataEmph 10" xfId="13522"/>
    <cellStyle name="SAPBEXaggDataEmph 11" xfId="15154"/>
    <cellStyle name="SAPBEXaggDataEmph 12" xfId="14162"/>
    <cellStyle name="SAPBEXaggDataEmph 2" xfId="10334"/>
    <cellStyle name="SAPBEXaggDataEmph 3" xfId="8907"/>
    <cellStyle name="SAPBEXaggDataEmph 4" xfId="10212"/>
    <cellStyle name="SAPBEXaggDataEmph 5" xfId="12007"/>
    <cellStyle name="SAPBEXaggDataEmph 6" xfId="9159"/>
    <cellStyle name="SAPBEXaggDataEmph 7" xfId="13549"/>
    <cellStyle name="SAPBEXaggDataEmph 8" xfId="14073"/>
    <cellStyle name="SAPBEXaggDataEmph 9" xfId="8685"/>
    <cellStyle name="SAPBEXaggItem" xfId="5505"/>
    <cellStyle name="SAPBEXaggItem 10" xfId="13521"/>
    <cellStyle name="SAPBEXaggItem 11" xfId="15155"/>
    <cellStyle name="SAPBEXaggItem 12" xfId="13536"/>
    <cellStyle name="SAPBEXaggItem 2" xfId="10335"/>
    <cellStyle name="SAPBEXaggItem 3" xfId="8906"/>
    <cellStyle name="SAPBEXaggItem 4" xfId="10213"/>
    <cellStyle name="SAPBEXaggItem 5" xfId="9857"/>
    <cellStyle name="SAPBEXaggItem 6" xfId="9158"/>
    <cellStyle name="SAPBEXaggItem 7" xfId="13550"/>
    <cellStyle name="SAPBEXaggItem 8" xfId="14072"/>
    <cellStyle name="SAPBEXaggItem 9" xfId="8684"/>
    <cellStyle name="SAPBEXaggItemX" xfId="5506"/>
    <cellStyle name="SAPBEXaggItemX 10" xfId="12042"/>
    <cellStyle name="SAPBEXaggItemX 11" xfId="15156"/>
    <cellStyle name="SAPBEXaggItemX 12" xfId="15700"/>
    <cellStyle name="SAPBEXaggItemX 2" xfId="10336"/>
    <cellStyle name="SAPBEXaggItemX 3" xfId="8905"/>
    <cellStyle name="SAPBEXaggItemX 4" xfId="10214"/>
    <cellStyle name="SAPBEXaggItemX 5" xfId="7271"/>
    <cellStyle name="SAPBEXaggItemX 6" xfId="8976"/>
    <cellStyle name="SAPBEXaggItemX 7" xfId="13551"/>
    <cellStyle name="SAPBEXaggItemX 8" xfId="8320"/>
    <cellStyle name="SAPBEXaggItemX 9" xfId="7886"/>
    <cellStyle name="SAPBEXchaText" xfId="5507"/>
    <cellStyle name="SAPBEXchaText 10" xfId="9239"/>
    <cellStyle name="SAPBEXchaText 11" xfId="9858"/>
    <cellStyle name="SAPBEXchaText 12" xfId="12182"/>
    <cellStyle name="SAPBEXchaText 13" xfId="9456"/>
    <cellStyle name="SAPBEXchaText 14" xfId="12312"/>
    <cellStyle name="SAPBEXchaText 15" xfId="8683"/>
    <cellStyle name="SAPBEXchaText 16" xfId="15055"/>
    <cellStyle name="SAPBEXchaText 17" xfId="15398"/>
    <cellStyle name="SAPBEXchaText 18" xfId="7117"/>
    <cellStyle name="SAPBEXchaText 2" xfId="5508"/>
    <cellStyle name="SAPBEXchaText 2 10" xfId="8682"/>
    <cellStyle name="SAPBEXchaText 2 11" xfId="15056"/>
    <cellStyle name="SAPBEXchaText 2 12" xfId="15397"/>
    <cellStyle name="SAPBEXchaText 2 13" xfId="7118"/>
    <cellStyle name="SAPBEXchaText 2 2" xfId="5509"/>
    <cellStyle name="SAPBEXchaText 2 2 10" xfId="10192"/>
    <cellStyle name="SAPBEXchaText 2 2 11" xfId="15396"/>
    <cellStyle name="SAPBEXchaText 2 2 12" xfId="8625"/>
    <cellStyle name="SAPBEXchaText 2 2 2" xfId="10339"/>
    <cellStyle name="SAPBEXchaText 2 2 3" xfId="8902"/>
    <cellStyle name="SAPBEXchaText 2 2 4" xfId="10217"/>
    <cellStyle name="SAPBEXchaText 2 2 5" xfId="12926"/>
    <cellStyle name="SAPBEXchaText 2 2 6" xfId="9156"/>
    <cellStyle name="SAPBEXchaText 2 2 7" xfId="11479"/>
    <cellStyle name="SAPBEXchaText 2 2 8" xfId="9644"/>
    <cellStyle name="SAPBEXchaText 2 2 9" xfId="8681"/>
    <cellStyle name="SAPBEXchaText 2 3" xfId="10338"/>
    <cellStyle name="SAPBEXchaText 2 4" xfId="8903"/>
    <cellStyle name="SAPBEXchaText 2 5" xfId="10216"/>
    <cellStyle name="SAPBEXchaText 2 6" xfId="8703"/>
    <cellStyle name="SAPBEXchaText 2 7" xfId="9157"/>
    <cellStyle name="SAPBEXchaText 2 8" xfId="11480"/>
    <cellStyle name="SAPBEXchaText 2 9" xfId="12313"/>
    <cellStyle name="SAPBEXchaText 2_ДДС_Прямой" xfId="5510"/>
    <cellStyle name="SAPBEXchaText 3" xfId="5511"/>
    <cellStyle name="SAPBEXchaText 3 10" xfId="15057"/>
    <cellStyle name="SAPBEXchaText 3 11" xfId="15157"/>
    <cellStyle name="SAPBEXchaText 3 12" xfId="14432"/>
    <cellStyle name="SAPBEXchaText 3 2" xfId="10340"/>
    <cellStyle name="SAPBEXchaText 3 3" xfId="8901"/>
    <cellStyle name="SAPBEXchaText 3 4" xfId="10218"/>
    <cellStyle name="SAPBEXchaText 3 5" xfId="9859"/>
    <cellStyle name="SAPBEXchaText 3 6" xfId="11576"/>
    <cellStyle name="SAPBEXchaText 3 7" xfId="14272"/>
    <cellStyle name="SAPBEXchaText 3 8" xfId="14071"/>
    <cellStyle name="SAPBEXchaText 3 9" xfId="10995"/>
    <cellStyle name="SAPBEXchaText 4" xfId="5512"/>
    <cellStyle name="SAPBEXchaText 4 10" xfId="7133"/>
    <cellStyle name="SAPBEXchaText 4 11" xfId="15158"/>
    <cellStyle name="SAPBEXchaText 4 12" xfId="15699"/>
    <cellStyle name="SAPBEXchaText 4 2" xfId="10341"/>
    <cellStyle name="SAPBEXchaText 4 3" xfId="8900"/>
    <cellStyle name="SAPBEXchaText 4 4" xfId="10219"/>
    <cellStyle name="SAPBEXchaText 4 5" xfId="7272"/>
    <cellStyle name="SAPBEXchaText 4 6" xfId="11577"/>
    <cellStyle name="SAPBEXchaText 4 7" xfId="14273"/>
    <cellStyle name="SAPBEXchaText 4 8" xfId="14070"/>
    <cellStyle name="SAPBEXchaText 4 9" xfId="8680"/>
    <cellStyle name="SAPBEXchaText 5" xfId="5513"/>
    <cellStyle name="SAPBEXchaText 5 10" xfId="8679"/>
    <cellStyle name="SAPBEXchaText 5 11" xfId="15058"/>
    <cellStyle name="SAPBEXchaText 5 12" xfId="15395"/>
    <cellStyle name="SAPBEXchaText 5 13" xfId="7542"/>
    <cellStyle name="SAPBEXchaText 5 2" xfId="5514"/>
    <cellStyle name="SAPBEXchaText 5 2 10" xfId="15059"/>
    <cellStyle name="SAPBEXchaText 5 2 11" xfId="15159"/>
    <cellStyle name="SAPBEXchaText 5 2 12" xfId="12148"/>
    <cellStyle name="SAPBEXchaText 5 2 2" xfId="10343"/>
    <cellStyle name="SAPBEXchaText 5 2 3" xfId="8898"/>
    <cellStyle name="SAPBEXchaText 5 2 4" xfId="10221"/>
    <cellStyle name="SAPBEXchaText 5 2 5" xfId="12006"/>
    <cellStyle name="SAPBEXchaText 5 2 6" xfId="9154"/>
    <cellStyle name="SAPBEXchaText 5 2 7" xfId="9455"/>
    <cellStyle name="SAPBEXchaText 5 2 8" xfId="9646"/>
    <cellStyle name="SAPBEXchaText 5 2 9" xfId="8678"/>
    <cellStyle name="SAPBEXchaText 5 3" xfId="10342"/>
    <cellStyle name="SAPBEXchaText 5 4" xfId="8899"/>
    <cellStyle name="SAPBEXchaText 5 5" xfId="10220"/>
    <cellStyle name="SAPBEXchaText 5 6" xfId="9860"/>
    <cellStyle name="SAPBEXchaText 5 7" xfId="9155"/>
    <cellStyle name="SAPBEXchaText 5 8" xfId="11478"/>
    <cellStyle name="SAPBEXchaText 5 9" xfId="9645"/>
    <cellStyle name="SAPBEXchaText 6" xfId="5515"/>
    <cellStyle name="SAPBEXchaText 6 10" xfId="15060"/>
    <cellStyle name="SAPBEXchaText 6 11" xfId="15160"/>
    <cellStyle name="SAPBEXchaText 6 12" xfId="9190"/>
    <cellStyle name="SAPBEXchaText 6 2" xfId="10344"/>
    <cellStyle name="SAPBEXchaText 6 3" xfId="8897"/>
    <cellStyle name="SAPBEXchaText 6 4" xfId="10222"/>
    <cellStyle name="SAPBEXchaText 6 5" xfId="12005"/>
    <cellStyle name="SAPBEXchaText 6 6" xfId="9153"/>
    <cellStyle name="SAPBEXchaText 6 7" xfId="9454"/>
    <cellStyle name="SAPBEXchaText 6 8" xfId="14069"/>
    <cellStyle name="SAPBEXchaText 6 9" xfId="8677"/>
    <cellStyle name="SAPBEXchaText 7" xfId="10337"/>
    <cellStyle name="SAPBEXchaText 8" xfId="8904"/>
    <cellStyle name="SAPBEXchaText 9" xfId="10215"/>
    <cellStyle name="SAPBEXchaText_PL" xfId="5516"/>
    <cellStyle name="SAPBEXexcBad7" xfId="5517"/>
    <cellStyle name="SAPBEXexcBad7 10" xfId="15061"/>
    <cellStyle name="SAPBEXexcBad7 11" xfId="15161"/>
    <cellStyle name="SAPBEXexcBad7 12" xfId="11338"/>
    <cellStyle name="SAPBEXexcBad7 2" xfId="10345"/>
    <cellStyle name="SAPBEXexcBad7 3" xfId="8896"/>
    <cellStyle name="SAPBEXexcBad7 4" xfId="10223"/>
    <cellStyle name="SAPBEXexcBad7 5" xfId="8704"/>
    <cellStyle name="SAPBEXexcBad7 6" xfId="12623"/>
    <cellStyle name="SAPBEXexcBad7 7" xfId="9453"/>
    <cellStyle name="SAPBEXexcBad7 8" xfId="12314"/>
    <cellStyle name="SAPBEXexcBad7 9" xfId="13694"/>
    <cellStyle name="SAPBEXexcBad8" xfId="5518"/>
    <cellStyle name="SAPBEXexcBad8 10" xfId="15062"/>
    <cellStyle name="SAPBEXexcBad8 11" xfId="15162"/>
    <cellStyle name="SAPBEXexcBad8 12" xfId="14161"/>
    <cellStyle name="SAPBEXexcBad8 2" xfId="10346"/>
    <cellStyle name="SAPBEXexcBad8 3" xfId="8895"/>
    <cellStyle name="SAPBEXexcBad8 4" xfId="10224"/>
    <cellStyle name="SAPBEXexcBad8 5" xfId="8705"/>
    <cellStyle name="SAPBEXexcBad8 6" xfId="9152"/>
    <cellStyle name="SAPBEXexcBad8 7" xfId="8232"/>
    <cellStyle name="SAPBEXexcBad8 8" xfId="7158"/>
    <cellStyle name="SAPBEXexcBad8 9" xfId="13695"/>
    <cellStyle name="SAPBEXexcBad9" xfId="5519"/>
    <cellStyle name="SAPBEXexcBad9 10" xfId="15063"/>
    <cellStyle name="SAPBEXexcBad9 11" xfId="15394"/>
    <cellStyle name="SAPBEXexcBad9 12" xfId="14160"/>
    <cellStyle name="SAPBEXexcBad9 2" xfId="10347"/>
    <cellStyle name="SAPBEXexcBad9 3" xfId="8894"/>
    <cellStyle name="SAPBEXexcBad9 4" xfId="10225"/>
    <cellStyle name="SAPBEXexcBad9 5" xfId="8706"/>
    <cellStyle name="SAPBEXexcBad9 6" xfId="9148"/>
    <cellStyle name="SAPBEXexcBad9 7" xfId="11477"/>
    <cellStyle name="SAPBEXexcBad9 8" xfId="7159"/>
    <cellStyle name="SAPBEXexcBad9 9" xfId="13696"/>
    <cellStyle name="SAPBEXexcCritical4" xfId="5520"/>
    <cellStyle name="SAPBEXexcCritical4 10" xfId="7135"/>
    <cellStyle name="SAPBEXexcCritical4 11" xfId="14035"/>
    <cellStyle name="SAPBEXexcCritical4 12" xfId="15698"/>
    <cellStyle name="SAPBEXexcCritical4 2" xfId="10348"/>
    <cellStyle name="SAPBEXexcCritical4 3" xfId="8893"/>
    <cellStyle name="SAPBEXexcCritical4 4" xfId="10226"/>
    <cellStyle name="SAPBEXexcCritical4 5" xfId="9861"/>
    <cellStyle name="SAPBEXexcCritical4 6" xfId="11578"/>
    <cellStyle name="SAPBEXexcCritical4 7" xfId="11476"/>
    <cellStyle name="SAPBEXexcCritical4 8" xfId="7160"/>
    <cellStyle name="SAPBEXexcCritical4 9" xfId="14427"/>
    <cellStyle name="SAPBEXexcCritical5" xfId="5521"/>
    <cellStyle name="SAPBEXexcCritical5 10" xfId="11358"/>
    <cellStyle name="SAPBEXexcCritical5 11" xfId="13420"/>
    <cellStyle name="SAPBEXexcCritical5 12" xfId="15697"/>
    <cellStyle name="SAPBEXexcCritical5 2" xfId="10349"/>
    <cellStyle name="SAPBEXexcCritical5 3" xfId="8892"/>
    <cellStyle name="SAPBEXexcCritical5 4" xfId="10227"/>
    <cellStyle name="SAPBEXexcCritical5 5" xfId="9862"/>
    <cellStyle name="SAPBEXexcCritical5 6" xfId="11579"/>
    <cellStyle name="SAPBEXexcCritical5 7" xfId="11475"/>
    <cellStyle name="SAPBEXexcCritical5 8" xfId="9647"/>
    <cellStyle name="SAPBEXexcCritical5 9" xfId="15170"/>
    <cellStyle name="SAPBEXexcCritical6" xfId="5522"/>
    <cellStyle name="SAPBEXexcCritical6 10" xfId="14351"/>
    <cellStyle name="SAPBEXexcCritical6 11" xfId="15393"/>
    <cellStyle name="SAPBEXexcCritical6 12" xfId="15696"/>
    <cellStyle name="SAPBEXexcCritical6 2" xfId="10350"/>
    <cellStyle name="SAPBEXexcCritical6 3" xfId="8891"/>
    <cellStyle name="SAPBEXexcCritical6 4" xfId="10228"/>
    <cellStyle name="SAPBEXexcCritical6 5" xfId="9863"/>
    <cellStyle name="SAPBEXexcCritical6 6" xfId="9146"/>
    <cellStyle name="SAPBEXexcCritical6 7" xfId="9452"/>
    <cellStyle name="SAPBEXexcCritical6 8" xfId="9648"/>
    <cellStyle name="SAPBEXexcCritical6 9" xfId="9956"/>
    <cellStyle name="SAPBEXexcGood1" xfId="5523"/>
    <cellStyle name="SAPBEXexcGood1 10" xfId="15064"/>
    <cellStyle name="SAPBEXexcGood1 11" xfId="15163"/>
    <cellStyle name="SAPBEXexcGood1 12" xfId="13535"/>
    <cellStyle name="SAPBEXexcGood1 2" xfId="10351"/>
    <cellStyle name="SAPBEXexcGood1 3" xfId="8890"/>
    <cellStyle name="SAPBEXexcGood1 4" xfId="7411"/>
    <cellStyle name="SAPBEXexcGood1 5" xfId="9864"/>
    <cellStyle name="SAPBEXexcGood1 6" xfId="9143"/>
    <cellStyle name="SAPBEXexcGood1 7" xfId="9451"/>
    <cellStyle name="SAPBEXexcGood1 8" xfId="9649"/>
    <cellStyle name="SAPBEXexcGood1 9" xfId="13697"/>
    <cellStyle name="SAPBEXexcGood2" xfId="5524"/>
    <cellStyle name="SAPBEXexcGood2 10" xfId="15065"/>
    <cellStyle name="SAPBEXexcGood2 11" xfId="15164"/>
    <cellStyle name="SAPBEXexcGood2 12" xfId="11495"/>
    <cellStyle name="SAPBEXexcGood2 2" xfId="10352"/>
    <cellStyle name="SAPBEXexcGood2 3" xfId="8889"/>
    <cellStyle name="SAPBEXexcGood2 4" xfId="10229"/>
    <cellStyle name="SAPBEXexcGood2 5" xfId="9865"/>
    <cellStyle name="SAPBEXexcGood2 6" xfId="9142"/>
    <cellStyle name="SAPBEXexcGood2 7" xfId="9450"/>
    <cellStyle name="SAPBEXexcGood2 8" xfId="9650"/>
    <cellStyle name="SAPBEXexcGood2 9" xfId="13698"/>
    <cellStyle name="SAPBEXexcGood3" xfId="5525"/>
    <cellStyle name="SAPBEXexcGood3 10" xfId="10632"/>
    <cellStyle name="SAPBEXexcGood3 11" xfId="15165"/>
    <cellStyle name="SAPBEXexcGood3 12" xfId="15695"/>
    <cellStyle name="SAPBEXexcGood3 2" xfId="10353"/>
    <cellStyle name="SAPBEXexcGood3 3" xfId="8888"/>
    <cellStyle name="SAPBEXexcGood3 4" xfId="10230"/>
    <cellStyle name="SAPBEXexcGood3 5" xfId="9866"/>
    <cellStyle name="SAPBEXexcGood3 6" xfId="9141"/>
    <cellStyle name="SAPBEXexcGood3 7" xfId="9449"/>
    <cellStyle name="SAPBEXexcGood3 8" xfId="9651"/>
    <cellStyle name="SAPBEXexcGood3 9" xfId="13699"/>
    <cellStyle name="SAPBEXfilterDrill" xfId="5526"/>
    <cellStyle name="SAPBEXfilterDrill 10" xfId="15066"/>
    <cellStyle name="SAPBEXfilterDrill 11" xfId="15166"/>
    <cellStyle name="SAPBEXfilterDrill 12" xfId="9581"/>
    <cellStyle name="SAPBEXfilterDrill 2" xfId="10354"/>
    <cellStyle name="SAPBEXfilterDrill 3" xfId="8887"/>
    <cellStyle name="SAPBEXfilterDrill 4" xfId="10231"/>
    <cellStyle name="SAPBEXfilterDrill 5" xfId="9867"/>
    <cellStyle name="SAPBEXfilterDrill 6" xfId="9140"/>
    <cellStyle name="SAPBEXfilterDrill 7" xfId="13552"/>
    <cellStyle name="SAPBEXfilterDrill 8" xfId="9652"/>
    <cellStyle name="SAPBEXfilterDrill 9" xfId="13700"/>
    <cellStyle name="SAPBEXfilterItem" xfId="5527"/>
    <cellStyle name="SAPBEXfilterItem 2" xfId="10355"/>
    <cellStyle name="SAPBEXfilterItem 3" xfId="8886"/>
    <cellStyle name="SAPBEXfilterItem 4" xfId="9232"/>
    <cellStyle name="SAPBEXfilterItem 5" xfId="9139"/>
    <cellStyle name="SAPBEXfilterItem 6" xfId="7161"/>
    <cellStyle name="SAPBEXfilterItem 7" xfId="15067"/>
    <cellStyle name="SAPBEXfilterItem 8" xfId="9582"/>
    <cellStyle name="SAPBEXfilterText" xfId="5528"/>
    <cellStyle name="SAPBEXfilterText 2" xfId="5529"/>
    <cellStyle name="SAPBEXfilterText_TCO_06_2012 ТЭП" xfId="5530"/>
    <cellStyle name="SAPBEXformats" xfId="5531"/>
    <cellStyle name="SAPBEXformats 10" xfId="12621"/>
    <cellStyle name="SAPBEXformats 11" xfId="14275"/>
    <cellStyle name="SAPBEXformats 12" xfId="9653"/>
    <cellStyle name="SAPBEXformats 13" xfId="13704"/>
    <cellStyle name="SAPBEXformats 14" xfId="15068"/>
    <cellStyle name="SAPBEXformats 15" xfId="15392"/>
    <cellStyle name="SAPBEXformats 16" xfId="14433"/>
    <cellStyle name="SAPBEXformats 2" xfId="5532"/>
    <cellStyle name="SAPBEXformats 2 10" xfId="9955"/>
    <cellStyle name="SAPBEXformats 2 11" xfId="12870"/>
    <cellStyle name="SAPBEXformats 2 12" xfId="15391"/>
    <cellStyle name="SAPBEXformats 2 13" xfId="9583"/>
    <cellStyle name="SAPBEXformats 2 2" xfId="5533"/>
    <cellStyle name="SAPBEXformats 2 2 10" xfId="12871"/>
    <cellStyle name="SAPBEXformats 2 2 11" xfId="15390"/>
    <cellStyle name="SAPBEXformats 2 2 12" xfId="14159"/>
    <cellStyle name="SAPBEXformats 2 2 2" xfId="10361"/>
    <cellStyle name="SAPBEXformats 2 2 3" xfId="7064"/>
    <cellStyle name="SAPBEXformats 2 2 4" xfId="10236"/>
    <cellStyle name="SAPBEXformats 2 2 5" xfId="9872"/>
    <cellStyle name="SAPBEXformats 2 2 6" xfId="9136"/>
    <cellStyle name="SAPBEXformats 2 2 7" xfId="14276"/>
    <cellStyle name="SAPBEXformats 2 2 8" xfId="9655"/>
    <cellStyle name="SAPBEXformats 2 2 9" xfId="13705"/>
    <cellStyle name="SAPBEXformats 2 3" xfId="10360"/>
    <cellStyle name="SAPBEXformats 2 4" xfId="7065"/>
    <cellStyle name="SAPBEXformats 2 5" xfId="10235"/>
    <cellStyle name="SAPBEXformats 2 6" xfId="9871"/>
    <cellStyle name="SAPBEXformats 2 7" xfId="9137"/>
    <cellStyle name="SAPBEXformats 2 8" xfId="12907"/>
    <cellStyle name="SAPBEXformats 2 9" xfId="9654"/>
    <cellStyle name="SAPBEXformats 2_ДДС_Прямой" xfId="5534"/>
    <cellStyle name="SAPBEXformats 3" xfId="5535"/>
    <cellStyle name="SAPBEXformats 3 10" xfId="7136"/>
    <cellStyle name="SAPBEXformats 3 11" xfId="15389"/>
    <cellStyle name="SAPBEXformats 3 12" xfId="15694"/>
    <cellStyle name="SAPBEXformats 3 2" xfId="10362"/>
    <cellStyle name="SAPBEXformats 3 3" xfId="8881"/>
    <cellStyle name="SAPBEXformats 3 4" xfId="10237"/>
    <cellStyle name="SAPBEXformats 3 5" xfId="12002"/>
    <cellStyle name="SAPBEXformats 3 6" xfId="7722"/>
    <cellStyle name="SAPBEXformats 3 7" xfId="14277"/>
    <cellStyle name="SAPBEXformats 3 8" xfId="12315"/>
    <cellStyle name="SAPBEXformats 3 9" xfId="13706"/>
    <cellStyle name="SAPBEXformats 4" xfId="5536"/>
    <cellStyle name="SAPBEXformats 4 10" xfId="7137"/>
    <cellStyle name="SAPBEXformats 4 11" xfId="15388"/>
    <cellStyle name="SAPBEXformats 4 12" xfId="15693"/>
    <cellStyle name="SAPBEXformats 4 2" xfId="10363"/>
    <cellStyle name="SAPBEXformats 4 3" xfId="8880"/>
    <cellStyle name="SAPBEXformats 4 4" xfId="10238"/>
    <cellStyle name="SAPBEXformats 4 5" xfId="12001"/>
    <cellStyle name="SAPBEXformats 4 6" xfId="9135"/>
    <cellStyle name="SAPBEXformats 4 7" xfId="14278"/>
    <cellStyle name="SAPBEXformats 4 8" xfId="9656"/>
    <cellStyle name="SAPBEXformats 4 9" xfId="13707"/>
    <cellStyle name="SAPBEXformats 5" xfId="10359"/>
    <cellStyle name="SAPBEXformats 6" xfId="8882"/>
    <cellStyle name="SAPBEXformats 7" xfId="10234"/>
    <cellStyle name="SAPBEXformats 8" xfId="9230"/>
    <cellStyle name="SAPBEXformats 9" xfId="9870"/>
    <cellStyle name="SAPBEXformats_Все ТЭП" xfId="5537"/>
    <cellStyle name="SAPBEXheaderItem" xfId="5538"/>
    <cellStyle name="SAPBEXheaderItem 10" xfId="13708"/>
    <cellStyle name="SAPBEXheaderItem 11" xfId="12872"/>
    <cellStyle name="SAPBEXheaderItem 12" xfId="13537"/>
    <cellStyle name="SAPBEXheaderItem 13" xfId="12865"/>
    <cellStyle name="SAPBEXheaderItem 2" xfId="5539"/>
    <cellStyle name="SAPBEXheaderItem 2 10" xfId="12873"/>
    <cellStyle name="SAPBEXheaderItem 2 11" xfId="13679"/>
    <cellStyle name="SAPBEXheaderItem 2 12" xfId="13534"/>
    <cellStyle name="SAPBEXheaderItem 2 2" xfId="10365"/>
    <cellStyle name="SAPBEXheaderItem 2 3" xfId="8878"/>
    <cellStyle name="SAPBEXheaderItem 2 4" xfId="10240"/>
    <cellStyle name="SAPBEXheaderItem 2 5" xfId="9873"/>
    <cellStyle name="SAPBEXheaderItem 2 6" xfId="11325"/>
    <cellStyle name="SAPBEXheaderItem 2 7" xfId="14280"/>
    <cellStyle name="SAPBEXheaderItem 2 8" xfId="7163"/>
    <cellStyle name="SAPBEXheaderItem 2 9" xfId="13709"/>
    <cellStyle name="SAPBEXheaderItem 3" xfId="10364"/>
    <cellStyle name="SAPBEXheaderItem 4" xfId="8879"/>
    <cellStyle name="SAPBEXheaderItem 5" xfId="10239"/>
    <cellStyle name="SAPBEXheaderItem 6" xfId="7273"/>
    <cellStyle name="SAPBEXheaderItem 7" xfId="11326"/>
    <cellStyle name="SAPBEXheaderItem 8" xfId="14279"/>
    <cellStyle name="SAPBEXheaderItem 9" xfId="7162"/>
    <cellStyle name="SAPBEXheaderItem_TCO_06_2012 ТЭП" xfId="5540"/>
    <cellStyle name="SAPBEXheaderText" xfId="5541"/>
    <cellStyle name="SAPBEXheaderText 10" xfId="11541"/>
    <cellStyle name="SAPBEXheaderText 11" xfId="13520"/>
    <cellStyle name="SAPBEXheaderText 12" xfId="11547"/>
    <cellStyle name="SAPBEXheaderText 13" xfId="15400"/>
    <cellStyle name="SAPBEXheaderText 2" xfId="5542"/>
    <cellStyle name="SAPBEXheaderText 2 10" xfId="13519"/>
    <cellStyle name="SAPBEXheaderText 2 11" xfId="14229"/>
    <cellStyle name="SAPBEXheaderText 2 12" xfId="14434"/>
    <cellStyle name="SAPBEXheaderText 2 2" xfId="10367"/>
    <cellStyle name="SAPBEXheaderText 2 3" xfId="8876"/>
    <cellStyle name="SAPBEXheaderText 2 4" xfId="10242"/>
    <cellStyle name="SAPBEXheaderText 2 5" xfId="7274"/>
    <cellStyle name="SAPBEXheaderText 2 6" xfId="12179"/>
    <cellStyle name="SAPBEXheaderText 2 7" xfId="14282"/>
    <cellStyle name="SAPBEXheaderText 2 8" xfId="9657"/>
    <cellStyle name="SAPBEXheaderText 2 9" xfId="8675"/>
    <cellStyle name="SAPBEXheaderText 3" xfId="10366"/>
    <cellStyle name="SAPBEXheaderText 4" xfId="8877"/>
    <cellStyle name="SAPBEXheaderText 5" xfId="10241"/>
    <cellStyle name="SAPBEXheaderText 6" xfId="9874"/>
    <cellStyle name="SAPBEXheaderText 7" xfId="12180"/>
    <cellStyle name="SAPBEXheaderText 8" xfId="14281"/>
    <cellStyle name="SAPBEXheaderText 9" xfId="7164"/>
    <cellStyle name="SAPBEXheaderText_TCO_06_2012 ТЭП" xfId="5543"/>
    <cellStyle name="SAPBEXHLevel0" xfId="5544"/>
    <cellStyle name="SAPBEXHLevel0 10" xfId="12000"/>
    <cellStyle name="SAPBEXHLevel0 11" xfId="12620"/>
    <cellStyle name="SAPBEXHLevel0 12" xfId="14283"/>
    <cellStyle name="SAPBEXHLevel0 13" xfId="9658"/>
    <cellStyle name="SAPBEXHLevel0 14" xfId="8674"/>
    <cellStyle name="SAPBEXHLevel0 15" xfId="12874"/>
    <cellStyle name="SAPBEXHLevel0 16" xfId="15387"/>
    <cellStyle name="SAPBEXHLevel0 17" xfId="13533"/>
    <cellStyle name="SAPBEXHLevel0 2" xfId="5545"/>
    <cellStyle name="SAPBEXHLevel0 2 10" xfId="9659"/>
    <cellStyle name="SAPBEXHLevel0 2 11" xfId="8673"/>
    <cellStyle name="SAPBEXHLevel0 2 12" xfId="12875"/>
    <cellStyle name="SAPBEXHLevel0 2 13" xfId="14230"/>
    <cellStyle name="SAPBEXHLevel0 2 14" xfId="14158"/>
    <cellStyle name="SAPBEXHLevel0 2 2" xfId="5546"/>
    <cellStyle name="SAPBEXHLevel0 2 2 10" xfId="12876"/>
    <cellStyle name="SAPBEXHLevel0 2 2 11" xfId="13538"/>
    <cellStyle name="SAPBEXHLevel0 2 2 12" xfId="9584"/>
    <cellStyle name="SAPBEXHLevel0 2 2 2" xfId="10370"/>
    <cellStyle name="SAPBEXHLevel0 2 2 3" xfId="8873"/>
    <cellStyle name="SAPBEXHLevel0 2 2 4" xfId="10245"/>
    <cellStyle name="SAPBEXHLevel0 2 2 5" xfId="9875"/>
    <cellStyle name="SAPBEXHLevel0 2 2 6" xfId="9134"/>
    <cellStyle name="SAPBEXHLevel0 2 2 7" xfId="14285"/>
    <cellStyle name="SAPBEXHLevel0 2 2 8" xfId="9660"/>
    <cellStyle name="SAPBEXHLevel0 2 2 9" xfId="8672"/>
    <cellStyle name="SAPBEXHLevel0 2 3" xfId="5547"/>
    <cellStyle name="SAPBEXHLevel0 2 3 10" xfId="12877"/>
    <cellStyle name="SAPBEXHLevel0 2 3 11" xfId="13539"/>
    <cellStyle name="SAPBEXHLevel0 2 3 12" xfId="10232"/>
    <cellStyle name="SAPBEXHLevel0 2 3 2" xfId="10371"/>
    <cellStyle name="SAPBEXHLevel0 2 3 3" xfId="8872"/>
    <cellStyle name="SAPBEXHLevel0 2 3 4" xfId="10246"/>
    <cellStyle name="SAPBEXHLevel0 2 3 5" xfId="9876"/>
    <cellStyle name="SAPBEXHLevel0 2 3 6" xfId="9133"/>
    <cellStyle name="SAPBEXHLevel0 2 3 7" xfId="9447"/>
    <cellStyle name="SAPBEXHLevel0 2 3 8" xfId="9661"/>
    <cellStyle name="SAPBEXHLevel0 2 3 9" xfId="10994"/>
    <cellStyle name="SAPBEXHLevel0 2 4" xfId="10369"/>
    <cellStyle name="SAPBEXHLevel0 2 5" xfId="8874"/>
    <cellStyle name="SAPBEXHLevel0 2 6" xfId="10244"/>
    <cellStyle name="SAPBEXHLevel0 2 7" xfId="7275"/>
    <cellStyle name="SAPBEXHLevel0 2 8" xfId="12619"/>
    <cellStyle name="SAPBEXHLevel0 2 9" xfId="14284"/>
    <cellStyle name="SAPBEXHLevel0 2_ДДС_Прямой" xfId="5548"/>
    <cellStyle name="SAPBEXHLevel0 3" xfId="5549"/>
    <cellStyle name="SAPBEXHLevel0 3 10" xfId="14152"/>
    <cellStyle name="SAPBEXHLevel0 3 11" xfId="15386"/>
    <cellStyle name="SAPBEXHLevel0 3 12" xfId="13430"/>
    <cellStyle name="SAPBEXHLevel0 3 2" xfId="10372"/>
    <cellStyle name="SAPBEXHLevel0 3 3" xfId="8871"/>
    <cellStyle name="SAPBEXHLevel0 3 4" xfId="10247"/>
    <cellStyle name="SAPBEXHLevel0 3 5" xfId="7276"/>
    <cellStyle name="SAPBEXHLevel0 3 6" xfId="9132"/>
    <cellStyle name="SAPBEXHLevel0 3 7" xfId="11474"/>
    <cellStyle name="SAPBEXHLevel0 3 8" xfId="7165"/>
    <cellStyle name="SAPBEXHLevel0 3 9" xfId="14269"/>
    <cellStyle name="SAPBEXHLevel0 4" xfId="5550"/>
    <cellStyle name="SAPBEXHLevel0 4 10" xfId="12908"/>
    <cellStyle name="SAPBEXHLevel0 4 11" xfId="14151"/>
    <cellStyle name="SAPBEXHLevel0 4 12" xfId="15385"/>
    <cellStyle name="SAPBEXHLevel0 4 13" xfId="10233"/>
    <cellStyle name="SAPBEXHLevel0 4 2" xfId="5551"/>
    <cellStyle name="SAPBEXHLevel0 4 2 10" xfId="15069"/>
    <cellStyle name="SAPBEXHLevel0 4 2 11" xfId="13680"/>
    <cellStyle name="SAPBEXHLevel0 4 2 12" xfId="9199"/>
    <cellStyle name="SAPBEXHLevel0 4 2 2" xfId="10374"/>
    <cellStyle name="SAPBEXHLevel0 4 2 3" xfId="8869"/>
    <cellStyle name="SAPBEXHLevel0 4 2 4" xfId="10249"/>
    <cellStyle name="SAPBEXHLevel0 4 2 5" xfId="9878"/>
    <cellStyle name="SAPBEXHLevel0 4 2 6" xfId="12615"/>
    <cellStyle name="SAPBEXHLevel0 4 2 7" xfId="11472"/>
    <cellStyle name="SAPBEXHLevel0 4 2 8" xfId="7167"/>
    <cellStyle name="SAPBEXHLevel0 4 2 9" xfId="13710"/>
    <cellStyle name="SAPBEXHLevel0 4 3" xfId="10373"/>
    <cellStyle name="SAPBEXHLevel0 4 4" xfId="8870"/>
    <cellStyle name="SAPBEXHLevel0 4 5" xfId="10248"/>
    <cellStyle name="SAPBEXHLevel0 4 6" xfId="9877"/>
    <cellStyle name="SAPBEXHLevel0 4 7" xfId="9131"/>
    <cellStyle name="SAPBEXHLevel0 4 8" xfId="11473"/>
    <cellStyle name="SAPBEXHLevel0 4 9" xfId="7166"/>
    <cellStyle name="SAPBEXHLevel0 4_ДДС_Прямой" xfId="5552"/>
    <cellStyle name="SAPBEXHLevel0 5" xfId="5553"/>
    <cellStyle name="SAPBEXHLevel0 5 10" xfId="15070"/>
    <cellStyle name="SAPBEXHLevel0 5 11" xfId="15384"/>
    <cellStyle name="SAPBEXHLevel0 5 12" xfId="10308"/>
    <cellStyle name="SAPBEXHLevel0 5 2" xfId="10375"/>
    <cellStyle name="SAPBEXHLevel0 5 3" xfId="8868"/>
    <cellStyle name="SAPBEXHLevel0 5 4" xfId="10250"/>
    <cellStyle name="SAPBEXHLevel0 5 5" xfId="12164"/>
    <cellStyle name="SAPBEXHLevel0 5 6" xfId="8972"/>
    <cellStyle name="SAPBEXHLevel0 5 7" xfId="8618"/>
    <cellStyle name="SAPBEXHLevel0 5 8" xfId="9662"/>
    <cellStyle name="SAPBEXHLevel0 5 9" xfId="13711"/>
    <cellStyle name="SAPBEXHLevel0 6" xfId="10368"/>
    <cellStyle name="SAPBEXHLevel0 7" xfId="8875"/>
    <cellStyle name="SAPBEXHLevel0 8" xfId="10243"/>
    <cellStyle name="SAPBEXHLevel0 9" xfId="12140"/>
    <cellStyle name="SAPBEXHLevel0_Все ТЭП" xfId="5554"/>
    <cellStyle name="SAPBEXHLevel0X" xfId="5555"/>
    <cellStyle name="SAPBEXHLevel0X 10" xfId="12178"/>
    <cellStyle name="SAPBEXHLevel0X 11" xfId="8617"/>
    <cellStyle name="SAPBEXHLevel0X 12" xfId="9663"/>
    <cellStyle name="SAPBEXHLevel0X 13" xfId="15171"/>
    <cellStyle name="SAPBEXHLevel0X 14" xfId="13518"/>
    <cellStyle name="SAPBEXHLevel0X 15" xfId="14036"/>
    <cellStyle name="SAPBEXHLevel0X 16" xfId="8506"/>
    <cellStyle name="SAPBEXHLevel0X 2" xfId="5556"/>
    <cellStyle name="SAPBEXHLevel0X 2 10" xfId="14270"/>
    <cellStyle name="SAPBEXHLevel0X 2 11" xfId="12880"/>
    <cellStyle name="SAPBEXHLevel0X 2 12" xfId="9578"/>
    <cellStyle name="SAPBEXHLevel0X 2 13" xfId="15401"/>
    <cellStyle name="SAPBEXHLevel0X 2 2" xfId="5557"/>
    <cellStyle name="SAPBEXHLevel0X 2 2 10" xfId="14150"/>
    <cellStyle name="SAPBEXHLevel0X 2 2 11" xfId="14037"/>
    <cellStyle name="SAPBEXHLevel0X 2 2 12" xfId="15402"/>
    <cellStyle name="SAPBEXHLevel0X 2 2 2" xfId="10378"/>
    <cellStyle name="SAPBEXHLevel0X 2 2 3" xfId="8865"/>
    <cellStyle name="SAPBEXHLevel0X 2 2 4" xfId="10253"/>
    <cellStyle name="SAPBEXHLevel0X 2 2 5" xfId="7279"/>
    <cellStyle name="SAPBEXHLevel0X 2 2 6" xfId="12613"/>
    <cellStyle name="SAPBEXHLevel0X 2 2 7" xfId="11470"/>
    <cellStyle name="SAPBEXHLevel0X 2 2 8" xfId="7169"/>
    <cellStyle name="SAPBEXHLevel0X 2 2 9" xfId="15172"/>
    <cellStyle name="SAPBEXHLevel0X 2 3" xfId="10377"/>
    <cellStyle name="SAPBEXHLevel0X 2 4" xfId="8866"/>
    <cellStyle name="SAPBEXHLevel0X 2 5" xfId="10252"/>
    <cellStyle name="SAPBEXHLevel0X 2 6" xfId="7278"/>
    <cellStyle name="SAPBEXHLevel0X 2 7" xfId="12614"/>
    <cellStyle name="SAPBEXHLevel0X 2 8" xfId="11471"/>
    <cellStyle name="SAPBEXHLevel0X 2 9" xfId="7168"/>
    <cellStyle name="SAPBEXHLevel0X 2_ДДС_Прямой" xfId="5558"/>
    <cellStyle name="SAPBEXHLevel0X 3" xfId="5559"/>
    <cellStyle name="SAPBEXHLevel0X 3 10" xfId="13429"/>
    <cellStyle name="SAPBEXHLevel0X 3 11" xfId="14038"/>
    <cellStyle name="SAPBEXHLevel0X 3 12" xfId="15403"/>
    <cellStyle name="SAPBEXHLevel0X 3 2" xfId="10379"/>
    <cellStyle name="SAPBEXHLevel0X 3 3" xfId="8864"/>
    <cellStyle name="SAPBEXHLevel0X 3 4" xfId="10254"/>
    <cellStyle name="SAPBEXHLevel0X 3 5" xfId="11514"/>
    <cellStyle name="SAPBEXHLevel0X 3 6" xfId="12612"/>
    <cellStyle name="SAPBEXHLevel0X 3 7" xfId="9446"/>
    <cellStyle name="SAPBEXHLevel0X 3 8" xfId="7170"/>
    <cellStyle name="SAPBEXHLevel0X 3 9" xfId="15173"/>
    <cellStyle name="SAPBEXHLevel0X 4" xfId="5560"/>
    <cellStyle name="SAPBEXHLevel0X 4 10" xfId="12881"/>
    <cellStyle name="SAPBEXHLevel0X 4 11" xfId="14039"/>
    <cellStyle name="SAPBEXHLevel0X 4 12" xfId="14391"/>
    <cellStyle name="SAPBEXHLevel0X 4 2" xfId="10380"/>
    <cellStyle name="SAPBEXHLevel0X 4 3" xfId="8863"/>
    <cellStyle name="SAPBEXHLevel0X 4 4" xfId="10255"/>
    <cellStyle name="SAPBEXHLevel0X 4 5" xfId="12171"/>
    <cellStyle name="SAPBEXHLevel0X 4 6" xfId="12611"/>
    <cellStyle name="SAPBEXHLevel0X 4 7" xfId="11469"/>
    <cellStyle name="SAPBEXHLevel0X 4 8" xfId="9664"/>
    <cellStyle name="SAPBEXHLevel0X 4 9" xfId="15174"/>
    <cellStyle name="SAPBEXHLevel0X 5" xfId="10376"/>
    <cellStyle name="SAPBEXHLevel0X 6" xfId="8867"/>
    <cellStyle name="SAPBEXHLevel0X 7" xfId="10251"/>
    <cellStyle name="SAPBEXHLevel0X 8" xfId="7138"/>
    <cellStyle name="SAPBEXHLevel0X 9" xfId="7277"/>
    <cellStyle name="SAPBEXHLevel0X_Все ТЭП" xfId="5561"/>
    <cellStyle name="SAPBEXHLevel1" xfId="5562"/>
    <cellStyle name="SAPBEXHLevel1 10" xfId="9879"/>
    <cellStyle name="SAPBEXHLevel1 11" xfId="12177"/>
    <cellStyle name="SAPBEXHLevel1 12" xfId="9445"/>
    <cellStyle name="SAPBEXHLevel1 13" xfId="9665"/>
    <cellStyle name="SAPBEXHLevel1 14" xfId="14377"/>
    <cellStyle name="SAPBEXHLevel1 15" xfId="12882"/>
    <cellStyle name="SAPBEXHLevel1 16" xfId="14040"/>
    <cellStyle name="SAPBEXHLevel1 17" xfId="11458"/>
    <cellStyle name="SAPBEXHLevel1 2" xfId="5563"/>
    <cellStyle name="SAPBEXHLevel1 2 10" xfId="9666"/>
    <cellStyle name="SAPBEXHLevel1 2 11" xfId="14426"/>
    <cellStyle name="SAPBEXHLevel1 2 12" xfId="13516"/>
    <cellStyle name="SAPBEXHLevel1 2 13" xfId="9325"/>
    <cellStyle name="SAPBEXHLevel1 2 14" xfId="11459"/>
    <cellStyle name="SAPBEXHLevel1 2 2" xfId="5564"/>
    <cellStyle name="SAPBEXHLevel1 2 2 10" xfId="13515"/>
    <cellStyle name="SAPBEXHLevel1 2 2 11" xfId="15383"/>
    <cellStyle name="SAPBEXHLevel1 2 2 12" xfId="15404"/>
    <cellStyle name="SAPBEXHLevel1 2 2 2" xfId="10383"/>
    <cellStyle name="SAPBEXHLevel1 2 2 3" xfId="8860"/>
    <cellStyle name="SAPBEXHLevel1 2 2 4" xfId="10258"/>
    <cellStyle name="SAPBEXHLevel1 2 2 5" xfId="9880"/>
    <cellStyle name="SAPBEXHLevel1 2 2 6" xfId="10582"/>
    <cellStyle name="SAPBEXHLevel1 2 2 7" xfId="14286"/>
    <cellStyle name="SAPBEXHLevel1 2 2 8" xfId="9667"/>
    <cellStyle name="SAPBEXHLevel1 2 2 9" xfId="13712"/>
    <cellStyle name="SAPBEXHLevel1 2 3" xfId="5565"/>
    <cellStyle name="SAPBEXHLevel1 2 3 10" xfId="14149"/>
    <cellStyle name="SAPBEXHLevel1 2 3 11" xfId="15382"/>
    <cellStyle name="SAPBEXHLevel1 2 3 12" xfId="15405"/>
    <cellStyle name="SAPBEXHLevel1 2 3 2" xfId="10384"/>
    <cellStyle name="SAPBEXHLevel1 2 3 3" xfId="8859"/>
    <cellStyle name="SAPBEXHLevel1 2 3 4" xfId="10259"/>
    <cellStyle name="SAPBEXHLevel1 2 3 5" xfId="9881"/>
    <cellStyle name="SAPBEXHLevel1 2 3 6" xfId="1299"/>
    <cellStyle name="SAPBEXHLevel1 2 3 7" xfId="14287"/>
    <cellStyle name="SAPBEXHLevel1 2 3 8" xfId="9668"/>
    <cellStyle name="SAPBEXHLevel1 2 3 9" xfId="14271"/>
    <cellStyle name="SAPBEXHLevel1 2 4" xfId="10382"/>
    <cellStyle name="SAPBEXHLevel1 2 5" xfId="8861"/>
    <cellStyle name="SAPBEXHLevel1 2 6" xfId="10257"/>
    <cellStyle name="SAPBEXHLevel1 2 7" xfId="7280"/>
    <cellStyle name="SAPBEXHLevel1 2 8" xfId="12176"/>
    <cellStyle name="SAPBEXHLevel1 2 9" xfId="8616"/>
    <cellStyle name="SAPBEXHLevel1 2_ДДС_Прямой" xfId="5566"/>
    <cellStyle name="SAPBEXHLevel1 3" xfId="5567"/>
    <cellStyle name="SAPBEXHLevel1 3 10" xfId="12883"/>
    <cellStyle name="SAPBEXHLevel1 3 11" xfId="14231"/>
    <cellStyle name="SAPBEXHLevel1 3 12" xfId="8225"/>
    <cellStyle name="SAPBEXHLevel1 3 2" xfId="10385"/>
    <cellStyle name="SAPBEXHLevel1 3 3" xfId="7063"/>
    <cellStyle name="SAPBEXHLevel1 3 4" xfId="10260"/>
    <cellStyle name="SAPBEXHLevel1 3 5" xfId="7281"/>
    <cellStyle name="SAPBEXHLevel1 3 6" xfId="12610"/>
    <cellStyle name="SAPBEXHLevel1 3 7" xfId="8615"/>
    <cellStyle name="SAPBEXHLevel1 3 8" xfId="7171"/>
    <cellStyle name="SAPBEXHLevel1 3 9" xfId="8671"/>
    <cellStyle name="SAPBEXHLevel1 4" xfId="5568"/>
    <cellStyle name="SAPBEXHLevel1 4 10" xfId="14425"/>
    <cellStyle name="SAPBEXHLevel1 4 11" xfId="10323"/>
    <cellStyle name="SAPBEXHLevel1 4 12" xfId="7516"/>
    <cellStyle name="SAPBEXHLevel1 4 13" xfId="9404"/>
    <cellStyle name="SAPBEXHLevel1 4 2" xfId="5569"/>
    <cellStyle name="SAPBEXHLevel1 4 2 10" xfId="10324"/>
    <cellStyle name="SAPBEXHLevel1 4 2 11" xfId="14232"/>
    <cellStyle name="SAPBEXHLevel1 4 2 12" xfId="12503"/>
    <cellStyle name="SAPBEXHLevel1 4 2 2" xfId="10387"/>
    <cellStyle name="SAPBEXHLevel1 4 2 3" xfId="7062"/>
    <cellStyle name="SAPBEXHLevel1 4 2 4" xfId="10262"/>
    <cellStyle name="SAPBEXHLevel1 4 2 5" xfId="7311"/>
    <cellStyle name="SAPBEXHLevel1 4 2 6" xfId="12174"/>
    <cellStyle name="SAPBEXHLevel1 4 2 7" xfId="12259"/>
    <cellStyle name="SAPBEXHLevel1 4 2 8" xfId="12317"/>
    <cellStyle name="SAPBEXHLevel1 4 2 9" xfId="9545"/>
    <cellStyle name="SAPBEXHLevel1 4 3" xfId="10386"/>
    <cellStyle name="SAPBEXHLevel1 4 4" xfId="8858"/>
    <cellStyle name="SAPBEXHLevel1 4 5" xfId="10261"/>
    <cellStyle name="SAPBEXHLevel1 4 6" xfId="7310"/>
    <cellStyle name="SAPBEXHLevel1 4 7" xfId="12175"/>
    <cellStyle name="SAPBEXHLevel1 4 8" xfId="12853"/>
    <cellStyle name="SAPBEXHLevel1 4 9" xfId="12316"/>
    <cellStyle name="SAPBEXHLevel1 4_ДДС_Прямой" xfId="5570"/>
    <cellStyle name="SAPBEXHLevel1 5" xfId="5571"/>
    <cellStyle name="SAPBEXHLevel1 5 10" xfId="10630"/>
    <cellStyle name="SAPBEXHLevel1 5 11" xfId="14233"/>
    <cellStyle name="SAPBEXHLevel1 5 12" xfId="14784"/>
    <cellStyle name="SAPBEXHLevel1 5 2" xfId="10388"/>
    <cellStyle name="SAPBEXHLevel1 5 3" xfId="7061"/>
    <cellStyle name="SAPBEXHLevel1 5 4" xfId="10263"/>
    <cellStyle name="SAPBEXHLevel1 5 5" xfId="9882"/>
    <cellStyle name="SAPBEXHLevel1 5 6" xfId="11602"/>
    <cellStyle name="SAPBEXHLevel1 5 7" xfId="8995"/>
    <cellStyle name="SAPBEXHLevel1 5 8" xfId="7172"/>
    <cellStyle name="SAPBEXHLevel1 5 9" xfId="13713"/>
    <cellStyle name="SAPBEXHLevel1 6" xfId="10381"/>
    <cellStyle name="SAPBEXHLevel1 7" xfId="8862"/>
    <cellStyle name="SAPBEXHLevel1 8" xfId="10256"/>
    <cellStyle name="SAPBEXHLevel1 9" xfId="7134"/>
    <cellStyle name="SAPBEXHLevel1_Все ТЭП" xfId="5572"/>
    <cellStyle name="SAPBEXHLevel1X" xfId="5573"/>
    <cellStyle name="SAPBEXHLevel1X 10" xfId="12173"/>
    <cellStyle name="SAPBEXHLevel1X 11" xfId="9444"/>
    <cellStyle name="SAPBEXHLevel1X 12" xfId="7173"/>
    <cellStyle name="SAPBEXHLevel1X 13" xfId="9544"/>
    <cellStyle name="SAPBEXHLevel1X 14" xfId="13672"/>
    <cellStyle name="SAPBEXHLevel1X 15" xfId="14234"/>
    <cellStyle name="SAPBEXHLevel1X 16" xfId="14157"/>
    <cellStyle name="SAPBEXHLevel1X 2" xfId="5574"/>
    <cellStyle name="SAPBEXHLevel1X 2 10" xfId="9543"/>
    <cellStyle name="SAPBEXHLevel1X 2 11" xfId="13671"/>
    <cellStyle name="SAPBEXHLevel1X 2 12" xfId="14235"/>
    <cellStyle name="SAPBEXHLevel1X 2 13" xfId="9200"/>
    <cellStyle name="SAPBEXHLevel1X 2 2" xfId="5575"/>
    <cellStyle name="SAPBEXHLevel1X 2 2 10" xfId="8317"/>
    <cellStyle name="SAPBEXHLevel1X 2 2 11" xfId="14236"/>
    <cellStyle name="SAPBEXHLevel1X 2 2 12" xfId="9201"/>
    <cellStyle name="SAPBEXHLevel1X 2 2 2" xfId="10391"/>
    <cellStyle name="SAPBEXHLevel1X 2 2 3" xfId="7059"/>
    <cellStyle name="SAPBEXHLevel1X 2 2 4" xfId="10266"/>
    <cellStyle name="SAPBEXHLevel1X 2 2 5" xfId="7312"/>
    <cellStyle name="SAPBEXHLevel1X 2 2 6" xfId="10580"/>
    <cellStyle name="SAPBEXHLevel1X 2 2 7" xfId="9442"/>
    <cellStyle name="SAPBEXHLevel1X 2 2 8" xfId="9670"/>
    <cellStyle name="SAPBEXHLevel1X 2 2 9" xfId="9542"/>
    <cellStyle name="SAPBEXHLevel1X 2 3" xfId="10390"/>
    <cellStyle name="SAPBEXHLevel1X 2 4" xfId="7060"/>
    <cellStyle name="SAPBEXHLevel1X 2 5" xfId="10265"/>
    <cellStyle name="SAPBEXHLevel1X 2 6" xfId="11999"/>
    <cellStyle name="SAPBEXHLevel1X 2 7" xfId="10581"/>
    <cellStyle name="SAPBEXHLevel1X 2 8" xfId="9443"/>
    <cellStyle name="SAPBEXHLevel1X 2 9" xfId="9669"/>
    <cellStyle name="SAPBEXHLevel1X 2_ДДС_Прямой" xfId="5576"/>
    <cellStyle name="SAPBEXHLevel1X 3" xfId="5577"/>
    <cellStyle name="SAPBEXHLevel1X 3 10" xfId="7487"/>
    <cellStyle name="SAPBEXHLevel1X 3 11" xfId="14237"/>
    <cellStyle name="SAPBEXHLevel1X 3 12" xfId="14156"/>
    <cellStyle name="SAPBEXHLevel1X 3 2" xfId="10392"/>
    <cellStyle name="SAPBEXHLevel1X 3 3" xfId="8856"/>
    <cellStyle name="SAPBEXHLevel1X 3 4" xfId="10267"/>
    <cellStyle name="SAPBEXHLevel1X 3 5" xfId="11515"/>
    <cellStyle name="SAPBEXHLevel1X 3 6" xfId="10579"/>
    <cellStyle name="SAPBEXHLevel1X 3 7" xfId="12258"/>
    <cellStyle name="SAPBEXHLevel1X 3 8" xfId="7174"/>
    <cellStyle name="SAPBEXHLevel1X 3 9" xfId="9541"/>
    <cellStyle name="SAPBEXHLevel1X 4" xfId="5578"/>
    <cellStyle name="SAPBEXHLevel1X 4 10" xfId="13670"/>
    <cellStyle name="SAPBEXHLevel1X 4 11" xfId="14238"/>
    <cellStyle name="SAPBEXHLevel1X 4 12" xfId="9587"/>
    <cellStyle name="SAPBEXHLevel1X 4 2" xfId="10393"/>
    <cellStyle name="SAPBEXHLevel1X 4 3" xfId="8855"/>
    <cellStyle name="SAPBEXHLevel1X 4 4" xfId="10268"/>
    <cellStyle name="SAPBEXHLevel1X 4 5" xfId="9883"/>
    <cellStyle name="SAPBEXHLevel1X 4 6" xfId="12172"/>
    <cellStyle name="SAPBEXHLevel1X 4 7" xfId="12257"/>
    <cellStyle name="SAPBEXHLevel1X 4 8" xfId="9671"/>
    <cellStyle name="SAPBEXHLevel1X 4 9" xfId="9540"/>
    <cellStyle name="SAPBEXHLevel1X 5" xfId="10389"/>
    <cellStyle name="SAPBEXHLevel1X 6" xfId="8857"/>
    <cellStyle name="SAPBEXHLevel1X 7" xfId="10264"/>
    <cellStyle name="SAPBEXHLevel1X 8" xfId="11357"/>
    <cellStyle name="SAPBEXHLevel1X 9" xfId="7524"/>
    <cellStyle name="SAPBEXHLevel1X_Все ТЭП" xfId="5579"/>
    <cellStyle name="SAPBEXHLevel2" xfId="5580"/>
    <cellStyle name="SAPBEXHLevel2 10" xfId="11516"/>
    <cellStyle name="SAPBEXHLevel2 11" xfId="10578"/>
    <cellStyle name="SAPBEXHLevel2 12" xfId="9441"/>
    <cellStyle name="SAPBEXHLevel2 13" xfId="9672"/>
    <cellStyle name="SAPBEXHLevel2 14" xfId="13714"/>
    <cellStyle name="SAPBEXHLevel2 15" xfId="14147"/>
    <cellStyle name="SAPBEXHLevel2 16" xfId="14239"/>
    <cellStyle name="SAPBEXHLevel2 17" xfId="14154"/>
    <cellStyle name="SAPBEXHLevel2 2" xfId="5581"/>
    <cellStyle name="SAPBEXHLevel2 2 10" xfId="12318"/>
    <cellStyle name="SAPBEXHLevel2 2 11" xfId="13715"/>
    <cellStyle name="SAPBEXHLevel2 2 12" xfId="9612"/>
    <cellStyle name="SAPBEXHLevel2 2 13" xfId="13681"/>
    <cellStyle name="SAPBEXHLevel2 2 14" xfId="13532"/>
    <cellStyle name="SAPBEXHLevel2 2 2" xfId="5582"/>
    <cellStyle name="SAPBEXHLevel2 2 2 10" xfId="12981"/>
    <cellStyle name="SAPBEXHLevel2 2 2 11" xfId="14240"/>
    <cellStyle name="SAPBEXHLevel2 2 2 12" xfId="13531"/>
    <cellStyle name="SAPBEXHLevel2 2 2 2" xfId="10396"/>
    <cellStyle name="SAPBEXHLevel2 2 2 3" xfId="8853"/>
    <cellStyle name="SAPBEXHLevel2 2 2 4" xfId="10271"/>
    <cellStyle name="SAPBEXHLevel2 2 2 5" xfId="9884"/>
    <cellStyle name="SAPBEXHLevel2 2 2 6" xfId="12149"/>
    <cellStyle name="SAPBEXHLevel2 2 2 7" xfId="9439"/>
    <cellStyle name="SAPBEXHLevel2 2 2 8" xfId="12319"/>
    <cellStyle name="SAPBEXHLevel2 2 2 9" xfId="11540"/>
    <cellStyle name="SAPBEXHLevel2 2 3" xfId="5583"/>
    <cellStyle name="SAPBEXHLevel2 2 3 10" xfId="9613"/>
    <cellStyle name="SAPBEXHLevel2 2 3 11" xfId="14241"/>
    <cellStyle name="SAPBEXHLevel2 2 3 12" xfId="9590"/>
    <cellStyle name="SAPBEXHLevel2 2 3 2" xfId="10397"/>
    <cellStyle name="SAPBEXHLevel2 2 3 3" xfId="8852"/>
    <cellStyle name="SAPBEXHLevel2 2 3 4" xfId="10272"/>
    <cellStyle name="SAPBEXHLevel2 2 3 5" xfId="9885"/>
    <cellStyle name="SAPBEXHLevel2 2 3 6" xfId="12150"/>
    <cellStyle name="SAPBEXHLevel2 2 3 7" xfId="11468"/>
    <cellStyle name="SAPBEXHLevel2 2 3 8" xfId="12320"/>
    <cellStyle name="SAPBEXHLevel2 2 3 9" xfId="13716"/>
    <cellStyle name="SAPBEXHLevel2 2 4" xfId="10395"/>
    <cellStyle name="SAPBEXHLevel2 2 5" xfId="8854"/>
    <cellStyle name="SAPBEXHLevel2 2 6" xfId="10270"/>
    <cellStyle name="SAPBEXHLevel2 2 7" xfId="8260"/>
    <cellStyle name="SAPBEXHLevel2 2 8" xfId="10577"/>
    <cellStyle name="SAPBEXHLevel2 2 9" xfId="9440"/>
    <cellStyle name="SAPBEXHLevel2 2_ДДС_Прямой" xfId="5584"/>
    <cellStyle name="SAPBEXHLevel2 3" xfId="5585"/>
    <cellStyle name="SAPBEXHLevel2 3 10" xfId="12285"/>
    <cellStyle name="SAPBEXHLevel2 3 11" xfId="14242"/>
    <cellStyle name="SAPBEXHLevel2 3 12" xfId="12504"/>
    <cellStyle name="SAPBEXHLevel2 3 2" xfId="10398"/>
    <cellStyle name="SAPBEXHLevel2 3 3" xfId="8851"/>
    <cellStyle name="SAPBEXHLevel2 3 4" xfId="10273"/>
    <cellStyle name="SAPBEXHLevel2 3 5" xfId="9887"/>
    <cellStyle name="SAPBEXHLevel2 3 6" xfId="12609"/>
    <cellStyle name="SAPBEXHLevel2 3 7" xfId="8610"/>
    <cellStyle name="SAPBEXHLevel2 3 8" xfId="12321"/>
    <cellStyle name="SAPBEXHLevel2 3 9" xfId="13717"/>
    <cellStyle name="SAPBEXHLevel2 4" xfId="5586"/>
    <cellStyle name="SAPBEXHLevel2 4 10" xfId="13718"/>
    <cellStyle name="SAPBEXHLevel2 4 11" xfId="8284"/>
    <cellStyle name="SAPBEXHLevel2 4 12" xfId="14243"/>
    <cellStyle name="SAPBEXHLevel2 4 13" xfId="15692"/>
    <cellStyle name="SAPBEXHLevel2 4 2" xfId="5587"/>
    <cellStyle name="SAPBEXHLevel2 4 2 10" xfId="8285"/>
    <cellStyle name="SAPBEXHLevel2 4 2 11" xfId="14244"/>
    <cellStyle name="SAPBEXHLevel2 4 2 12" xfId="15691"/>
    <cellStyle name="SAPBEXHLevel2 4 2 2" xfId="10400"/>
    <cellStyle name="SAPBEXHLevel2 4 2 3" xfId="8849"/>
    <cellStyle name="SAPBEXHLevel2 4 2 4" xfId="7412"/>
    <cellStyle name="SAPBEXHLevel2 4 2 5" xfId="8261"/>
    <cellStyle name="SAPBEXHLevel2 4 2 6" xfId="11323"/>
    <cellStyle name="SAPBEXHLevel2 4 2 7" xfId="14288"/>
    <cellStyle name="SAPBEXHLevel2 4 2 8" xfId="12323"/>
    <cellStyle name="SAPBEXHLevel2 4 2 9" xfId="10993"/>
    <cellStyle name="SAPBEXHLevel2 4 3" xfId="10399"/>
    <cellStyle name="SAPBEXHLevel2 4 4" xfId="8850"/>
    <cellStyle name="SAPBEXHLevel2 4 5" xfId="10274"/>
    <cellStyle name="SAPBEXHLevel2 4 6" xfId="9888"/>
    <cellStyle name="SAPBEXHLevel2 4 7" xfId="11324"/>
    <cellStyle name="SAPBEXHLevel2 4 8" xfId="9438"/>
    <cellStyle name="SAPBEXHLevel2 4 9" xfId="12322"/>
    <cellStyle name="SAPBEXHLevel2 4_ДДС_Прямой" xfId="5588"/>
    <cellStyle name="SAPBEXHLevel2 5" xfId="5589"/>
    <cellStyle name="SAPBEXHLevel2 5 10" xfId="10633"/>
    <cellStyle name="SAPBEXHLevel2 5 11" xfId="9577"/>
    <cellStyle name="SAPBEXHLevel2 5 12" xfId="15690"/>
    <cellStyle name="SAPBEXHLevel2 5 2" xfId="10401"/>
    <cellStyle name="SAPBEXHLevel2 5 3" xfId="8848"/>
    <cellStyle name="SAPBEXHLevel2 5 4" xfId="10275"/>
    <cellStyle name="SAPBEXHLevel2 5 5" xfId="9889"/>
    <cellStyle name="SAPBEXHLevel2 5 6" xfId="9130"/>
    <cellStyle name="SAPBEXHLevel2 5 7" xfId="12906"/>
    <cellStyle name="SAPBEXHLevel2 5 8" xfId="12324"/>
    <cellStyle name="SAPBEXHLevel2 5 9" xfId="9539"/>
    <cellStyle name="SAPBEXHLevel2 6" xfId="10394"/>
    <cellStyle name="SAPBEXHLevel2 7" xfId="7058"/>
    <cellStyle name="SAPBEXHLevel2 8" xfId="10269"/>
    <cellStyle name="SAPBEXHLevel2 9" xfId="11356"/>
    <cellStyle name="SAPBEXHLevel2_Все ТЭП" xfId="5590"/>
    <cellStyle name="SAPBEXHLevel2X" xfId="5591"/>
    <cellStyle name="SAPBEXHLevel2X 10" xfId="8327"/>
    <cellStyle name="SAPBEXHLevel2X 11" xfId="9437"/>
    <cellStyle name="SAPBEXHLevel2X 12" xfId="12325"/>
    <cellStyle name="SAPBEXHLevel2X 13" xfId="9538"/>
    <cellStyle name="SAPBEXHLevel2X 14" xfId="11359"/>
    <cellStyle name="SAPBEXHLevel2X 15" xfId="10181"/>
    <cellStyle name="SAPBEXHLevel2X 16" xfId="15689"/>
    <cellStyle name="SAPBEXHLevel2X 2" xfId="5592"/>
    <cellStyle name="SAPBEXHLevel2X 2 10" xfId="9537"/>
    <cellStyle name="SAPBEXHLevel2X 2 11" xfId="13942"/>
    <cellStyle name="SAPBEXHLevel2X 2 12" xfId="12863"/>
    <cellStyle name="SAPBEXHLevel2X 2 13" xfId="12361"/>
    <cellStyle name="SAPBEXHLevel2X 2 2" xfId="5593"/>
    <cellStyle name="SAPBEXHLevel2X 2 2 10" xfId="9614"/>
    <cellStyle name="SAPBEXHLevel2X 2 2 11" xfId="13540"/>
    <cellStyle name="SAPBEXHLevel2X 2 2 12" xfId="9405"/>
    <cellStyle name="SAPBEXHLevel2X 2 2 2" xfId="10404"/>
    <cellStyle name="SAPBEXHLevel2X 2 2 3" xfId="8845"/>
    <cellStyle name="SAPBEXHLevel2X 2 2 4" xfId="10277"/>
    <cellStyle name="SAPBEXHLevel2X 2 2 5" xfId="8264"/>
    <cellStyle name="SAPBEXHLevel2X 2 2 6" xfId="7522"/>
    <cellStyle name="SAPBEXHLevel2X 2 2 7" xfId="10210"/>
    <cellStyle name="SAPBEXHLevel2X 2 2 8" xfId="12327"/>
    <cellStyle name="SAPBEXHLevel2X 2 2 9" xfId="8670"/>
    <cellStyle name="SAPBEXHLevel2X 2 3" xfId="10403"/>
    <cellStyle name="SAPBEXHLevel2X 2 4" xfId="8846"/>
    <cellStyle name="SAPBEXHLevel2X 2 5" xfId="10276"/>
    <cellStyle name="SAPBEXHLevel2X 2 6" xfId="8263"/>
    <cellStyle name="SAPBEXHLevel2X 2 7" xfId="11322"/>
    <cellStyle name="SAPBEXHLevel2X 2 8" xfId="9436"/>
    <cellStyle name="SAPBEXHLevel2X 2 9" xfId="12326"/>
    <cellStyle name="SAPBEXHLevel2X 2_ДДС_Прямой" xfId="5594"/>
    <cellStyle name="SAPBEXHLevel2X 3" xfId="5595"/>
    <cellStyle name="SAPBEXHLevel2X 3 10" xfId="9615"/>
    <cellStyle name="SAPBEXHLevel2X 3 11" xfId="13421"/>
    <cellStyle name="SAPBEXHLevel2X 3 12" xfId="9203"/>
    <cellStyle name="SAPBEXHLevel2X 3 2" xfId="10405"/>
    <cellStyle name="SAPBEXHLevel2X 3 3" xfId="8844"/>
    <cellStyle name="SAPBEXHLevel2X 3 4" xfId="10278"/>
    <cellStyle name="SAPBEXHLevel2X 3 5" xfId="8265"/>
    <cellStyle name="SAPBEXHLevel2X 3 6" xfId="9129"/>
    <cellStyle name="SAPBEXHLevel2X 3 7" xfId="14289"/>
    <cellStyle name="SAPBEXHLevel2X 3 8" xfId="12328"/>
    <cellStyle name="SAPBEXHLevel2X 3 9" xfId="13881"/>
    <cellStyle name="SAPBEXHLevel2X 4" xfId="5596"/>
    <cellStyle name="SAPBEXHLevel2X 4 10" xfId="9616"/>
    <cellStyle name="SAPBEXHLevel2X 4 11" xfId="8932"/>
    <cellStyle name="SAPBEXHLevel2X 4 12" xfId="12866"/>
    <cellStyle name="SAPBEXHLevel2X 4 2" xfId="10406"/>
    <cellStyle name="SAPBEXHLevel2X 4 3" xfId="8843"/>
    <cellStyle name="SAPBEXHLevel2X 4 4" xfId="10279"/>
    <cellStyle name="SAPBEXHLevel2X 4 5" xfId="11517"/>
    <cellStyle name="SAPBEXHLevel2X 4 6" xfId="9128"/>
    <cellStyle name="SAPBEXHLevel2X 4 7" xfId="14290"/>
    <cellStyle name="SAPBEXHLevel2X 4 8" xfId="12329"/>
    <cellStyle name="SAPBEXHLevel2X 4 9" xfId="13719"/>
    <cellStyle name="SAPBEXHLevel2X 5" xfId="10402"/>
    <cellStyle name="SAPBEXHLevel2X 6" xfId="8847"/>
    <cellStyle name="SAPBEXHLevel2X 7" xfId="7413"/>
    <cellStyle name="SAPBEXHLevel2X 8" xfId="9220"/>
    <cellStyle name="SAPBEXHLevel2X 9" xfId="8262"/>
    <cellStyle name="SAPBEXHLevel2X_Все ТЭП" xfId="5597"/>
    <cellStyle name="SAPBEXHLevel3" xfId="5598"/>
    <cellStyle name="SAPBEXHLevel3 10" xfId="11518"/>
    <cellStyle name="SAPBEXHLevel3 11" xfId="7543"/>
    <cellStyle name="SAPBEXHLevel3 12" xfId="9435"/>
    <cellStyle name="SAPBEXHLevel3 13" xfId="12330"/>
    <cellStyle name="SAPBEXHLevel3 14" xfId="9536"/>
    <cellStyle name="SAPBEXHLevel3 15" xfId="7139"/>
    <cellStyle name="SAPBEXHLevel3 16" xfId="12280"/>
    <cellStyle name="SAPBEXHLevel3 17" xfId="15688"/>
    <cellStyle name="SAPBEXHLevel3 2" xfId="5599"/>
    <cellStyle name="SAPBEXHLevel3 2 10" xfId="12331"/>
    <cellStyle name="SAPBEXHLevel3 2 11" xfId="9535"/>
    <cellStyle name="SAPBEXHLevel3 2 12" xfId="7140"/>
    <cellStyle name="SAPBEXHLevel3 2 13" xfId="8576"/>
    <cellStyle name="SAPBEXHLevel3 2 14" xfId="15687"/>
    <cellStyle name="SAPBEXHLevel3 2 2" xfId="5600"/>
    <cellStyle name="SAPBEXHLevel3 2 2 10" xfId="14638"/>
    <cellStyle name="SAPBEXHLevel3 2 2 11" xfId="15381"/>
    <cellStyle name="SAPBEXHLevel3 2 2 12" xfId="15686"/>
    <cellStyle name="SAPBEXHLevel3 2 2 2" xfId="10409"/>
    <cellStyle name="SAPBEXHLevel3 2 2 3" xfId="8840"/>
    <cellStyle name="SAPBEXHLevel3 2 2 4" xfId="10282"/>
    <cellStyle name="SAPBEXHLevel3 2 2 5" xfId="11519"/>
    <cellStyle name="SAPBEXHLevel3 2 2 6" xfId="9126"/>
    <cellStyle name="SAPBEXHLevel3 2 2 7" xfId="11466"/>
    <cellStyle name="SAPBEXHLevel3 2 2 8" xfId="9673"/>
    <cellStyle name="SAPBEXHLevel3 2 2 9" xfId="13720"/>
    <cellStyle name="SAPBEXHLevel3 2 3" xfId="5601"/>
    <cellStyle name="SAPBEXHLevel3 2 3 10" xfId="9617"/>
    <cellStyle name="SAPBEXHLevel3 2 3 11" xfId="12279"/>
    <cellStyle name="SAPBEXHLevel3 2 3 12" xfId="14153"/>
    <cellStyle name="SAPBEXHLevel3 2 3 2" xfId="10410"/>
    <cellStyle name="SAPBEXHLevel3 2 3 3" xfId="8839"/>
    <cellStyle name="SAPBEXHLevel3 2 3 4" xfId="10283"/>
    <cellStyle name="SAPBEXHLevel3 2 3 5" xfId="11520"/>
    <cellStyle name="SAPBEXHLevel3 2 3 6" xfId="7960"/>
    <cellStyle name="SAPBEXHLevel3 2 3 7" xfId="13096"/>
    <cellStyle name="SAPBEXHLevel3 2 3 8" xfId="9674"/>
    <cellStyle name="SAPBEXHLevel3 2 3 9" xfId="13721"/>
    <cellStyle name="SAPBEXHLevel3 2 4" xfId="10408"/>
    <cellStyle name="SAPBEXHLevel3 2 5" xfId="8841"/>
    <cellStyle name="SAPBEXHLevel3 2 6" xfId="7442"/>
    <cellStyle name="SAPBEXHLevel3 2 7" xfId="11970"/>
    <cellStyle name="SAPBEXHLevel3 2 8" xfId="7521"/>
    <cellStyle name="SAPBEXHLevel3 2 9" xfId="8231"/>
    <cellStyle name="SAPBEXHLevel3 2_ДДС_Прямой" xfId="5602"/>
    <cellStyle name="SAPBEXHLevel3 3" xfId="5603"/>
    <cellStyle name="SAPBEXHLevel3 3 10" xfId="13514"/>
    <cellStyle name="SAPBEXHLevel3 3 11" xfId="13541"/>
    <cellStyle name="SAPBEXHLevel3 3 12" xfId="12867"/>
    <cellStyle name="SAPBEXHLevel3 3 2" xfId="10411"/>
    <cellStyle name="SAPBEXHLevel3 3 3" xfId="8838"/>
    <cellStyle name="SAPBEXHLevel3 3 4" xfId="10284"/>
    <cellStyle name="SAPBEXHLevel3 3 5" xfId="10817"/>
    <cellStyle name="SAPBEXHLevel3 3 6" xfId="9125"/>
    <cellStyle name="SAPBEXHLevel3 3 7" xfId="9434"/>
    <cellStyle name="SAPBEXHLevel3 3 8" xfId="7175"/>
    <cellStyle name="SAPBEXHLevel3 3 9" xfId="8669"/>
    <cellStyle name="SAPBEXHLevel3 4" xfId="5604"/>
    <cellStyle name="SAPBEXHLevel3 4 10" xfId="9534"/>
    <cellStyle name="SAPBEXHLevel3 4 11" xfId="12286"/>
    <cellStyle name="SAPBEXHLevel3 4 12" xfId="12278"/>
    <cellStyle name="SAPBEXHLevel3 4 13" xfId="8306"/>
    <cellStyle name="SAPBEXHLevel3 4 2" xfId="5605"/>
    <cellStyle name="SAPBEXHLevel3 4 2 10" xfId="9618"/>
    <cellStyle name="SAPBEXHLevel3 4 2 11" xfId="12862"/>
    <cellStyle name="SAPBEXHLevel3 4 2 12" xfId="9591"/>
    <cellStyle name="SAPBEXHLevel3 4 2 2" xfId="10413"/>
    <cellStyle name="SAPBEXHLevel3 4 2 3" xfId="8836"/>
    <cellStyle name="SAPBEXHLevel3 4 2 4" xfId="10286"/>
    <cellStyle name="SAPBEXHLevel3 4 2 5" xfId="11522"/>
    <cellStyle name="SAPBEXHLevel3 4 2 6" xfId="7520"/>
    <cellStyle name="SAPBEXHLevel3 4 2 7" xfId="12109"/>
    <cellStyle name="SAPBEXHLevel3 4 2 8" xfId="9675"/>
    <cellStyle name="SAPBEXHLevel3 4 2 9" xfId="9954"/>
    <cellStyle name="SAPBEXHLevel3 4 3" xfId="10412"/>
    <cellStyle name="SAPBEXHLevel3 4 4" xfId="8837"/>
    <cellStyle name="SAPBEXHLevel3 4 5" xfId="10285"/>
    <cellStyle name="SAPBEXHLevel3 4 6" xfId="11521"/>
    <cellStyle name="SAPBEXHLevel3 4 7" xfId="12608"/>
    <cellStyle name="SAPBEXHLevel3 4 8" xfId="8609"/>
    <cellStyle name="SAPBEXHLevel3 4 9" xfId="7176"/>
    <cellStyle name="SAPBEXHLevel3 4_ДДС_Прямой" xfId="5606"/>
    <cellStyle name="SAPBEXHLevel3 5" xfId="5607"/>
    <cellStyle name="SAPBEXHLevel3 5 10" xfId="13669"/>
    <cellStyle name="SAPBEXHLevel3 5 11" xfId="15380"/>
    <cellStyle name="SAPBEXHLevel3 5 12" xfId="9204"/>
    <cellStyle name="SAPBEXHLevel3 5 2" xfId="10414"/>
    <cellStyle name="SAPBEXHLevel3 5 3" xfId="7057"/>
    <cellStyle name="SAPBEXHLevel3 5 4" xfId="7443"/>
    <cellStyle name="SAPBEXHLevel3 5 5" xfId="11523"/>
    <cellStyle name="SAPBEXHLevel3 5 6" xfId="7519"/>
    <cellStyle name="SAPBEXHLevel3 5 7" xfId="9433"/>
    <cellStyle name="SAPBEXHLevel3 5 8" xfId="12332"/>
    <cellStyle name="SAPBEXHLevel3 5 9" xfId="9533"/>
    <cellStyle name="SAPBEXHLevel3 6" xfId="10407"/>
    <cellStyle name="SAPBEXHLevel3 7" xfId="8842"/>
    <cellStyle name="SAPBEXHLevel3 8" xfId="8300"/>
    <cellStyle name="SAPBEXHLevel3 9" xfId="12144"/>
    <cellStyle name="SAPBEXHLevel3_Все ТЭП" xfId="5608"/>
    <cellStyle name="SAPBEXHLevel3X" xfId="5609"/>
    <cellStyle name="SAPBEXHLevel3X 10" xfId="9124"/>
    <cellStyle name="SAPBEXHLevel3X 11" xfId="10209"/>
    <cellStyle name="SAPBEXHLevel3X 12" xfId="9676"/>
    <cellStyle name="SAPBEXHLevel3X 13" xfId="14424"/>
    <cellStyle name="SAPBEXHLevel3X 14" xfId="9226"/>
    <cellStyle name="SAPBEXHLevel3X 15" xfId="14041"/>
    <cellStyle name="SAPBEXHLevel3X 16" xfId="15685"/>
    <cellStyle name="SAPBEXHLevel3X 2" xfId="5610"/>
    <cellStyle name="SAPBEXHLevel3X 2 10" xfId="9532"/>
    <cellStyle name="SAPBEXHLevel3X 2 11" xfId="11360"/>
    <cellStyle name="SAPBEXHLevel3X 2 12" xfId="15379"/>
    <cellStyle name="SAPBEXHLevel3X 2 13" xfId="15684"/>
    <cellStyle name="SAPBEXHLevel3X 2 2" xfId="5611"/>
    <cellStyle name="SAPBEXHLevel3X 2 2 10" xfId="13668"/>
    <cellStyle name="SAPBEXHLevel3X 2 2 11" xfId="15378"/>
    <cellStyle name="SAPBEXHLevel3X 2 2 12" xfId="9592"/>
    <cellStyle name="SAPBEXHLevel3X 2 2 2" xfId="10417"/>
    <cellStyle name="SAPBEXHLevel3X 2 2 3" xfId="8833"/>
    <cellStyle name="SAPBEXHLevel3X 2 2 4" xfId="10289"/>
    <cellStyle name="SAPBEXHLevel3X 2 2 5" xfId="11526"/>
    <cellStyle name="SAPBEXHLevel3X 2 2 6" xfId="9122"/>
    <cellStyle name="SAPBEXHLevel3X 2 2 7" xfId="9432"/>
    <cellStyle name="SAPBEXHLevel3X 2 2 8" xfId="9678"/>
    <cellStyle name="SAPBEXHLevel3X 2 2 9" xfId="13722"/>
    <cellStyle name="SAPBEXHLevel3X 2 3" xfId="10416"/>
    <cellStyle name="SAPBEXHLevel3X 2 4" xfId="8834"/>
    <cellStyle name="SAPBEXHLevel3X 2 5" xfId="10288"/>
    <cellStyle name="SAPBEXHLevel3X 2 6" xfId="11525"/>
    <cellStyle name="SAPBEXHLevel3X 2 7" xfId="9123"/>
    <cellStyle name="SAPBEXHLevel3X 2 8" xfId="12512"/>
    <cellStyle name="SAPBEXHLevel3X 2 9" xfId="9677"/>
    <cellStyle name="SAPBEXHLevel3X 2_ДДС_Прямой" xfId="5612"/>
    <cellStyle name="SAPBEXHLevel3X 3" xfId="5613"/>
    <cellStyle name="SAPBEXHLevel3X 3 10" xfId="9619"/>
    <cellStyle name="SAPBEXHLevel3X 3 11" xfId="9576"/>
    <cellStyle name="SAPBEXHLevel3X 3 12" xfId="13530"/>
    <cellStyle name="SAPBEXHLevel3X 3 2" xfId="10418"/>
    <cellStyle name="SAPBEXHLevel3X 3 3" xfId="8832"/>
    <cellStyle name="SAPBEXHLevel3X 3 4" xfId="10290"/>
    <cellStyle name="SAPBEXHLevel3X 3 5" xfId="11527"/>
    <cellStyle name="SAPBEXHLevel3X 3 6" xfId="9121"/>
    <cellStyle name="SAPBEXHLevel3X 3 7" xfId="13553"/>
    <cellStyle name="SAPBEXHLevel3X 3 8" xfId="12333"/>
    <cellStyle name="SAPBEXHLevel3X 3 9" xfId="9531"/>
    <cellStyle name="SAPBEXHLevel3X 4" xfId="5614"/>
    <cellStyle name="SAPBEXHLevel3X 4 10" xfId="11548"/>
    <cellStyle name="SAPBEXHLevel3X 4 11" xfId="14042"/>
    <cellStyle name="SAPBEXHLevel3X 4 12" xfId="15683"/>
    <cellStyle name="SAPBEXHLevel3X 4 2" xfId="10419"/>
    <cellStyle name="SAPBEXHLevel3X 4 3" xfId="8831"/>
    <cellStyle name="SAPBEXHLevel3X 4 4" xfId="10291"/>
    <cellStyle name="SAPBEXHLevel3X 4 5" xfId="11528"/>
    <cellStyle name="SAPBEXHLevel3X 4 6" xfId="9120"/>
    <cellStyle name="SAPBEXHLevel3X 4 7" xfId="9431"/>
    <cellStyle name="SAPBEXHLevel3X 4 8" xfId="9680"/>
    <cellStyle name="SAPBEXHLevel3X 4 9" xfId="14423"/>
    <cellStyle name="SAPBEXHLevel3X 5" xfId="10415"/>
    <cellStyle name="SAPBEXHLevel3X 6" xfId="8835"/>
    <cellStyle name="SAPBEXHLevel3X 7" xfId="10287"/>
    <cellStyle name="SAPBEXHLevel3X 8" xfId="12146"/>
    <cellStyle name="SAPBEXHLevel3X 9" xfId="11524"/>
    <cellStyle name="SAPBEXHLevel3X_Все ТЭП" xfId="5615"/>
    <cellStyle name="SAPBEXresData" xfId="5616"/>
    <cellStyle name="SAPBEXresData 10" xfId="13667"/>
    <cellStyle name="SAPBEXresData 11" xfId="14043"/>
    <cellStyle name="SAPBEXresData 12" xfId="9593"/>
    <cellStyle name="SAPBEXresData 2" xfId="10420"/>
    <cellStyle name="SAPBEXresData 3" xfId="8830"/>
    <cellStyle name="SAPBEXresData 4" xfId="10292"/>
    <cellStyle name="SAPBEXresData 5" xfId="11529"/>
    <cellStyle name="SAPBEXresData 6" xfId="9119"/>
    <cellStyle name="SAPBEXresData 7" xfId="13554"/>
    <cellStyle name="SAPBEXresData 8" xfId="7177"/>
    <cellStyle name="SAPBEXresData 9" xfId="13882"/>
    <cellStyle name="SAPBEXresDataEmph" xfId="5617"/>
    <cellStyle name="SAPBEXresDataEmph 10" xfId="13666"/>
    <cellStyle name="SAPBEXresDataEmph 11" xfId="14044"/>
    <cellStyle name="SAPBEXresDataEmph 12" xfId="9594"/>
    <cellStyle name="SAPBEXresDataEmph 2" xfId="10421"/>
    <cellStyle name="SAPBEXresDataEmph 3" xfId="8829"/>
    <cellStyle name="SAPBEXresDataEmph 4" xfId="10293"/>
    <cellStyle name="SAPBEXresDataEmph 5" xfId="11530"/>
    <cellStyle name="SAPBEXresDataEmph 6" xfId="9118"/>
    <cellStyle name="SAPBEXresDataEmph 7" xfId="13555"/>
    <cellStyle name="SAPBEXresDataEmph 8" xfId="12334"/>
    <cellStyle name="SAPBEXresDataEmph 9" xfId="15175"/>
    <cellStyle name="SAPBEXresItem" xfId="5618"/>
    <cellStyle name="SAPBEXresItem 10" xfId="14146"/>
    <cellStyle name="SAPBEXresItem 11" xfId="15763"/>
    <cellStyle name="SAPBEXresItem 12" xfId="9595"/>
    <cellStyle name="SAPBEXresItem 2" xfId="10422"/>
    <cellStyle name="SAPBEXresItem 3" xfId="8828"/>
    <cellStyle name="SAPBEXresItem 4" xfId="10294"/>
    <cellStyle name="SAPBEXresItem 5" xfId="8266"/>
    <cellStyle name="SAPBEXresItem 6" xfId="9117"/>
    <cellStyle name="SAPBEXresItem 7" xfId="14291"/>
    <cellStyle name="SAPBEXresItem 8" xfId="9681"/>
    <cellStyle name="SAPBEXresItem 9" xfId="15176"/>
    <cellStyle name="SAPBEXresItemX" xfId="5619"/>
    <cellStyle name="SAPBEXresItemX 10" xfId="14145"/>
    <cellStyle name="SAPBEXresItemX 11" xfId="14339"/>
    <cellStyle name="SAPBEXresItemX 12" xfId="9596"/>
    <cellStyle name="SAPBEXresItemX 2" xfId="10423"/>
    <cellStyle name="SAPBEXresItemX 3" xfId="8827"/>
    <cellStyle name="SAPBEXresItemX 4" xfId="10295"/>
    <cellStyle name="SAPBEXresItemX 5" xfId="10818"/>
    <cellStyle name="SAPBEXresItemX 6" xfId="9116"/>
    <cellStyle name="SAPBEXresItemX 7" xfId="14292"/>
    <cellStyle name="SAPBEXresItemX 8" xfId="9682"/>
    <cellStyle name="SAPBEXresItemX 9" xfId="13883"/>
    <cellStyle name="SAPBEXstdData" xfId="5620"/>
    <cellStyle name="SAPBEXstdData 10" xfId="9683"/>
    <cellStyle name="SAPBEXstdData 11" xfId="13884"/>
    <cellStyle name="SAPBEXstdData 12" xfId="14640"/>
    <cellStyle name="SAPBEXstdData 13" xfId="14340"/>
    <cellStyle name="SAPBEXstdData 14" xfId="15677"/>
    <cellStyle name="SAPBEXstdData 2" xfId="5621"/>
    <cellStyle name="SAPBEXstdData 2 10" xfId="13885"/>
    <cellStyle name="SAPBEXstdData 2 11" xfId="14144"/>
    <cellStyle name="SAPBEXstdData 2 12" xfId="14341"/>
    <cellStyle name="SAPBEXstdData 2 13" xfId="9597"/>
    <cellStyle name="SAPBEXstdData 2 2" xfId="5622"/>
    <cellStyle name="SAPBEXstdData 2 2 10" xfId="14143"/>
    <cellStyle name="SAPBEXstdData 2 2 11" xfId="14045"/>
    <cellStyle name="SAPBEXstdData 2 2 12" xfId="9406"/>
    <cellStyle name="SAPBEXstdData 2 2 2" xfId="10426"/>
    <cellStyle name="SAPBEXstdData 2 2 3" xfId="8826"/>
    <cellStyle name="SAPBEXstdData 2 2 4" xfId="7472"/>
    <cellStyle name="SAPBEXstdData 2 2 5" xfId="8267"/>
    <cellStyle name="SAPBEXstdData 2 2 6" xfId="9114"/>
    <cellStyle name="SAPBEXstdData 2 2 7" xfId="14293"/>
    <cellStyle name="SAPBEXstdData 2 2 8" xfId="9684"/>
    <cellStyle name="SAPBEXstdData 2 2 9" xfId="13886"/>
    <cellStyle name="SAPBEXstdData 2 3" xfId="10425"/>
    <cellStyle name="SAPBEXstdData 2 4" xfId="7055"/>
    <cellStyle name="SAPBEXstdData 2 5" xfId="10297"/>
    <cellStyle name="SAPBEXstdData 2 6" xfId="11969"/>
    <cellStyle name="SAPBEXstdData 2 7" xfId="9115"/>
    <cellStyle name="SAPBEXstdData 2 8" xfId="10207"/>
    <cellStyle name="SAPBEXstdData 2 9" xfId="12335"/>
    <cellStyle name="SAPBEXstdData 3" xfId="5623"/>
    <cellStyle name="SAPBEXstdData 3 10" xfId="14142"/>
    <cellStyle name="SAPBEXstdData 3 11" xfId="14046"/>
    <cellStyle name="SAPBEXstdData 3 12" xfId="9407"/>
    <cellStyle name="SAPBEXstdData 3 2" xfId="10427"/>
    <cellStyle name="SAPBEXstdData 3 3" xfId="8825"/>
    <cellStyle name="SAPBEXstdData 3 4" xfId="10298"/>
    <cellStyle name="SAPBEXstdData 3 5" xfId="8708"/>
    <cellStyle name="SAPBEXstdData 3 6" xfId="9113"/>
    <cellStyle name="SAPBEXstdData 3 7" xfId="14294"/>
    <cellStyle name="SAPBEXstdData 3 8" xfId="9685"/>
    <cellStyle name="SAPBEXstdData 3 9" xfId="14422"/>
    <cellStyle name="SAPBEXstdData 4" xfId="10424"/>
    <cellStyle name="SAPBEXstdData 5" xfId="7056"/>
    <cellStyle name="SAPBEXstdData 6" xfId="10296"/>
    <cellStyle name="SAPBEXstdData 7" xfId="8707"/>
    <cellStyle name="SAPBEXstdData 8" xfId="12607"/>
    <cellStyle name="SAPBEXstdData 9" xfId="10208"/>
    <cellStyle name="SAPBEXstdData_PL" xfId="5624"/>
    <cellStyle name="SAPBEXstdDataEmph" xfId="5625"/>
    <cellStyle name="SAPBEXstdDataEmph 10" xfId="12336"/>
    <cellStyle name="SAPBEXstdDataEmph 11" xfId="15177"/>
    <cellStyle name="SAPBEXstdDataEmph 12" xfId="9620"/>
    <cellStyle name="SAPBEXstdDataEmph 13" xfId="12657"/>
    <cellStyle name="SAPBEXstdDataEmph 14" xfId="14785"/>
    <cellStyle name="SAPBEXstdDataEmph 2" xfId="5626"/>
    <cellStyle name="SAPBEXstdDataEmph 2 10" xfId="13887"/>
    <cellStyle name="SAPBEXstdDataEmph 2 11" xfId="9621"/>
    <cellStyle name="SAPBEXstdDataEmph 2 12" xfId="13824"/>
    <cellStyle name="SAPBEXstdDataEmph 2 13" xfId="9598"/>
    <cellStyle name="SAPBEXstdDataEmph 2 2" xfId="5627"/>
    <cellStyle name="SAPBEXstdDataEmph 2 2 10" xfId="9622"/>
    <cellStyle name="SAPBEXstdDataEmph 2 2 11" xfId="14677"/>
    <cellStyle name="SAPBEXstdDataEmph 2 2 12" xfId="13529"/>
    <cellStyle name="SAPBEXstdDataEmph 2 2 2" xfId="10430"/>
    <cellStyle name="SAPBEXstdDataEmph 2 2 3" xfId="7053"/>
    <cellStyle name="SAPBEXstdDataEmph 2 2 4" xfId="8302"/>
    <cellStyle name="SAPBEXstdDataEmph 2 2 5" xfId="11968"/>
    <cellStyle name="SAPBEXstdDataEmph 2 2 6" xfId="9111"/>
    <cellStyle name="SAPBEXstdDataEmph 2 2 7" xfId="8608"/>
    <cellStyle name="SAPBEXstdDataEmph 2 2 8" xfId="12338"/>
    <cellStyle name="SAPBEXstdDataEmph 2 2 9" xfId="13888"/>
    <cellStyle name="SAPBEXstdDataEmph 2 3" xfId="10429"/>
    <cellStyle name="SAPBEXstdDataEmph 2 4" xfId="7054"/>
    <cellStyle name="SAPBEXstdDataEmph 2 5" xfId="8301"/>
    <cellStyle name="SAPBEXstdDataEmph 2 6" xfId="8269"/>
    <cellStyle name="SAPBEXstdDataEmph 2 7" xfId="9112"/>
    <cellStyle name="SAPBEXstdDataEmph 2 8" xfId="11465"/>
    <cellStyle name="SAPBEXstdDataEmph 2 9" xfId="12337"/>
    <cellStyle name="SAPBEXstdDataEmph 3" xfId="5628"/>
    <cellStyle name="SAPBEXstdDataEmph 3 10" xfId="14141"/>
    <cellStyle name="SAPBEXstdDataEmph 3 11" xfId="12035"/>
    <cellStyle name="SAPBEXstdDataEmph 3 12" xfId="12281"/>
    <cellStyle name="SAPBEXstdDataEmph 3 2" xfId="10431"/>
    <cellStyle name="SAPBEXstdDataEmph 3 3" xfId="7052"/>
    <cellStyle name="SAPBEXstdDataEmph 3 4" xfId="10300"/>
    <cellStyle name="SAPBEXstdDataEmph 3 5" xfId="11967"/>
    <cellStyle name="SAPBEXstdDataEmph 3 6" xfId="9110"/>
    <cellStyle name="SAPBEXstdDataEmph 3 7" xfId="11464"/>
    <cellStyle name="SAPBEXstdDataEmph 3 8" xfId="15107"/>
    <cellStyle name="SAPBEXstdDataEmph 3 9" xfId="13889"/>
    <cellStyle name="SAPBEXstdDataEmph 4" xfId="10428"/>
    <cellStyle name="SAPBEXstdDataEmph 5" xfId="8824"/>
    <cellStyle name="SAPBEXstdDataEmph 6" xfId="10299"/>
    <cellStyle name="SAPBEXstdDataEmph 7" xfId="8268"/>
    <cellStyle name="SAPBEXstdDataEmph 8" xfId="11318"/>
    <cellStyle name="SAPBEXstdDataEmph 9" xfId="13556"/>
    <cellStyle name="SAPBEXstdDataEmph_PL" xfId="5629"/>
    <cellStyle name="SAPBEXstdItem" xfId="5630"/>
    <cellStyle name="SAPBEXstdItem 10" xfId="9205"/>
    <cellStyle name="SAPBEXstdItem 11" xfId="8270"/>
    <cellStyle name="SAPBEXstdItem 12" xfId="9109"/>
    <cellStyle name="SAPBEXstdItem 13" xfId="9430"/>
    <cellStyle name="SAPBEXstdItem 14" xfId="9686"/>
    <cellStyle name="SAPBEXstdItem 15" xfId="12087"/>
    <cellStyle name="SAPBEXstdItem 16" xfId="13665"/>
    <cellStyle name="SAPBEXstdItem 17" xfId="9575"/>
    <cellStyle name="SAPBEXstdItem 18" xfId="13528"/>
    <cellStyle name="SAPBEXstdItem 2" xfId="5631"/>
    <cellStyle name="SAPBEXstdItem 2 10" xfId="12088"/>
    <cellStyle name="SAPBEXstdItem 2 11" xfId="15073"/>
    <cellStyle name="SAPBEXstdItem 2 12" xfId="15377"/>
    <cellStyle name="SAPBEXstdItem 2 13" xfId="9408"/>
    <cellStyle name="SAPBEXstdItem 2 2" xfId="5632"/>
    <cellStyle name="SAPBEXstdItem 2 2 10" xfId="13664"/>
    <cellStyle name="SAPBEXstdItem 2 2 11" xfId="9574"/>
    <cellStyle name="SAPBEXstdItem 2 2 12" xfId="8226"/>
    <cellStyle name="SAPBEXstdItem 2 2 2" xfId="10434"/>
    <cellStyle name="SAPBEXstdItem 2 2 3" xfId="7049"/>
    <cellStyle name="SAPBEXstdItem 2 2 4" xfId="11555"/>
    <cellStyle name="SAPBEXstdItem 2 2 5" xfId="12928"/>
    <cellStyle name="SAPBEXstdItem 2 2 6" xfId="7518"/>
    <cellStyle name="SAPBEXstdItem 2 2 7" xfId="7495"/>
    <cellStyle name="SAPBEXstdItem 2 2 8" xfId="12339"/>
    <cellStyle name="SAPBEXstdItem 2 2 9" xfId="9530"/>
    <cellStyle name="SAPBEXstdItem 2 3" xfId="10433"/>
    <cellStyle name="SAPBEXstdItem 2 4" xfId="7050"/>
    <cellStyle name="SAPBEXstdItem 2 5" xfId="8303"/>
    <cellStyle name="SAPBEXstdItem 2 6" xfId="12927"/>
    <cellStyle name="SAPBEXstdItem 2 7" xfId="9108"/>
    <cellStyle name="SAPBEXstdItem 2 8" xfId="9429"/>
    <cellStyle name="SAPBEXstdItem 2 9" xfId="7178"/>
    <cellStyle name="SAPBEXstdItem 2_ДДС_Прямой" xfId="5633"/>
    <cellStyle name="SAPBEXstdItem 3" xfId="5634"/>
    <cellStyle name="SAPBEXstdItem 3 10" xfId="14140"/>
    <cellStyle name="SAPBEXstdItem 3 11" xfId="9573"/>
    <cellStyle name="SAPBEXstdItem 3 12" xfId="12282"/>
    <cellStyle name="SAPBEXstdItem 3 2" xfId="10435"/>
    <cellStyle name="SAPBEXstdItem 3 3" xfId="7048"/>
    <cellStyle name="SAPBEXstdItem 3 4" xfId="10302"/>
    <cellStyle name="SAPBEXstdItem 3 5" xfId="10997"/>
    <cellStyle name="SAPBEXstdItem 3 6" xfId="11603"/>
    <cellStyle name="SAPBEXstdItem 3 7" xfId="9428"/>
    <cellStyle name="SAPBEXstdItem 3 8" xfId="12899"/>
    <cellStyle name="SAPBEXstdItem 3 9" xfId="9529"/>
    <cellStyle name="SAPBEXstdItem 4" xfId="5635"/>
    <cellStyle name="SAPBEXstdItem 4 10" xfId="9623"/>
    <cellStyle name="SAPBEXstdItem 4 11" xfId="12861"/>
    <cellStyle name="SAPBEXstdItem 4 12" xfId="7120"/>
    <cellStyle name="SAPBEXstdItem 4 2" xfId="10436"/>
    <cellStyle name="SAPBEXstdItem 4 3" xfId="7047"/>
    <cellStyle name="SAPBEXstdItem 4 4" xfId="10303"/>
    <cellStyle name="SAPBEXstdItem 4 5" xfId="10998"/>
    <cellStyle name="SAPBEXstdItem 4 6" xfId="7517"/>
    <cellStyle name="SAPBEXstdItem 4 7" xfId="9427"/>
    <cellStyle name="SAPBEXstdItem 4 8" xfId="12900"/>
    <cellStyle name="SAPBEXstdItem 4 9" xfId="9528"/>
    <cellStyle name="SAPBEXstdItem 5" xfId="5636"/>
    <cellStyle name="SAPBEXstdItem 5 10" xfId="9527"/>
    <cellStyle name="SAPBEXstdItem 5 11" xfId="13663"/>
    <cellStyle name="SAPBEXstdItem 5 12" xfId="12277"/>
    <cellStyle name="SAPBEXstdItem 5 13" xfId="9599"/>
    <cellStyle name="SAPBEXstdItem 5 2" xfId="5637"/>
    <cellStyle name="SAPBEXstdItem 5 2 10" xfId="13662"/>
    <cellStyle name="SAPBEXstdItem 5 2 11" xfId="12276"/>
    <cellStyle name="SAPBEXstdItem 5 2 12" xfId="9600"/>
    <cellStyle name="SAPBEXstdItem 5 2 2" xfId="10438"/>
    <cellStyle name="SAPBEXstdItem 5 2 3" xfId="7046"/>
    <cellStyle name="SAPBEXstdItem 5 2 4" xfId="10305"/>
    <cellStyle name="SAPBEXstdItem 5 2 5" xfId="12929"/>
    <cellStyle name="SAPBEXstdItem 5 2 6" xfId="9106"/>
    <cellStyle name="SAPBEXstdItem 5 2 7" xfId="14296"/>
    <cellStyle name="SAPBEXstdItem 5 2 8" xfId="12901"/>
    <cellStyle name="SAPBEXstdItem 5 2 9" xfId="8668"/>
    <cellStyle name="SAPBEXstdItem 5 3" xfId="10437"/>
    <cellStyle name="SAPBEXstdItem 5 4" xfId="8823"/>
    <cellStyle name="SAPBEXstdItem 5 5" xfId="10304"/>
    <cellStyle name="SAPBEXstdItem 5 6" xfId="8709"/>
    <cellStyle name="SAPBEXstdItem 5 7" xfId="9107"/>
    <cellStyle name="SAPBEXstdItem 5 8" xfId="14295"/>
    <cellStyle name="SAPBEXstdItem 5 9" xfId="12340"/>
    <cellStyle name="SAPBEXstdItem 6" xfId="5638"/>
    <cellStyle name="SAPBEXstdItem 6 10" xfId="9805"/>
    <cellStyle name="SAPBEXstdItem 6 11" xfId="9572"/>
    <cellStyle name="SAPBEXstdItem 6 12" xfId="15676"/>
    <cellStyle name="SAPBEXstdItem 6 2" xfId="10439"/>
    <cellStyle name="SAPBEXstdItem 6 3" xfId="7045"/>
    <cellStyle name="SAPBEXstdItem 6 4" xfId="7473"/>
    <cellStyle name="SAPBEXstdItem 6 5" xfId="8710"/>
    <cellStyle name="SAPBEXstdItem 6 6" xfId="11317"/>
    <cellStyle name="SAPBEXstdItem 6 7" xfId="14297"/>
    <cellStyle name="SAPBEXstdItem 6 8" xfId="12902"/>
    <cellStyle name="SAPBEXstdItem 6 9" xfId="8667"/>
    <cellStyle name="SAPBEXstdItem 7" xfId="10432"/>
    <cellStyle name="SAPBEXstdItem 8" xfId="7051"/>
    <cellStyle name="SAPBEXstdItem 9" xfId="10301"/>
    <cellStyle name="SAPBEXstdItem_PL" xfId="5639"/>
    <cellStyle name="SAPBEXstdItemX" xfId="5640"/>
    <cellStyle name="SAPBEXstdItemX 10" xfId="8326"/>
    <cellStyle name="SAPBEXstdItemX 11" xfId="12110"/>
    <cellStyle name="SAPBEXstdItemX 12" xfId="9687"/>
    <cellStyle name="SAPBEXstdItemX 13" xfId="9526"/>
    <cellStyle name="SAPBEXstdItemX 14" xfId="13661"/>
    <cellStyle name="SAPBEXstdItemX 15" xfId="14430"/>
    <cellStyle name="SAPBEXstdItemX 16" xfId="9601"/>
    <cellStyle name="SAPBEXstdItemX 2" xfId="5641"/>
    <cellStyle name="SAPBEXstdItemX 2 10" xfId="9525"/>
    <cellStyle name="SAPBEXstdItemX 2 11" xfId="11902"/>
    <cellStyle name="SAPBEXstdItemX 2 12" xfId="14429"/>
    <cellStyle name="SAPBEXstdItemX 2 13" xfId="9602"/>
    <cellStyle name="SAPBEXstdItemX 2 2" xfId="5642"/>
    <cellStyle name="SAPBEXstdItemX 2 2 10" xfId="7501"/>
    <cellStyle name="SAPBEXstdItemX 2 2 11" xfId="13682"/>
    <cellStyle name="SAPBEXstdItemX 2 2 12" xfId="9603"/>
    <cellStyle name="SAPBEXstdItemX 2 2 2" xfId="10442"/>
    <cellStyle name="SAPBEXstdItemX 2 2 3" xfId="8821"/>
    <cellStyle name="SAPBEXstdItemX 2 2 4" xfId="10306"/>
    <cellStyle name="SAPBEXstdItemX 2 2 5" xfId="12931"/>
    <cellStyle name="SAPBEXstdItemX 2 2 6" xfId="9105"/>
    <cellStyle name="SAPBEXstdItemX 2 2 7" xfId="14298"/>
    <cellStyle name="SAPBEXstdItemX 2 2 8" xfId="10472"/>
    <cellStyle name="SAPBEXstdItemX 2 2 9" xfId="8666"/>
    <cellStyle name="SAPBEXstdItemX 2 3" xfId="10441"/>
    <cellStyle name="SAPBEXstdItemX 2 4" xfId="8822"/>
    <cellStyle name="SAPBEXstdItemX 2 5" xfId="8305"/>
    <cellStyle name="SAPBEXstdItemX 2 6" xfId="12930"/>
    <cellStyle name="SAPBEXstdItemX 2 7" xfId="8325"/>
    <cellStyle name="SAPBEXstdItemX 2 8" xfId="9426"/>
    <cellStyle name="SAPBEXstdItemX 2 9" xfId="12903"/>
    <cellStyle name="SAPBEXstdItemX 2_ДДС_Прямой" xfId="5643"/>
    <cellStyle name="SAPBEXstdItemX 3" xfId="5644"/>
    <cellStyle name="SAPBEXstdItemX 3 10" xfId="9624"/>
    <cellStyle name="SAPBEXstdItemX 3 11" xfId="15376"/>
    <cellStyle name="SAPBEXstdItemX 3 12" xfId="7121"/>
    <cellStyle name="SAPBEXstdItemX 3 2" xfId="10443"/>
    <cellStyle name="SAPBEXstdItemX 3 3" xfId="8820"/>
    <cellStyle name="SAPBEXstdItemX 3 4" xfId="10307"/>
    <cellStyle name="SAPBEXstdItemX 3 5" xfId="8974"/>
    <cellStyle name="SAPBEXstdItemX 3 6" xfId="8324"/>
    <cellStyle name="SAPBEXstdItemX 3 7" xfId="14299"/>
    <cellStyle name="SAPBEXstdItemX 3 8" xfId="12341"/>
    <cellStyle name="SAPBEXstdItemX 3 9" xfId="9524"/>
    <cellStyle name="SAPBEXstdItemX 4" xfId="5645"/>
    <cellStyle name="SAPBEXstdItemX 4 10" xfId="9625"/>
    <cellStyle name="SAPBEXstdItemX 4 11" xfId="15375"/>
    <cellStyle name="SAPBEXstdItemX 4 12" xfId="12283"/>
    <cellStyle name="SAPBEXstdItemX 4 2" xfId="10444"/>
    <cellStyle name="SAPBEXstdItemX 4 3" xfId="8819"/>
    <cellStyle name="SAPBEXstdItemX 4 4" xfId="7474"/>
    <cellStyle name="SAPBEXstdItemX 4 5" xfId="10999"/>
    <cellStyle name="SAPBEXstdItemX 4 6" xfId="8323"/>
    <cellStyle name="SAPBEXstdItemX 4 7" xfId="14300"/>
    <cellStyle name="SAPBEXstdItemX 4 8" xfId="12342"/>
    <cellStyle name="SAPBEXstdItemX 4 9" xfId="9523"/>
    <cellStyle name="SAPBEXstdItemX 5" xfId="10440"/>
    <cellStyle name="SAPBEXstdItemX 6" xfId="7044"/>
    <cellStyle name="SAPBEXstdItemX 7" xfId="8304"/>
    <cellStyle name="SAPBEXstdItemX 8" xfId="7122"/>
    <cellStyle name="SAPBEXstdItemX 9" xfId="8408"/>
    <cellStyle name="SAPBEXstdItemX_Все ТЭП" xfId="5646"/>
    <cellStyle name="SAPBEXtitle" xfId="5647"/>
    <cellStyle name="SAPBEXtitle 2" xfId="5648"/>
    <cellStyle name="SAPBEXtitle 3" xfId="5649"/>
    <cellStyle name="SAPBEXtitle_TCO_06_2012 ТЭП" xfId="5650"/>
    <cellStyle name="SAPBEXundefined" xfId="5651"/>
    <cellStyle name="SAPBEXundefined 10" xfId="13513"/>
    <cellStyle name="SAPBEXundefined 11" xfId="9571"/>
    <cellStyle name="SAPBEXundefined 12" xfId="13527"/>
    <cellStyle name="SAPBEXundefined 2" xfId="10447"/>
    <cellStyle name="SAPBEXundefined 3" xfId="8814"/>
    <cellStyle name="SAPBEXundefined 4" xfId="7475"/>
    <cellStyle name="SAPBEXundefined 5" xfId="12934"/>
    <cellStyle name="SAPBEXundefined 6" xfId="9103"/>
    <cellStyle name="SAPBEXundefined 7" xfId="10206"/>
    <cellStyle name="SAPBEXundefined 8" xfId="9688"/>
    <cellStyle name="SAPBEXundefined 9" xfId="13723"/>
    <cellStyle name="SAPLocked" xfId="5652"/>
    <cellStyle name="SAPLocked 2" xfId="5653"/>
    <cellStyle name="SAPUnLocked" xfId="5654"/>
    <cellStyle name="SAPUnLocked 2" xfId="5655"/>
    <cellStyle name="SAS FM Client calculated data cell (data entry table)" xfId="5656"/>
    <cellStyle name="SAS FM Client calculated data cell (data entry table) 2" xfId="5657"/>
    <cellStyle name="SAS FM Client calculated data cell (data entry table) 2 2" xfId="8808"/>
    <cellStyle name="SAS FM Client calculated data cell (data entry table) 2 3" xfId="10311"/>
    <cellStyle name="SAS FM Client calculated data cell (data entry table) 2 4" xfId="11352"/>
    <cellStyle name="SAS FM Client calculated data cell (data entry table) 2 5" xfId="12605"/>
    <cellStyle name="SAS FM Client calculated data cell (data entry table) 3" xfId="5658"/>
    <cellStyle name="SAS FM Client calculated data cell (data entry table) 3 2" xfId="5659"/>
    <cellStyle name="SAS FM Client calculated data cell (data entry table) 3 2 2" xfId="8806"/>
    <cellStyle name="SAS FM Client calculated data cell (data entry table) 3 2 3" xfId="10313"/>
    <cellStyle name="SAS FM Client calculated data cell (data entry table) 3 2 4" xfId="9197"/>
    <cellStyle name="SAS FM Client calculated data cell (data entry table) 3 2 5" xfId="9097"/>
    <cellStyle name="SAS FM Client calculated data cell (data entry table) 3 3" xfId="5660"/>
    <cellStyle name="SAS FM Client calculated data cell (data entry table) 3 3 2" xfId="8805"/>
    <cellStyle name="SAS FM Client calculated data cell (data entry table) 3 3 3" xfId="10314"/>
    <cellStyle name="SAS FM Client calculated data cell (data entry table) 3 3 4" xfId="9196"/>
    <cellStyle name="SAS FM Client calculated data cell (data entry table) 3 3 5" xfId="9096"/>
    <cellStyle name="SAS FM Client calculated data cell (data entry table) 3 4" xfId="8807"/>
    <cellStyle name="SAS FM Client calculated data cell (data entry table) 3 5" xfId="10312"/>
    <cellStyle name="SAS FM Client calculated data cell (data entry table) 3 6" xfId="9198"/>
    <cellStyle name="SAS FM Client calculated data cell (data entry table) 3 7" xfId="12604"/>
    <cellStyle name="SAS FM Client calculated data cell (data entry table) 3_PL" xfId="5661"/>
    <cellStyle name="SAS FM Client calculated data cell (data entry table) 4" xfId="5662"/>
    <cellStyle name="SAS FM Client calculated data cell (data entry table) 4 2" xfId="8804"/>
    <cellStyle name="SAS FM Client calculated data cell (data entry table) 4 3" xfId="8307"/>
    <cellStyle name="SAS FM Client calculated data cell (data entry table) 4 4" xfId="9195"/>
    <cellStyle name="SAS FM Client calculated data cell (data entry table) 4 5" xfId="9095"/>
    <cellStyle name="SAS FM Client calculated data cell (data entry table) 5" xfId="8809"/>
    <cellStyle name="SAS FM Client calculated data cell (data entry table) 6" xfId="10310"/>
    <cellStyle name="SAS FM Client calculated data cell (data entry table) 7" xfId="11353"/>
    <cellStyle name="SAS FM Client calculated data cell (data entry table) 8" xfId="11315"/>
    <cellStyle name="SAS FM Client calculated data cell (data entry table)_08.05.13 (2)" xfId="5663"/>
    <cellStyle name="SAS FM Client calculated data cell (read only table)" xfId="5664"/>
    <cellStyle name="SAS FM Client calculated data cell (read only table) 2" xfId="5665"/>
    <cellStyle name="SAS FM Client calculated data cell (read only table) 2 2" xfId="8802"/>
    <cellStyle name="SAS FM Client calculated data cell (read only table) 2 3" xfId="7477"/>
    <cellStyle name="SAS FM Client calculated data cell (read only table) 2 4" xfId="9193"/>
    <cellStyle name="SAS FM Client calculated data cell (read only table) 2 5" xfId="9093"/>
    <cellStyle name="SAS FM Client calculated data cell (read only table) 3" xfId="5666"/>
    <cellStyle name="SAS FM Client calculated data cell (read only table) 3 2" xfId="5667"/>
    <cellStyle name="SAS FM Client calculated data cell (read only table) 3 2 2" xfId="8800"/>
    <cellStyle name="SAS FM Client calculated data cell (read only table) 3 2 3" xfId="10315"/>
    <cellStyle name="SAS FM Client calculated data cell (read only table) 3 2 4" xfId="9192"/>
    <cellStyle name="SAS FM Client calculated data cell (read only table) 3 2 5" xfId="9091"/>
    <cellStyle name="SAS FM Client calculated data cell (read only table) 3 3" xfId="5668"/>
    <cellStyle name="SAS FM Client calculated data cell (read only table) 3 3 2" xfId="7043"/>
    <cellStyle name="SAS FM Client calculated data cell (read only table) 3 3 3" xfId="10316"/>
    <cellStyle name="SAS FM Client calculated data cell (read only table) 3 3 4" xfId="9191"/>
    <cellStyle name="SAS FM Client calculated data cell (read only table) 3 3 5" xfId="9090"/>
    <cellStyle name="SAS FM Client calculated data cell (read only table) 3 4" xfId="8801"/>
    <cellStyle name="SAS FM Client calculated data cell (read only table) 3 5" xfId="7478"/>
    <cellStyle name="SAS FM Client calculated data cell (read only table) 3 6" xfId="12147"/>
    <cellStyle name="SAS FM Client calculated data cell (read only table) 3 7" xfId="9092"/>
    <cellStyle name="SAS FM Client calculated data cell (read only table) 3_PL" xfId="5669"/>
    <cellStyle name="SAS FM Client calculated data cell (read only table) 4" xfId="5670"/>
    <cellStyle name="SAS FM Client calculated data cell (read only table) 4 2" xfId="8799"/>
    <cellStyle name="SAS FM Client calculated data cell (read only table) 4 3" xfId="7479"/>
    <cellStyle name="SAS FM Client calculated data cell (read only table) 4 4" xfId="11351"/>
    <cellStyle name="SAS FM Client calculated data cell (read only table) 4 5" xfId="12603"/>
    <cellStyle name="SAS FM Client calculated data cell (read only table) 5" xfId="8803"/>
    <cellStyle name="SAS FM Client calculated data cell (read only table) 6" xfId="7476"/>
    <cellStyle name="SAS FM Client calculated data cell (read only table) 7" xfId="9194"/>
    <cellStyle name="SAS FM Client calculated data cell (read only table) 8" xfId="9094"/>
    <cellStyle name="SAS FM Client calculated data cell (read only table)_08.05.13 (2)" xfId="5671"/>
    <cellStyle name="SAS FM Column drillable header" xfId="5672"/>
    <cellStyle name="SAS FM Column drillable header 10" xfId="12511"/>
    <cellStyle name="SAS FM Column drillable header 11" xfId="10894"/>
    <cellStyle name="SAS FM Column drillable header 12" xfId="10991"/>
    <cellStyle name="SAS FM Column drillable header 13" xfId="13660"/>
    <cellStyle name="SAS FM Column drillable header 14" xfId="15167"/>
    <cellStyle name="SAS FM Column drillable header 15" xfId="13526"/>
    <cellStyle name="SAS FM Column drillable header 2" xfId="5673"/>
    <cellStyle name="SAS FM Column drillable header 2 10" xfId="15074"/>
    <cellStyle name="SAS FM Column drillable header 2 11" xfId="14047"/>
    <cellStyle name="SAS FM Column drillable header 2 12" xfId="13525"/>
    <cellStyle name="SAS FM Column drillable header 2 2" xfId="10461"/>
    <cellStyle name="SAS FM Column drillable header 2 3" xfId="8797"/>
    <cellStyle name="SAS FM Column drillable header 2 4" xfId="10318"/>
    <cellStyle name="SAS FM Column drillable header 2 5" xfId="11963"/>
    <cellStyle name="SAS FM Column drillable header 2 6" xfId="12602"/>
    <cellStyle name="SAS FM Column drillable header 2 7" xfId="14305"/>
    <cellStyle name="SAS FM Column drillable header 2 8" xfId="9698"/>
    <cellStyle name="SAS FM Column drillable header 2 9" xfId="13892"/>
    <cellStyle name="SAS FM Column drillable header 3" xfId="5674"/>
    <cellStyle name="SAS FM Column drillable header 3 10" xfId="8657"/>
    <cellStyle name="SAS FM Column drillable header 3 11" xfId="7324"/>
    <cellStyle name="SAS FM Column drillable header 3 12" xfId="12275"/>
    <cellStyle name="SAS FM Column drillable header 3 13" xfId="13524"/>
    <cellStyle name="SAS FM Column drillable header 3 2" xfId="5675"/>
    <cellStyle name="SAS FM Column drillable header 3 2 10" xfId="11557"/>
    <cellStyle name="SAS FM Column drillable header 3 2 11" xfId="9570"/>
    <cellStyle name="SAS FM Column drillable header 3 2 12" xfId="9605"/>
    <cellStyle name="SAS FM Column drillable header 3 2 2" xfId="10463"/>
    <cellStyle name="SAS FM Column drillable header 3 2 3" xfId="8795"/>
    <cellStyle name="SAS FM Column drillable header 3 2 4" xfId="8309"/>
    <cellStyle name="SAS FM Column drillable header 3 2 5" xfId="9892"/>
    <cellStyle name="SAS FM Column drillable header 3 2 6" xfId="9087"/>
    <cellStyle name="SAS FM Column drillable header 3 2 7" xfId="12905"/>
    <cellStyle name="SAS FM Column drillable header 3 2 8" xfId="7182"/>
    <cellStyle name="SAS FM Column drillable header 3 2 9" xfId="8656"/>
    <cellStyle name="SAS FM Column drillable header 3 3" xfId="10462"/>
    <cellStyle name="SAS FM Column drillable header 3 4" xfId="8796"/>
    <cellStyle name="SAS FM Column drillable header 3 5" xfId="8308"/>
    <cellStyle name="SAS FM Column drillable header 3 6" xfId="9891"/>
    <cellStyle name="SAS FM Column drillable header 3 7" xfId="9088"/>
    <cellStyle name="SAS FM Column drillable header 3 8" xfId="13635"/>
    <cellStyle name="SAS FM Column drillable header 3 9" xfId="7181"/>
    <cellStyle name="SAS FM Column drillable header 4" xfId="5676"/>
    <cellStyle name="SAS FM Column drillable header 4 10" xfId="10445"/>
    <cellStyle name="SAS FM Column drillable header 4 11" xfId="15374"/>
    <cellStyle name="SAS FM Column drillable header 4 12" xfId="10191"/>
    <cellStyle name="SAS FM Column drillable header 4 2" xfId="10464"/>
    <cellStyle name="SAS FM Column drillable header 4 3" xfId="8794"/>
    <cellStyle name="SAS FM Column drillable header 4 4" xfId="10319"/>
    <cellStyle name="SAS FM Column drillable header 4 5" xfId="11962"/>
    <cellStyle name="SAS FM Column drillable header 4 6" xfId="9086"/>
    <cellStyle name="SAS FM Column drillable header 4 7" xfId="7234"/>
    <cellStyle name="SAS FM Column drillable header 4 8" xfId="12662"/>
    <cellStyle name="SAS FM Column drillable header 4 9" xfId="13729"/>
    <cellStyle name="SAS FM Column drillable header 5" xfId="10460"/>
    <cellStyle name="SAS FM Column drillable header 6" xfId="8798"/>
    <cellStyle name="SAS FM Column drillable header 7" xfId="10317"/>
    <cellStyle name="SAS FM Column drillable header 8" xfId="11964"/>
    <cellStyle name="SAS FM Column drillable header 9" xfId="9089"/>
    <cellStyle name="SAS FM Column drillable header_ PR SAS" xfId="5677"/>
    <cellStyle name="SAS FM Column header" xfId="5678"/>
    <cellStyle name="SAS FM Column header 10" xfId="8518"/>
    <cellStyle name="SAS FM Column header 11" xfId="9699"/>
    <cellStyle name="SAS FM Column header 12" xfId="8655"/>
    <cellStyle name="SAS FM Column header 13" xfId="12287"/>
    <cellStyle name="SAS FM Column header 14" xfId="13683"/>
    <cellStyle name="SAS FM Column header 15" xfId="8583"/>
    <cellStyle name="SAS FM Column header 2" xfId="5679"/>
    <cellStyle name="SAS FM Column header 2 10" xfId="13512"/>
    <cellStyle name="SAS FM Column header 2 11" xfId="11903"/>
    <cellStyle name="SAS FM Column header 2 12" xfId="15407"/>
    <cellStyle name="SAS FM Column header 2 2" xfId="10466"/>
    <cellStyle name="SAS FM Column header 2 3" xfId="8792"/>
    <cellStyle name="SAS FM Column header 2 4" xfId="10321"/>
    <cellStyle name="SAS FM Column header 2 5" xfId="9894"/>
    <cellStyle name="SAS FM Column header 2 6" xfId="7107"/>
    <cellStyle name="SAS FM Column header 2 7" xfId="7494"/>
    <cellStyle name="SAS FM Column header 2 8" xfId="9700"/>
    <cellStyle name="SAS FM Column header 2 9" xfId="8654"/>
    <cellStyle name="SAS FM Column header 3" xfId="5680"/>
    <cellStyle name="SAS FM Column header 3 10" xfId="8653"/>
    <cellStyle name="SAS FM Column header 3 11" xfId="13511"/>
    <cellStyle name="SAS FM Column header 3 12" xfId="13684"/>
    <cellStyle name="SAS FM Column header 3 13" xfId="9606"/>
    <cellStyle name="SAS FM Column header 3 2" xfId="5681"/>
    <cellStyle name="SAS FM Column header 3 2 10" xfId="11558"/>
    <cellStyle name="SAS FM Column header 3 2 11" xfId="13685"/>
    <cellStyle name="SAS FM Column header 3 2 12" xfId="9607"/>
    <cellStyle name="SAS FM Column header 3 2 2" xfId="10468"/>
    <cellStyle name="SAS FM Column header 3 2 3" xfId="8790"/>
    <cellStyle name="SAS FM Column header 3 2 4" xfId="7480"/>
    <cellStyle name="SAS FM Column header 3 2 5" xfId="11961"/>
    <cellStyle name="SAS FM Column header 3 2 6" xfId="9083"/>
    <cellStyle name="SAS FM Column header 3 2 7" xfId="9423"/>
    <cellStyle name="SAS FM Column header 3 2 8" xfId="9702"/>
    <cellStyle name="SAS FM Column header 3 2 9" xfId="10990"/>
    <cellStyle name="SAS FM Column header 3 3" xfId="10467"/>
    <cellStyle name="SAS FM Column header 3 4" xfId="8791"/>
    <cellStyle name="SAS FM Column header 3 5" xfId="10322"/>
    <cellStyle name="SAS FM Column header 3 6" xfId="12942"/>
    <cellStyle name="SAS FM Column header 3 7" xfId="9084"/>
    <cellStyle name="SAS FM Column header 3 8" xfId="9424"/>
    <cellStyle name="SAS FM Column header 3 9" xfId="9701"/>
    <cellStyle name="SAS FM Column header 3_ДДС_Прямой" xfId="5682"/>
    <cellStyle name="SAS FM Column header 4" xfId="5683"/>
    <cellStyle name="SAS FM Column header 4 10" xfId="12982"/>
    <cellStyle name="SAS FM Column header 4 11" xfId="15168"/>
    <cellStyle name="SAS FM Column header 4 12" xfId="8584"/>
    <cellStyle name="SAS FM Column header 4 2" xfId="10469"/>
    <cellStyle name="SAS FM Column header 4 3" xfId="8789"/>
    <cellStyle name="SAS FM Column header 4 4" xfId="8310"/>
    <cellStyle name="SAS FM Column header 4 5" xfId="11934"/>
    <cellStyle name="SAS FM Column header 4 6" xfId="7106"/>
    <cellStyle name="SAS FM Column header 4 7" xfId="8605"/>
    <cellStyle name="SAS FM Column header 4 8" xfId="9703"/>
    <cellStyle name="SAS FM Column header 4 9" xfId="8652"/>
    <cellStyle name="SAS FM Column header 5" xfId="10465"/>
    <cellStyle name="SAS FM Column header 6" xfId="8793"/>
    <cellStyle name="SAS FM Column header 7" xfId="10320"/>
    <cellStyle name="SAS FM Column header 8" xfId="9893"/>
    <cellStyle name="SAS FM Column header 9" xfId="9085"/>
    <cellStyle name="SAS FM Column header_ PR SAS" xfId="5684"/>
    <cellStyle name="SAS FM Drill path" xfId="5685"/>
    <cellStyle name="SAS FM Drill path 2" xfId="5686"/>
    <cellStyle name="SAS FM Drill path_2014" xfId="5687"/>
    <cellStyle name="SAS FM Invalid data cell" xfId="5688"/>
    <cellStyle name="SAS FM Invalid data cell 2" xfId="5689"/>
    <cellStyle name="SAS FM Invalid data cell 2 2" xfId="8785"/>
    <cellStyle name="SAS FM Invalid data cell 2 3" xfId="8312"/>
    <cellStyle name="SAS FM Invalid data cell 2 4" xfId="11337"/>
    <cellStyle name="SAS FM Invalid data cell 2 5" xfId="12601"/>
    <cellStyle name="SAS FM Invalid data cell 3" xfId="5690"/>
    <cellStyle name="SAS FM Invalid data cell 3 2" xfId="8784"/>
    <cellStyle name="SAS FM Invalid data cell 3 3" xfId="8313"/>
    <cellStyle name="SAS FM Invalid data cell 3 4" xfId="9186"/>
    <cellStyle name="SAS FM Invalid data cell 3 5" xfId="9078"/>
    <cellStyle name="SAS FM Invalid data cell 4" xfId="5691"/>
    <cellStyle name="SAS FM Invalid data cell 4 2" xfId="8783"/>
    <cellStyle name="SAS FM Invalid data cell 4 3" xfId="8314"/>
    <cellStyle name="SAS FM Invalid data cell 4 4" xfId="9185"/>
    <cellStyle name="SAS FM Invalid data cell 4 5" xfId="9077"/>
    <cellStyle name="SAS FM Invalid data cell 5" xfId="5692"/>
    <cellStyle name="SAS FM Invalid data cell 5 2" xfId="8782"/>
    <cellStyle name="SAS FM Invalid data cell 5 3" xfId="8315"/>
    <cellStyle name="SAS FM Invalid data cell 5 4" xfId="9184"/>
    <cellStyle name="SAS FM Invalid data cell 5 5" xfId="7105"/>
    <cellStyle name="SAS FM Invalid data cell 6" xfId="8786"/>
    <cellStyle name="SAS FM Invalid data cell 7" xfId="8311"/>
    <cellStyle name="SAS FM Invalid data cell 8" xfId="9188"/>
    <cellStyle name="SAS FM Invalid data cell 9" xfId="9079"/>
    <cellStyle name="SAS FM Invalid data cell_08.05.13 (2)" xfId="5693"/>
    <cellStyle name="SAS FM No query data cell" xfId="5694"/>
    <cellStyle name="SAS FM No query data cell 2" xfId="5695"/>
    <cellStyle name="SAS FM No query data cell 2 2" xfId="8780"/>
    <cellStyle name="SAS FM No query data cell 2 3" xfId="7482"/>
    <cellStyle name="SAS FM No query data cell 2 4" xfId="9182"/>
    <cellStyle name="SAS FM No query data cell 2 5" xfId="11294"/>
    <cellStyle name="SAS FM No query data cell 3" xfId="5696"/>
    <cellStyle name="SAS FM No query data cell 3 2" xfId="8779"/>
    <cellStyle name="SAS FM No query data cell 3 3" xfId="10325"/>
    <cellStyle name="SAS FM No query data cell 3 4" xfId="9181"/>
    <cellStyle name="SAS FM No query data cell 3 5" xfId="12600"/>
    <cellStyle name="SAS FM No query data cell 4" xfId="8781"/>
    <cellStyle name="SAS FM No query data cell 5" xfId="7481"/>
    <cellStyle name="SAS FM No query data cell 6" xfId="9183"/>
    <cellStyle name="SAS FM No query data cell 7" xfId="11295"/>
    <cellStyle name="SAS FM No query data cell_Capex" xfId="5697"/>
    <cellStyle name="SAS FM Protected member data cell" xfId="5698"/>
    <cellStyle name="SAS FM Protected member data cell 2" xfId="5699"/>
    <cellStyle name="SAS FM Protected member data cell 2 2" xfId="8777"/>
    <cellStyle name="SAS FM Protected member data cell 2 3" xfId="8316"/>
    <cellStyle name="SAS FM Protected member data cell 2 4" xfId="9179"/>
    <cellStyle name="SAS FM Protected member data cell 2 5" xfId="7096"/>
    <cellStyle name="SAS FM Protected member data cell 3" xfId="5700"/>
    <cellStyle name="SAS FM Protected member data cell 3 2" xfId="8776"/>
    <cellStyle name="SAS FM Protected member data cell 3 3" xfId="7483"/>
    <cellStyle name="SAS FM Protected member data cell 3 4" xfId="9178"/>
    <cellStyle name="SAS FM Protected member data cell 3 5" xfId="7095"/>
    <cellStyle name="SAS FM Protected member data cell 4" xfId="8778"/>
    <cellStyle name="SAS FM Protected member data cell 5" xfId="11556"/>
    <cellStyle name="SAS FM Protected member data cell 6" xfId="9180"/>
    <cellStyle name="SAS FM Protected member data cell 7" xfId="7097"/>
    <cellStyle name="SAS FM Protected member data cell_Capex" xfId="5701"/>
    <cellStyle name="SAS FM Read-only data cell (data entry table)" xfId="5702"/>
    <cellStyle name="SAS FM Read-only data cell (data entry table) 10" xfId="7094"/>
    <cellStyle name="SAS FM Read-only data cell (data entry table) 2" xfId="5703"/>
    <cellStyle name="SAS FM Read-only data cell (data entry table) 2 2" xfId="8774"/>
    <cellStyle name="SAS FM Read-only data cell (data entry table) 2 3" xfId="10327"/>
    <cellStyle name="SAS FM Read-only data cell (data entry table) 2 4" xfId="11335"/>
    <cellStyle name="SAS FM Read-only data cell (data entry table) 2 5" xfId="7093"/>
    <cellStyle name="SAS FM Read-only data cell (data entry table) 3" xfId="5704"/>
    <cellStyle name="SAS FM Read-only data cell (data entry table) 3 2" xfId="5705"/>
    <cellStyle name="SAS FM Read-only data cell (data entry table) 3 2 2" xfId="8772"/>
    <cellStyle name="SAS FM Read-only data cell (data entry table) 3 2 3" xfId="7485"/>
    <cellStyle name="SAS FM Read-only data cell (data entry table) 3 2 4" xfId="7115"/>
    <cellStyle name="SAS FM Read-only data cell (data entry table) 3 2 5" xfId="12599"/>
    <cellStyle name="SAS FM Read-only data cell (data entry table) 3 3" xfId="5706"/>
    <cellStyle name="SAS FM Read-only data cell (data entry table) 3 3 2" xfId="8771"/>
    <cellStyle name="SAS FM Read-only data cell (data entry table) 3 3 3" xfId="10328"/>
    <cellStyle name="SAS FM Read-only data cell (data entry table) 3 3 4" xfId="11334"/>
    <cellStyle name="SAS FM Read-only data cell (data entry table) 3 3 5" xfId="7091"/>
    <cellStyle name="SAS FM Read-only data cell (data entry table) 3 4" xfId="8773"/>
    <cellStyle name="SAS FM Read-only data cell (data entry table) 3 5" xfId="7484"/>
    <cellStyle name="SAS FM Read-only data cell (data entry table) 3 6" xfId="7116"/>
    <cellStyle name="SAS FM Read-only data cell (data entry table) 3 7" xfId="7092"/>
    <cellStyle name="SAS FM Read-only data cell (data entry table) 3_PL" xfId="5707"/>
    <cellStyle name="SAS FM Read-only data cell (data entry table) 4" xfId="5708"/>
    <cellStyle name="SAS FM Read-only data cell (data entry table) 4 2" xfId="7041"/>
    <cellStyle name="SAS FM Read-only data cell (data entry table) 4 3" xfId="10329"/>
    <cellStyle name="SAS FM Read-only data cell (data entry table) 4 4" xfId="7114"/>
    <cellStyle name="SAS FM Read-only data cell (data entry table) 4 5" xfId="11293"/>
    <cellStyle name="SAS FM Read-only data cell (data entry table) 5" xfId="5709"/>
    <cellStyle name="SAS FM Read-only data cell (data entry table) 5 2" xfId="8770"/>
    <cellStyle name="SAS FM Read-only data cell (data entry table) 5 3" xfId="10330"/>
    <cellStyle name="SAS FM Read-only data cell (data entry table) 5 4" xfId="9177"/>
    <cellStyle name="SAS FM Read-only data cell (data entry table) 5 5" xfId="11292"/>
    <cellStyle name="SAS FM Read-only data cell (data entry table) 6" xfId="8775"/>
    <cellStyle name="SAS FM Read-only data cell (data entry table) 7" xfId="10326"/>
    <cellStyle name="SAS FM Read-only data cell (data entry table) 8" xfId="11336"/>
    <cellStyle name="SAS FM Read-only data cell (data entry table) 9" xfId="7315"/>
    <cellStyle name="SAS FM Read-only data cell (data entry table)_08.05.13 (2)" xfId="5710"/>
    <cellStyle name="SAS FM Read-only data cell (read-only table)" xfId="12"/>
    <cellStyle name="SAS FM Read-only data cell (read-only table) 10" xfId="11793"/>
    <cellStyle name="SAS FM Read-only data cell (read-only table) 11" xfId="12815"/>
    <cellStyle name="SAS FM Read-only data cell (read-only table) 12" xfId="12856"/>
    <cellStyle name="SAS FM Read-only data cell (read-only table) 2" xfId="813"/>
    <cellStyle name="SAS FM Read-only data cell (read-only table) 2 2" xfId="814"/>
    <cellStyle name="SAS FM Read-only data cell (read-only table) 2 2 2" xfId="815"/>
    <cellStyle name="SAS FM Read-only data cell (read-only table) 2 2 2 2" xfId="816"/>
    <cellStyle name="SAS FM Read-only data cell (read-only table) 2 2 2 2 2" xfId="817"/>
    <cellStyle name="SAS FM Read-only data cell (read-only table) 2 2 2 2 2 2" xfId="11197"/>
    <cellStyle name="SAS FM Read-only data cell (read-only table) 2 2 2 2 2 3" xfId="11788"/>
    <cellStyle name="SAS FM Read-only data cell (read-only table) 2 2 2 2 2 4" xfId="1274"/>
    <cellStyle name="SAS FM Read-only data cell (read-only table) 2 2 2 2 2 5" xfId="10101"/>
    <cellStyle name="SAS FM Read-only data cell (read-only table) 2 2 2 2 3" xfId="818"/>
    <cellStyle name="SAS FM Read-only data cell (read-only table) 2 2 2 2 3 2" xfId="11196"/>
    <cellStyle name="SAS FM Read-only data cell (read-only table) 2 2 2 2 3 3" xfId="11787"/>
    <cellStyle name="SAS FM Read-only data cell (read-only table) 2 2 2 2 3 4" xfId="12811"/>
    <cellStyle name="SAS FM Read-only data cell (read-only table) 2 2 2 2 3 5" xfId="7374"/>
    <cellStyle name="SAS FM Read-only data cell (read-only table) 2 2 2 2 4" xfId="819"/>
    <cellStyle name="SAS FM Read-only data cell (read-only table) 2 2 2 2 4 2" xfId="11195"/>
    <cellStyle name="SAS FM Read-only data cell (read-only table) 2 2 2 2 4 3" xfId="11786"/>
    <cellStyle name="SAS FM Read-only data cell (read-only table) 2 2 2 2 4 4" xfId="12810"/>
    <cellStyle name="SAS FM Read-only data cell (read-only table) 2 2 2 2 4 5" xfId="11847"/>
    <cellStyle name="SAS FM Read-only data cell (read-only table) 2 2 2 2 5" xfId="820"/>
    <cellStyle name="SAS FM Read-only data cell (read-only table) 2 2 2 2 5 2" xfId="11194"/>
    <cellStyle name="SAS FM Read-only data cell (read-only table) 2 2 2 2 5 3" xfId="11785"/>
    <cellStyle name="SAS FM Read-only data cell (read-only table) 2 2 2 2 5 4" xfId="12809"/>
    <cellStyle name="SAS FM Read-only data cell (read-only table) 2 2 2 2 5 5" xfId="11848"/>
    <cellStyle name="SAS FM Read-only data cell (read-only table) 2 2 2 2 6" xfId="11198"/>
    <cellStyle name="SAS FM Read-only data cell (read-only table) 2 2 2 2 7" xfId="11789"/>
    <cellStyle name="SAS FM Read-only data cell (read-only table) 2 2 2 2 8" xfId="10927"/>
    <cellStyle name="SAS FM Read-only data cell (read-only table) 2 2 2 2 9" xfId="10102"/>
    <cellStyle name="SAS FM Read-only data cell (read-only table) 2 2 2 3" xfId="11199"/>
    <cellStyle name="SAS FM Read-only data cell (read-only table) 2 2 2 4" xfId="11790"/>
    <cellStyle name="SAS FM Read-only data cell (read-only table) 2 2 2 5" xfId="12812"/>
    <cellStyle name="SAS FM Read-only data cell (read-only table) 2 2 2 6" xfId="10103"/>
    <cellStyle name="SAS FM Read-only data cell (read-only table) 2 2 3" xfId="821"/>
    <cellStyle name="SAS FM Read-only data cell (read-only table) 2 2 3 2" xfId="822"/>
    <cellStyle name="SAS FM Read-only data cell (read-only table) 2 2 3 2 2" xfId="11192"/>
    <cellStyle name="SAS FM Read-only data cell (read-only table) 2 2 3 2 3" xfId="11784"/>
    <cellStyle name="SAS FM Read-only data cell (read-only table) 2 2 3 2 4" xfId="12807"/>
    <cellStyle name="SAS FM Read-only data cell (read-only table) 2 2 3 2 5" xfId="10100"/>
    <cellStyle name="SAS FM Read-only data cell (read-only table) 2 2 3 3" xfId="823"/>
    <cellStyle name="SAS FM Read-only data cell (read-only table) 2 2 3 3 2" xfId="11191"/>
    <cellStyle name="SAS FM Read-only data cell (read-only table) 2 2 3 3 3" xfId="11783"/>
    <cellStyle name="SAS FM Read-only data cell (read-only table) 2 2 3 3 4" xfId="12806"/>
    <cellStyle name="SAS FM Read-only data cell (read-only table) 2 2 3 3 5" xfId="13137"/>
    <cellStyle name="SAS FM Read-only data cell (read-only table) 2 2 3 4" xfId="824"/>
    <cellStyle name="SAS FM Read-only data cell (read-only table) 2 2 3 4 2" xfId="11190"/>
    <cellStyle name="SAS FM Read-only data cell (read-only table) 2 2 3 4 3" xfId="7545"/>
    <cellStyle name="SAS FM Read-only data cell (read-only table) 2 2 3 4 4" xfId="12805"/>
    <cellStyle name="SAS FM Read-only data cell (read-only table) 2 2 3 4 5" xfId="10099"/>
    <cellStyle name="SAS FM Read-only data cell (read-only table) 2 2 3 5" xfId="825"/>
    <cellStyle name="SAS FM Read-only data cell (read-only table) 2 2 3 5 2" xfId="11189"/>
    <cellStyle name="SAS FM Read-only data cell (read-only table) 2 2 3 5 3" xfId="11782"/>
    <cellStyle name="SAS FM Read-only data cell (read-only table) 2 2 3 5 4" xfId="12804"/>
    <cellStyle name="SAS FM Read-only data cell (read-only table) 2 2 3 5 5" xfId="12968"/>
    <cellStyle name="SAS FM Read-only data cell (read-only table) 2 2 3 6" xfId="11193"/>
    <cellStyle name="SAS FM Read-only data cell (read-only table) 2 2 3 7" xfId="7523"/>
    <cellStyle name="SAS FM Read-only data cell (read-only table) 2 2 3 8" xfId="12808"/>
    <cellStyle name="SAS FM Read-only data cell (read-only table) 2 2 3 9" xfId="7373"/>
    <cellStyle name="SAS FM Read-only data cell (read-only table) 2 2 4" xfId="11200"/>
    <cellStyle name="SAS FM Read-only data cell (read-only table) 2 2 5" xfId="11791"/>
    <cellStyle name="SAS FM Read-only data cell (read-only table) 2 2 6" xfId="12813"/>
    <cellStyle name="SAS FM Read-only data cell (read-only table) 2 2 7" xfId="10104"/>
    <cellStyle name="SAS FM Read-only data cell (read-only table) 2 3" xfId="826"/>
    <cellStyle name="SAS FM Read-only data cell (read-only table) 2 3 2" xfId="827"/>
    <cellStyle name="SAS FM Read-only data cell (read-only table) 2 3 2 2" xfId="828"/>
    <cellStyle name="SAS FM Read-only data cell (read-only table) 2 3 2 2 2" xfId="11187"/>
    <cellStyle name="SAS FM Read-only data cell (read-only table) 2 3 2 2 3" xfId="11780"/>
    <cellStyle name="SAS FM Read-only data cell (read-only table) 2 3 2 2 4" xfId="12801"/>
    <cellStyle name="SAS FM Read-only data cell (read-only table) 2 3 2 2 5" xfId="7510"/>
    <cellStyle name="SAS FM Read-only data cell (read-only table) 2 3 2 3" xfId="829"/>
    <cellStyle name="SAS FM Read-only data cell (read-only table) 2 3 2 3 2" xfId="7951"/>
    <cellStyle name="SAS FM Read-only data cell (read-only table) 2 3 2 3 3" xfId="11779"/>
    <cellStyle name="SAS FM Read-only data cell (read-only table) 2 3 2 3 4" xfId="12800"/>
    <cellStyle name="SAS FM Read-only data cell (read-only table) 2 3 2 3 5" xfId="10098"/>
    <cellStyle name="SAS FM Read-only data cell (read-only table) 2 3 2 4" xfId="830"/>
    <cellStyle name="SAS FM Read-only data cell (read-only table) 2 3 2 4 2" xfId="11186"/>
    <cellStyle name="SAS FM Read-only data cell (read-only table) 2 3 2 4 3" xfId="10829"/>
    <cellStyle name="SAS FM Read-only data cell (read-only table) 2 3 2 4 4" xfId="12799"/>
    <cellStyle name="SAS FM Read-only data cell (read-only table) 2 3 2 4 5" xfId="10097"/>
    <cellStyle name="SAS FM Read-only data cell (read-only table) 2 3 2 5" xfId="831"/>
    <cellStyle name="SAS FM Read-only data cell (read-only table) 2 3 2 5 2" xfId="11185"/>
    <cellStyle name="SAS FM Read-only data cell (read-only table) 2 3 2 5 3" xfId="11778"/>
    <cellStyle name="SAS FM Read-only data cell (read-only table) 2 3 2 5 4" xfId="12798"/>
    <cellStyle name="SAS FM Read-only data cell (read-only table) 2 3 2 5 5" xfId="11849"/>
    <cellStyle name="SAS FM Read-only data cell (read-only table) 2 3 2 6" xfId="11188"/>
    <cellStyle name="SAS FM Read-only data cell (read-only table) 2 3 2 7" xfId="7546"/>
    <cellStyle name="SAS FM Read-only data cell (read-only table) 2 3 2 8" xfId="12802"/>
    <cellStyle name="SAS FM Read-only data cell (read-only table) 2 3 2 9" xfId="13139"/>
    <cellStyle name="SAS FM Read-only data cell (read-only table) 2 3 3" xfId="8410"/>
    <cellStyle name="SAS FM Read-only data cell (read-only table) 2 3 4" xfId="11781"/>
    <cellStyle name="SAS FM Read-only data cell (read-only table) 2 3 5" xfId="12803"/>
    <cellStyle name="SAS FM Read-only data cell (read-only table) 2 3 6" xfId="13138"/>
    <cellStyle name="SAS FM Read-only data cell (read-only table) 2 4" xfId="832"/>
    <cellStyle name="SAS FM Read-only data cell (read-only table) 2 4 2" xfId="833"/>
    <cellStyle name="SAS FM Read-only data cell (read-only table) 2 4 2 2" xfId="11183"/>
    <cellStyle name="SAS FM Read-only data cell (read-only table) 2 4 2 3" xfId="10830"/>
    <cellStyle name="SAS FM Read-only data cell (read-only table) 2 4 2 4" xfId="12796"/>
    <cellStyle name="SAS FM Read-only data cell (read-only table) 2 4 2 5" xfId="8728"/>
    <cellStyle name="SAS FM Read-only data cell (read-only table) 2 4 3" xfId="834"/>
    <cellStyle name="SAS FM Read-only data cell (read-only table) 2 4 3 2" xfId="11182"/>
    <cellStyle name="SAS FM Read-only data cell (read-only table) 2 4 3 3" xfId="11776"/>
    <cellStyle name="SAS FM Read-only data cell (read-only table) 2 4 3 4" xfId="12795"/>
    <cellStyle name="SAS FM Read-only data cell (read-only table) 2 4 3 5" xfId="8727"/>
    <cellStyle name="SAS FM Read-only data cell (read-only table) 2 4 4" xfId="835"/>
    <cellStyle name="SAS FM Read-only data cell (read-only table) 2 4 4 2" xfId="11181"/>
    <cellStyle name="SAS FM Read-only data cell (read-only table) 2 4 4 3" xfId="11775"/>
    <cellStyle name="SAS FM Read-only data cell (read-only table) 2 4 4 4" xfId="12794"/>
    <cellStyle name="SAS FM Read-only data cell (read-only table) 2 4 4 5" xfId="10095"/>
    <cellStyle name="SAS FM Read-only data cell (read-only table) 2 4 5" xfId="836"/>
    <cellStyle name="SAS FM Read-only data cell (read-only table) 2 4 5 2" xfId="11180"/>
    <cellStyle name="SAS FM Read-only data cell (read-only table) 2 4 5 3" xfId="11774"/>
    <cellStyle name="SAS FM Read-only data cell (read-only table) 2 4 5 4" xfId="12793"/>
    <cellStyle name="SAS FM Read-only data cell (read-only table) 2 4 5 5" xfId="8726"/>
    <cellStyle name="SAS FM Read-only data cell (read-only table) 2 4 6" xfId="11184"/>
    <cellStyle name="SAS FM Read-only data cell (read-only table) 2 4 7" xfId="11777"/>
    <cellStyle name="SAS FM Read-only data cell (read-only table) 2 4 8" xfId="12797"/>
    <cellStyle name="SAS FM Read-only data cell (read-only table) 2 4 9" xfId="10096"/>
    <cellStyle name="SAS FM Read-only data cell (read-only table) 2 5" xfId="837"/>
    <cellStyle name="SAS FM Read-only data cell (read-only table) 2 5 2" xfId="11179"/>
    <cellStyle name="SAS FM Read-only data cell (read-only table) 2 5 3" xfId="11773"/>
    <cellStyle name="SAS FM Read-only data cell (read-only table) 2 5 4" xfId="12792"/>
    <cellStyle name="SAS FM Read-only data cell (read-only table) 2 5 5" xfId="12967"/>
    <cellStyle name="SAS FM Read-only data cell (read-only table) 2 6" xfId="11201"/>
    <cellStyle name="SAS FM Read-only data cell (read-only table) 2 7" xfId="11792"/>
    <cellStyle name="SAS FM Read-only data cell (read-only table) 2 8" xfId="12814"/>
    <cellStyle name="SAS FM Read-only data cell (read-only table) 2 9" xfId="10105"/>
    <cellStyle name="SAS FM Read-only data cell (read-only table) 3" xfId="24"/>
    <cellStyle name="SAS FM Read-only data cell (read-only table) 3 10" xfId="12791"/>
    <cellStyle name="SAS FM Read-only data cell (read-only table) 3 11" xfId="16093"/>
    <cellStyle name="SAS FM Read-only data cell (read-only table) 3 2" xfId="839"/>
    <cellStyle name="SAS FM Read-only data cell (read-only table) 3 2 2" xfId="840"/>
    <cellStyle name="SAS FM Read-only data cell (read-only table) 3 2 2 2" xfId="841"/>
    <cellStyle name="SAS FM Read-only data cell (read-only table) 3 2 2 2 2" xfId="842"/>
    <cellStyle name="SAS FM Read-only data cell (read-only table) 3 2 2 2 2 2" xfId="843"/>
    <cellStyle name="SAS FM Read-only data cell (read-only table) 3 2 2 2 2 2 2" xfId="11175"/>
    <cellStyle name="SAS FM Read-only data cell (read-only table) 3 2 2 2 2 2 3" xfId="11767"/>
    <cellStyle name="SAS FM Read-only data cell (read-only table) 3 2 2 2 2 2 4" xfId="12788"/>
    <cellStyle name="SAS FM Read-only data cell (read-only table) 3 2 2 2 2 2 5" xfId="11850"/>
    <cellStyle name="SAS FM Read-only data cell (read-only table) 3 2 2 2 2 3" xfId="844"/>
    <cellStyle name="SAS FM Read-only data cell (read-only table) 3 2 2 2 2 3 2" xfId="11174"/>
    <cellStyle name="SAS FM Read-only data cell (read-only table) 3 2 2 2 2 3 3" xfId="11766"/>
    <cellStyle name="SAS FM Read-only data cell (read-only table) 3 2 2 2 2 3 4" xfId="12787"/>
    <cellStyle name="SAS FM Read-only data cell (read-only table) 3 2 2 2 2 3 5" xfId="11851"/>
    <cellStyle name="SAS FM Read-only data cell (read-only table) 3 2 2 2 2 4" xfId="845"/>
    <cellStyle name="SAS FM Read-only data cell (read-only table) 3 2 2 2 2 4 2" xfId="11173"/>
    <cellStyle name="SAS FM Read-only data cell (read-only table) 3 2 2 2 2 4 3" xfId="11765"/>
    <cellStyle name="SAS FM Read-only data cell (read-only table) 3 2 2 2 2 4 4" xfId="12786"/>
    <cellStyle name="SAS FM Read-only data cell (read-only table) 3 2 2 2 2 4 5" xfId="11852"/>
    <cellStyle name="SAS FM Read-only data cell (read-only table) 3 2 2 2 2 5" xfId="846"/>
    <cellStyle name="SAS FM Read-only data cell (read-only table) 3 2 2 2 2 5 2" xfId="11172"/>
    <cellStyle name="SAS FM Read-only data cell (read-only table) 3 2 2 2 2 5 3" xfId="11764"/>
    <cellStyle name="SAS FM Read-only data cell (read-only table) 3 2 2 2 2 5 4" xfId="12785"/>
    <cellStyle name="SAS FM Read-only data cell (read-only table) 3 2 2 2 2 5 5" xfId="11872"/>
    <cellStyle name="SAS FM Read-only data cell (read-only table) 3 2 2 2 2 6" xfId="11176"/>
    <cellStyle name="SAS FM Read-only data cell (read-only table) 3 2 2 2 2 7" xfId="11768"/>
    <cellStyle name="SAS FM Read-only data cell (read-only table) 3 2 2 2 2 8" xfId="12789"/>
    <cellStyle name="SAS FM Read-only data cell (read-only table) 3 2 2 2 2 9" xfId="12964"/>
    <cellStyle name="SAS FM Read-only data cell (read-only table) 3 2 2 2 3" xfId="11177"/>
    <cellStyle name="SAS FM Read-only data cell (read-only table) 3 2 2 2 4" xfId="11769"/>
    <cellStyle name="SAS FM Read-only data cell (read-only table) 3 2 2 2 5" xfId="12790"/>
    <cellStyle name="SAS FM Read-only data cell (read-only table) 3 2 2 2 6" xfId="10094"/>
    <cellStyle name="SAS FM Read-only data cell (read-only table) 3 2 2 3" xfId="847"/>
    <cellStyle name="SAS FM Read-only data cell (read-only table) 3 2 2 3 2" xfId="848"/>
    <cellStyle name="SAS FM Read-only data cell (read-only table) 3 2 2 3 2 2" xfId="11170"/>
    <cellStyle name="SAS FM Read-only data cell (read-only table) 3 2 2 3 2 3" xfId="11762"/>
    <cellStyle name="SAS FM Read-only data cell (read-only table) 3 2 2 3 2 4" xfId="12783"/>
    <cellStyle name="SAS FM Read-only data cell (read-only table) 3 2 2 3 2 5" xfId="10086"/>
    <cellStyle name="SAS FM Read-only data cell (read-only table) 3 2 2 3 3" xfId="849"/>
    <cellStyle name="SAS FM Read-only data cell (read-only table) 3 2 2 3 3 2" xfId="11169"/>
    <cellStyle name="SAS FM Read-only data cell (read-only table) 3 2 2 3 3 3" xfId="10831"/>
    <cellStyle name="SAS FM Read-only data cell (read-only table) 3 2 2 3 3 4" xfId="12782"/>
    <cellStyle name="SAS FM Read-only data cell (read-only table) 3 2 2 3 3 5" xfId="10085"/>
    <cellStyle name="SAS FM Read-only data cell (read-only table) 3 2 2 3 4" xfId="850"/>
    <cellStyle name="SAS FM Read-only data cell (read-only table) 3 2 2 3 4 2" xfId="11168"/>
    <cellStyle name="SAS FM Read-only data cell (read-only table) 3 2 2 3 4 3" xfId="11761"/>
    <cellStyle name="SAS FM Read-only data cell (read-only table) 3 2 2 3 4 4" xfId="12781"/>
    <cellStyle name="SAS FM Read-only data cell (read-only table) 3 2 2 3 4 5" xfId="10084"/>
    <cellStyle name="SAS FM Read-only data cell (read-only table) 3 2 2 3 5" xfId="851"/>
    <cellStyle name="SAS FM Read-only data cell (read-only table) 3 2 2 3 5 2" xfId="11167"/>
    <cellStyle name="SAS FM Read-only data cell (read-only table) 3 2 2 3 5 3" xfId="11760"/>
    <cellStyle name="SAS FM Read-only data cell (read-only table) 3 2 2 3 5 4" xfId="12780"/>
    <cellStyle name="SAS FM Read-only data cell (read-only table) 3 2 2 3 5 5" xfId="10083"/>
    <cellStyle name="SAS FM Read-only data cell (read-only table) 3 2 2 3 6" xfId="11171"/>
    <cellStyle name="SAS FM Read-only data cell (read-only table) 3 2 2 3 7" xfId="11763"/>
    <cellStyle name="SAS FM Read-only data cell (read-only table) 3 2 2 3 8" xfId="12784"/>
    <cellStyle name="SAS FM Read-only data cell (read-only table) 3 2 2 3 9" xfId="7371"/>
    <cellStyle name="SAS FM Read-only data cell (read-only table) 3 2 2 4" xfId="11178"/>
    <cellStyle name="SAS FM Read-only data cell (read-only table) 3 2 2 5" xfId="11770"/>
    <cellStyle name="SAS FM Read-only data cell (read-only table) 3 2 2 6" xfId="8554"/>
    <cellStyle name="SAS FM Read-only data cell (read-only table) 3 2 2 7" xfId="12965"/>
    <cellStyle name="SAS FM Read-only data cell (read-only table) 3 2 3" xfId="852"/>
    <cellStyle name="SAS FM Read-only data cell (read-only table) 3 2 3 2" xfId="853"/>
    <cellStyle name="SAS FM Read-only data cell (read-only table) 3 2 3 2 2" xfId="854"/>
    <cellStyle name="SAS FM Read-only data cell (read-only table) 3 2 3 2 2 2" xfId="11164"/>
    <cellStyle name="SAS FM Read-only data cell (read-only table) 3 2 3 2 2 3" xfId="11757"/>
    <cellStyle name="SAS FM Read-only data cell (read-only table) 3 2 3 2 2 4" xfId="12777"/>
    <cellStyle name="SAS FM Read-only data cell (read-only table) 3 2 3 2 2 5" xfId="10080"/>
    <cellStyle name="SAS FM Read-only data cell (read-only table) 3 2 3 2 3" xfId="855"/>
    <cellStyle name="SAS FM Read-only data cell (read-only table) 3 2 3 2 3 2" xfId="11163"/>
    <cellStyle name="SAS FM Read-only data cell (read-only table) 3 2 3 2 3 3" xfId="11756"/>
    <cellStyle name="SAS FM Read-only data cell (read-only table) 3 2 3 2 3 4" xfId="12776"/>
    <cellStyle name="SAS FM Read-only data cell (read-only table) 3 2 3 2 3 5" xfId="10079"/>
    <cellStyle name="SAS FM Read-only data cell (read-only table) 3 2 3 2 4" xfId="856"/>
    <cellStyle name="SAS FM Read-only data cell (read-only table) 3 2 3 2 4 2" xfId="11162"/>
    <cellStyle name="SAS FM Read-only data cell (read-only table) 3 2 3 2 4 3" xfId="11755"/>
    <cellStyle name="SAS FM Read-only data cell (read-only table) 3 2 3 2 4 4" xfId="12775"/>
    <cellStyle name="SAS FM Read-only data cell (read-only table) 3 2 3 2 4 5" xfId="7370"/>
    <cellStyle name="SAS FM Read-only data cell (read-only table) 3 2 3 2 5" xfId="857"/>
    <cellStyle name="SAS FM Read-only data cell (read-only table) 3 2 3 2 5 2" xfId="8430"/>
    <cellStyle name="SAS FM Read-only data cell (read-only table) 3 2 3 2 5 3" xfId="10832"/>
    <cellStyle name="SAS FM Read-only data cell (read-only table) 3 2 3 2 5 4" xfId="12774"/>
    <cellStyle name="SAS FM Read-only data cell (read-only table) 3 2 3 2 5 5" xfId="10078"/>
    <cellStyle name="SAS FM Read-only data cell (read-only table) 3 2 3 2 6" xfId="11165"/>
    <cellStyle name="SAS FM Read-only data cell (read-only table) 3 2 3 2 7" xfId="11758"/>
    <cellStyle name="SAS FM Read-only data cell (read-only table) 3 2 3 2 8" xfId="12778"/>
    <cellStyle name="SAS FM Read-only data cell (read-only table) 3 2 3 2 9" xfId="10081"/>
    <cellStyle name="SAS FM Read-only data cell (read-only table) 3 2 3 3" xfId="11166"/>
    <cellStyle name="SAS FM Read-only data cell (read-only table) 3 2 3 4" xfId="11759"/>
    <cellStyle name="SAS FM Read-only data cell (read-only table) 3 2 3 5" xfId="12779"/>
    <cellStyle name="SAS FM Read-only data cell (read-only table) 3 2 3 6" xfId="10082"/>
    <cellStyle name="SAS FM Read-only data cell (read-only table) 3 2 4" xfId="858"/>
    <cellStyle name="SAS FM Read-only data cell (read-only table) 3 2 4 2" xfId="859"/>
    <cellStyle name="SAS FM Read-only data cell (read-only table) 3 2 4 2 2" xfId="11160"/>
    <cellStyle name="SAS FM Read-only data cell (read-only table) 3 2 4 2 3" xfId="11753"/>
    <cellStyle name="SAS FM Read-only data cell (read-only table) 3 2 4 2 4" xfId="12772"/>
    <cellStyle name="SAS FM Read-only data cell (read-only table) 3 2 4 2 5" xfId="7368"/>
    <cellStyle name="SAS FM Read-only data cell (read-only table) 3 2 4 3" xfId="860"/>
    <cellStyle name="SAS FM Read-only data cell (read-only table) 3 2 4 3 2" xfId="8403"/>
    <cellStyle name="SAS FM Read-only data cell (read-only table) 3 2 4 3 3" xfId="11752"/>
    <cellStyle name="SAS FM Read-only data cell (read-only table) 3 2 4 3 4" xfId="12771"/>
    <cellStyle name="SAS FM Read-only data cell (read-only table) 3 2 4 3 5" xfId="7367"/>
    <cellStyle name="SAS FM Read-only data cell (read-only table) 3 2 4 4" xfId="861"/>
    <cellStyle name="SAS FM Read-only data cell (read-only table) 3 2 4 4 2" xfId="11159"/>
    <cellStyle name="SAS FM Read-only data cell (read-only table) 3 2 4 4 3" xfId="11751"/>
    <cellStyle name="SAS FM Read-only data cell (read-only table) 3 2 4 4 4" xfId="12770"/>
    <cellStyle name="SAS FM Read-only data cell (read-only table) 3 2 4 4 5" xfId="10077"/>
    <cellStyle name="SAS FM Read-only data cell (read-only table) 3 2 4 5" xfId="862"/>
    <cellStyle name="SAS FM Read-only data cell (read-only table) 3 2 4 5 2" xfId="11158"/>
    <cellStyle name="SAS FM Read-only data cell (read-only table) 3 2 4 5 3" xfId="11750"/>
    <cellStyle name="SAS FM Read-only data cell (read-only table) 3 2 4 5 4" xfId="12769"/>
    <cellStyle name="SAS FM Read-only data cell (read-only table) 3 2 4 5 5" xfId="7366"/>
    <cellStyle name="SAS FM Read-only data cell (read-only table) 3 2 4 6" xfId="11161"/>
    <cellStyle name="SAS FM Read-only data cell (read-only table) 3 2 4 7" xfId="11754"/>
    <cellStyle name="SAS FM Read-only data cell (read-only table) 3 2 4 8" xfId="12773"/>
    <cellStyle name="SAS FM Read-only data cell (read-only table) 3 2 4 9" xfId="7369"/>
    <cellStyle name="SAS FM Read-only data cell (read-only table) 3 2 5" xfId="863"/>
    <cellStyle name="SAS FM Read-only data cell (read-only table) 3 2 5 2" xfId="8402"/>
    <cellStyle name="SAS FM Read-only data cell (read-only table) 3 2 5 3" xfId="11749"/>
    <cellStyle name="SAS FM Read-only data cell (read-only table) 3 2 5 4" xfId="12768"/>
    <cellStyle name="SAS FM Read-only data cell (read-only table) 3 2 5 5" xfId="7365"/>
    <cellStyle name="SAS FM Read-only data cell (read-only table) 3 2 6" xfId="7949"/>
    <cellStyle name="SAS FM Read-only data cell (read-only table) 3 2 7" xfId="11771"/>
    <cellStyle name="SAS FM Read-only data cell (read-only table) 3 2 8" xfId="8555"/>
    <cellStyle name="SAS FM Read-only data cell (read-only table) 3 2 9" xfId="13140"/>
    <cellStyle name="SAS FM Read-only data cell (read-only table) 3 3" xfId="864"/>
    <cellStyle name="SAS FM Read-only data cell (read-only table) 3 3 2" xfId="865"/>
    <cellStyle name="SAS FM Read-only data cell (read-only table) 3 3 2 2" xfId="866"/>
    <cellStyle name="SAS FM Read-only data cell (read-only table) 3 3 2 2 2" xfId="867"/>
    <cellStyle name="SAS FM Read-only data cell (read-only table) 3 3 2 2 2 2" xfId="868"/>
    <cellStyle name="SAS FM Read-only data cell (read-only table) 3 3 2 2 2 2 2" xfId="11154"/>
    <cellStyle name="SAS FM Read-only data cell (read-only table) 3 3 2 2 2 2 3" xfId="11744"/>
    <cellStyle name="SAS FM Read-only data cell (read-only table) 3 3 2 2 2 2 4" xfId="12763"/>
    <cellStyle name="SAS FM Read-only data cell (read-only table) 3 3 2 2 2 2 5" xfId="7364"/>
    <cellStyle name="SAS FM Read-only data cell (read-only table) 3 3 2 2 2 3" xfId="869"/>
    <cellStyle name="SAS FM Read-only data cell (read-only table) 3 3 2 2 2 3 2" xfId="7947"/>
    <cellStyle name="SAS FM Read-only data cell (read-only table) 3 3 2 2 2 3 3" xfId="11743"/>
    <cellStyle name="SAS FM Read-only data cell (read-only table) 3 3 2 2 2 3 4" xfId="12762"/>
    <cellStyle name="SAS FM Read-only data cell (read-only table) 3 3 2 2 2 3 5" xfId="13141"/>
    <cellStyle name="SAS FM Read-only data cell (read-only table) 3 3 2 2 2 4" xfId="870"/>
    <cellStyle name="SAS FM Read-only data cell (read-only table) 3 3 2 2 2 4 2" xfId="11153"/>
    <cellStyle name="SAS FM Read-only data cell (read-only table) 3 3 2 2 2 4 3" xfId="11742"/>
    <cellStyle name="SAS FM Read-only data cell (read-only table) 3 3 2 2 2 4 4" xfId="12761"/>
    <cellStyle name="SAS FM Read-only data cell (read-only table) 3 3 2 2 2 4 5" xfId="13142"/>
    <cellStyle name="SAS FM Read-only data cell (read-only table) 3 3 2 2 2 5" xfId="871"/>
    <cellStyle name="SAS FM Read-only data cell (read-only table) 3 3 2 2 2 5 2" xfId="11152"/>
    <cellStyle name="SAS FM Read-only data cell (read-only table) 3 3 2 2 2 5 3" xfId="11741"/>
    <cellStyle name="SAS FM Read-only data cell (read-only table) 3 3 2 2 2 5 4" xfId="12760"/>
    <cellStyle name="SAS FM Read-only data cell (read-only table) 3 3 2 2 2 5 5" xfId="10072"/>
    <cellStyle name="SAS FM Read-only data cell (read-only table) 3 3 2 2 2 6" xfId="11155"/>
    <cellStyle name="SAS FM Read-only data cell (read-only table) 3 3 2 2 2 7" xfId="11745"/>
    <cellStyle name="SAS FM Read-only data cell (read-only table) 3 3 2 2 2 8" xfId="12764"/>
    <cellStyle name="SAS FM Read-only data cell (read-only table) 3 3 2 2 2 9" xfId="10073"/>
    <cellStyle name="SAS FM Read-only data cell (read-only table) 3 3 2 2 3" xfId="7948"/>
    <cellStyle name="SAS FM Read-only data cell (read-only table) 3 3 2 2 4" xfId="11746"/>
    <cellStyle name="SAS FM Read-only data cell (read-only table) 3 3 2 2 5" xfId="12765"/>
    <cellStyle name="SAS FM Read-only data cell (read-only table) 3 3 2 2 6" xfId="10074"/>
    <cellStyle name="SAS FM Read-only data cell (read-only table) 3 3 2 3" xfId="872"/>
    <cellStyle name="SAS FM Read-only data cell (read-only table) 3 3 2 3 2" xfId="873"/>
    <cellStyle name="SAS FM Read-only data cell (read-only table) 3 3 2 3 2 2" xfId="11150"/>
    <cellStyle name="SAS FM Read-only data cell (read-only table) 3 3 2 3 2 3" xfId="11739"/>
    <cellStyle name="SAS FM Read-only data cell (read-only table) 3 3 2 3 2 4" xfId="12758"/>
    <cellStyle name="SAS FM Read-only data cell (read-only table) 3 3 2 3 2 5" xfId="10070"/>
    <cellStyle name="SAS FM Read-only data cell (read-only table) 3 3 2 3 3" xfId="874"/>
    <cellStyle name="SAS FM Read-only data cell (read-only table) 3 3 2 3 3 2" xfId="11149"/>
    <cellStyle name="SAS FM Read-only data cell (read-only table) 3 3 2 3 3 3" xfId="11738"/>
    <cellStyle name="SAS FM Read-only data cell (read-only table) 3 3 2 3 3 4" xfId="12757"/>
    <cellStyle name="SAS FM Read-only data cell (read-only table) 3 3 2 3 3 5" xfId="7363"/>
    <cellStyle name="SAS FM Read-only data cell (read-only table) 3 3 2 3 4" xfId="875"/>
    <cellStyle name="SAS FM Read-only data cell (read-only table) 3 3 2 3 4 2" xfId="11148"/>
    <cellStyle name="SAS FM Read-only data cell (read-only table) 3 3 2 3 4 3" xfId="11737"/>
    <cellStyle name="SAS FM Read-only data cell (read-only table) 3 3 2 3 4 4" xfId="12756"/>
    <cellStyle name="SAS FM Read-only data cell (read-only table) 3 3 2 3 4 5" xfId="7362"/>
    <cellStyle name="SAS FM Read-only data cell (read-only table) 3 3 2 3 5" xfId="876"/>
    <cellStyle name="SAS FM Read-only data cell (read-only table) 3 3 2 3 5 2" xfId="11147"/>
    <cellStyle name="SAS FM Read-only data cell (read-only table) 3 3 2 3 5 3" xfId="11736"/>
    <cellStyle name="SAS FM Read-only data cell (read-only table) 3 3 2 3 5 4" xfId="12755"/>
    <cellStyle name="SAS FM Read-only data cell (read-only table) 3 3 2 3 5 5" xfId="7361"/>
    <cellStyle name="SAS FM Read-only data cell (read-only table) 3 3 2 3 6" xfId="11151"/>
    <cellStyle name="SAS FM Read-only data cell (read-only table) 3 3 2 3 7" xfId="11740"/>
    <cellStyle name="SAS FM Read-only data cell (read-only table) 3 3 2 3 8" xfId="12759"/>
    <cellStyle name="SAS FM Read-only data cell (read-only table) 3 3 2 3 9" xfId="10071"/>
    <cellStyle name="SAS FM Read-only data cell (read-only table) 3 3 2 4" xfId="11156"/>
    <cellStyle name="SAS FM Read-only data cell (read-only table) 3 3 2 5" xfId="11747"/>
    <cellStyle name="SAS FM Read-only data cell (read-only table) 3 3 2 6" xfId="12766"/>
    <cellStyle name="SAS FM Read-only data cell (read-only table) 3 3 2 7" xfId="10075"/>
    <cellStyle name="SAS FM Read-only data cell (read-only table) 3 3 3" xfId="877"/>
    <cellStyle name="SAS FM Read-only data cell (read-only table) 3 3 3 2" xfId="878"/>
    <cellStyle name="SAS FM Read-only data cell (read-only table) 3 3 3 2 2" xfId="879"/>
    <cellStyle name="SAS FM Read-only data cell (read-only table) 3 3 3 2 2 2" xfId="11144"/>
    <cellStyle name="SAS FM Read-only data cell (read-only table) 3 3 3 2 2 3" xfId="11733"/>
    <cellStyle name="SAS FM Read-only data cell (read-only table) 3 3 3 2 2 4" xfId="12752"/>
    <cellStyle name="SAS FM Read-only data cell (read-only table) 3 3 3 2 2 5" xfId="11006"/>
    <cellStyle name="SAS FM Read-only data cell (read-only table) 3 3 3 2 3" xfId="880"/>
    <cellStyle name="SAS FM Read-only data cell (read-only table) 3 3 3 2 3 2" xfId="11143"/>
    <cellStyle name="SAS FM Read-only data cell (read-only table) 3 3 3 2 3 3" xfId="11732"/>
    <cellStyle name="SAS FM Read-only data cell (read-only table) 3 3 3 2 3 4" xfId="12751"/>
    <cellStyle name="SAS FM Read-only data cell (read-only table) 3 3 3 2 3 5" xfId="10068"/>
    <cellStyle name="SAS FM Read-only data cell (read-only table) 3 3 3 2 4" xfId="881"/>
    <cellStyle name="SAS FM Read-only data cell (read-only table) 3 3 3 2 4 2" xfId="11142"/>
    <cellStyle name="SAS FM Read-only data cell (read-only table) 3 3 3 2 4 3" xfId="11731"/>
    <cellStyle name="SAS FM Read-only data cell (read-only table) 3 3 3 2 4 4" xfId="8980"/>
    <cellStyle name="SAS FM Read-only data cell (read-only table) 3 3 3 2 4 5" xfId="13143"/>
    <cellStyle name="SAS FM Read-only data cell (read-only table) 3 3 3 2 5" xfId="882"/>
    <cellStyle name="SAS FM Read-only data cell (read-only table) 3 3 3 2 5 2" xfId="11141"/>
    <cellStyle name="SAS FM Read-only data cell (read-only table) 3 3 3 2 5 3" xfId="10833"/>
    <cellStyle name="SAS FM Read-only data cell (read-only table) 3 3 3 2 5 4" xfId="12750"/>
    <cellStyle name="SAS FM Read-only data cell (read-only table) 3 3 3 2 5 5" xfId="11873"/>
    <cellStyle name="SAS FM Read-only data cell (read-only table) 3 3 3 2 6" xfId="11145"/>
    <cellStyle name="SAS FM Read-only data cell (read-only table) 3 3 3 2 7" xfId="11734"/>
    <cellStyle name="SAS FM Read-only data cell (read-only table) 3 3 3 2 8" xfId="12753"/>
    <cellStyle name="SAS FM Read-only data cell (read-only table) 3 3 3 2 9" xfId="12963"/>
    <cellStyle name="SAS FM Read-only data cell (read-only table) 3 3 3 3" xfId="11146"/>
    <cellStyle name="SAS FM Read-only data cell (read-only table) 3 3 3 4" xfId="11735"/>
    <cellStyle name="SAS FM Read-only data cell (read-only table) 3 3 3 5" xfId="12754"/>
    <cellStyle name="SAS FM Read-only data cell (read-only table) 3 3 3 6" xfId="10069"/>
    <cellStyle name="SAS FM Read-only data cell (read-only table) 3 3 4" xfId="883"/>
    <cellStyle name="SAS FM Read-only data cell (read-only table) 3 3 4 2" xfId="884"/>
    <cellStyle name="SAS FM Read-only data cell (read-only table) 3 3 4 2 2" xfId="11139"/>
    <cellStyle name="SAS FM Read-only data cell (read-only table) 3 3 4 2 3" xfId="10835"/>
    <cellStyle name="SAS FM Read-only data cell (read-only table) 3 3 4 2 4" xfId="12748"/>
    <cellStyle name="SAS FM Read-only data cell (read-only table) 3 3 4 2 5" xfId="10064"/>
    <cellStyle name="SAS FM Read-only data cell (read-only table) 3 3 4 3" xfId="885"/>
    <cellStyle name="SAS FM Read-only data cell (read-only table) 3 3 4 3 2" xfId="7946"/>
    <cellStyle name="SAS FM Read-only data cell (read-only table) 3 3 4 3 3" xfId="11730"/>
    <cellStyle name="SAS FM Read-only data cell (read-only table) 3 3 4 3 4" xfId="8553"/>
    <cellStyle name="SAS FM Read-only data cell (read-only table) 3 3 4 3 5" xfId="10063"/>
    <cellStyle name="SAS FM Read-only data cell (read-only table) 3 3 4 4" xfId="886"/>
    <cellStyle name="SAS FM Read-only data cell (read-only table) 3 3 4 4 2" xfId="11138"/>
    <cellStyle name="SAS FM Read-only data cell (read-only table) 3 3 4 4 3" xfId="11729"/>
    <cellStyle name="SAS FM Read-only data cell (read-only table) 3 3 4 4 4" xfId="8552"/>
    <cellStyle name="SAS FM Read-only data cell (read-only table) 3 3 4 4 5" xfId="7084"/>
    <cellStyle name="SAS FM Read-only data cell (read-only table) 3 3 4 5" xfId="887"/>
    <cellStyle name="SAS FM Read-only data cell (read-only table) 3 3 4 5 2" xfId="11137"/>
    <cellStyle name="SAS FM Read-only data cell (read-only table) 3 3 4 5 3" xfId="11728"/>
    <cellStyle name="SAS FM Read-only data cell (read-only table) 3 3 4 5 4" xfId="12747"/>
    <cellStyle name="SAS FM Read-only data cell (read-only table) 3 3 4 5 5" xfId="13144"/>
    <cellStyle name="SAS FM Read-only data cell (read-only table) 3 3 4 6" xfId="11140"/>
    <cellStyle name="SAS FM Read-only data cell (read-only table) 3 3 4 7" xfId="10834"/>
    <cellStyle name="SAS FM Read-only data cell (read-only table) 3 3 4 8" xfId="12749"/>
    <cellStyle name="SAS FM Read-only data cell (read-only table) 3 3 4 9" xfId="11874"/>
    <cellStyle name="SAS FM Read-only data cell (read-only table) 3 3 5" xfId="11157"/>
    <cellStyle name="SAS FM Read-only data cell (read-only table) 3 3 6" xfId="11748"/>
    <cellStyle name="SAS FM Read-only data cell (read-only table) 3 3 7" xfId="12767"/>
    <cellStyle name="SAS FM Read-only data cell (read-only table) 3 3 8" xfId="10076"/>
    <cellStyle name="SAS FM Read-only data cell (read-only table) 3 4" xfId="888"/>
    <cellStyle name="SAS FM Read-only data cell (read-only table) 3 4 2" xfId="889"/>
    <cellStyle name="SAS FM Read-only data cell (read-only table) 3 4 2 2" xfId="890"/>
    <cellStyle name="SAS FM Read-only data cell (read-only table) 3 4 2 2 2" xfId="891"/>
    <cellStyle name="SAS FM Read-only data cell (read-only table) 3 4 2 2 2 2" xfId="11133"/>
    <cellStyle name="SAS FM Read-only data cell (read-only table) 3 4 2 2 2 3" xfId="11724"/>
    <cellStyle name="SAS FM Read-only data cell (read-only table) 3 4 2 2 2 4" xfId="12743"/>
    <cellStyle name="SAS FM Read-only data cell (read-only table) 3 4 2 2 2 5" xfId="7358"/>
    <cellStyle name="SAS FM Read-only data cell (read-only table) 3 4 2 2 3" xfId="892"/>
    <cellStyle name="SAS FM Read-only data cell (read-only table) 3 4 2 2 3 2" xfId="11132"/>
    <cellStyle name="SAS FM Read-only data cell (read-only table) 3 4 2 2 3 3" xfId="11723"/>
    <cellStyle name="SAS FM Read-only data cell (read-only table) 3 4 2 2 3 4" xfId="12742"/>
    <cellStyle name="SAS FM Read-only data cell (read-only table) 3 4 2 2 3 5" xfId="7357"/>
    <cellStyle name="SAS FM Read-only data cell (read-only table) 3 4 2 2 4" xfId="893"/>
    <cellStyle name="SAS FM Read-only data cell (read-only table) 3 4 2 2 4 2" xfId="7945"/>
    <cellStyle name="SAS FM Read-only data cell (read-only table) 3 4 2 2 4 3" xfId="11722"/>
    <cellStyle name="SAS FM Read-only data cell (read-only table) 3 4 2 2 4 4" xfId="12741"/>
    <cellStyle name="SAS FM Read-only data cell (read-only table) 3 4 2 2 4 5" xfId="10062"/>
    <cellStyle name="SAS FM Read-only data cell (read-only table) 3 4 2 2 5" xfId="894"/>
    <cellStyle name="SAS FM Read-only data cell (read-only table) 3 4 2 2 5 2" xfId="11131"/>
    <cellStyle name="SAS FM Read-only data cell (read-only table) 3 4 2 2 5 3" xfId="11721"/>
    <cellStyle name="SAS FM Read-only data cell (read-only table) 3 4 2 2 5 4" xfId="1275"/>
    <cellStyle name="SAS FM Read-only data cell (read-only table) 3 4 2 2 5 5" xfId="10061"/>
    <cellStyle name="SAS FM Read-only data cell (read-only table) 3 4 2 2 6" xfId="11134"/>
    <cellStyle name="SAS FM Read-only data cell (read-only table) 3 4 2 2 7" xfId="11725"/>
    <cellStyle name="SAS FM Read-only data cell (read-only table) 3 4 2 2 8" xfId="12744"/>
    <cellStyle name="SAS FM Read-only data cell (read-only table) 3 4 2 2 9" xfId="13145"/>
    <cellStyle name="SAS FM Read-only data cell (read-only table) 3 4 2 3" xfId="11135"/>
    <cellStyle name="SAS FM Read-only data cell (read-only table) 3 4 2 4" xfId="11726"/>
    <cellStyle name="SAS FM Read-only data cell (read-only table) 3 4 2 5" xfId="12745"/>
    <cellStyle name="SAS FM Read-only data cell (read-only table) 3 4 2 6" xfId="7359"/>
    <cellStyle name="SAS FM Read-only data cell (read-only table) 3 4 3" xfId="895"/>
    <cellStyle name="SAS FM Read-only data cell (read-only table) 3 4 3 2" xfId="896"/>
    <cellStyle name="SAS FM Read-only data cell (read-only table) 3 4 3 2 2" xfId="11129"/>
    <cellStyle name="SAS FM Read-only data cell (read-only table) 3 4 3 2 3" xfId="11719"/>
    <cellStyle name="SAS FM Read-only data cell (read-only table) 3 4 3 2 4" xfId="12740"/>
    <cellStyle name="SAS FM Read-only data cell (read-only table) 3 4 3 2 5" xfId="11876"/>
    <cellStyle name="SAS FM Read-only data cell (read-only table) 3 4 3 3" xfId="897"/>
    <cellStyle name="SAS FM Read-only data cell (read-only table) 3 4 3 3 2" xfId="11128"/>
    <cellStyle name="SAS FM Read-only data cell (read-only table) 3 4 3 3 3" xfId="11718"/>
    <cellStyle name="SAS FM Read-only data cell (read-only table) 3 4 3 3 4" xfId="12739"/>
    <cellStyle name="SAS FM Read-only data cell (read-only table) 3 4 3 3 5" xfId="10060"/>
    <cellStyle name="SAS FM Read-only data cell (read-only table) 3 4 3 4" xfId="898"/>
    <cellStyle name="SAS FM Read-only data cell (read-only table) 3 4 3 4 2" xfId="11127"/>
    <cellStyle name="SAS FM Read-only data cell (read-only table) 3 4 3 4 3" xfId="11717"/>
    <cellStyle name="SAS FM Read-only data cell (read-only table) 3 4 3 4 4" xfId="12738"/>
    <cellStyle name="SAS FM Read-only data cell (read-only table) 3 4 3 4 5" xfId="13146"/>
    <cellStyle name="SAS FM Read-only data cell (read-only table) 3 4 3 5" xfId="899"/>
    <cellStyle name="SAS FM Read-only data cell (read-only table) 3 4 3 5 2" xfId="11126"/>
    <cellStyle name="SAS FM Read-only data cell (read-only table) 3 4 3 5 3" xfId="11716"/>
    <cellStyle name="SAS FM Read-only data cell (read-only table) 3 4 3 5 4" xfId="12737"/>
    <cellStyle name="SAS FM Read-only data cell (read-only table) 3 4 3 5 5" xfId="13147"/>
    <cellStyle name="SAS FM Read-only data cell (read-only table) 3 4 3 6" xfId="11130"/>
    <cellStyle name="SAS FM Read-only data cell (read-only table) 3 4 3 7" xfId="11720"/>
    <cellStyle name="SAS FM Read-only data cell (read-only table) 3 4 3 8" xfId="1280"/>
    <cellStyle name="SAS FM Read-only data cell (read-only table) 3 4 3 9" xfId="11875"/>
    <cellStyle name="SAS FM Read-only data cell (read-only table) 3 4 4" xfId="11136"/>
    <cellStyle name="SAS FM Read-only data cell (read-only table) 3 4 5" xfId="11727"/>
    <cellStyle name="SAS FM Read-only data cell (read-only table) 3 4 6" xfId="12746"/>
    <cellStyle name="SAS FM Read-only data cell (read-only table) 3 4 7" xfId="7360"/>
    <cellStyle name="SAS FM Read-only data cell (read-only table) 3 5" xfId="900"/>
    <cellStyle name="SAS FM Read-only data cell (read-only table) 3 5 2" xfId="901"/>
    <cellStyle name="SAS FM Read-only data cell (read-only table) 3 5 2 2" xfId="11124"/>
    <cellStyle name="SAS FM Read-only data cell (read-only table) 3 5 2 3" xfId="11714"/>
    <cellStyle name="SAS FM Read-only data cell (read-only table) 3 5 2 4" xfId="12735"/>
    <cellStyle name="SAS FM Read-only data cell (read-only table) 3 5 2 5" xfId="7356"/>
    <cellStyle name="SAS FM Read-only data cell (read-only table) 3 5 3" xfId="902"/>
    <cellStyle name="SAS FM Read-only data cell (read-only table) 3 5 3 2" xfId="11123"/>
    <cellStyle name="SAS FM Read-only data cell (read-only table) 3 5 3 3" xfId="11713"/>
    <cellStyle name="SAS FM Read-only data cell (read-only table) 3 5 3 4" xfId="12734"/>
    <cellStyle name="SAS FM Read-only data cell (read-only table) 3 5 3 5" xfId="7355"/>
    <cellStyle name="SAS FM Read-only data cell (read-only table) 3 5 4" xfId="903"/>
    <cellStyle name="SAS FM Read-only data cell (read-only table) 3 5 4 2" xfId="11122"/>
    <cellStyle name="SAS FM Read-only data cell (read-only table) 3 5 4 3" xfId="11712"/>
    <cellStyle name="SAS FM Read-only data cell (read-only table) 3 5 4 4" xfId="12733"/>
    <cellStyle name="SAS FM Read-only data cell (read-only table) 3 5 4 5" xfId="7354"/>
    <cellStyle name="SAS FM Read-only data cell (read-only table) 3 5 5" xfId="904"/>
    <cellStyle name="SAS FM Read-only data cell (read-only table) 3 5 5 2" xfId="11121"/>
    <cellStyle name="SAS FM Read-only data cell (read-only table) 3 5 5 3" xfId="11711"/>
    <cellStyle name="SAS FM Read-only data cell (read-only table) 3 5 5 4" xfId="12732"/>
    <cellStyle name="SAS FM Read-only data cell (read-only table) 3 5 5 5" xfId="7353"/>
    <cellStyle name="SAS FM Read-only data cell (read-only table) 3 5 6" xfId="11125"/>
    <cellStyle name="SAS FM Read-only data cell (read-only table) 3 5 7" xfId="11715"/>
    <cellStyle name="SAS FM Read-only data cell (read-only table) 3 5 8" xfId="12736"/>
    <cellStyle name="SAS FM Read-only data cell (read-only table) 3 5 9" xfId="10059"/>
    <cellStyle name="SAS FM Read-only data cell (read-only table) 3 6" xfId="905"/>
    <cellStyle name="SAS FM Read-only data cell (read-only table) 3 6 2" xfId="906"/>
    <cellStyle name="SAS FM Read-only data cell (read-only table) 3 6 2 2" xfId="11119"/>
    <cellStyle name="SAS FM Read-only data cell (read-only table) 3 6 2 3" xfId="11709"/>
    <cellStyle name="SAS FM Read-only data cell (read-only table) 3 6 2 4" xfId="12730"/>
    <cellStyle name="SAS FM Read-only data cell (read-only table) 3 6 2 5" xfId="7351"/>
    <cellStyle name="SAS FM Read-only data cell (read-only table) 3 6 3" xfId="907"/>
    <cellStyle name="SAS FM Read-only data cell (read-only table) 3 6 3 2" xfId="11118"/>
    <cellStyle name="SAS FM Read-only data cell (read-only table) 3 6 3 3" xfId="11708"/>
    <cellStyle name="SAS FM Read-only data cell (read-only table) 3 6 3 4" xfId="12729"/>
    <cellStyle name="SAS FM Read-only data cell (read-only table) 3 6 3 5" xfId="13162"/>
    <cellStyle name="SAS FM Read-only data cell (read-only table) 3 6 4" xfId="908"/>
    <cellStyle name="SAS FM Read-only data cell (read-only table) 3 6 4 2" xfId="11117"/>
    <cellStyle name="SAS FM Read-only data cell (read-only table) 3 6 4 3" xfId="11707"/>
    <cellStyle name="SAS FM Read-only data cell (read-only table) 3 6 4 4" xfId="12728"/>
    <cellStyle name="SAS FM Read-only data cell (read-only table) 3 6 4 5" xfId="13163"/>
    <cellStyle name="SAS FM Read-only data cell (read-only table) 3 6 5" xfId="909"/>
    <cellStyle name="SAS FM Read-only data cell (read-only table) 3 6 5 2" xfId="11116"/>
    <cellStyle name="SAS FM Read-only data cell (read-only table) 3 6 5 3" xfId="11706"/>
    <cellStyle name="SAS FM Read-only data cell (read-only table) 3 6 5 4" xfId="12727"/>
    <cellStyle name="SAS FM Read-only data cell (read-only table) 3 6 5 5" xfId="11877"/>
    <cellStyle name="SAS FM Read-only data cell (read-only table) 3 6 6" xfId="11120"/>
    <cellStyle name="SAS FM Read-only data cell (read-only table) 3 6 7" xfId="11710"/>
    <cellStyle name="SAS FM Read-only data cell (read-only table) 3 6 8" xfId="12731"/>
    <cellStyle name="SAS FM Read-only data cell (read-only table) 3 6 9" xfId="7352"/>
    <cellStyle name="SAS FM Read-only data cell (read-only table) 3 7" xfId="838"/>
    <cellStyle name="SAS FM Read-only data cell (read-only table) 3 8" xfId="7950"/>
    <cellStyle name="SAS FM Read-only data cell (read-only table) 3 9" xfId="11772"/>
    <cellStyle name="SAS FM Read-only data cell (read-only table) 4" xfId="910"/>
    <cellStyle name="SAS FM Read-only data cell (read-only table) 4 2" xfId="911"/>
    <cellStyle name="SAS FM Read-only data cell (read-only table) 4 2 2" xfId="912"/>
    <cellStyle name="SAS FM Read-only data cell (read-only table) 4 2 2 2" xfId="913"/>
    <cellStyle name="SAS FM Read-only data cell (read-only table) 4 2 2 2 2" xfId="914"/>
    <cellStyle name="SAS FM Read-only data cell (read-only table) 4 2 2 2 2 2" xfId="11111"/>
    <cellStyle name="SAS FM Read-only data cell (read-only table) 4 2 2 2 2 3" xfId="11701"/>
    <cellStyle name="SAS FM Read-only data cell (read-only table) 4 2 2 2 2 4" xfId="12722"/>
    <cellStyle name="SAS FM Read-only data cell (read-only table) 4 2 2 2 2 5" xfId="13166"/>
    <cellStyle name="SAS FM Read-only data cell (read-only table) 4 2 2 2 3" xfId="915"/>
    <cellStyle name="SAS FM Read-only data cell (read-only table) 4 2 2 2 3 2" xfId="11110"/>
    <cellStyle name="SAS FM Read-only data cell (read-only table) 4 2 2 2 3 3" xfId="10836"/>
    <cellStyle name="SAS FM Read-only data cell (read-only table) 4 2 2 2 3 4" xfId="12721"/>
    <cellStyle name="SAS FM Read-only data cell (read-only table) 4 2 2 2 3 5" xfId="12486"/>
    <cellStyle name="SAS FM Read-only data cell (read-only table) 4 2 2 2 4" xfId="916"/>
    <cellStyle name="SAS FM Read-only data cell (read-only table) 4 2 2 2 4 2" xfId="11109"/>
    <cellStyle name="SAS FM Read-only data cell (read-only table) 4 2 2 2 4 3" xfId="11700"/>
    <cellStyle name="SAS FM Read-only data cell (read-only table) 4 2 2 2 4 4" xfId="12720"/>
    <cellStyle name="SAS FM Read-only data cell (read-only table) 4 2 2 2 4 5" xfId="12485"/>
    <cellStyle name="SAS FM Read-only data cell (read-only table) 4 2 2 2 5" xfId="917"/>
    <cellStyle name="SAS FM Read-only data cell (read-only table) 4 2 2 2 5 2" xfId="11108"/>
    <cellStyle name="SAS FM Read-only data cell (read-only table) 4 2 2 2 5 3" xfId="11699"/>
    <cellStyle name="SAS FM Read-only data cell (read-only table) 4 2 2 2 5 4" xfId="12719"/>
    <cellStyle name="SAS FM Read-only data cell (read-only table) 4 2 2 2 5 5" xfId="12484"/>
    <cellStyle name="SAS FM Read-only data cell (read-only table) 4 2 2 2 6" xfId="11112"/>
    <cellStyle name="SAS FM Read-only data cell (read-only table) 4 2 2 2 7" xfId="11702"/>
    <cellStyle name="SAS FM Read-only data cell (read-only table) 4 2 2 2 8" xfId="12723"/>
    <cellStyle name="SAS FM Read-only data cell (read-only table) 4 2 2 2 9" xfId="10058"/>
    <cellStyle name="SAS FM Read-only data cell (read-only table) 4 2 2 3" xfId="11113"/>
    <cellStyle name="SAS FM Read-only data cell (read-only table) 4 2 2 4" xfId="11703"/>
    <cellStyle name="SAS FM Read-only data cell (read-only table) 4 2 2 5" xfId="12724"/>
    <cellStyle name="SAS FM Read-only data cell (read-only table) 4 2 2 6" xfId="13165"/>
    <cellStyle name="SAS FM Read-only data cell (read-only table) 4 2 3" xfId="918"/>
    <cellStyle name="SAS FM Read-only data cell (read-only table) 4 2 3 2" xfId="919"/>
    <cellStyle name="SAS FM Read-only data cell (read-only table) 4 2 3 2 2" xfId="7943"/>
    <cellStyle name="SAS FM Read-only data cell (read-only table) 4 2 3 2 3" xfId="11698"/>
    <cellStyle name="SAS FM Read-only data cell (read-only table) 4 2 3 2 4" xfId="12717"/>
    <cellStyle name="SAS FM Read-only data cell (read-only table) 4 2 3 2 5" xfId="10057"/>
    <cellStyle name="SAS FM Read-only data cell (read-only table) 4 2 3 3" xfId="920"/>
    <cellStyle name="SAS FM Read-only data cell (read-only table) 4 2 3 3 2" xfId="7942"/>
    <cellStyle name="SAS FM Read-only data cell (read-only table) 4 2 3 3 3" xfId="11697"/>
    <cellStyle name="SAS FM Read-only data cell (read-only table) 4 2 3 3 4" xfId="12716"/>
    <cellStyle name="SAS FM Read-only data cell (read-only table) 4 2 3 3 5" xfId="13168"/>
    <cellStyle name="SAS FM Read-only data cell (read-only table) 4 2 3 4" xfId="921"/>
    <cellStyle name="SAS FM Read-only data cell (read-only table) 4 2 3 4 2" xfId="11107"/>
    <cellStyle name="SAS FM Read-only data cell (read-only table) 4 2 3 4 3" xfId="10838"/>
    <cellStyle name="SAS FM Read-only data cell (read-only table) 4 2 3 4 4" xfId="12715"/>
    <cellStyle name="SAS FM Read-only data cell (read-only table) 4 2 3 4 5" xfId="13169"/>
    <cellStyle name="SAS FM Read-only data cell (read-only table) 4 2 3 5" xfId="922"/>
    <cellStyle name="SAS FM Read-only data cell (read-only table) 4 2 3 5 2" xfId="11106"/>
    <cellStyle name="SAS FM Read-only data cell (read-only table) 4 2 3 5 3" xfId="11696"/>
    <cellStyle name="SAS FM Read-only data cell (read-only table) 4 2 3 5 4" xfId="12714"/>
    <cellStyle name="SAS FM Read-only data cell (read-only table) 4 2 3 5 5" xfId="13170"/>
    <cellStyle name="SAS FM Read-only data cell (read-only table) 4 2 3 6" xfId="7944"/>
    <cellStyle name="SAS FM Read-only data cell (read-only table) 4 2 3 7" xfId="10837"/>
    <cellStyle name="SAS FM Read-only data cell (read-only table) 4 2 3 8" xfId="12718"/>
    <cellStyle name="SAS FM Read-only data cell (read-only table) 4 2 3 9" xfId="13167"/>
    <cellStyle name="SAS FM Read-only data cell (read-only table) 4 2 4" xfId="11114"/>
    <cellStyle name="SAS FM Read-only data cell (read-only table) 4 2 5" xfId="11704"/>
    <cellStyle name="SAS FM Read-only data cell (read-only table) 4 2 6" xfId="12725"/>
    <cellStyle name="SAS FM Read-only data cell (read-only table) 4 2 7" xfId="13164"/>
    <cellStyle name="SAS FM Read-only data cell (read-only table) 4 3" xfId="923"/>
    <cellStyle name="SAS FM Read-only data cell (read-only table) 4 3 2" xfId="924"/>
    <cellStyle name="SAS FM Read-only data cell (read-only table) 4 3 2 2" xfId="925"/>
    <cellStyle name="SAS FM Read-only data cell (read-only table) 4 3 2 2 2" xfId="11103"/>
    <cellStyle name="SAS FM Read-only data cell (read-only table) 4 3 2 2 3" xfId="11694"/>
    <cellStyle name="SAS FM Read-only data cell (read-only table) 4 3 2 2 4" xfId="12711"/>
    <cellStyle name="SAS FM Read-only data cell (read-only table) 4 3 2 2 5" xfId="13173"/>
    <cellStyle name="SAS FM Read-only data cell (read-only table) 4 3 2 3" xfId="926"/>
    <cellStyle name="SAS FM Read-only data cell (read-only table) 4 3 2 3 2" xfId="11102"/>
    <cellStyle name="SAS FM Read-only data cell (read-only table) 4 3 2 3 3" xfId="11693"/>
    <cellStyle name="SAS FM Read-only data cell (read-only table) 4 3 2 3 4" xfId="12710"/>
    <cellStyle name="SAS FM Read-only data cell (read-only table) 4 3 2 3 5" xfId="13174"/>
    <cellStyle name="SAS FM Read-only data cell (read-only table) 4 3 2 4" xfId="927"/>
    <cellStyle name="SAS FM Read-only data cell (read-only table) 4 3 2 4 2" xfId="11101"/>
    <cellStyle name="SAS FM Read-only data cell (read-only table) 4 3 2 4 3" xfId="10840"/>
    <cellStyle name="SAS FM Read-only data cell (read-only table) 4 3 2 4 4" xfId="12709"/>
    <cellStyle name="SAS FM Read-only data cell (read-only table) 4 3 2 4 5" xfId="13175"/>
    <cellStyle name="SAS FM Read-only data cell (read-only table) 4 3 2 5" xfId="928"/>
    <cellStyle name="SAS FM Read-only data cell (read-only table) 4 3 2 5 2" xfId="11100"/>
    <cellStyle name="SAS FM Read-only data cell (read-only table) 4 3 2 5 3" xfId="11692"/>
    <cellStyle name="SAS FM Read-only data cell (read-only table) 4 3 2 5 4" xfId="12708"/>
    <cellStyle name="SAS FM Read-only data cell (read-only table) 4 3 2 5 5" xfId="13176"/>
    <cellStyle name="SAS FM Read-only data cell (read-only table) 4 3 2 6" xfId="11104"/>
    <cellStyle name="SAS FM Read-only data cell (read-only table) 4 3 2 7" xfId="10839"/>
    <cellStyle name="SAS FM Read-only data cell (read-only table) 4 3 2 8" xfId="12712"/>
    <cellStyle name="SAS FM Read-only data cell (read-only table) 4 3 2 9" xfId="13172"/>
    <cellStyle name="SAS FM Read-only data cell (read-only table) 4 3 3" xfId="11105"/>
    <cellStyle name="SAS FM Read-only data cell (read-only table) 4 3 4" xfId="11695"/>
    <cellStyle name="SAS FM Read-only data cell (read-only table) 4 3 5" xfId="12713"/>
    <cellStyle name="SAS FM Read-only data cell (read-only table) 4 3 6" xfId="13171"/>
    <cellStyle name="SAS FM Read-only data cell (read-only table) 4 4" xfId="929"/>
    <cellStyle name="SAS FM Read-only data cell (read-only table) 4 4 2" xfId="930"/>
    <cellStyle name="SAS FM Read-only data cell (read-only table) 4 4 2 2" xfId="11098"/>
    <cellStyle name="SAS FM Read-only data cell (read-only table) 4 4 2 3" xfId="10842"/>
    <cellStyle name="SAS FM Read-only data cell (read-only table) 4 4 2 4" xfId="12706"/>
    <cellStyle name="SAS FM Read-only data cell (read-only table) 4 4 2 5" xfId="10056"/>
    <cellStyle name="SAS FM Read-only data cell (read-only table) 4 4 3" xfId="931"/>
    <cellStyle name="SAS FM Read-only data cell (read-only table) 4 4 3 2" xfId="11097"/>
    <cellStyle name="SAS FM Read-only data cell (read-only table) 4 4 3 3" xfId="11691"/>
    <cellStyle name="SAS FM Read-only data cell (read-only table) 4 4 3 4" xfId="8551"/>
    <cellStyle name="SAS FM Read-only data cell (read-only table) 4 4 3 5" xfId="13178"/>
    <cellStyle name="SAS FM Read-only data cell (read-only table) 4 4 4" xfId="932"/>
    <cellStyle name="SAS FM Read-only data cell (read-only table) 4 4 4 2" xfId="11096"/>
    <cellStyle name="SAS FM Read-only data cell (read-only table) 4 4 4 3" xfId="11690"/>
    <cellStyle name="SAS FM Read-only data cell (read-only table) 4 4 4 4" xfId="8550"/>
    <cellStyle name="SAS FM Read-only data cell (read-only table) 4 4 4 5" xfId="13179"/>
    <cellStyle name="SAS FM Read-only data cell (read-only table) 4 4 5" xfId="933"/>
    <cellStyle name="SAS FM Read-only data cell (read-only table) 4 4 5 2" xfId="11095"/>
    <cellStyle name="SAS FM Read-only data cell (read-only table) 4 4 5 3" xfId="10843"/>
    <cellStyle name="SAS FM Read-only data cell (read-only table) 4 4 5 4" xfId="12705"/>
    <cellStyle name="SAS FM Read-only data cell (read-only table) 4 4 5 5" xfId="13180"/>
    <cellStyle name="SAS FM Read-only data cell (read-only table) 4 4 6" xfId="11099"/>
    <cellStyle name="SAS FM Read-only data cell (read-only table) 4 4 7" xfId="10841"/>
    <cellStyle name="SAS FM Read-only data cell (read-only table) 4 4 8" xfId="12707"/>
    <cellStyle name="SAS FM Read-only data cell (read-only table) 4 4 9" xfId="13177"/>
    <cellStyle name="SAS FM Read-only data cell (read-only table) 4 5" xfId="11115"/>
    <cellStyle name="SAS FM Read-only data cell (read-only table) 4 6" xfId="11705"/>
    <cellStyle name="SAS FM Read-only data cell (read-only table) 4 7" xfId="12726"/>
    <cellStyle name="SAS FM Read-only data cell (read-only table) 4 8" xfId="7350"/>
    <cellStyle name="SAS FM Read-only data cell (read-only table) 4_GAZ" xfId="5711"/>
    <cellStyle name="SAS FM Read-only data cell (read-only table) 5" xfId="934"/>
    <cellStyle name="SAS FM Read-only data cell (read-only table) 5 2" xfId="935"/>
    <cellStyle name="SAS FM Read-only data cell (read-only table) 5 2 2" xfId="936"/>
    <cellStyle name="SAS FM Read-only data cell (read-only table) 5 2 2 2" xfId="937"/>
    <cellStyle name="SAS FM Read-only data cell (read-only table) 5 2 2 2 2" xfId="11091"/>
    <cellStyle name="SAS FM Read-only data cell (read-only table) 5 2 2 2 3" xfId="11687"/>
    <cellStyle name="SAS FM Read-only data cell (read-only table) 5 2 2 2 4" xfId="12701"/>
    <cellStyle name="SAS FM Read-only data cell (read-only table) 5 2 2 2 5" xfId="13184"/>
    <cellStyle name="SAS FM Read-only data cell (read-only table) 5 2 2 3" xfId="938"/>
    <cellStyle name="SAS FM Read-only data cell (read-only table) 5 2 2 3 2" xfId="11090"/>
    <cellStyle name="SAS FM Read-only data cell (read-only table) 5 2 2 3 3" xfId="11686"/>
    <cellStyle name="SAS FM Read-only data cell (read-only table) 5 2 2 3 4" xfId="12700"/>
    <cellStyle name="SAS FM Read-only data cell (read-only table) 5 2 2 3 5" xfId="13185"/>
    <cellStyle name="SAS FM Read-only data cell (read-only table) 5 2 2 4" xfId="939"/>
    <cellStyle name="SAS FM Read-only data cell (read-only table) 5 2 2 4 2" xfId="11089"/>
    <cellStyle name="SAS FM Read-only data cell (read-only table) 5 2 2 4 3" xfId="10845"/>
    <cellStyle name="SAS FM Read-only data cell (read-only table) 5 2 2 4 4" xfId="12699"/>
    <cellStyle name="SAS FM Read-only data cell (read-only table) 5 2 2 4 5" xfId="13186"/>
    <cellStyle name="SAS FM Read-only data cell (read-only table) 5 2 2 5" xfId="940"/>
    <cellStyle name="SAS FM Read-only data cell (read-only table) 5 2 2 5 2" xfId="11088"/>
    <cellStyle name="SAS FM Read-only data cell (read-only table) 5 2 2 5 3" xfId="11685"/>
    <cellStyle name="SAS FM Read-only data cell (read-only table) 5 2 2 5 4" xfId="12698"/>
    <cellStyle name="SAS FM Read-only data cell (read-only table) 5 2 2 5 5" xfId="13187"/>
    <cellStyle name="SAS FM Read-only data cell (read-only table) 5 2 2 6" xfId="11092"/>
    <cellStyle name="SAS FM Read-only data cell (read-only table) 5 2 2 7" xfId="10844"/>
    <cellStyle name="SAS FM Read-only data cell (read-only table) 5 2 2 8" xfId="12702"/>
    <cellStyle name="SAS FM Read-only data cell (read-only table) 5 2 2 9" xfId="13183"/>
    <cellStyle name="SAS FM Read-only data cell (read-only table) 5 2 3" xfId="11093"/>
    <cellStyle name="SAS FM Read-only data cell (read-only table) 5 2 4" xfId="11688"/>
    <cellStyle name="SAS FM Read-only data cell (read-only table) 5 2 5" xfId="12703"/>
    <cellStyle name="SAS FM Read-only data cell (read-only table) 5 2 6" xfId="13182"/>
    <cellStyle name="SAS FM Read-only data cell (read-only table) 5 3" xfId="941"/>
    <cellStyle name="SAS FM Read-only data cell (read-only table) 5 3 2" xfId="942"/>
    <cellStyle name="SAS FM Read-only data cell (read-only table) 5 3 2 2" xfId="11086"/>
    <cellStyle name="SAS FM Read-only data cell (read-only table) 5 3 2 3" xfId="10847"/>
    <cellStyle name="SAS FM Read-only data cell (read-only table) 5 3 2 4" xfId="12696"/>
    <cellStyle name="SAS FM Read-only data cell (read-only table) 5 3 2 5" xfId="13189"/>
    <cellStyle name="SAS FM Read-only data cell (read-only table) 5 3 3" xfId="943"/>
    <cellStyle name="SAS FM Read-only data cell (read-only table) 5 3 3 2" xfId="11085"/>
    <cellStyle name="SAS FM Read-only data cell (read-only table) 5 3 3 3" xfId="11684"/>
    <cellStyle name="SAS FM Read-only data cell (read-only table) 5 3 3 4" xfId="12695"/>
    <cellStyle name="SAS FM Read-only data cell (read-only table) 5 3 3 5" xfId="13190"/>
    <cellStyle name="SAS FM Read-only data cell (read-only table) 5 3 4" xfId="944"/>
    <cellStyle name="SAS FM Read-only data cell (read-only table) 5 3 4 2" xfId="11084"/>
    <cellStyle name="SAS FM Read-only data cell (read-only table) 5 3 4 3" xfId="10848"/>
    <cellStyle name="SAS FM Read-only data cell (read-only table) 5 3 4 4" xfId="12694"/>
    <cellStyle name="SAS FM Read-only data cell (read-only table) 5 3 4 5" xfId="8510"/>
    <cellStyle name="SAS FM Read-only data cell (read-only table) 5 3 5" xfId="945"/>
    <cellStyle name="SAS FM Read-only data cell (read-only table) 5 3 5 2" xfId="11083"/>
    <cellStyle name="SAS FM Read-only data cell (read-only table) 5 3 5 3" xfId="10849"/>
    <cellStyle name="SAS FM Read-only data cell (read-only table) 5 3 5 4" xfId="12693"/>
    <cellStyle name="SAS FM Read-only data cell (read-only table) 5 3 5 5" xfId="13191"/>
    <cellStyle name="SAS FM Read-only data cell (read-only table) 5 3 6" xfId="11087"/>
    <cellStyle name="SAS FM Read-only data cell (read-only table) 5 3 7" xfId="10846"/>
    <cellStyle name="SAS FM Read-only data cell (read-only table) 5 3 8" xfId="12697"/>
    <cellStyle name="SAS FM Read-only data cell (read-only table) 5 3 9" xfId="13188"/>
    <cellStyle name="SAS FM Read-only data cell (read-only table) 5 4" xfId="11094"/>
    <cellStyle name="SAS FM Read-only data cell (read-only table) 5 5" xfId="11689"/>
    <cellStyle name="SAS FM Read-only data cell (read-only table) 5 6" xfId="12704"/>
    <cellStyle name="SAS FM Read-only data cell (read-only table) 5 7" xfId="13181"/>
    <cellStyle name="SAS FM Read-only data cell (read-only table) 6" xfId="946"/>
    <cellStyle name="SAS FM Read-only data cell (read-only table) 6 2" xfId="947"/>
    <cellStyle name="SAS FM Read-only data cell (read-only table) 6 2 2" xfId="11081"/>
    <cellStyle name="SAS FM Read-only data cell (read-only table) 6 2 3" xfId="11682"/>
    <cellStyle name="SAS FM Read-only data cell (read-only table) 6 2 4" xfId="12691"/>
    <cellStyle name="SAS FM Read-only data cell (read-only table) 6 2 5" xfId="13193"/>
    <cellStyle name="SAS FM Read-only data cell (read-only table) 6 3" xfId="948"/>
    <cellStyle name="SAS FM Read-only data cell (read-only table) 6 3 2" xfId="11080"/>
    <cellStyle name="SAS FM Read-only data cell (read-only table) 6 3 3" xfId="11681"/>
    <cellStyle name="SAS FM Read-only data cell (read-only table) 6 3 4" xfId="12690"/>
    <cellStyle name="SAS FM Read-only data cell (read-only table) 6 3 5" xfId="13194"/>
    <cellStyle name="SAS FM Read-only data cell (read-only table) 6 4" xfId="949"/>
    <cellStyle name="SAS FM Read-only data cell (read-only table) 6 4 2" xfId="11079"/>
    <cellStyle name="SAS FM Read-only data cell (read-only table) 6 4 3" xfId="10850"/>
    <cellStyle name="SAS FM Read-only data cell (read-only table) 6 4 4" xfId="12689"/>
    <cellStyle name="SAS FM Read-only data cell (read-only table) 6 4 5" xfId="13195"/>
    <cellStyle name="SAS FM Read-only data cell (read-only table) 6 5" xfId="950"/>
    <cellStyle name="SAS FM Read-only data cell (read-only table) 6 5 2" xfId="11078"/>
    <cellStyle name="SAS FM Read-only data cell (read-only table) 6 5 3" xfId="11680"/>
    <cellStyle name="SAS FM Read-only data cell (read-only table) 6 5 4" xfId="12688"/>
    <cellStyle name="SAS FM Read-only data cell (read-only table) 6 5 5" xfId="13196"/>
    <cellStyle name="SAS FM Read-only data cell (read-only table) 6 6" xfId="11082"/>
    <cellStyle name="SAS FM Read-only data cell (read-only table) 6 7" xfId="11683"/>
    <cellStyle name="SAS FM Read-only data cell (read-only table) 6 8" xfId="12692"/>
    <cellStyle name="SAS FM Read-only data cell (read-only table) 6 9" xfId="13192"/>
    <cellStyle name="SAS FM Read-only data cell (read-only table) 7" xfId="951"/>
    <cellStyle name="SAS FM Read-only data cell (read-only table) 7 2" xfId="952"/>
    <cellStyle name="SAS FM Read-only data cell (read-only table) 7 2 2" xfId="11077"/>
    <cellStyle name="SAS FM Read-only data cell (read-only table) 7 2 3" xfId="11678"/>
    <cellStyle name="SAS FM Read-only data cell (read-only table) 7 2 4" xfId="12686"/>
    <cellStyle name="SAS FM Read-only data cell (read-only table) 7 2 5" xfId="10055"/>
    <cellStyle name="SAS FM Read-only data cell (read-only table) 7 3" xfId="953"/>
    <cellStyle name="SAS FM Read-only data cell (read-only table) 7 3 2" xfId="11076"/>
    <cellStyle name="SAS FM Read-only data cell (read-only table) 7 3 3" xfId="10851"/>
    <cellStyle name="SAS FM Read-only data cell (read-only table) 7 3 4" xfId="12685"/>
    <cellStyle name="SAS FM Read-only data cell (read-only table) 7 3 5" xfId="10054"/>
    <cellStyle name="SAS FM Read-only data cell (read-only table) 7 4" xfId="954"/>
    <cellStyle name="SAS FM Read-only data cell (read-only table) 7 4 2" xfId="7940"/>
    <cellStyle name="SAS FM Read-only data cell (read-only table) 7 4 3" xfId="11677"/>
    <cellStyle name="SAS FM Read-only data cell (read-only table) 7 4 4" xfId="12684"/>
    <cellStyle name="SAS FM Read-only data cell (read-only table) 7 4 5" xfId="8509"/>
    <cellStyle name="SAS FM Read-only data cell (read-only table) 7 5" xfId="955"/>
    <cellStyle name="SAS FM Read-only data cell (read-only table) 7 5 2" xfId="11075"/>
    <cellStyle name="SAS FM Read-only data cell (read-only table) 7 5 3" xfId="11676"/>
    <cellStyle name="SAS FM Read-only data cell (read-only table) 7 5 4" xfId="12683"/>
    <cellStyle name="SAS FM Read-only data cell (read-only table) 7 5 5" xfId="10053"/>
    <cellStyle name="SAS FM Read-only data cell (read-only table) 7 6" xfId="7941"/>
    <cellStyle name="SAS FM Read-only data cell (read-only table) 7 7" xfId="11679"/>
    <cellStyle name="SAS FM Read-only data cell (read-only table) 7 8" xfId="12687"/>
    <cellStyle name="SAS FM Read-only data cell (read-only table) 7 9" xfId="13197"/>
    <cellStyle name="SAS FM Read-only data cell (read-only table) 8" xfId="812"/>
    <cellStyle name="SAS FM Read-only data cell (read-only table) 9" xfId="11202"/>
    <cellStyle name="SAS FM Read-only data cell (read-only table)_ PR SAS" xfId="5712"/>
    <cellStyle name="SAS FM Row drillable header" xfId="5713"/>
    <cellStyle name="SAS FM Row drillable header 10" xfId="9916"/>
    <cellStyle name="SAS FM Row drillable header 11" xfId="7089"/>
    <cellStyle name="SAS FM Row drillable header 12" xfId="8467"/>
    <cellStyle name="SAS FM Row drillable header 13" xfId="9717"/>
    <cellStyle name="SAS FM Row drillable header 14" xfId="7379"/>
    <cellStyle name="SAS FM Row drillable header 15" xfId="13105"/>
    <cellStyle name="SAS FM Row drillable header 16" xfId="13686"/>
    <cellStyle name="SAS FM Row drillable header 17" xfId="8626"/>
    <cellStyle name="SAS FM Row drillable header 2" xfId="5714"/>
    <cellStyle name="SAS FM Row drillable header 2 10" xfId="10482"/>
    <cellStyle name="SAS FM Row drillable header 2 11" xfId="12256"/>
    <cellStyle name="SAS FM Row drillable header 2 12" xfId="10476"/>
    <cellStyle name="SAS FM Row drillable header 2 13" xfId="13271"/>
    <cellStyle name="SAS FM Row drillable header 2 14" xfId="14350"/>
    <cellStyle name="SAS FM Row drillable header 2 15" xfId="11505"/>
    <cellStyle name="SAS FM Row drillable header 2 16" xfId="15675"/>
    <cellStyle name="SAS FM Row drillable header 2 2" xfId="5715"/>
    <cellStyle name="SAS FM Row drillable header 2 2 10" xfId="13272"/>
    <cellStyle name="SAS FM Row drillable header 2 2 11" xfId="8251"/>
    <cellStyle name="SAS FM Row drillable header 2 2 12" xfId="13542"/>
    <cellStyle name="SAS FM Row drillable header 2 2 13" xfId="15674"/>
    <cellStyle name="SAS FM Row drillable header 2 2 2" xfId="5716"/>
    <cellStyle name="SAS FM Row drillable header 2 2 2 10" xfId="9231"/>
    <cellStyle name="SAS FM Row drillable header 2 2 2 11" xfId="12274"/>
    <cellStyle name="SAS FM Row drillable header 2 2 2 12" xfId="15673"/>
    <cellStyle name="SAS FM Row drillable header 2 2 2 2" xfId="10492"/>
    <cellStyle name="SAS FM Row drillable header 2 2 2 3" xfId="8766"/>
    <cellStyle name="SAS FM Row drillable header 2 2 2 4" xfId="10332"/>
    <cellStyle name="SAS FM Row drillable header 2 2 2 5" xfId="7316"/>
    <cellStyle name="SAS FM Row drillable header 2 2 2 6" xfId="7086"/>
    <cellStyle name="SAS FM Row drillable header 2 2 2 7" xfId="10198"/>
    <cellStyle name="SAS FM Row drillable header 2 2 2 8" xfId="10909"/>
    <cellStyle name="SAS FM Row drillable header 2 2 2 9" xfId="13734"/>
    <cellStyle name="SAS FM Row drillable header 2 2 3" xfId="10491"/>
    <cellStyle name="SAS FM Row drillable header 2 2 4" xfId="7040"/>
    <cellStyle name="SAS FM Row drillable header 2 2 5" xfId="10331"/>
    <cellStyle name="SAS FM Row drillable header 2 2 6" xfId="9918"/>
    <cellStyle name="SAS FM Row drillable header 2 2 7" xfId="7087"/>
    <cellStyle name="SAS FM Row drillable header 2 2 8" xfId="12255"/>
    <cellStyle name="SAS FM Row drillable header 2 2 9" xfId="10477"/>
    <cellStyle name="SAS FM Row drillable header 2 2_GAZ" xfId="5717"/>
    <cellStyle name="SAS FM Row drillable header 2 3" xfId="5718"/>
    <cellStyle name="SAS FM Row drillable header 2 3 10" xfId="13104"/>
    <cellStyle name="SAS FM Row drillable header 2 3 11" xfId="9569"/>
    <cellStyle name="SAS FM Row drillable header 2 3 12" xfId="11574"/>
    <cellStyle name="SAS FM Row drillable header 2 3 2" xfId="10494"/>
    <cellStyle name="SAS FM Row drillable header 2 3 3" xfId="8764"/>
    <cellStyle name="SAS FM Row drillable header 2 3 4" xfId="8319"/>
    <cellStyle name="SAS FM Row drillable header 2 3 5" xfId="11930"/>
    <cellStyle name="SAS FM Row drillable header 2 3 6" xfId="10576"/>
    <cellStyle name="SAS FM Row drillable header 2 3 7" xfId="13100"/>
    <cellStyle name="SAS FM Row drillable header 2 3 8" xfId="10478"/>
    <cellStyle name="SAS FM Row drillable header 2 3 9" xfId="13735"/>
    <cellStyle name="SAS FM Row drillable header 2 4" xfId="10490"/>
    <cellStyle name="SAS FM Row drillable header 2 5" xfId="8767"/>
    <cellStyle name="SAS FM Row drillable header 2 6" xfId="7486"/>
    <cellStyle name="SAS FM Row drillable header 2 7" xfId="7112"/>
    <cellStyle name="SAS FM Row drillable header 2 8" xfId="9917"/>
    <cellStyle name="SAS FM Row drillable header 2 9" xfId="7088"/>
    <cellStyle name="SAS FM Row drillable header 2_GAZ" xfId="5719"/>
    <cellStyle name="SAS FM Row drillable header 3" xfId="5720"/>
    <cellStyle name="SAS FM Row drillable header 3 10" xfId="7141"/>
    <cellStyle name="SAS FM Row drillable header 3 11" xfId="12273"/>
    <cellStyle name="SAS FM Row drillable header 3 12" xfId="15672"/>
    <cellStyle name="SAS FM Row drillable header 3 2" xfId="10496"/>
    <cellStyle name="SAS FM Row drillable header 3 3" xfId="8762"/>
    <cellStyle name="SAS FM Row drillable header 3 4" xfId="10356"/>
    <cellStyle name="SAS FM Row drillable header 3 5" xfId="9921"/>
    <cellStyle name="SAS FM Row drillable header 3 6" xfId="11291"/>
    <cellStyle name="SAS FM Row drillable header 3 7" xfId="12254"/>
    <cellStyle name="SAS FM Row drillable header 3 8" xfId="10895"/>
    <cellStyle name="SAS FM Row drillable header 3 9" xfId="8637"/>
    <cellStyle name="SAS FM Row drillable header 4" xfId="5721"/>
    <cellStyle name="SAS FM Row drillable header 4 10" xfId="8636"/>
    <cellStyle name="SAS FM Row drillable header 4 11" xfId="7142"/>
    <cellStyle name="SAS FM Row drillable header 4 12" xfId="12393"/>
    <cellStyle name="SAS FM Row drillable header 4 13" xfId="9285"/>
    <cellStyle name="SAS FM Row drillable header 4 2" xfId="5722"/>
    <cellStyle name="SAS FM Row drillable header 4 2 10" xfId="10457"/>
    <cellStyle name="SAS FM Row drillable header 4 2 11" xfId="13687"/>
    <cellStyle name="SAS FM Row drillable header 4 2 12" xfId="9608"/>
    <cellStyle name="SAS FM Row drillable header 4 2 2" xfId="10498"/>
    <cellStyle name="SAS FM Row drillable header 4 2 3" xfId="8760"/>
    <cellStyle name="SAS FM Row drillable header 4 2 4" xfId="10358"/>
    <cellStyle name="SAS FM Row drillable header 4 2 5" xfId="9922"/>
    <cellStyle name="SAS FM Row drillable header 4 2 6" xfId="12597"/>
    <cellStyle name="SAS FM Row drillable header 4 2 7" xfId="12113"/>
    <cellStyle name="SAS FM Row drillable header 4 2 8" xfId="7339"/>
    <cellStyle name="SAS FM Row drillable header 4 2 9" xfId="13736"/>
    <cellStyle name="SAS FM Row drillable header 4 3" xfId="10497"/>
    <cellStyle name="SAS FM Row drillable header 4 4" xfId="8761"/>
    <cellStyle name="SAS FM Row drillable header 4 5" xfId="10357"/>
    <cellStyle name="SAS FM Row drillable header 4 6" xfId="11929"/>
    <cellStyle name="SAS FM Row drillable header 4 7" xfId="11290"/>
    <cellStyle name="SAS FM Row drillable header 4 8" xfId="12112"/>
    <cellStyle name="SAS FM Row drillable header 4 9" xfId="11605"/>
    <cellStyle name="SAS FM Row drillable header 4_GAZ" xfId="5723"/>
    <cellStyle name="SAS FM Row drillable header 5" xfId="5724"/>
    <cellStyle name="SAS FM Row drillable header 5 10" xfId="10459"/>
    <cellStyle name="SAS FM Row drillable header 5 11" xfId="12272"/>
    <cellStyle name="SAS FM Row drillable header 5 12" xfId="12284"/>
    <cellStyle name="SAS FM Row drillable header 5 2" xfId="10500"/>
    <cellStyle name="SAS FM Row drillable header 5 3" xfId="8758"/>
    <cellStyle name="SAS FM Row drillable header 5 4" xfId="10446"/>
    <cellStyle name="SAS FM Row drillable header 5 5" xfId="7318"/>
    <cellStyle name="SAS FM Row drillable header 5 6" xfId="12595"/>
    <cellStyle name="SAS FM Row drillable header 5 7" xfId="10197"/>
    <cellStyle name="SAS FM Row drillable header 5 8" xfId="11567"/>
    <cellStyle name="SAS FM Row drillable header 5 9" xfId="12092"/>
    <cellStyle name="SAS FM Row drillable header 6" xfId="10489"/>
    <cellStyle name="SAS FM Row drillable header 7" xfId="8768"/>
    <cellStyle name="SAS FM Row drillable header 8" xfId="8318"/>
    <cellStyle name="SAS FM Row drillable header 9" xfId="7113"/>
    <cellStyle name="SAS FM Row drillable header_ PR SAS" xfId="5725"/>
    <cellStyle name="SAS FM Row header" xfId="25"/>
    <cellStyle name="SAS FM Row header 10" xfId="11675"/>
    <cellStyle name="SAS FM Row header 11" xfId="13393"/>
    <cellStyle name="SAS FM Row header 12" xfId="10050"/>
    <cellStyle name="SAS FM Row header 13" xfId="14921"/>
    <cellStyle name="SAS FM Row header 14" xfId="14648"/>
    <cellStyle name="SAS FM Row header 15" xfId="12978"/>
    <cellStyle name="SAS FM Row header 16" xfId="15594"/>
    <cellStyle name="SAS FM Row header 17" xfId="14995"/>
    <cellStyle name="SAS FM Row header 18" xfId="15970"/>
    <cellStyle name="SAS FM Row header 2" xfId="26"/>
    <cellStyle name="SAS FM Row header 2 10" xfId="13392"/>
    <cellStyle name="SAS FM Row header 2 11" xfId="11878"/>
    <cellStyle name="SAS FM Row header 2 12" xfId="14920"/>
    <cellStyle name="SAS FM Row header 2 13" xfId="14649"/>
    <cellStyle name="SAS FM Row header 2 14" xfId="15250"/>
    <cellStyle name="SAS FM Row header 2 15" xfId="15593"/>
    <cellStyle name="SAS FM Row header 2 16" xfId="9276"/>
    <cellStyle name="SAS FM Row header 2 17" xfId="15969"/>
    <cellStyle name="SAS FM Row header 2 2" xfId="958"/>
    <cellStyle name="SAS FM Row header 2 2 10" xfId="11674"/>
    <cellStyle name="SAS FM Row header 2 2 11" xfId="13391"/>
    <cellStyle name="SAS FM Row header 2 2 12" xfId="10048"/>
    <cellStyle name="SAS FM Row header 2 2 13" xfId="14919"/>
    <cellStyle name="SAS FM Row header 2 2 14" xfId="1241"/>
    <cellStyle name="SAS FM Row header 2 2 15" xfId="15249"/>
    <cellStyle name="SAS FM Row header 2 2 16" xfId="15592"/>
    <cellStyle name="SAS FM Row header 2 2 17" xfId="9275"/>
    <cellStyle name="SAS FM Row header 2 2 18" xfId="15968"/>
    <cellStyle name="SAS FM Row header 2 2 2" xfId="959"/>
    <cellStyle name="SAS FM Row header 2 2 2 10" xfId="13390"/>
    <cellStyle name="SAS FM Row header 2 2 2 11" xfId="10044"/>
    <cellStyle name="SAS FM Row header 2 2 2 12" xfId="14918"/>
    <cellStyle name="SAS FM Row header 2 2 2 13" xfId="1240"/>
    <cellStyle name="SAS FM Row header 2 2 2 14" xfId="9383"/>
    <cellStyle name="SAS FM Row header 2 2 2 15" xfId="15591"/>
    <cellStyle name="SAS FM Row header 2 2 2 16" xfId="14994"/>
    <cellStyle name="SAS FM Row header 2 2 2 17" xfId="15967"/>
    <cellStyle name="SAS FM Row header 2 2 2 2" xfId="960"/>
    <cellStyle name="SAS FM Row header 2 2 2 2 10" xfId="10043"/>
    <cellStyle name="SAS FM Row header 2 2 2 2 11" xfId="14917"/>
    <cellStyle name="SAS FM Row header 2 2 2 2 12" xfId="14650"/>
    <cellStyle name="SAS FM Row header 2 2 2 2 13" xfId="15248"/>
    <cellStyle name="SAS FM Row header 2 2 2 2 14" xfId="15590"/>
    <cellStyle name="SAS FM Row header 2 2 2 2 15" xfId="9274"/>
    <cellStyle name="SAS FM Row header 2 2 2 2 16" xfId="15966"/>
    <cellStyle name="SAS FM Row header 2 2 2 2 2" xfId="961"/>
    <cellStyle name="SAS FM Row header 2 2 2 2 2 10" xfId="15589"/>
    <cellStyle name="SAS FM Row header 2 2 2 2 2 11" xfId="9273"/>
    <cellStyle name="SAS FM Row header 2 2 2 2 2 12" xfId="15965"/>
    <cellStyle name="SAS FM Row header 2 2 2 2 2 2" xfId="7580"/>
    <cellStyle name="SAS FM Row header 2 2 2 2 2 3" xfId="11071"/>
    <cellStyle name="SAS FM Row header 2 2 2 2 2 4" xfId="10855"/>
    <cellStyle name="SAS FM Row header 2 2 2 2 2 5" xfId="13388"/>
    <cellStyle name="SAS FM Row header 2 2 2 2 2 6" xfId="10042"/>
    <cellStyle name="SAS FM Row header 2 2 2 2 2 7" xfId="14916"/>
    <cellStyle name="SAS FM Row header 2 2 2 2 2 8" xfId="8570"/>
    <cellStyle name="SAS FM Row header 2 2 2 2 2 9" xfId="15247"/>
    <cellStyle name="SAS FM Row header 2 2 2 2 3" xfId="962"/>
    <cellStyle name="SAS FM Row header 2 2 2 2 3 10" xfId="15588"/>
    <cellStyle name="SAS FM Row header 2 2 2 2 3 11" xfId="14993"/>
    <cellStyle name="SAS FM Row header 2 2 2 2 3 12" xfId="15964"/>
    <cellStyle name="SAS FM Row header 2 2 2 2 3 2" xfId="7581"/>
    <cellStyle name="SAS FM Row header 2 2 2 2 3 3" xfId="11070"/>
    <cellStyle name="SAS FM Row header 2 2 2 2 3 4" xfId="10856"/>
    <cellStyle name="SAS FM Row header 2 2 2 2 3 5" xfId="13387"/>
    <cellStyle name="SAS FM Row header 2 2 2 2 3 6" xfId="10041"/>
    <cellStyle name="SAS FM Row header 2 2 2 2 3 7" xfId="14915"/>
    <cellStyle name="SAS FM Row header 2 2 2 2 3 8" xfId="14347"/>
    <cellStyle name="SAS FM Row header 2 2 2 2 3 9" xfId="9382"/>
    <cellStyle name="SAS FM Row header 2 2 2 2 4" xfId="963"/>
    <cellStyle name="SAS FM Row header 2 2 2 2 4 10" xfId="15587"/>
    <cellStyle name="SAS FM Row header 2 2 2 2 4 11" xfId="8559"/>
    <cellStyle name="SAS FM Row header 2 2 2 2 4 12" xfId="15963"/>
    <cellStyle name="SAS FM Row header 2 2 2 2 4 2" xfId="7582"/>
    <cellStyle name="SAS FM Row header 2 2 2 2 4 3" xfId="7937"/>
    <cellStyle name="SAS FM Row header 2 2 2 2 4 4" xfId="10857"/>
    <cellStyle name="SAS FM Row header 2 2 2 2 4 5" xfId="13386"/>
    <cellStyle name="SAS FM Row header 2 2 2 2 4 6" xfId="10040"/>
    <cellStyle name="SAS FM Row header 2 2 2 2 4 7" xfId="14914"/>
    <cellStyle name="SAS FM Row header 2 2 2 2 4 8" xfId="14651"/>
    <cellStyle name="SAS FM Row header 2 2 2 2 4 9" xfId="15246"/>
    <cellStyle name="SAS FM Row header 2 2 2 2 5" xfId="964"/>
    <cellStyle name="SAS FM Row header 2 2 2 2 5 10" xfId="15586"/>
    <cellStyle name="SAS FM Row header 2 2 2 2 5 11" xfId="8558"/>
    <cellStyle name="SAS FM Row header 2 2 2 2 5 12" xfId="15962"/>
    <cellStyle name="SAS FM Row header 2 2 2 2 5 2" xfId="7583"/>
    <cellStyle name="SAS FM Row header 2 2 2 2 5 3" xfId="11069"/>
    <cellStyle name="SAS FM Row header 2 2 2 2 5 4" xfId="11673"/>
    <cellStyle name="SAS FM Row header 2 2 2 2 5 5" xfId="13385"/>
    <cellStyle name="SAS FM Row header 2 2 2 2 5 6" xfId="13198"/>
    <cellStyle name="SAS FM Row header 2 2 2 2 5 7" xfId="14913"/>
    <cellStyle name="SAS FM Row header 2 2 2 2 5 8" xfId="8290"/>
    <cellStyle name="SAS FM Row header 2 2 2 2 5 9" xfId="15245"/>
    <cellStyle name="SAS FM Row header 2 2 2 2 6" xfId="7579"/>
    <cellStyle name="SAS FM Row header 2 2 2 2 7" xfId="7938"/>
    <cellStyle name="SAS FM Row header 2 2 2 2 8" xfId="10854"/>
    <cellStyle name="SAS FM Row header 2 2 2 2 9" xfId="13389"/>
    <cellStyle name="SAS FM Row header 2 2 2 3" xfId="965"/>
    <cellStyle name="SAS FM Row header 2 2 2 3 10" xfId="15585"/>
    <cellStyle name="SAS FM Row header 2 2 2 3 11" xfId="14992"/>
    <cellStyle name="SAS FM Row header 2 2 2 3 12" xfId="15961"/>
    <cellStyle name="SAS FM Row header 2 2 2 3 2" xfId="7584"/>
    <cellStyle name="SAS FM Row header 2 2 2 3 3" xfId="7936"/>
    <cellStyle name="SAS FM Row header 2 2 2 3 4" xfId="10858"/>
    <cellStyle name="SAS FM Row header 2 2 2 3 5" xfId="13384"/>
    <cellStyle name="SAS FM Row header 2 2 2 3 6" xfId="10039"/>
    <cellStyle name="SAS FM Row header 2 2 2 3 7" xfId="14912"/>
    <cellStyle name="SAS FM Row header 2 2 2 3 8" xfId="8291"/>
    <cellStyle name="SAS FM Row header 2 2 2 3 9" xfId="9381"/>
    <cellStyle name="SAS FM Row header 2 2 2 4" xfId="966"/>
    <cellStyle name="SAS FM Row header 2 2 2 4 10" xfId="15584"/>
    <cellStyle name="SAS FM Row header 2 2 2 4 11" xfId="14799"/>
    <cellStyle name="SAS FM Row header 2 2 2 4 12" xfId="15960"/>
    <cellStyle name="SAS FM Row header 2 2 2 4 2" xfId="7585"/>
    <cellStyle name="SAS FM Row header 2 2 2 4 3" xfId="7935"/>
    <cellStyle name="SAS FM Row header 2 2 2 4 4" xfId="10859"/>
    <cellStyle name="SAS FM Row header 2 2 2 4 5" xfId="13383"/>
    <cellStyle name="SAS FM Row header 2 2 2 4 6" xfId="10038"/>
    <cellStyle name="SAS FM Row header 2 2 2 4 7" xfId="14911"/>
    <cellStyle name="SAS FM Row header 2 2 2 4 8" xfId="14652"/>
    <cellStyle name="SAS FM Row header 2 2 2 4 9" xfId="15244"/>
    <cellStyle name="SAS FM Row header 2 2 2 5" xfId="967"/>
    <cellStyle name="SAS FM Row header 2 2 2 5 10" xfId="15583"/>
    <cellStyle name="SAS FM Row header 2 2 2 5 11" xfId="14798"/>
    <cellStyle name="SAS FM Row header 2 2 2 5 12" xfId="15959"/>
    <cellStyle name="SAS FM Row header 2 2 2 5 2" xfId="7586"/>
    <cellStyle name="SAS FM Row header 2 2 2 5 3" xfId="11068"/>
    <cellStyle name="SAS FM Row header 2 2 2 5 4" xfId="10860"/>
    <cellStyle name="SAS FM Row header 2 2 2 5 5" xfId="13382"/>
    <cellStyle name="SAS FM Row header 2 2 2 5 6" xfId="11879"/>
    <cellStyle name="SAS FM Row header 2 2 2 5 7" xfId="14910"/>
    <cellStyle name="SAS FM Row header 2 2 2 5 8" xfId="8571"/>
    <cellStyle name="SAS FM Row header 2 2 2 5 9" xfId="15243"/>
    <cellStyle name="SAS FM Row header 2 2 2 6" xfId="968"/>
    <cellStyle name="SAS FM Row header 2 2 2 6 10" xfId="15582"/>
    <cellStyle name="SAS FM Row header 2 2 2 6 11" xfId="14991"/>
    <cellStyle name="SAS FM Row header 2 2 2 6 12" xfId="15958"/>
    <cellStyle name="SAS FM Row header 2 2 2 6 2" xfId="7587"/>
    <cellStyle name="SAS FM Row header 2 2 2 6 3" xfId="11067"/>
    <cellStyle name="SAS FM Row header 2 2 2 6 4" xfId="10861"/>
    <cellStyle name="SAS FM Row header 2 2 2 6 5" xfId="13381"/>
    <cellStyle name="SAS FM Row header 2 2 2 6 6" xfId="10037"/>
    <cellStyle name="SAS FM Row header 2 2 2 6 7" xfId="14909"/>
    <cellStyle name="SAS FM Row header 2 2 2 6 8" xfId="14653"/>
    <cellStyle name="SAS FM Row header 2 2 2 6 9" xfId="12132"/>
    <cellStyle name="SAS FM Row header 2 2 2 7" xfId="7578"/>
    <cellStyle name="SAS FM Row header 2 2 2 8" xfId="11072"/>
    <cellStyle name="SAS FM Row header 2 2 2 9" xfId="10853"/>
    <cellStyle name="SAS FM Row header 2 2 3" xfId="969"/>
    <cellStyle name="SAS FM Row header 2 2 3 10" xfId="13380"/>
    <cellStyle name="SAS FM Row header 2 2 3 11" xfId="10035"/>
    <cellStyle name="SAS FM Row header 2 2 3 12" xfId="14908"/>
    <cellStyle name="SAS FM Row header 2 2 3 13" xfId="14654"/>
    <cellStyle name="SAS FM Row header 2 2 3 14" xfId="15242"/>
    <cellStyle name="SAS FM Row header 2 2 3 15" xfId="15581"/>
    <cellStyle name="SAS FM Row header 2 2 3 16" xfId="14797"/>
    <cellStyle name="SAS FM Row header 2 2 3 17" xfId="15957"/>
    <cellStyle name="SAS FM Row header 2 2 3 2" xfId="970"/>
    <cellStyle name="SAS FM Row header 2 2 3 2 10" xfId="10034"/>
    <cellStyle name="SAS FM Row header 2 2 3 2 11" xfId="14907"/>
    <cellStyle name="SAS FM Row header 2 2 3 2 12" xfId="8572"/>
    <cellStyle name="SAS FM Row header 2 2 3 2 13" xfId="12240"/>
    <cellStyle name="SAS FM Row header 2 2 3 2 14" xfId="15580"/>
    <cellStyle name="SAS FM Row header 2 2 3 2 15" xfId="14990"/>
    <cellStyle name="SAS FM Row header 2 2 3 2 16" xfId="15956"/>
    <cellStyle name="SAS FM Row header 2 2 3 2 2" xfId="971"/>
    <cellStyle name="SAS FM Row header 2 2 3 2 2 10" xfId="15579"/>
    <cellStyle name="SAS FM Row header 2 2 3 2 2 11" xfId="14989"/>
    <cellStyle name="SAS FM Row header 2 2 3 2 2 12" xfId="15955"/>
    <cellStyle name="SAS FM Row header 2 2 3 2 2 2" xfId="7590"/>
    <cellStyle name="SAS FM Row header 2 2 3 2 2 3" xfId="11065"/>
    <cellStyle name="SAS FM Row header 2 2 3 2 2 4" xfId="11670"/>
    <cellStyle name="SAS FM Row header 2 2 3 2 2 5" xfId="13378"/>
    <cellStyle name="SAS FM Row header 2 2 3 2 2 6" xfId="10033"/>
    <cellStyle name="SAS FM Row header 2 2 3 2 2 7" xfId="14906"/>
    <cellStyle name="SAS FM Row header 2 2 3 2 2 8" xfId="13840"/>
    <cellStyle name="SAS FM Row header 2 2 3 2 2 9" xfId="12239"/>
    <cellStyle name="SAS FM Row header 2 2 3 2 3" xfId="972"/>
    <cellStyle name="SAS FM Row header 2 2 3 2 3 10" xfId="15578"/>
    <cellStyle name="SAS FM Row header 2 2 3 2 3 11" xfId="14796"/>
    <cellStyle name="SAS FM Row header 2 2 3 2 3 12" xfId="15954"/>
    <cellStyle name="SAS FM Row header 2 2 3 2 3 2" xfId="7591"/>
    <cellStyle name="SAS FM Row header 2 2 3 2 3 3" xfId="7933"/>
    <cellStyle name="SAS FM Row header 2 2 3 2 3 4" xfId="11669"/>
    <cellStyle name="SAS FM Row header 2 2 3 2 3 5" xfId="13377"/>
    <cellStyle name="SAS FM Row header 2 2 3 2 3 6" xfId="10032"/>
    <cellStyle name="SAS FM Row header 2 2 3 2 3 7" xfId="14905"/>
    <cellStyle name="SAS FM Row header 2 2 3 2 3 8" xfId="13839"/>
    <cellStyle name="SAS FM Row header 2 2 3 2 3 9" xfId="15241"/>
    <cellStyle name="SAS FM Row header 2 2 3 2 4" xfId="973"/>
    <cellStyle name="SAS FM Row header 2 2 3 2 4 10" xfId="15577"/>
    <cellStyle name="SAS FM Row header 2 2 3 2 4 11" xfId="14795"/>
    <cellStyle name="SAS FM Row header 2 2 3 2 4 12" xfId="15953"/>
    <cellStyle name="SAS FM Row header 2 2 3 2 4 2" xfId="7592"/>
    <cellStyle name="SAS FM Row header 2 2 3 2 4 3" xfId="11064"/>
    <cellStyle name="SAS FM Row header 2 2 3 2 4 4" xfId="11668"/>
    <cellStyle name="SAS FM Row header 2 2 3 2 4 5" xfId="13376"/>
    <cellStyle name="SAS FM Row header 2 2 3 2 4 6" xfId="13199"/>
    <cellStyle name="SAS FM Row header 2 2 3 2 4 7" xfId="14904"/>
    <cellStyle name="SAS FM Row header 2 2 3 2 4 8" xfId="11421"/>
    <cellStyle name="SAS FM Row header 2 2 3 2 4 9" xfId="15240"/>
    <cellStyle name="SAS FM Row header 2 2 3 2 5" xfId="974"/>
    <cellStyle name="SAS FM Row header 2 2 3 2 5 10" xfId="15576"/>
    <cellStyle name="SAS FM Row header 2 2 3 2 5 11" xfId="14988"/>
    <cellStyle name="SAS FM Row header 2 2 3 2 5 12" xfId="15952"/>
    <cellStyle name="SAS FM Row header 2 2 3 2 5 2" xfId="7593"/>
    <cellStyle name="SAS FM Row header 2 2 3 2 5 3" xfId="11063"/>
    <cellStyle name="SAS FM Row header 2 2 3 2 5 4" xfId="11667"/>
    <cellStyle name="SAS FM Row header 2 2 3 2 5 5" xfId="13375"/>
    <cellStyle name="SAS FM Row header 2 2 3 2 5 6" xfId="11885"/>
    <cellStyle name="SAS FM Row header 2 2 3 2 5 7" xfId="14903"/>
    <cellStyle name="SAS FM Row header 2 2 3 2 5 8" xfId="11422"/>
    <cellStyle name="SAS FM Row header 2 2 3 2 5 9" xfId="12133"/>
    <cellStyle name="SAS FM Row header 2 2 3 2 6" xfId="7589"/>
    <cellStyle name="SAS FM Row header 2 2 3 2 7" xfId="11066"/>
    <cellStyle name="SAS FM Row header 2 2 3 2 8" xfId="11671"/>
    <cellStyle name="SAS FM Row header 2 2 3 2 9" xfId="13379"/>
    <cellStyle name="SAS FM Row header 2 2 3 3" xfId="975"/>
    <cellStyle name="SAS FM Row header 2 2 3 3 10" xfId="15575"/>
    <cellStyle name="SAS FM Row header 2 2 3 3 11" xfId="12505"/>
    <cellStyle name="SAS FM Row header 2 2 3 3 12" xfId="15951"/>
    <cellStyle name="SAS FM Row header 2 2 3 3 2" xfId="7594"/>
    <cellStyle name="SAS FM Row header 2 2 3 3 3" xfId="7932"/>
    <cellStyle name="SAS FM Row header 2 2 3 3 4" xfId="10862"/>
    <cellStyle name="SAS FM Row header 2 2 3 3 5" xfId="13374"/>
    <cellStyle name="SAS FM Row header 2 2 3 3 6" xfId="10031"/>
    <cellStyle name="SAS FM Row header 2 2 3 3 7" xfId="14902"/>
    <cellStyle name="SAS FM Row header 2 2 3 3 8" xfId="14346"/>
    <cellStyle name="SAS FM Row header 2 2 3 3 9" xfId="15239"/>
    <cellStyle name="SAS FM Row header 2 2 3 4" xfId="976"/>
    <cellStyle name="SAS FM Row header 2 2 3 4 10" xfId="15574"/>
    <cellStyle name="SAS FM Row header 2 2 3 4 11" xfId="14794"/>
    <cellStyle name="SAS FM Row header 2 2 3 4 12" xfId="15950"/>
    <cellStyle name="SAS FM Row header 2 2 3 4 2" xfId="7595"/>
    <cellStyle name="SAS FM Row header 2 2 3 4 3" xfId="11062"/>
    <cellStyle name="SAS FM Row header 2 2 3 4 4" xfId="10863"/>
    <cellStyle name="SAS FM Row header 2 2 3 4 5" xfId="13373"/>
    <cellStyle name="SAS FM Row header 2 2 3 4 6" xfId="10030"/>
    <cellStyle name="SAS FM Row header 2 2 3 4 7" xfId="14901"/>
    <cellStyle name="SAS FM Row header 2 2 3 4 8" xfId="14655"/>
    <cellStyle name="SAS FM Row header 2 2 3 4 9" xfId="15238"/>
    <cellStyle name="SAS FM Row header 2 2 3 5" xfId="977"/>
    <cellStyle name="SAS FM Row header 2 2 3 5 10" xfId="15573"/>
    <cellStyle name="SAS FM Row header 2 2 3 5 11" xfId="14987"/>
    <cellStyle name="SAS FM Row header 2 2 3 5 12" xfId="15949"/>
    <cellStyle name="SAS FM Row header 2 2 3 5 2" xfId="7596"/>
    <cellStyle name="SAS FM Row header 2 2 3 5 3" xfId="7931"/>
    <cellStyle name="SAS FM Row header 2 2 3 5 4" xfId="10864"/>
    <cellStyle name="SAS FM Row header 2 2 3 5 5" xfId="13372"/>
    <cellStyle name="SAS FM Row header 2 2 3 5 6" xfId="10029"/>
    <cellStyle name="SAS FM Row header 2 2 3 5 7" xfId="14900"/>
    <cellStyle name="SAS FM Row header 2 2 3 5 8" xfId="14345"/>
    <cellStyle name="SAS FM Row header 2 2 3 5 9" xfId="9380"/>
    <cellStyle name="SAS FM Row header 2 2 3 6" xfId="978"/>
    <cellStyle name="SAS FM Row header 2 2 3 6 10" xfId="15572"/>
    <cellStyle name="SAS FM Row header 2 2 3 6 11" xfId="14793"/>
    <cellStyle name="SAS FM Row header 2 2 3 6 12" xfId="15948"/>
    <cellStyle name="SAS FM Row header 2 2 3 6 2" xfId="7597"/>
    <cellStyle name="SAS FM Row header 2 2 3 6 3" xfId="7930"/>
    <cellStyle name="SAS FM Row header 2 2 3 6 4" xfId="10865"/>
    <cellStyle name="SAS FM Row header 2 2 3 6 5" xfId="13371"/>
    <cellStyle name="SAS FM Row header 2 2 3 6 6" xfId="11886"/>
    <cellStyle name="SAS FM Row header 2 2 3 6 7" xfId="14899"/>
    <cellStyle name="SAS FM Row header 2 2 3 6 8" xfId="9289"/>
    <cellStyle name="SAS FM Row header 2 2 3 6 9" xfId="15237"/>
    <cellStyle name="SAS FM Row header 2 2 3 7" xfId="7588"/>
    <cellStyle name="SAS FM Row header 2 2 3 8" xfId="7934"/>
    <cellStyle name="SAS FM Row header 2 2 3 9" xfId="11672"/>
    <cellStyle name="SAS FM Row header 2 2 4" xfId="979"/>
    <cellStyle name="SAS FM Row header 2 2 4 10" xfId="13370"/>
    <cellStyle name="SAS FM Row header 2 2 4 11" xfId="11887"/>
    <cellStyle name="SAS FM Row header 2 2 4 12" xfId="14898"/>
    <cellStyle name="SAS FM Row header 2 2 4 13" xfId="9290"/>
    <cellStyle name="SAS FM Row header 2 2 4 14" xfId="15236"/>
    <cellStyle name="SAS FM Row header 2 2 4 15" xfId="15571"/>
    <cellStyle name="SAS FM Row header 2 2 4 16" xfId="15433"/>
    <cellStyle name="SAS FM Row header 2 2 4 17" xfId="15947"/>
    <cellStyle name="SAS FM Row header 2 2 4 2" xfId="980"/>
    <cellStyle name="SAS FM Row header 2 2 4 2 10" xfId="11888"/>
    <cellStyle name="SAS FM Row header 2 2 4 2 11" xfId="14897"/>
    <cellStyle name="SAS FM Row header 2 2 4 2 12" xfId="14656"/>
    <cellStyle name="SAS FM Row header 2 2 4 2 13" xfId="12238"/>
    <cellStyle name="SAS FM Row header 2 2 4 2 14" xfId="15570"/>
    <cellStyle name="SAS FM Row header 2 2 4 2 15" xfId="14986"/>
    <cellStyle name="SAS FM Row header 2 2 4 2 16" xfId="15946"/>
    <cellStyle name="SAS FM Row header 2 2 4 2 2" xfId="981"/>
    <cellStyle name="SAS FM Row header 2 2 4 2 2 10" xfId="15569"/>
    <cellStyle name="SAS FM Row header 2 2 4 2 2 11" xfId="14792"/>
    <cellStyle name="SAS FM Row header 2 2 4 2 2 12" xfId="15945"/>
    <cellStyle name="SAS FM Row header 2 2 4 2 2 2" xfId="7600"/>
    <cellStyle name="SAS FM Row header 2 2 4 2 2 3" xfId="7928"/>
    <cellStyle name="SAS FM Row header 2 2 4 2 2 4" xfId="11664"/>
    <cellStyle name="SAS FM Row header 2 2 4 2 2 5" xfId="13368"/>
    <cellStyle name="SAS FM Row header 2 2 4 2 2 6" xfId="10028"/>
    <cellStyle name="SAS FM Row header 2 2 4 2 2 7" xfId="14896"/>
    <cellStyle name="SAS FM Row header 2 2 4 2 2 8" xfId="11550"/>
    <cellStyle name="SAS FM Row header 2 2 4 2 2 9" xfId="15235"/>
    <cellStyle name="SAS FM Row header 2 2 4 2 3" xfId="982"/>
    <cellStyle name="SAS FM Row header 2 2 4 2 3 10" xfId="15568"/>
    <cellStyle name="SAS FM Row header 2 2 4 2 3 11" xfId="14985"/>
    <cellStyle name="SAS FM Row header 2 2 4 2 3 12" xfId="15944"/>
    <cellStyle name="SAS FM Row header 2 2 4 2 3 2" xfId="7601"/>
    <cellStyle name="SAS FM Row header 2 2 4 2 3 3" xfId="11060"/>
    <cellStyle name="SAS FM Row header 2 2 4 2 3 4" xfId="11663"/>
    <cellStyle name="SAS FM Row header 2 2 4 2 3 5" xfId="13367"/>
    <cellStyle name="SAS FM Row header 2 2 4 2 3 6" xfId="13200"/>
    <cellStyle name="SAS FM Row header 2 2 4 2 3 7" xfId="14895"/>
    <cellStyle name="SAS FM Row header 2 2 4 2 3 8" xfId="8292"/>
    <cellStyle name="SAS FM Row header 2 2 4 2 3 9" xfId="12237"/>
    <cellStyle name="SAS FM Row header 2 2 4 2 4" xfId="983"/>
    <cellStyle name="SAS FM Row header 2 2 4 2 4 10" xfId="15567"/>
    <cellStyle name="SAS FM Row header 2 2 4 2 4 11" xfId="14984"/>
    <cellStyle name="SAS FM Row header 2 2 4 2 4 12" xfId="15943"/>
    <cellStyle name="SAS FM Row header 2 2 4 2 4 2" xfId="7602"/>
    <cellStyle name="SAS FM Row header 2 2 4 2 4 3" xfId="11059"/>
    <cellStyle name="SAS FM Row header 2 2 4 2 4 4" xfId="11662"/>
    <cellStyle name="SAS FM Row header 2 2 4 2 4 5" xfId="13366"/>
    <cellStyle name="SAS FM Row header 2 2 4 2 4 6" xfId="10027"/>
    <cellStyle name="SAS FM Row header 2 2 4 2 4 7" xfId="14894"/>
    <cellStyle name="SAS FM Row header 2 2 4 2 4 8" xfId="9291"/>
    <cellStyle name="SAS FM Row header 2 2 4 2 4 9" xfId="9379"/>
    <cellStyle name="SAS FM Row header 2 2 4 2 5" xfId="984"/>
    <cellStyle name="SAS FM Row header 2 2 4 2 5 10" xfId="7536"/>
    <cellStyle name="SAS FM Row header 2 2 4 2 5 11" xfId="8557"/>
    <cellStyle name="SAS FM Row header 2 2 4 2 5 12" xfId="14081"/>
    <cellStyle name="SAS FM Row header 2 2 4 2 5 2" xfId="7603"/>
    <cellStyle name="SAS FM Row header 2 2 4 2 5 3" xfId="11058"/>
    <cellStyle name="SAS FM Row header 2 2 4 2 5 4" xfId="11661"/>
    <cellStyle name="SAS FM Row header 2 2 4 2 5 5" xfId="13365"/>
    <cellStyle name="SAS FM Row header 2 2 4 2 5 6" xfId="10026"/>
    <cellStyle name="SAS FM Row header 2 2 4 2 5 7" xfId="14893"/>
    <cellStyle name="SAS FM Row header 2 2 4 2 5 8" xfId="14657"/>
    <cellStyle name="SAS FM Row header 2 2 4 2 5 9" xfId="15234"/>
    <cellStyle name="SAS FM Row header 2 2 4 2 6" xfId="7599"/>
    <cellStyle name="SAS FM Row header 2 2 4 2 7" xfId="7929"/>
    <cellStyle name="SAS FM Row header 2 2 4 2 8" xfId="11665"/>
    <cellStyle name="SAS FM Row header 2 2 4 2 9" xfId="13369"/>
    <cellStyle name="SAS FM Row header 2 2 4 3" xfId="985"/>
    <cellStyle name="SAS FM Row header 2 2 4 3 10" xfId="15566"/>
    <cellStyle name="SAS FM Row header 2 2 4 3 11" xfId="14983"/>
    <cellStyle name="SAS FM Row header 2 2 4 3 12" xfId="15942"/>
    <cellStyle name="SAS FM Row header 2 2 4 3 2" xfId="7604"/>
    <cellStyle name="SAS FM Row header 2 2 4 3 3" xfId="7927"/>
    <cellStyle name="SAS FM Row header 2 2 4 3 4" xfId="10866"/>
    <cellStyle name="SAS FM Row header 2 2 4 3 5" xfId="13364"/>
    <cellStyle name="SAS FM Row header 2 2 4 3 6" xfId="10025"/>
    <cellStyle name="SAS FM Row header 2 2 4 3 7" xfId="14892"/>
    <cellStyle name="SAS FM Row header 2 2 4 3 8" xfId="8293"/>
    <cellStyle name="SAS FM Row header 2 2 4 3 9" xfId="8745"/>
    <cellStyle name="SAS FM Row header 2 2 4 4" xfId="986"/>
    <cellStyle name="SAS FM Row header 2 2 4 4 10" xfId="15565"/>
    <cellStyle name="SAS FM Row header 2 2 4 4 11" xfId="14982"/>
    <cellStyle name="SAS FM Row header 2 2 4 4 12" xfId="15941"/>
    <cellStyle name="SAS FM Row header 2 2 4 4 2" xfId="7605"/>
    <cellStyle name="SAS FM Row header 2 2 4 4 3" xfId="11057"/>
    <cellStyle name="SAS FM Row header 2 2 4 4 4" xfId="11660"/>
    <cellStyle name="SAS FM Row header 2 2 4 4 5" xfId="13363"/>
    <cellStyle name="SAS FM Row header 2 2 4 4 6" xfId="10024"/>
    <cellStyle name="SAS FM Row header 2 2 4 4 7" xfId="14891"/>
    <cellStyle name="SAS FM Row header 2 2 4 4 8" xfId="14658"/>
    <cellStyle name="SAS FM Row header 2 2 4 4 9" xfId="8744"/>
    <cellStyle name="SAS FM Row header 2 2 4 5" xfId="987"/>
    <cellStyle name="SAS FM Row header 2 2 4 5 10" xfId="7204"/>
    <cellStyle name="SAS FM Row header 2 2 4 5 11" xfId="12852"/>
    <cellStyle name="SAS FM Row header 2 2 4 5 12" xfId="14080"/>
    <cellStyle name="SAS FM Row header 2 2 4 5 2" xfId="7606"/>
    <cellStyle name="SAS FM Row header 2 2 4 5 3" xfId="11056"/>
    <cellStyle name="SAS FM Row header 2 2 4 5 4" xfId="11659"/>
    <cellStyle name="SAS FM Row header 2 2 4 5 5" xfId="13362"/>
    <cellStyle name="SAS FM Row header 2 2 4 5 6" xfId="10023"/>
    <cellStyle name="SAS FM Row header 2 2 4 5 7" xfId="14890"/>
    <cellStyle name="SAS FM Row header 2 2 4 5 8" xfId="14659"/>
    <cellStyle name="SAS FM Row header 2 2 4 5 9" xfId="15233"/>
    <cellStyle name="SAS FM Row header 2 2 4 6" xfId="988"/>
    <cellStyle name="SAS FM Row header 2 2 4 6 10" xfId="15564"/>
    <cellStyle name="SAS FM Row header 2 2 4 6 11" xfId="12851"/>
    <cellStyle name="SAS FM Row header 2 2 4 6 12" xfId="15940"/>
    <cellStyle name="SAS FM Row header 2 2 4 6 2" xfId="7607"/>
    <cellStyle name="SAS FM Row header 2 2 4 6 3" xfId="11055"/>
    <cellStyle name="SAS FM Row header 2 2 4 6 4" xfId="10867"/>
    <cellStyle name="SAS FM Row header 2 2 4 6 5" xfId="12474"/>
    <cellStyle name="SAS FM Row header 2 2 4 6 6" xfId="10022"/>
    <cellStyle name="SAS FM Row header 2 2 4 6 7" xfId="13781"/>
    <cellStyle name="SAS FM Row header 2 2 4 6 8" xfId="14660"/>
    <cellStyle name="SAS FM Row header 2 2 4 6 9" xfId="15232"/>
    <cellStyle name="SAS FM Row header 2 2 4 7" xfId="7598"/>
    <cellStyle name="SAS FM Row header 2 2 4 8" xfId="11061"/>
    <cellStyle name="SAS FM Row header 2 2 4 9" xfId="11666"/>
    <cellStyle name="SAS FM Row header 2 2 5" xfId="989"/>
    <cellStyle name="SAS FM Row header 2 2 5 10" xfId="11889"/>
    <cellStyle name="SAS FM Row header 2 2 5 11" xfId="13782"/>
    <cellStyle name="SAS FM Row header 2 2 5 12" xfId="14661"/>
    <cellStyle name="SAS FM Row header 2 2 5 13" xfId="15231"/>
    <cellStyle name="SAS FM Row header 2 2 5 14" xfId="15563"/>
    <cellStyle name="SAS FM Row header 2 2 5 15" xfId="14791"/>
    <cellStyle name="SAS FM Row header 2 2 5 16" xfId="15939"/>
    <cellStyle name="SAS FM Row header 2 2 5 2" xfId="990"/>
    <cellStyle name="SAS FM Row header 2 2 5 2 10" xfId="12362"/>
    <cellStyle name="SAS FM Row header 2 2 5 2 11" xfId="14981"/>
    <cellStyle name="SAS FM Row header 2 2 5 2 12" xfId="13608"/>
    <cellStyle name="SAS FM Row header 2 2 5 2 2" xfId="7609"/>
    <cellStyle name="SAS FM Row header 2 2 5 2 3" xfId="11054"/>
    <cellStyle name="SAS FM Row header 2 2 5 2 4" xfId="7525"/>
    <cellStyle name="SAS FM Row header 2 2 5 2 5" xfId="13361"/>
    <cellStyle name="SAS FM Row header 2 2 5 2 6" xfId="11890"/>
    <cellStyle name="SAS FM Row header 2 2 5 2 7" xfId="14889"/>
    <cellStyle name="SAS FM Row header 2 2 5 2 8" xfId="14662"/>
    <cellStyle name="SAS FM Row header 2 2 5 2 9" xfId="12236"/>
    <cellStyle name="SAS FM Row header 2 2 5 3" xfId="991"/>
    <cellStyle name="SAS FM Row header 2 2 5 3 10" xfId="15562"/>
    <cellStyle name="SAS FM Row header 2 2 5 3 11" xfId="15432"/>
    <cellStyle name="SAS FM Row header 2 2 5 3 12" xfId="15938"/>
    <cellStyle name="SAS FM Row header 2 2 5 3 2" xfId="7610"/>
    <cellStyle name="SAS FM Row header 2 2 5 3 3" xfId="11053"/>
    <cellStyle name="SAS FM Row header 2 2 5 3 4" xfId="10868"/>
    <cellStyle name="SAS FM Row header 2 2 5 3 5" xfId="13360"/>
    <cellStyle name="SAS FM Row header 2 2 5 3 6" xfId="13201"/>
    <cellStyle name="SAS FM Row header 2 2 5 3 7" xfId="14888"/>
    <cellStyle name="SAS FM Row header 2 2 5 3 8" xfId="13129"/>
    <cellStyle name="SAS FM Row header 2 2 5 3 9" xfId="15230"/>
    <cellStyle name="SAS FM Row header 2 2 5 4" xfId="992"/>
    <cellStyle name="SAS FM Row header 2 2 5 4 10" xfId="15561"/>
    <cellStyle name="SAS FM Row header 2 2 5 4 11" xfId="15431"/>
    <cellStyle name="SAS FM Row header 2 2 5 4 12" xfId="15937"/>
    <cellStyle name="SAS FM Row header 2 2 5 4 2" xfId="7611"/>
    <cellStyle name="SAS FM Row header 2 2 5 4 3" xfId="11052"/>
    <cellStyle name="SAS FM Row header 2 2 5 4 4" xfId="11657"/>
    <cellStyle name="SAS FM Row header 2 2 5 4 5" xfId="13359"/>
    <cellStyle name="SAS FM Row header 2 2 5 4 6" xfId="11891"/>
    <cellStyle name="SAS FM Row header 2 2 5 4 7" xfId="14887"/>
    <cellStyle name="SAS FM Row header 2 2 5 4 8" xfId="14663"/>
    <cellStyle name="SAS FM Row header 2 2 5 4 9" xfId="15229"/>
    <cellStyle name="SAS FM Row header 2 2 5 5" xfId="993"/>
    <cellStyle name="SAS FM Row header 2 2 5 5 10" xfId="10485"/>
    <cellStyle name="SAS FM Row header 2 2 5 5 11" xfId="15430"/>
    <cellStyle name="SAS FM Row header 2 2 5 5 12" xfId="12829"/>
    <cellStyle name="SAS FM Row header 2 2 5 5 2" xfId="7612"/>
    <cellStyle name="SAS FM Row header 2 2 5 5 3" xfId="7925"/>
    <cellStyle name="SAS FM Row header 2 2 5 5 4" xfId="7526"/>
    <cellStyle name="SAS FM Row header 2 2 5 5 5" xfId="13358"/>
    <cellStyle name="SAS FM Row header 2 2 5 5 6" xfId="11892"/>
    <cellStyle name="SAS FM Row header 2 2 5 5 7" xfId="14886"/>
    <cellStyle name="SAS FM Row header 2 2 5 5 8" xfId="14664"/>
    <cellStyle name="SAS FM Row header 2 2 5 5 9" xfId="15228"/>
    <cellStyle name="SAS FM Row header 2 2 5 6" xfId="7608"/>
    <cellStyle name="SAS FM Row header 2 2 5 7" xfId="7926"/>
    <cellStyle name="SAS FM Row header 2 2 5 8" xfId="11658"/>
    <cellStyle name="SAS FM Row header 2 2 5 9" xfId="8979"/>
    <cellStyle name="SAS FM Row header 2 2 6" xfId="994"/>
    <cellStyle name="SAS FM Row header 2 2 6 10" xfId="15560"/>
    <cellStyle name="SAS FM Row header 2 2 6 11" xfId="14980"/>
    <cellStyle name="SAS FM Row header 2 2 6 12" xfId="15936"/>
    <cellStyle name="SAS FM Row header 2 2 6 2" xfId="7613"/>
    <cellStyle name="SAS FM Row header 2 2 6 3" xfId="11051"/>
    <cellStyle name="SAS FM Row header 2 2 6 4" xfId="10869"/>
    <cellStyle name="SAS FM Row header 2 2 6 5" xfId="13357"/>
    <cellStyle name="SAS FM Row header 2 2 6 6" xfId="10021"/>
    <cellStyle name="SAS FM Row header 2 2 6 7" xfId="14885"/>
    <cellStyle name="SAS FM Row header 2 2 6 8" xfId="14665"/>
    <cellStyle name="SAS FM Row header 2 2 6 9" xfId="8435"/>
    <cellStyle name="SAS FM Row header 2 2 7" xfId="995"/>
    <cellStyle name="SAS FM Row header 2 2 7 10" xfId="15559"/>
    <cellStyle name="SAS FM Row header 2 2 7 11" xfId="15429"/>
    <cellStyle name="SAS FM Row header 2 2 7 12" xfId="15935"/>
    <cellStyle name="SAS FM Row header 2 2 7 2" xfId="7614"/>
    <cellStyle name="SAS FM Row header 2 2 7 3" xfId="7924"/>
    <cellStyle name="SAS FM Row header 2 2 7 4" xfId="11656"/>
    <cellStyle name="SAS FM Row header 2 2 7 5" xfId="13356"/>
    <cellStyle name="SAS FM Row header 2 2 7 6" xfId="10020"/>
    <cellStyle name="SAS FM Row header 2 2 7 7" xfId="14884"/>
    <cellStyle name="SAS FM Row header 2 2 7 8" xfId="13838"/>
    <cellStyle name="SAS FM Row header 2 2 7 9" xfId="15227"/>
    <cellStyle name="SAS FM Row header 2 2 8" xfId="7577"/>
    <cellStyle name="SAS FM Row header 2 2 9" xfId="11073"/>
    <cellStyle name="SAS FM Row header 2 3" xfId="996"/>
    <cellStyle name="SAS FM Row header 2 3 10" xfId="7527"/>
    <cellStyle name="SAS FM Row header 2 3 11" xfId="13355"/>
    <cellStyle name="SAS FM Row header 2 3 12" xfId="10019"/>
    <cellStyle name="SAS FM Row header 2 3 13" xfId="14883"/>
    <cellStyle name="SAS FM Row header 2 3 14" xfId="8573"/>
    <cellStyle name="SAS FM Row header 2 3 15" xfId="15226"/>
    <cellStyle name="SAS FM Row header 2 3 16" xfId="8322"/>
    <cellStyle name="SAS FM Row header 2 3 17" xfId="15428"/>
    <cellStyle name="SAS FM Row header 2 3 18" xfId="14787"/>
    <cellStyle name="SAS FM Row header 2 3 2" xfId="997"/>
    <cellStyle name="SAS FM Row header 2 3 2 10" xfId="10018"/>
    <cellStyle name="SAS FM Row header 2 3 2 11" xfId="14882"/>
    <cellStyle name="SAS FM Row header 2 3 2 12" xfId="8574"/>
    <cellStyle name="SAS FM Row header 2 3 2 13" xfId="15225"/>
    <cellStyle name="SAS FM Row header 2 3 2 14" xfId="15558"/>
    <cellStyle name="SAS FM Row header 2 3 2 15" xfId="15427"/>
    <cellStyle name="SAS FM Row header 2 3 2 16" xfId="15934"/>
    <cellStyle name="SAS FM Row header 2 3 2 2" xfId="998"/>
    <cellStyle name="SAS FM Row header 2 3 2 2 10" xfId="12622"/>
    <cellStyle name="SAS FM Row header 2 3 2 2 11" xfId="14979"/>
    <cellStyle name="SAS FM Row header 2 3 2 2 12" xfId="9815"/>
    <cellStyle name="SAS FM Row header 2 3 2 2 2" xfId="7617"/>
    <cellStyle name="SAS FM Row header 2 3 2 2 3" xfId="7921"/>
    <cellStyle name="SAS FM Row header 2 3 2 2 4" xfId="11655"/>
    <cellStyle name="SAS FM Row header 2 3 2 2 5" xfId="13353"/>
    <cellStyle name="SAS FM Row header 2 3 2 2 6" xfId="10017"/>
    <cellStyle name="SAS FM Row header 2 3 2 2 7" xfId="14881"/>
    <cellStyle name="SAS FM Row header 2 3 2 2 8" xfId="14344"/>
    <cellStyle name="SAS FM Row header 2 3 2 2 9" xfId="11443"/>
    <cellStyle name="SAS FM Row header 2 3 2 3" xfId="999"/>
    <cellStyle name="SAS FM Row header 2 3 2 3 10" xfId="10486"/>
    <cellStyle name="SAS FM Row header 2 3 2 3 11" xfId="15426"/>
    <cellStyle name="SAS FM Row header 2 3 2 3 12" xfId="9637"/>
    <cellStyle name="SAS FM Row header 2 3 2 3 2" xfId="7618"/>
    <cellStyle name="SAS FM Row header 2 3 2 3 3" xfId="7920"/>
    <cellStyle name="SAS FM Row header 2 3 2 3 4" xfId="7528"/>
    <cellStyle name="SAS FM Row header 2 3 2 3 5" xfId="13352"/>
    <cellStyle name="SAS FM Row header 2 3 2 3 6" xfId="10016"/>
    <cellStyle name="SAS FM Row header 2 3 2 3 7" xfId="14880"/>
    <cellStyle name="SAS FM Row header 2 3 2 3 8" xfId="9292"/>
    <cellStyle name="SAS FM Row header 2 3 2 3 9" xfId="15224"/>
    <cellStyle name="SAS FM Row header 2 3 2 4" xfId="1000"/>
    <cellStyle name="SAS FM Row header 2 3 2 4 10" xfId="15557"/>
    <cellStyle name="SAS FM Row header 2 3 2 4 11" xfId="14978"/>
    <cellStyle name="SAS FM Row header 2 3 2 4 12" xfId="15933"/>
    <cellStyle name="SAS FM Row header 2 3 2 4 2" xfId="7619"/>
    <cellStyle name="SAS FM Row header 2 3 2 4 3" xfId="11050"/>
    <cellStyle name="SAS FM Row header 2 3 2 4 4" xfId="10871"/>
    <cellStyle name="SAS FM Row header 2 3 2 4 5" xfId="13351"/>
    <cellStyle name="SAS FM Row header 2 3 2 4 6" xfId="10015"/>
    <cellStyle name="SAS FM Row header 2 3 2 4 7" xfId="14879"/>
    <cellStyle name="SAS FM Row header 2 3 2 4 8" xfId="9293"/>
    <cellStyle name="SAS FM Row header 2 3 2 4 9" xfId="11442"/>
    <cellStyle name="SAS FM Row header 2 3 2 5" xfId="1001"/>
    <cellStyle name="SAS FM Row header 2 3 2 5 10" xfId="15556"/>
    <cellStyle name="SAS FM Row header 2 3 2 5 11" xfId="14977"/>
    <cellStyle name="SAS FM Row header 2 3 2 5 12" xfId="15932"/>
    <cellStyle name="SAS FM Row header 2 3 2 5 2" xfId="7620"/>
    <cellStyle name="SAS FM Row header 2 3 2 5 3" xfId="7919"/>
    <cellStyle name="SAS FM Row header 2 3 2 5 4" xfId="11654"/>
    <cellStyle name="SAS FM Row header 2 3 2 5 5" xfId="13350"/>
    <cellStyle name="SAS FM Row header 2 3 2 5 6" xfId="10014"/>
    <cellStyle name="SAS FM Row header 2 3 2 5 7" xfId="14878"/>
    <cellStyle name="SAS FM Row header 2 3 2 5 8" xfId="8575"/>
    <cellStyle name="SAS FM Row header 2 3 2 5 9" xfId="12235"/>
    <cellStyle name="SAS FM Row header 2 3 2 6" xfId="7616"/>
    <cellStyle name="SAS FM Row header 2 3 2 7" xfId="7922"/>
    <cellStyle name="SAS FM Row header 2 3 2 8" xfId="10870"/>
    <cellStyle name="SAS FM Row header 2 3 2 9" xfId="13354"/>
    <cellStyle name="SAS FM Row header 2 3 3" xfId="1002"/>
    <cellStyle name="SAS FM Row header 2 3 3 10" xfId="10013"/>
    <cellStyle name="SAS FM Row header 2 3 3 11" xfId="14877"/>
    <cellStyle name="SAS FM Row header 2 3 3 12" xfId="14666"/>
    <cellStyle name="SAS FM Row header 2 3 3 13" xfId="13594"/>
    <cellStyle name="SAS FM Row header 2 3 3 14" xfId="12947"/>
    <cellStyle name="SAS FM Row header 2 3 3 15" xfId="14976"/>
    <cellStyle name="SAS FM Row header 2 3 3 16" xfId="9638"/>
    <cellStyle name="SAS FM Row header 2 3 3 2" xfId="1003"/>
    <cellStyle name="SAS FM Row header 2 3 3 2 10" xfId="15555"/>
    <cellStyle name="SAS FM Row header 2 3 3 2 11" xfId="14975"/>
    <cellStyle name="SAS FM Row header 2 3 3 2 12" xfId="15931"/>
    <cellStyle name="SAS FM Row header 2 3 3 2 2" xfId="7622"/>
    <cellStyle name="SAS FM Row header 2 3 3 2 3" xfId="7917"/>
    <cellStyle name="SAS FM Row header 2 3 3 2 4" xfId="10872"/>
    <cellStyle name="SAS FM Row header 2 3 3 2 5" xfId="13348"/>
    <cellStyle name="SAS FM Row header 2 3 3 2 6" xfId="10012"/>
    <cellStyle name="SAS FM Row header 2 3 3 2 7" xfId="14876"/>
    <cellStyle name="SAS FM Row header 2 3 3 2 8" xfId="14667"/>
    <cellStyle name="SAS FM Row header 2 3 3 2 9" xfId="9378"/>
    <cellStyle name="SAS FM Row header 2 3 3 3" xfId="1004"/>
    <cellStyle name="SAS FM Row header 2 3 3 3 10" xfId="15554"/>
    <cellStyle name="SAS FM Row header 2 3 3 3 11" xfId="14974"/>
    <cellStyle name="SAS FM Row header 2 3 3 3 12" xfId="15930"/>
    <cellStyle name="SAS FM Row header 2 3 3 3 2" xfId="7623"/>
    <cellStyle name="SAS FM Row header 2 3 3 3 3" xfId="7916"/>
    <cellStyle name="SAS FM Row header 2 3 3 3 4" xfId="10873"/>
    <cellStyle name="SAS FM Row header 2 3 3 3 5" xfId="13347"/>
    <cellStyle name="SAS FM Row header 2 3 3 3 6" xfId="10009"/>
    <cellStyle name="SAS FM Row header 2 3 3 3 7" xfId="14875"/>
    <cellStyle name="SAS FM Row header 2 3 3 3 8" xfId="13837"/>
    <cellStyle name="SAS FM Row header 2 3 3 3 9" xfId="9377"/>
    <cellStyle name="SAS FM Row header 2 3 3 4" xfId="1005"/>
    <cellStyle name="SAS FM Row header 2 3 3 4 10" xfId="12948"/>
    <cellStyle name="SAS FM Row header 2 3 3 4 11" xfId="15425"/>
    <cellStyle name="SAS FM Row header 2 3 3 4 12" xfId="9639"/>
    <cellStyle name="SAS FM Row header 2 3 3 4 2" xfId="7624"/>
    <cellStyle name="SAS FM Row header 2 3 3 4 3" xfId="11049"/>
    <cellStyle name="SAS FM Row header 2 3 3 4 4" xfId="11653"/>
    <cellStyle name="SAS FM Row header 2 3 3 4 5" xfId="13346"/>
    <cellStyle name="SAS FM Row header 2 3 3 4 6" xfId="10007"/>
    <cellStyle name="SAS FM Row header 2 3 3 4 7" xfId="14874"/>
    <cellStyle name="SAS FM Row header 2 3 3 4 8" xfId="14668"/>
    <cellStyle name="SAS FM Row header 2 3 3 4 9" xfId="15223"/>
    <cellStyle name="SAS FM Row header 2 3 3 5" xfId="1006"/>
    <cellStyle name="SAS FM Row header 2 3 3 5 10" xfId="15553"/>
    <cellStyle name="SAS FM Row header 2 3 3 5 11" xfId="14973"/>
    <cellStyle name="SAS FM Row header 2 3 3 5 12" xfId="15929"/>
    <cellStyle name="SAS FM Row header 2 3 3 5 2" xfId="7625"/>
    <cellStyle name="SAS FM Row header 2 3 3 5 3" xfId="11048"/>
    <cellStyle name="SAS FM Row header 2 3 3 5 4" xfId="7530"/>
    <cellStyle name="SAS FM Row header 2 3 3 5 5" xfId="13345"/>
    <cellStyle name="SAS FM Row header 2 3 3 5 6" xfId="10003"/>
    <cellStyle name="SAS FM Row header 2 3 3 5 7" xfId="14873"/>
    <cellStyle name="SAS FM Row header 2 3 3 5 8" xfId="9294"/>
    <cellStyle name="SAS FM Row header 2 3 3 5 9" xfId="9376"/>
    <cellStyle name="SAS FM Row header 2 3 3 6" xfId="7621"/>
    <cellStyle name="SAS FM Row header 2 3 3 7" xfId="7918"/>
    <cellStyle name="SAS FM Row header 2 3 3 8" xfId="7529"/>
    <cellStyle name="SAS FM Row header 2 3 3 9" xfId="13349"/>
    <cellStyle name="SAS FM Row header 2 3 4" xfId="1007"/>
    <cellStyle name="SAS FM Row header 2 3 4 10" xfId="15552"/>
    <cellStyle name="SAS FM Row header 2 3 4 11" xfId="14972"/>
    <cellStyle name="SAS FM Row header 2 3 4 12" xfId="15928"/>
    <cellStyle name="SAS FM Row header 2 3 4 2" xfId="7626"/>
    <cellStyle name="SAS FM Row header 2 3 4 3" xfId="11047"/>
    <cellStyle name="SAS FM Row header 2 3 4 4" xfId="10874"/>
    <cellStyle name="SAS FM Row header 2 3 4 5" xfId="13344"/>
    <cellStyle name="SAS FM Row header 2 3 4 6" xfId="10002"/>
    <cellStyle name="SAS FM Row header 2 3 4 7" xfId="14872"/>
    <cellStyle name="SAS FM Row header 2 3 4 8" xfId="9295"/>
    <cellStyle name="SAS FM Row header 2 3 4 9" xfId="9375"/>
    <cellStyle name="SAS FM Row header 2 3 5" xfId="1008"/>
    <cellStyle name="SAS FM Row header 2 3 5 10" xfId="10902"/>
    <cellStyle name="SAS FM Row header 2 3 5 11" xfId="14971"/>
    <cellStyle name="SAS FM Row header 2 3 5 12" xfId="10148"/>
    <cellStyle name="SAS FM Row header 2 3 5 2" xfId="7627"/>
    <cellStyle name="SAS FM Row header 2 3 5 3" xfId="11046"/>
    <cellStyle name="SAS FM Row header 2 3 5 4" xfId="11652"/>
    <cellStyle name="SAS FM Row header 2 3 5 5" xfId="13343"/>
    <cellStyle name="SAS FM Row header 2 3 5 6" xfId="10001"/>
    <cellStyle name="SAS FM Row header 2 3 5 7" xfId="14871"/>
    <cellStyle name="SAS FM Row header 2 3 5 8" xfId="11423"/>
    <cellStyle name="SAS FM Row header 2 3 5 9" xfId="13595"/>
    <cellStyle name="SAS FM Row header 2 3 6" xfId="1009"/>
    <cellStyle name="SAS FM Row header 2 3 6 10" xfId="15551"/>
    <cellStyle name="SAS FM Row header 2 3 6 11" xfId="14970"/>
    <cellStyle name="SAS FM Row header 2 3 6 12" xfId="15927"/>
    <cellStyle name="SAS FM Row header 2 3 6 2" xfId="7628"/>
    <cellStyle name="SAS FM Row header 2 3 6 3" xfId="11045"/>
    <cellStyle name="SAS FM Row header 2 3 6 4" xfId="11651"/>
    <cellStyle name="SAS FM Row header 2 3 6 5" xfId="13342"/>
    <cellStyle name="SAS FM Row header 2 3 6 6" xfId="13202"/>
    <cellStyle name="SAS FM Row header 2 3 6 7" xfId="14870"/>
    <cellStyle name="SAS FM Row header 2 3 6 8" xfId="11424"/>
    <cellStyle name="SAS FM Row header 2 3 6 9" xfId="12234"/>
    <cellStyle name="SAS FM Row header 2 3 7" xfId="1010"/>
    <cellStyle name="SAS FM Row header 2 3 7 10" xfId="12181"/>
    <cellStyle name="SAS FM Row header 2 3 7 11" xfId="15424"/>
    <cellStyle name="SAS FM Row header 2 3 7 12" xfId="15105"/>
    <cellStyle name="SAS FM Row header 2 3 7 2" xfId="7629"/>
    <cellStyle name="SAS FM Row header 2 3 7 3" xfId="11044"/>
    <cellStyle name="SAS FM Row header 2 3 7 4" xfId="10875"/>
    <cellStyle name="SAS FM Row header 2 3 7 5" xfId="13341"/>
    <cellStyle name="SAS FM Row header 2 3 7 6" xfId="7349"/>
    <cellStyle name="SAS FM Row header 2 3 7 7" xfId="14869"/>
    <cellStyle name="SAS FM Row header 2 3 7 8" xfId="9296"/>
    <cellStyle name="SAS FM Row header 2 3 7 9" xfId="15222"/>
    <cellStyle name="SAS FM Row header 2 3 8" xfId="7615"/>
    <cellStyle name="SAS FM Row header 2 3 9" xfId="7923"/>
    <cellStyle name="SAS FM Row header 2 4" xfId="1011"/>
    <cellStyle name="SAS FM Row header 2 4 10" xfId="9138"/>
    <cellStyle name="SAS FM Row header 2 4 11" xfId="15423"/>
    <cellStyle name="SAS FM Row header 2 4 12" xfId="15106"/>
    <cellStyle name="SAS FM Row header 2 4 2" xfId="7630"/>
    <cellStyle name="SAS FM Row header 2 4 3" xfId="7915"/>
    <cellStyle name="SAS FM Row header 2 4 4" xfId="11650"/>
    <cellStyle name="SAS FM Row header 2 4 5" xfId="13340"/>
    <cellStyle name="SAS FM Row header 2 4 6" xfId="7348"/>
    <cellStyle name="SAS FM Row header 2 4 7" xfId="14868"/>
    <cellStyle name="SAS FM Row header 2 4 8" xfId="9297"/>
    <cellStyle name="SAS FM Row header 2 4 9" xfId="15221"/>
    <cellStyle name="SAS FM Row header 2 5" xfId="1012"/>
    <cellStyle name="SAS FM Row header 2 5 10" xfId="15550"/>
    <cellStyle name="SAS FM Row header 2 5 11" xfId="12850"/>
    <cellStyle name="SAS FM Row header 2 5 12" xfId="15926"/>
    <cellStyle name="SAS FM Row header 2 5 2" xfId="7631"/>
    <cellStyle name="SAS FM Row header 2 5 3" xfId="7914"/>
    <cellStyle name="SAS FM Row header 2 5 4" xfId="7531"/>
    <cellStyle name="SAS FM Row header 2 5 5" xfId="13339"/>
    <cellStyle name="SAS FM Row header 2 5 6" xfId="10000"/>
    <cellStyle name="SAS FM Row header 2 5 7" xfId="14867"/>
    <cellStyle name="SAS FM Row header 2 5 8" xfId="14669"/>
    <cellStyle name="SAS FM Row header 2 5 9" xfId="15220"/>
    <cellStyle name="SAS FM Row header 2 6" xfId="957"/>
    <cellStyle name="SAS FM Row header 2 7" xfId="7576"/>
    <cellStyle name="SAS FM Row header 2 8" xfId="7939"/>
    <cellStyle name="SAS FM Row header 2 9" xfId="10852"/>
    <cellStyle name="SAS FM Row header 3" xfId="1013"/>
    <cellStyle name="SAS FM Row header 3 10" xfId="7913"/>
    <cellStyle name="SAS FM Row header 3 11" xfId="10876"/>
    <cellStyle name="SAS FM Row header 3 12" xfId="13338"/>
    <cellStyle name="SAS FM Row header 3 13" xfId="9999"/>
    <cellStyle name="SAS FM Row header 3 14" xfId="14866"/>
    <cellStyle name="SAS FM Row header 3 15" xfId="11552"/>
    <cellStyle name="SAS FM Row header 3 16" xfId="15219"/>
    <cellStyle name="SAS FM Row header 3 17" xfId="15118"/>
    <cellStyle name="SAS FM Row header 3 18" xfId="14647"/>
    <cellStyle name="SAS FM Row header 3 19" xfId="11559"/>
    <cellStyle name="SAS FM Row header 3 2" xfId="1014"/>
    <cellStyle name="SAS FM Row header 3 2 10" xfId="13337"/>
    <cellStyle name="SAS FM Row header 3 2 11" xfId="9998"/>
    <cellStyle name="SAS FM Row header 3 2 12" xfId="14865"/>
    <cellStyle name="SAS FM Row header 3 2 13" xfId="8978"/>
    <cellStyle name="SAS FM Row header 3 2 14" xfId="15218"/>
    <cellStyle name="SAS FM Row header 3 2 15" xfId="11846"/>
    <cellStyle name="SAS FM Row header 3 2 16" xfId="12849"/>
    <cellStyle name="SAS FM Row header 3 2 17" xfId="10538"/>
    <cellStyle name="SAS FM Row header 3 2 2" xfId="1015"/>
    <cellStyle name="SAS FM Row header 3 2 2 10" xfId="9997"/>
    <cellStyle name="SAS FM Row header 3 2 2 11" xfId="14864"/>
    <cellStyle name="SAS FM Row header 3 2 2 12" xfId="13836"/>
    <cellStyle name="SAS FM Row header 3 2 2 13" xfId="15217"/>
    <cellStyle name="SAS FM Row header 3 2 2 14" xfId="15549"/>
    <cellStyle name="SAS FM Row header 3 2 2 15" xfId="12848"/>
    <cellStyle name="SAS FM Row header 3 2 2 16" xfId="15925"/>
    <cellStyle name="SAS FM Row header 3 2 2 2" xfId="1016"/>
    <cellStyle name="SAS FM Row header 3 2 2 2 10" xfId="15548"/>
    <cellStyle name="SAS FM Row header 3 2 2 2 11" xfId="14969"/>
    <cellStyle name="SAS FM Row header 3 2 2 2 12" xfId="15924"/>
    <cellStyle name="SAS FM Row header 3 2 2 2 2" xfId="7635"/>
    <cellStyle name="SAS FM Row header 3 2 2 2 3" xfId="11042"/>
    <cellStyle name="SAS FM Row header 3 2 2 2 4" xfId="7532"/>
    <cellStyle name="SAS FM Row header 3 2 2 2 5" xfId="13335"/>
    <cellStyle name="SAS FM Row header 3 2 2 2 6" xfId="13203"/>
    <cellStyle name="SAS FM Row header 3 2 2 2 7" xfId="14863"/>
    <cellStyle name="SAS FM Row header 3 2 2 2 8" xfId="14343"/>
    <cellStyle name="SAS FM Row header 3 2 2 2 9" xfId="9373"/>
    <cellStyle name="SAS FM Row header 3 2 2 3" xfId="1017"/>
    <cellStyle name="SAS FM Row header 3 2 2 3 10" xfId="15547"/>
    <cellStyle name="SAS FM Row header 3 2 2 3 11" xfId="14968"/>
    <cellStyle name="SAS FM Row header 3 2 2 3 12" xfId="15923"/>
    <cellStyle name="SAS FM Row header 3 2 2 3 2" xfId="7636"/>
    <cellStyle name="SAS FM Row header 3 2 2 3 3" xfId="11041"/>
    <cellStyle name="SAS FM Row header 3 2 2 3 4" xfId="10878"/>
    <cellStyle name="SAS FM Row header 3 2 2 3 5" xfId="13334"/>
    <cellStyle name="SAS FM Row header 3 2 2 3 6" xfId="9996"/>
    <cellStyle name="SAS FM Row header 3 2 2 3 7" xfId="14862"/>
    <cellStyle name="SAS FM Row header 3 2 2 3 8" xfId="14372"/>
    <cellStyle name="SAS FM Row header 3 2 2 3 9" xfId="9372"/>
    <cellStyle name="SAS FM Row header 3 2 2 4" xfId="1018"/>
    <cellStyle name="SAS FM Row header 3 2 2 4 10" xfId="12624"/>
    <cellStyle name="SAS FM Row header 3 2 2 4 11" xfId="14967"/>
    <cellStyle name="SAS FM Row header 3 2 2 4 12" xfId="10149"/>
    <cellStyle name="SAS FM Row header 3 2 2 4 2" xfId="7637"/>
    <cellStyle name="SAS FM Row header 3 2 2 4 3" xfId="11040"/>
    <cellStyle name="SAS FM Row header 3 2 2 4 4" xfId="12163"/>
    <cellStyle name="SAS FM Row header 3 2 2 4 5" xfId="13333"/>
    <cellStyle name="SAS FM Row header 3 2 2 4 6" xfId="7347"/>
    <cellStyle name="SAS FM Row header 3 2 2 4 7" xfId="14861"/>
    <cellStyle name="SAS FM Row header 3 2 2 4 8" xfId="13835"/>
    <cellStyle name="SAS FM Row header 3 2 2 4 9" xfId="8221"/>
    <cellStyle name="SAS FM Row header 3 2 2 5" xfId="1019"/>
    <cellStyle name="SAS FM Row header 3 2 2 5 10" xfId="15546"/>
    <cellStyle name="SAS FM Row header 3 2 2 5 11" xfId="14966"/>
    <cellStyle name="SAS FM Row header 3 2 2 5 12" xfId="15922"/>
    <cellStyle name="SAS FM Row header 3 2 2 5 2" xfId="7638"/>
    <cellStyle name="SAS FM Row header 3 2 2 5 3" xfId="11039"/>
    <cellStyle name="SAS FM Row header 3 2 2 5 4" xfId="11648"/>
    <cellStyle name="SAS FM Row header 3 2 2 5 5" xfId="13332"/>
    <cellStyle name="SAS FM Row header 3 2 2 5 6" xfId="9995"/>
    <cellStyle name="SAS FM Row header 3 2 2 5 7" xfId="14860"/>
    <cellStyle name="SAS FM Row header 3 2 2 5 8" xfId="9298"/>
    <cellStyle name="SAS FM Row header 3 2 2 5 9" xfId="11441"/>
    <cellStyle name="SAS FM Row header 3 2 2 6" xfId="7634"/>
    <cellStyle name="SAS FM Row header 3 2 2 7" xfId="11043"/>
    <cellStyle name="SAS FM Row header 3 2 2 8" xfId="11649"/>
    <cellStyle name="SAS FM Row header 3 2 2 9" xfId="13336"/>
    <cellStyle name="SAS FM Row header 3 2 3" xfId="1020"/>
    <cellStyle name="SAS FM Row header 3 2 3 10" xfId="15545"/>
    <cellStyle name="SAS FM Row header 3 2 3 11" xfId="12847"/>
    <cellStyle name="SAS FM Row header 3 2 3 12" xfId="15921"/>
    <cellStyle name="SAS FM Row header 3 2 3 2" xfId="7639"/>
    <cellStyle name="SAS FM Row header 3 2 3 3" xfId="11038"/>
    <cellStyle name="SAS FM Row header 3 2 3 4" xfId="10879"/>
    <cellStyle name="SAS FM Row header 3 2 3 5" xfId="13331"/>
    <cellStyle name="SAS FM Row header 3 2 3 6" xfId="9994"/>
    <cellStyle name="SAS FM Row header 3 2 3 7" xfId="14859"/>
    <cellStyle name="SAS FM Row header 3 2 3 8" xfId="14373"/>
    <cellStyle name="SAS FM Row header 3 2 3 9" xfId="15216"/>
    <cellStyle name="SAS FM Row header 3 2 4" xfId="1021"/>
    <cellStyle name="SAS FM Row header 3 2 4 10" xfId="15544"/>
    <cellStyle name="SAS FM Row header 3 2 4 11" xfId="82"/>
    <cellStyle name="SAS FM Row header 3 2 4 12" xfId="15920"/>
    <cellStyle name="SAS FM Row header 3 2 4 2" xfId="7640"/>
    <cellStyle name="SAS FM Row header 3 2 4 3" xfId="7911"/>
    <cellStyle name="SAS FM Row header 3 2 4 4" xfId="10880"/>
    <cellStyle name="SAS FM Row header 3 2 4 5" xfId="13330"/>
    <cellStyle name="SAS FM Row header 3 2 4 6" xfId="9993"/>
    <cellStyle name="SAS FM Row header 3 2 4 7" xfId="14858"/>
    <cellStyle name="SAS FM Row header 3 2 4 8" xfId="13834"/>
    <cellStyle name="SAS FM Row header 3 2 4 9" xfId="15215"/>
    <cellStyle name="SAS FM Row header 3 2 5" xfId="1022"/>
    <cellStyle name="SAS FM Row header 3 2 5 10" xfId="9161"/>
    <cellStyle name="SAS FM Row header 3 2 5 11" xfId="12846"/>
    <cellStyle name="SAS FM Row header 3 2 5 12" xfId="13607"/>
    <cellStyle name="SAS FM Row header 3 2 5 2" xfId="7641"/>
    <cellStyle name="SAS FM Row header 3 2 5 3" xfId="11037"/>
    <cellStyle name="SAS FM Row header 3 2 5 4" xfId="10881"/>
    <cellStyle name="SAS FM Row header 3 2 5 5" xfId="13329"/>
    <cellStyle name="SAS FM Row header 3 2 5 6" xfId="7346"/>
    <cellStyle name="SAS FM Row header 3 2 5 7" xfId="14857"/>
    <cellStyle name="SAS FM Row header 3 2 5 8" xfId="9299"/>
    <cellStyle name="SAS FM Row header 3 2 5 9" xfId="15214"/>
    <cellStyle name="SAS FM Row header 3 2 6" xfId="1023"/>
    <cellStyle name="SAS FM Row header 3 2 6 10" xfId="15543"/>
    <cellStyle name="SAS FM Row header 3 2 6 11" xfId="12845"/>
    <cellStyle name="SAS FM Row header 3 2 6 12" xfId="15919"/>
    <cellStyle name="SAS FM Row header 3 2 6 2" xfId="7642"/>
    <cellStyle name="SAS FM Row header 3 2 6 3" xfId="11036"/>
    <cellStyle name="SAS FM Row header 3 2 6 4" xfId="10882"/>
    <cellStyle name="SAS FM Row header 3 2 6 5" xfId="13328"/>
    <cellStyle name="SAS FM Row header 3 2 6 6" xfId="9992"/>
    <cellStyle name="SAS FM Row header 3 2 6 7" xfId="14856"/>
    <cellStyle name="SAS FM Row header 3 2 6 8" xfId="14374"/>
    <cellStyle name="SAS FM Row header 3 2 6 9" xfId="15213"/>
    <cellStyle name="SAS FM Row header 3 2 7" xfId="7633"/>
    <cellStyle name="SAS FM Row header 3 2 8" xfId="7912"/>
    <cellStyle name="SAS FM Row header 3 2 9" xfId="10877"/>
    <cellStyle name="SAS FM Row header 3 3" xfId="1024"/>
    <cellStyle name="SAS FM Row header 3 3 10" xfId="13327"/>
    <cellStyle name="SAS FM Row header 3 3 11" xfId="9991"/>
    <cellStyle name="SAS FM Row header 3 3 12" xfId="14855"/>
    <cellStyle name="SAS FM Row header 3 3 13" xfId="13833"/>
    <cellStyle name="SAS FM Row header 3 3 14" xfId="14368"/>
    <cellStyle name="SAS FM Row header 3 3 15" xfId="15542"/>
    <cellStyle name="SAS FM Row header 3 3 16" xfId="12844"/>
    <cellStyle name="SAS FM Row header 3 3 17" xfId="15918"/>
    <cellStyle name="SAS FM Row header 3 3 2" xfId="1025"/>
    <cellStyle name="SAS FM Row header 3 3 2 10" xfId="8280"/>
    <cellStyle name="SAS FM Row header 3 3 2 11" xfId="14854"/>
    <cellStyle name="SAS FM Row header 3 3 2 12" xfId="9300"/>
    <cellStyle name="SAS FM Row header 3 3 2 13" xfId="7380"/>
    <cellStyle name="SAS FM Row header 3 3 2 14" xfId="15541"/>
    <cellStyle name="SAS FM Row header 3 3 2 15" xfId="14646"/>
    <cellStyle name="SAS FM Row header 3 3 2 16" xfId="15917"/>
    <cellStyle name="SAS FM Row header 3 3 2 2" xfId="1026"/>
    <cellStyle name="SAS FM Row header 3 3 2 2 10" xfId="10903"/>
    <cellStyle name="SAS FM Row header 3 3 2 2 11" xfId="14965"/>
    <cellStyle name="SAS FM Row header 3 3 2 2 12" xfId="12897"/>
    <cellStyle name="SAS FM Row header 3 3 2 2 2" xfId="7645"/>
    <cellStyle name="SAS FM Row header 3 3 2 2 3" xfId="8426"/>
    <cellStyle name="SAS FM Row header 3 3 2 2 4" xfId="10883"/>
    <cellStyle name="SAS FM Row header 3 3 2 2 5" xfId="13325"/>
    <cellStyle name="SAS FM Row header 3 3 2 2 6" xfId="8279"/>
    <cellStyle name="SAS FM Row header 3 3 2 2 7" xfId="14853"/>
    <cellStyle name="SAS FM Row header 3 3 2 2 8" xfId="14375"/>
    <cellStyle name="SAS FM Row header 3 3 2 2 9" xfId="9371"/>
    <cellStyle name="SAS FM Row header 3 3 2 3" xfId="1027"/>
    <cellStyle name="SAS FM Row header 3 3 2 3 10" xfId="15540"/>
    <cellStyle name="SAS FM Row header 3 3 2 3 11" xfId="12840"/>
    <cellStyle name="SAS FM Row header 3 3 2 3 12" xfId="15916"/>
    <cellStyle name="SAS FM Row header 3 3 2 3 2" xfId="7646"/>
    <cellStyle name="SAS FM Row header 3 3 2 3 3" xfId="7909"/>
    <cellStyle name="SAS FM Row header 3 3 2 3 4" xfId="11645"/>
    <cellStyle name="SAS FM Row header 3 3 2 3 5" xfId="13324"/>
    <cellStyle name="SAS FM Row header 3 3 2 3 6" xfId="7345"/>
    <cellStyle name="SAS FM Row header 3 3 2 3 7" xfId="14852"/>
    <cellStyle name="SAS FM Row header 3 3 2 3 8" xfId="14670"/>
    <cellStyle name="SAS FM Row header 3 3 2 3 9" xfId="11499"/>
    <cellStyle name="SAS FM Row header 3 3 2 4" xfId="1028"/>
    <cellStyle name="SAS FM Row header 3 3 2 4 10" xfId="7205"/>
    <cellStyle name="SAS FM Row header 3 3 2 4 11" xfId="12839"/>
    <cellStyle name="SAS FM Row header 3 3 2 4 12" xfId="12898"/>
    <cellStyle name="SAS FM Row header 3 3 2 4 2" xfId="7647"/>
    <cellStyle name="SAS FM Row header 3 3 2 4 3" xfId="11034"/>
    <cellStyle name="SAS FM Row header 3 3 2 4 4" xfId="11644"/>
    <cellStyle name="SAS FM Row header 3 3 2 4 5" xfId="13323"/>
    <cellStyle name="SAS FM Row header 3 3 2 4 6" xfId="13204"/>
    <cellStyle name="SAS FM Row header 3 3 2 4 7" xfId="14851"/>
    <cellStyle name="SAS FM Row header 3 3 2 4 8" xfId="9301"/>
    <cellStyle name="SAS FM Row header 3 3 2 4 9" xfId="13637"/>
    <cellStyle name="SAS FM Row header 3 3 2 5" xfId="1029"/>
    <cellStyle name="SAS FM Row header 3 3 2 5 10" xfId="7206"/>
    <cellStyle name="SAS FM Row header 3 3 2 5 11" xfId="14964"/>
    <cellStyle name="SAS FM Row header 3 3 2 5 12" xfId="9640"/>
    <cellStyle name="SAS FM Row header 3 3 2 5 2" xfId="7648"/>
    <cellStyle name="SAS FM Row header 3 3 2 5 3" xfId="8425"/>
    <cellStyle name="SAS FM Row header 3 3 2 5 4" xfId="10884"/>
    <cellStyle name="SAS FM Row header 3 3 2 5 5" xfId="13322"/>
    <cellStyle name="SAS FM Row header 3 3 2 5 6" xfId="13205"/>
    <cellStyle name="SAS FM Row header 3 3 2 5 7" xfId="9068"/>
    <cellStyle name="SAS FM Row header 3 3 2 5 8" xfId="13947"/>
    <cellStyle name="SAS FM Row header 3 3 2 5 9" xfId="9370"/>
    <cellStyle name="SAS FM Row header 3 3 2 6" xfId="7644"/>
    <cellStyle name="SAS FM Row header 3 3 2 7" xfId="11035"/>
    <cellStyle name="SAS FM Row header 3 3 2 8" xfId="11646"/>
    <cellStyle name="SAS FM Row header 3 3 2 9" xfId="13326"/>
    <cellStyle name="SAS FM Row header 3 3 3" xfId="1030"/>
    <cellStyle name="SAS FM Row header 3 3 3 10" xfId="7207"/>
    <cellStyle name="SAS FM Row header 3 3 3 11" xfId="12992"/>
    <cellStyle name="SAS FM Row header 3 3 3 12" xfId="9641"/>
    <cellStyle name="SAS FM Row header 3 3 3 2" xfId="7649"/>
    <cellStyle name="SAS FM Row header 3 3 3 3" xfId="7908"/>
    <cellStyle name="SAS FM Row header 3 3 3 4" xfId="11643"/>
    <cellStyle name="SAS FM Row header 3 3 3 5" xfId="13321"/>
    <cellStyle name="SAS FM Row header 3 3 3 6" xfId="13206"/>
    <cellStyle name="SAS FM Row header 3 3 3 7" xfId="8272"/>
    <cellStyle name="SAS FM Row header 3 3 3 8" xfId="15143"/>
    <cellStyle name="SAS FM Row header 3 3 3 9" xfId="10625"/>
    <cellStyle name="SAS FM Row header 3 3 4" xfId="1031"/>
    <cellStyle name="SAS FM Row header 3 3 4 10" xfId="11845"/>
    <cellStyle name="SAS FM Row header 3 3 4 11" xfId="12095"/>
    <cellStyle name="SAS FM Row header 3 3 4 12" xfId="9642"/>
    <cellStyle name="SAS FM Row header 3 3 4 2" xfId="7650"/>
    <cellStyle name="SAS FM Row header 3 3 4 3" xfId="11033"/>
    <cellStyle name="SAS FM Row header 3 3 4 4" xfId="11642"/>
    <cellStyle name="SAS FM Row header 3 3 4 5" xfId="13320"/>
    <cellStyle name="SAS FM Row header 3 3 4 6" xfId="7344"/>
    <cellStyle name="SAS FM Row header 3 3 4 7" xfId="8718"/>
    <cellStyle name="SAS FM Row header 3 3 4 8" xfId="13832"/>
    <cellStyle name="SAS FM Row header 3 3 4 9" xfId="14948"/>
    <cellStyle name="SAS FM Row header 3 3 5" xfId="1032"/>
    <cellStyle name="SAS FM Row header 3 3 5 10" xfId="11844"/>
    <cellStyle name="SAS FM Row header 3 3 5 11" xfId="14963"/>
    <cellStyle name="SAS FM Row header 3 3 5 12" xfId="14079"/>
    <cellStyle name="SAS FM Row header 3 3 5 2" xfId="7651"/>
    <cellStyle name="SAS FM Row header 3 3 5 3" xfId="8424"/>
    <cellStyle name="SAS FM Row header 3 3 5 4" xfId="11641"/>
    <cellStyle name="SAS FM Row header 3 3 5 5" xfId="13319"/>
    <cellStyle name="SAS FM Row header 3 3 5 6" xfId="12580"/>
    <cellStyle name="SAS FM Row header 3 3 5 7" xfId="14850"/>
    <cellStyle name="SAS FM Row header 3 3 5 8" xfId="11425"/>
    <cellStyle name="SAS FM Row header 3 3 5 9" xfId="12134"/>
    <cellStyle name="SAS FM Row header 3 3 6" xfId="1033"/>
    <cellStyle name="SAS FM Row header 3 3 6 10" xfId="15539"/>
    <cellStyle name="SAS FM Row header 3 3 6 11" xfId="12984"/>
    <cellStyle name="SAS FM Row header 3 3 6 12" xfId="15915"/>
    <cellStyle name="SAS FM Row header 3 3 6 2" xfId="7652"/>
    <cellStyle name="SAS FM Row header 3 3 6 3" xfId="7907"/>
    <cellStyle name="SAS FM Row header 3 3 6 4" xfId="11640"/>
    <cellStyle name="SAS FM Row header 3 3 6 5" xfId="13318"/>
    <cellStyle name="SAS FM Row header 3 3 6 6" xfId="11285"/>
    <cellStyle name="SAS FM Row header 3 3 6 7" xfId="14849"/>
    <cellStyle name="SAS FM Row header 3 3 6 8" xfId="12399"/>
    <cellStyle name="SAS FM Row header 3 3 6 9" xfId="10624"/>
    <cellStyle name="SAS FM Row header 3 3 7" xfId="7643"/>
    <cellStyle name="SAS FM Row header 3 3 8" xfId="7910"/>
    <cellStyle name="SAS FM Row header 3 3 9" xfId="11647"/>
    <cellStyle name="SAS FM Row header 3 4" xfId="1034"/>
    <cellStyle name="SAS FM Row header 3 4 10" xfId="11639"/>
    <cellStyle name="SAS FM Row header 3 4 11" xfId="12475"/>
    <cellStyle name="SAS FM Row header 3 4 12" xfId="7343"/>
    <cellStyle name="SAS FM Row header 3 4 13" xfId="14848"/>
    <cellStyle name="SAS FM Row header 3 4 14" xfId="12674"/>
    <cellStyle name="SAS FM Row header 3 4 15" xfId="14947"/>
    <cellStyle name="SAS FM Row header 3 4 16" xfId="7208"/>
    <cellStyle name="SAS FM Row header 3 4 17" xfId="12096"/>
    <cellStyle name="SAS FM Row header 3 4 18" xfId="14078"/>
    <cellStyle name="SAS FM Row header 3 4 2" xfId="1035"/>
    <cellStyle name="SAS FM Row header 3 4 2 10" xfId="13207"/>
    <cellStyle name="SAS FM Row header 3 4 2 11" xfId="14847"/>
    <cellStyle name="SAS FM Row header 3 4 2 12" xfId="11426"/>
    <cellStyle name="SAS FM Row header 3 4 2 13" xfId="10167"/>
    <cellStyle name="SAS FM Row header 3 4 2 14" xfId="7209"/>
    <cellStyle name="SAS FM Row header 3 4 2 15" xfId="12666"/>
    <cellStyle name="SAS FM Row header 3 4 2 16" xfId="14077"/>
    <cellStyle name="SAS FM Row header 3 4 2 2" xfId="1036"/>
    <cellStyle name="SAS FM Row header 3 4 2 2 10" xfId="7210"/>
    <cellStyle name="SAS FM Row header 3 4 2 2 11" xfId="9272"/>
    <cellStyle name="SAS FM Row header 3 4 2 2 12" xfId="14076"/>
    <cellStyle name="SAS FM Row header 3 4 2 2 2" xfId="7655"/>
    <cellStyle name="SAS FM Row header 3 4 2 2 3" xfId="7906"/>
    <cellStyle name="SAS FM Row header 3 4 2 2 4" xfId="11637"/>
    <cellStyle name="SAS FM Row header 3 4 2 2 5" xfId="13317"/>
    <cellStyle name="SAS FM Row header 3 4 2 2 6" xfId="13208"/>
    <cellStyle name="SAS FM Row header 3 4 2 2 7" xfId="14846"/>
    <cellStyle name="SAS FM Row header 3 4 2 2 8" xfId="9302"/>
    <cellStyle name="SAS FM Row header 3 4 2 2 9" xfId="13952"/>
    <cellStyle name="SAS FM Row header 3 4 2 3" xfId="1037"/>
    <cellStyle name="SAS FM Row header 3 4 2 3 10" xfId="7211"/>
    <cellStyle name="SAS FM Row header 3 4 2 3 11" xfId="12097"/>
    <cellStyle name="SAS FM Row header 3 4 2 3 12" xfId="12025"/>
    <cellStyle name="SAS FM Row header 3 4 2 3 2" xfId="7656"/>
    <cellStyle name="SAS FM Row header 3 4 2 3 3" xfId="11031"/>
    <cellStyle name="SAS FM Row header 3 4 2 3 4" xfId="11636"/>
    <cellStyle name="SAS FM Row header 3 4 2 3 5" xfId="13316"/>
    <cellStyle name="SAS FM Row header 3 4 2 3 6" xfId="13209"/>
    <cellStyle name="SAS FM Row header 3 4 2 3 7" xfId="14845"/>
    <cellStyle name="SAS FM Row header 3 4 2 3 8" xfId="14671"/>
    <cellStyle name="SAS FM Row header 3 4 2 3 9" xfId="14946"/>
    <cellStyle name="SAS FM Row header 3 4 2 4" xfId="1038"/>
    <cellStyle name="SAS FM Row header 3 4 2 4 10" xfId="15538"/>
    <cellStyle name="SAS FM Row header 3 4 2 4 11" xfId="14962"/>
    <cellStyle name="SAS FM Row header 3 4 2 4 12" xfId="15914"/>
    <cellStyle name="SAS FM Row header 3 4 2 4 2" xfId="7657"/>
    <cellStyle name="SAS FM Row header 3 4 2 4 3" xfId="8422"/>
    <cellStyle name="SAS FM Row header 3 4 2 4 4" xfId="11635"/>
    <cellStyle name="SAS FM Row header 3 4 2 4 5" xfId="13315"/>
    <cellStyle name="SAS FM Row header 3 4 2 4 6" xfId="13210"/>
    <cellStyle name="SAS FM Row header 3 4 2 4 7" xfId="14844"/>
    <cellStyle name="SAS FM Row header 3 4 2 4 8" xfId="9303"/>
    <cellStyle name="SAS FM Row header 3 4 2 4 9" xfId="12233"/>
    <cellStyle name="SAS FM Row header 3 4 2 5" xfId="1039"/>
    <cellStyle name="SAS FM Row header 3 4 2 5 10" xfId="15537"/>
    <cellStyle name="SAS FM Row header 3 4 2 5 11" xfId="8996"/>
    <cellStyle name="SAS FM Row header 3 4 2 5 12" xfId="15913"/>
    <cellStyle name="SAS FM Row header 3 4 2 5 2" xfId="7658"/>
    <cellStyle name="SAS FM Row header 3 4 2 5 3" xfId="7905"/>
    <cellStyle name="SAS FM Row header 3 4 2 5 4" xfId="11634"/>
    <cellStyle name="SAS FM Row header 3 4 2 5 5" xfId="13314"/>
    <cellStyle name="SAS FM Row header 3 4 2 5 6" xfId="7342"/>
    <cellStyle name="SAS FM Row header 3 4 2 5 7" xfId="14843"/>
    <cellStyle name="SAS FM Row header 3 4 2 5 8" xfId="9935"/>
    <cellStyle name="SAS FM Row header 3 4 2 5 9" xfId="12392"/>
    <cellStyle name="SAS FM Row header 3 4 2 6" xfId="7654"/>
    <cellStyle name="SAS FM Row header 3 4 2 7" xfId="8423"/>
    <cellStyle name="SAS FM Row header 3 4 2 8" xfId="11638"/>
    <cellStyle name="SAS FM Row header 3 4 2 9" xfId="12476"/>
    <cellStyle name="SAS FM Row header 3 4 3" xfId="1040"/>
    <cellStyle name="SAS FM Row header 3 4 3 10" xfId="13211"/>
    <cellStyle name="SAS FM Row header 3 4 3 11" xfId="14842"/>
    <cellStyle name="SAS FM Row header 3 4 3 12" xfId="13831"/>
    <cellStyle name="SAS FM Row header 3 4 3 13" xfId="14945"/>
    <cellStyle name="SAS FM Row header 3 4 3 14" xfId="15536"/>
    <cellStyle name="SAS FM Row header 3 4 3 15" xfId="12098"/>
    <cellStyle name="SAS FM Row header 3 4 3 16" xfId="15912"/>
    <cellStyle name="SAS FM Row header 3 4 3 2" xfId="1041"/>
    <cellStyle name="SAS FM Row header 3 4 3 2 10" xfId="15535"/>
    <cellStyle name="SAS FM Row header 3 4 3 2 11" xfId="14961"/>
    <cellStyle name="SAS FM Row header 3 4 3 2 12" xfId="15911"/>
    <cellStyle name="SAS FM Row header 3 4 3 2 2" xfId="7660"/>
    <cellStyle name="SAS FM Row header 3 4 3 2 3" xfId="11030"/>
    <cellStyle name="SAS FM Row header 3 4 3 2 4" xfId="10885"/>
    <cellStyle name="SAS FM Row header 3 4 3 2 5" xfId="13312"/>
    <cellStyle name="SAS FM Row header 3 4 3 2 6" xfId="13212"/>
    <cellStyle name="SAS FM Row header 3 4 3 2 7" xfId="14841"/>
    <cellStyle name="SAS FM Row header 3 4 3 2 8" xfId="13830"/>
    <cellStyle name="SAS FM Row header 3 4 3 2 9" xfId="12232"/>
    <cellStyle name="SAS FM Row header 3 4 3 3" xfId="1042"/>
    <cellStyle name="SAS FM Row header 3 4 3 3 10" xfId="15534"/>
    <cellStyle name="SAS FM Row header 3 4 3 3 11" xfId="12838"/>
    <cellStyle name="SAS FM Row header 3 4 3 3 12" xfId="15910"/>
    <cellStyle name="SAS FM Row header 3 4 3 3 2" xfId="7661"/>
    <cellStyle name="SAS FM Row header 3 4 3 3 3" xfId="8421"/>
    <cellStyle name="SAS FM Row header 3 4 3 3 4" xfId="10886"/>
    <cellStyle name="SAS FM Row header 3 4 3 3 5" xfId="13311"/>
    <cellStyle name="SAS FM Row header 3 4 3 3 6" xfId="10511"/>
    <cellStyle name="SAS FM Row header 3 4 3 3 7" xfId="14840"/>
    <cellStyle name="SAS FM Row header 3 4 3 3 8" xfId="9304"/>
    <cellStyle name="SAS FM Row header 3 4 3 3 9" xfId="12075"/>
    <cellStyle name="SAS FM Row header 3 4 3 4" xfId="1043"/>
    <cellStyle name="SAS FM Row header 3 4 3 4 10" xfId="15533"/>
    <cellStyle name="SAS FM Row header 3 4 3 4 11" xfId="8635"/>
    <cellStyle name="SAS FM Row header 3 4 3 4 12" xfId="15909"/>
    <cellStyle name="SAS FM Row header 3 4 3 4 2" xfId="7662"/>
    <cellStyle name="SAS FM Row header 3 4 3 4 3" xfId="7903"/>
    <cellStyle name="SAS FM Row header 3 4 3 4 4" xfId="11632"/>
    <cellStyle name="SAS FM Row header 3 4 3 4 5" xfId="13310"/>
    <cellStyle name="SAS FM Row header 3 4 3 4 6" xfId="13213"/>
    <cellStyle name="SAS FM Row header 3 4 3 4 7" xfId="14839"/>
    <cellStyle name="SAS FM Row header 3 4 3 4 8" xfId="11534"/>
    <cellStyle name="SAS FM Row header 3 4 3 4 9" xfId="14944"/>
    <cellStyle name="SAS FM Row header 3 4 3 5" xfId="1044"/>
    <cellStyle name="SAS FM Row header 3 4 3 5 10" xfId="9732"/>
    <cellStyle name="SAS FM Row header 3 4 3 5 11" xfId="14960"/>
    <cellStyle name="SAS FM Row header 3 4 3 5 12" xfId="8585"/>
    <cellStyle name="SAS FM Row header 3 4 3 5 2" xfId="7663"/>
    <cellStyle name="SAS FM Row header 3 4 3 5 3" xfId="11029"/>
    <cellStyle name="SAS FM Row header 3 4 3 5 4" xfId="11631"/>
    <cellStyle name="SAS FM Row header 3 4 3 5 5" xfId="13309"/>
    <cellStyle name="SAS FM Row header 3 4 3 5 6" xfId="13214"/>
    <cellStyle name="SAS FM Row header 3 4 3 5 7" xfId="14838"/>
    <cellStyle name="SAS FM Row header 3 4 3 5 8" xfId="12675"/>
    <cellStyle name="SAS FM Row header 3 4 3 5 9" xfId="12135"/>
    <cellStyle name="SAS FM Row header 3 4 3 6" xfId="7659"/>
    <cellStyle name="SAS FM Row header 3 4 3 7" xfId="7904"/>
    <cellStyle name="SAS FM Row header 3 4 3 8" xfId="11633"/>
    <cellStyle name="SAS FM Row header 3 4 3 9" xfId="13313"/>
    <cellStyle name="SAS FM Row header 3 4 4" xfId="1045"/>
    <cellStyle name="SAS FM Row header 3 4 4 10" xfId="13956"/>
    <cellStyle name="SAS FM Row header 3 4 4 11" xfId="13778"/>
    <cellStyle name="SAS FM Row header 3 4 4 12" xfId="12830"/>
    <cellStyle name="SAS FM Row header 3 4 4 2" xfId="7664"/>
    <cellStyle name="SAS FM Row header 3 4 4 3" xfId="11028"/>
    <cellStyle name="SAS FM Row header 3 4 4 4" xfId="11630"/>
    <cellStyle name="SAS FM Row header 3 4 4 5" xfId="13308"/>
    <cellStyle name="SAS FM Row header 3 4 4 6" xfId="9987"/>
    <cellStyle name="SAS FM Row header 3 4 4 7" xfId="14837"/>
    <cellStyle name="SAS FM Row header 3 4 4 8" xfId="15204"/>
    <cellStyle name="SAS FM Row header 3 4 4 9" xfId="10591"/>
    <cellStyle name="SAS FM Row header 3 4 5" xfId="1046"/>
    <cellStyle name="SAS FM Row header 3 4 5 10" xfId="13493"/>
    <cellStyle name="SAS FM Row header 3 4 5 11" xfId="12837"/>
    <cellStyle name="SAS FM Row header 3 4 5 12" xfId="12831"/>
    <cellStyle name="SAS FM Row header 3 4 5 2" xfId="7665"/>
    <cellStyle name="SAS FM Row header 3 4 5 3" xfId="7902"/>
    <cellStyle name="SAS FM Row header 3 4 5 4" xfId="11629"/>
    <cellStyle name="SAS FM Row header 3 4 5 5" xfId="13307"/>
    <cellStyle name="SAS FM Row header 3 4 5 6" xfId="12483"/>
    <cellStyle name="SAS FM Row header 3 4 5 7" xfId="14836"/>
    <cellStyle name="SAS FM Row header 3 4 5 8" xfId="9305"/>
    <cellStyle name="SAS FM Row header 3 4 5 9" xfId="12076"/>
    <cellStyle name="SAS FM Row header 3 4 6" xfId="1047"/>
    <cellStyle name="SAS FM Row header 3 4 6 10" xfId="12363"/>
    <cellStyle name="SAS FM Row header 3 4 6 11" xfId="12099"/>
    <cellStyle name="SAS FM Row header 3 4 6 12" xfId="12832"/>
    <cellStyle name="SAS FM Row header 3 4 6 2" xfId="7666"/>
    <cellStyle name="SAS FM Row header 3 4 6 3" xfId="11027"/>
    <cellStyle name="SAS FM Row header 3 4 6 4" xfId="11628"/>
    <cellStyle name="SAS FM Row header 3 4 6 5" xfId="13306"/>
    <cellStyle name="SAS FM Row header 3 4 6 6" xfId="13215"/>
    <cellStyle name="SAS FM Row header 3 4 6 7" xfId="14835"/>
    <cellStyle name="SAS FM Row header 3 4 6 8" xfId="14672"/>
    <cellStyle name="SAS FM Row header 3 4 6 9" xfId="14943"/>
    <cellStyle name="SAS FM Row header 3 4 7" xfId="1048"/>
    <cellStyle name="SAS FM Row header 3 4 7 10" xfId="15532"/>
    <cellStyle name="SAS FM Row header 3 4 7 11" xfId="13779"/>
    <cellStyle name="SAS FM Row header 3 4 7 12" xfId="15908"/>
    <cellStyle name="SAS FM Row header 3 4 7 2" xfId="7667"/>
    <cellStyle name="SAS FM Row header 3 4 7 3" xfId="8420"/>
    <cellStyle name="SAS FM Row header 3 4 7 4" xfId="11627"/>
    <cellStyle name="SAS FM Row header 3 4 7 5" xfId="13305"/>
    <cellStyle name="SAS FM Row header 3 4 7 6" xfId="13216"/>
    <cellStyle name="SAS FM Row header 3 4 7 7" xfId="14834"/>
    <cellStyle name="SAS FM Row header 3 4 7 8" xfId="13829"/>
    <cellStyle name="SAS FM Row header 3 4 7 9" xfId="10166"/>
    <cellStyle name="SAS FM Row header 3 4 8" xfId="7653"/>
    <cellStyle name="SAS FM Row header 3 4 9" xfId="11032"/>
    <cellStyle name="SAS FM Row header 3 5" xfId="1049"/>
    <cellStyle name="SAS FM Row header 3 5 10" xfId="13304"/>
    <cellStyle name="SAS FM Row header 3 5 11" xfId="7509"/>
    <cellStyle name="SAS FM Row header 3 5 12" xfId="14833"/>
    <cellStyle name="SAS FM Row header 3 5 13" xfId="14673"/>
    <cellStyle name="SAS FM Row header 3 5 14" xfId="15140"/>
    <cellStyle name="SAS FM Row header 3 5 15" xfId="15531"/>
    <cellStyle name="SAS FM Row header 3 5 16" xfId="12836"/>
    <cellStyle name="SAS FM Row header 3 5 17" xfId="15907"/>
    <cellStyle name="SAS FM Row header 3 5 2" xfId="1050"/>
    <cellStyle name="SAS FM Row header 3 5 2 10" xfId="13217"/>
    <cellStyle name="SAS FM Row header 3 5 2 11" xfId="14832"/>
    <cellStyle name="SAS FM Row header 3 5 2 12" xfId="14674"/>
    <cellStyle name="SAS FM Row header 3 5 2 13" xfId="15139"/>
    <cellStyle name="SAS FM Row header 3 5 2 14" xfId="15530"/>
    <cellStyle name="SAS FM Row header 3 5 2 15" xfId="12835"/>
    <cellStyle name="SAS FM Row header 3 5 2 16" xfId="15906"/>
    <cellStyle name="SAS FM Row header 3 5 2 2" xfId="1051"/>
    <cellStyle name="SAS FM Row header 3 5 2 2 10" xfId="15529"/>
    <cellStyle name="SAS FM Row header 3 5 2 2 11" xfId="14959"/>
    <cellStyle name="SAS FM Row header 3 5 2 2 12" xfId="15905"/>
    <cellStyle name="SAS FM Row header 3 5 2 2 2" xfId="7670"/>
    <cellStyle name="SAS FM Row header 3 5 2 2 3" xfId="11026"/>
    <cellStyle name="SAS FM Row header 3 5 2 2 4" xfId="10887"/>
    <cellStyle name="SAS FM Row header 3 5 2 2 5" xfId="13302"/>
    <cellStyle name="SAS FM Row header 3 5 2 2 6" xfId="13218"/>
    <cellStyle name="SAS FM Row header 3 5 2 2 7" xfId="14831"/>
    <cellStyle name="SAS FM Row header 3 5 2 2 8" xfId="9306"/>
    <cellStyle name="SAS FM Row header 3 5 2 2 9" xfId="10590"/>
    <cellStyle name="SAS FM Row header 3 5 2 3" xfId="1052"/>
    <cellStyle name="SAS FM Row header 3 5 2 3 10" xfId="15528"/>
    <cellStyle name="SAS FM Row header 3 5 2 3 11" xfId="9271"/>
    <cellStyle name="SAS FM Row header 3 5 2 3 12" xfId="15904"/>
    <cellStyle name="SAS FM Row header 3 5 2 3 2" xfId="7671"/>
    <cellStyle name="SAS FM Row header 3 5 2 3 3" xfId="8419"/>
    <cellStyle name="SAS FM Row header 3 5 2 3 4" xfId="11624"/>
    <cellStyle name="SAS FM Row header 3 5 2 3 5" xfId="13301"/>
    <cellStyle name="SAS FM Row header 3 5 2 3 6" xfId="7508"/>
    <cellStyle name="SAS FM Row header 3 5 2 3 7" xfId="14830"/>
    <cellStyle name="SAS FM Row header 3 5 2 3 8" xfId="9307"/>
    <cellStyle name="SAS FM Row header 3 5 2 3 9" xfId="15138"/>
    <cellStyle name="SAS FM Row header 3 5 2 4" xfId="1053"/>
    <cellStyle name="SAS FM Row header 3 5 2 4 10" xfId="15527"/>
    <cellStyle name="SAS FM Row header 3 5 2 4 11" xfId="12100"/>
    <cellStyle name="SAS FM Row header 3 5 2 4 12" xfId="15903"/>
    <cellStyle name="SAS FM Row header 3 5 2 4 2" xfId="7672"/>
    <cellStyle name="SAS FM Row header 3 5 2 4 3" xfId="7899"/>
    <cellStyle name="SAS FM Row header 3 5 2 4 4" xfId="11623"/>
    <cellStyle name="SAS FM Row header 3 5 2 4 5" xfId="13300"/>
    <cellStyle name="SAS FM Row header 3 5 2 4 6" xfId="13219"/>
    <cellStyle name="SAS FM Row header 3 5 2 4 7" xfId="14829"/>
    <cellStyle name="SAS FM Row header 3 5 2 4 8" xfId="13828"/>
    <cellStyle name="SAS FM Row header 3 5 2 4 9" xfId="14942"/>
    <cellStyle name="SAS FM Row header 3 5 2 5" xfId="1054"/>
    <cellStyle name="SAS FM Row header 3 5 2 5 10" xfId="9733"/>
    <cellStyle name="SAS FM Row header 3 5 2 5 11" xfId="14958"/>
    <cellStyle name="SAS FM Row header 3 5 2 5 12" xfId="9257"/>
    <cellStyle name="SAS FM Row header 3 5 2 5 2" xfId="7673"/>
    <cellStyle name="SAS FM Row header 3 5 2 5 3" xfId="11571"/>
    <cellStyle name="SAS FM Row header 3 5 2 5 4" xfId="10888"/>
    <cellStyle name="SAS FM Row header 3 5 2 5 5" xfId="13299"/>
    <cellStyle name="SAS FM Row header 3 5 2 5 6" xfId="13220"/>
    <cellStyle name="SAS FM Row header 3 5 2 5 7" xfId="14828"/>
    <cellStyle name="SAS FM Row header 3 5 2 5 8" xfId="11427"/>
    <cellStyle name="SAS FM Row header 3 5 2 5 9" xfId="9369"/>
    <cellStyle name="SAS FM Row header 3 5 2 6" xfId="7669"/>
    <cellStyle name="SAS FM Row header 3 5 2 7" xfId="7900"/>
    <cellStyle name="SAS FM Row header 3 5 2 8" xfId="11625"/>
    <cellStyle name="SAS FM Row header 3 5 2 9" xfId="13303"/>
    <cellStyle name="SAS FM Row header 3 5 3" xfId="1055"/>
    <cellStyle name="SAS FM Row header 3 5 3 10" xfId="15526"/>
    <cellStyle name="SAS FM Row header 3 5 3 11" xfId="14957"/>
    <cellStyle name="SAS FM Row header 3 5 3 12" xfId="15902"/>
    <cellStyle name="SAS FM Row header 3 5 3 2" xfId="7674"/>
    <cellStyle name="SAS FM Row header 3 5 3 3" xfId="11025"/>
    <cellStyle name="SAS FM Row header 3 5 3 4" xfId="10889"/>
    <cellStyle name="SAS FM Row header 3 5 3 5" xfId="13298"/>
    <cellStyle name="SAS FM Row header 3 5 3 6" xfId="9986"/>
    <cellStyle name="SAS FM Row header 3 5 3 7" xfId="14827"/>
    <cellStyle name="SAS FM Row header 3 5 3 8" xfId="11428"/>
    <cellStyle name="SAS FM Row header 3 5 3 9" xfId="12231"/>
    <cellStyle name="SAS FM Row header 3 5 4" xfId="1056"/>
    <cellStyle name="SAS FM Row header 3 5 4 10" xfId="15525"/>
    <cellStyle name="SAS FM Row header 3 5 4 11" xfId="9270"/>
    <cellStyle name="SAS FM Row header 3 5 4 12" xfId="15901"/>
    <cellStyle name="SAS FM Row header 3 5 4 2" xfId="7675"/>
    <cellStyle name="SAS FM Row header 3 5 4 3" xfId="7898"/>
    <cellStyle name="SAS FM Row header 3 5 4 4" xfId="10890"/>
    <cellStyle name="SAS FM Row header 3 5 4 5" xfId="13297"/>
    <cellStyle name="SAS FM Row header 3 5 4 6" xfId="9985"/>
    <cellStyle name="SAS FM Row header 3 5 4 7" xfId="14826"/>
    <cellStyle name="SAS FM Row header 3 5 4 8" xfId="12676"/>
    <cellStyle name="SAS FM Row header 3 5 4 9" xfId="15137"/>
    <cellStyle name="SAS FM Row header 3 5 5" xfId="1057"/>
    <cellStyle name="SAS FM Row header 3 5 5 10" xfId="9734"/>
    <cellStyle name="SAS FM Row header 3 5 5 11" xfId="9516"/>
    <cellStyle name="SAS FM Row header 3 5 5 12" xfId="7155"/>
    <cellStyle name="SAS FM Row header 3 5 5 2" xfId="7676"/>
    <cellStyle name="SAS FM Row header 3 5 5 3" xfId="7897"/>
    <cellStyle name="SAS FM Row header 3 5 5 4" xfId="11622"/>
    <cellStyle name="SAS FM Row header 3 5 5 5" xfId="13296"/>
    <cellStyle name="SAS FM Row header 3 5 5 6" xfId="7341"/>
    <cellStyle name="SAS FM Row header 3 5 5 7" xfId="14825"/>
    <cellStyle name="SAS FM Row header 3 5 5 8" xfId="9308"/>
    <cellStyle name="SAS FM Row header 3 5 5 9" xfId="14941"/>
    <cellStyle name="SAS FM Row header 3 5 6" xfId="1058"/>
    <cellStyle name="SAS FM Row header 3 5 6 10" xfId="15524"/>
    <cellStyle name="SAS FM Row header 3 5 6 11" xfId="14956"/>
    <cellStyle name="SAS FM Row header 3 5 6 12" xfId="15900"/>
    <cellStyle name="SAS FM Row header 3 5 6 2" xfId="7677"/>
    <cellStyle name="SAS FM Row header 3 5 6 3" xfId="7896"/>
    <cellStyle name="SAS FM Row header 3 5 6 4" xfId="11621"/>
    <cellStyle name="SAS FM Row header 3 5 6 5" xfId="13295"/>
    <cellStyle name="SAS FM Row header 3 5 6 6" xfId="9984"/>
    <cellStyle name="SAS FM Row header 3 5 6 7" xfId="14824"/>
    <cellStyle name="SAS FM Row header 3 5 6 8" xfId="14342"/>
    <cellStyle name="SAS FM Row header 3 5 6 9" xfId="10165"/>
    <cellStyle name="SAS FM Row header 3 5 7" xfId="7668"/>
    <cellStyle name="SAS FM Row header 3 5 8" xfId="7901"/>
    <cellStyle name="SAS FM Row header 3 5 9" xfId="11626"/>
    <cellStyle name="SAS FM Row header 3 6" xfId="1059"/>
    <cellStyle name="SAS FM Row header 3 6 10" xfId="9281"/>
    <cellStyle name="SAS FM Row header 3 6 11" xfId="15851"/>
    <cellStyle name="SAS FM Row header 3 6 12" xfId="9731"/>
    <cellStyle name="SAS FM Row header 3 6 2" xfId="7678"/>
    <cellStyle name="SAS FM Row header 3 6 3" xfId="7895"/>
    <cellStyle name="SAS FM Row header 3 6 4" xfId="11620"/>
    <cellStyle name="SAS FM Row header 3 6 5" xfId="13294"/>
    <cellStyle name="SAS FM Row header 3 6 6" xfId="9983"/>
    <cellStyle name="SAS FM Row header 3 6 7" xfId="14823"/>
    <cellStyle name="SAS FM Row header 3 6 8" xfId="12036"/>
    <cellStyle name="SAS FM Row header 3 6 9" xfId="15434"/>
    <cellStyle name="SAS FM Row header 3 7" xfId="1060"/>
    <cellStyle name="SAS FM Row header 3 7 10" xfId="12086"/>
    <cellStyle name="SAS FM Row header 3 7 11" xfId="8241"/>
    <cellStyle name="SAS FM Row header 3 7 12" xfId="7156"/>
    <cellStyle name="SAS FM Row header 3 7 2" xfId="7679"/>
    <cellStyle name="SAS FM Row header 3 7 3" xfId="11024"/>
    <cellStyle name="SAS FM Row header 3 7 4" xfId="11619"/>
    <cellStyle name="SAS FM Row header 3 7 5" xfId="13293"/>
    <cellStyle name="SAS FM Row header 3 7 6" xfId="13234"/>
    <cellStyle name="SAS FM Row header 3 7 7" xfId="14822"/>
    <cellStyle name="SAS FM Row header 3 7 8" xfId="9309"/>
    <cellStyle name="SAS FM Row header 3 7 9" xfId="15136"/>
    <cellStyle name="SAS FM Row header 3 8" xfId="1061"/>
    <cellStyle name="SAS FM Row header 3 8 10" xfId="15523"/>
    <cellStyle name="SAS FM Row header 3 8 11" xfId="14955"/>
    <cellStyle name="SAS FM Row header 3 8 12" xfId="15899"/>
    <cellStyle name="SAS FM Row header 3 8 2" xfId="7680"/>
    <cellStyle name="SAS FM Row header 3 8 3" xfId="11023"/>
    <cellStyle name="SAS FM Row header 3 8 4" xfId="7541"/>
    <cellStyle name="SAS FM Row header 3 8 5" xfId="13292"/>
    <cellStyle name="SAS FM Row header 3 8 6" xfId="13235"/>
    <cellStyle name="SAS FM Row header 3 8 7" xfId="14821"/>
    <cellStyle name="SAS FM Row header 3 8 8" xfId="9310"/>
    <cellStyle name="SAS FM Row header 3 8 9" xfId="12230"/>
    <cellStyle name="SAS FM Row header 3 9" xfId="7632"/>
    <cellStyle name="SAS FM Row header 3_GAZ" xfId="5726"/>
    <cellStyle name="SAS FM Row header 4" xfId="1062"/>
    <cellStyle name="SAS FM Row header 4 10" xfId="10891"/>
    <cellStyle name="SAS FM Row header 4 11" xfId="13291"/>
    <cellStyle name="SAS FM Row header 4 12" xfId="13236"/>
    <cellStyle name="SAS FM Row header 4 13" xfId="14820"/>
    <cellStyle name="SAS FM Row header 4 14" xfId="9311"/>
    <cellStyle name="SAS FM Row header 4 15" xfId="9368"/>
    <cellStyle name="SAS FM Row header 4 16" xfId="9282"/>
    <cellStyle name="SAS FM Row header 4 17" xfId="14954"/>
    <cellStyle name="SAS FM Row header 4 18" xfId="15618"/>
    <cellStyle name="SAS FM Row header 4 2" xfId="1063"/>
    <cellStyle name="SAS FM Row header 4 2 10" xfId="13237"/>
    <cellStyle name="SAS FM Row header 4 2 11" xfId="14819"/>
    <cellStyle name="SAS FM Row header 4 2 12" xfId="9312"/>
    <cellStyle name="SAS FM Row header 4 2 13" xfId="10589"/>
    <cellStyle name="SAS FM Row header 4 2 14" xfId="9162"/>
    <cellStyle name="SAS FM Row header 4 2 15" xfId="14953"/>
    <cellStyle name="SAS FM Row header 4 2 16" xfId="7157"/>
    <cellStyle name="SAS FM Row header 4 2 2" xfId="1064"/>
    <cellStyle name="SAS FM Row header 4 2 2 10" xfId="15522"/>
    <cellStyle name="SAS FM Row header 4 2 2 11" xfId="15188"/>
    <cellStyle name="SAS FM Row header 4 2 2 12" xfId="15898"/>
    <cellStyle name="SAS FM Row header 4 2 2 2" xfId="7683"/>
    <cellStyle name="SAS FM Row header 4 2 2 3" xfId="11021"/>
    <cellStyle name="SAS FM Row header 4 2 2 4" xfId="11617"/>
    <cellStyle name="SAS FM Row header 4 2 2 5" xfId="13289"/>
    <cellStyle name="SAS FM Row header 4 2 2 6" xfId="12482"/>
    <cellStyle name="SAS FM Row header 4 2 2 7" xfId="14818"/>
    <cellStyle name="SAS FM Row header 4 2 2 8" xfId="9313"/>
    <cellStyle name="SAS FM Row header 4 2 2 9" xfId="13596"/>
    <cellStyle name="SAS FM Row header 4 2 3" xfId="1065"/>
    <cellStyle name="SAS FM Row header 4 2 3 10" xfId="9283"/>
    <cellStyle name="SAS FM Row header 4 2 3 11" xfId="7398"/>
    <cellStyle name="SAS FM Row header 4 2 3 12" xfId="15617"/>
    <cellStyle name="SAS FM Row header 4 2 3 2" xfId="7684"/>
    <cellStyle name="SAS FM Row header 4 2 3 3" xfId="7893"/>
    <cellStyle name="SAS FM Row header 4 2 3 4" xfId="11616"/>
    <cellStyle name="SAS FM Row header 4 2 3 5" xfId="13288"/>
    <cellStyle name="SAS FM Row header 4 2 3 6" xfId="9982"/>
    <cellStyle name="SAS FM Row header 4 2 3 7" xfId="14817"/>
    <cellStyle name="SAS FM Row header 4 2 3 8" xfId="9314"/>
    <cellStyle name="SAS FM Row header 4 2 3 9" xfId="15135"/>
    <cellStyle name="SAS FM Row header 4 2 4" xfId="1066"/>
    <cellStyle name="SAS FM Row header 4 2 4 10" xfId="9735"/>
    <cellStyle name="SAS FM Row header 4 2 4 11" xfId="7397"/>
    <cellStyle name="SAS FM Row header 4 2 4 12" xfId="9258"/>
    <cellStyle name="SAS FM Row header 4 2 4 2" xfId="7685"/>
    <cellStyle name="SAS FM Row header 4 2 4 3" xfId="11020"/>
    <cellStyle name="SAS FM Row header 4 2 4 4" xfId="11615"/>
    <cellStyle name="SAS FM Row header 4 2 4 5" xfId="13287"/>
    <cellStyle name="SAS FM Row header 4 2 4 6" xfId="12481"/>
    <cellStyle name="SAS FM Row header 4 2 4 7" xfId="14816"/>
    <cellStyle name="SAS FM Row header 4 2 4 8" xfId="11429"/>
    <cellStyle name="SAS FM Row header 4 2 4 9" xfId="15134"/>
    <cellStyle name="SAS FM Row header 4 2 5" xfId="1067"/>
    <cellStyle name="SAS FM Row header 4 2 5 10" xfId="15521"/>
    <cellStyle name="SAS FM Row header 4 2 5 11" xfId="15189"/>
    <cellStyle name="SAS FM Row header 4 2 5 12" xfId="15897"/>
    <cellStyle name="SAS FM Row header 4 2 5 2" xfId="7686"/>
    <cellStyle name="SAS FM Row header 4 2 5 3" xfId="11019"/>
    <cellStyle name="SAS FM Row header 4 2 5 4" xfId="11614"/>
    <cellStyle name="SAS FM Row header 4 2 5 5" xfId="13286"/>
    <cellStyle name="SAS FM Row header 4 2 5 6" xfId="13238"/>
    <cellStyle name="SAS FM Row header 4 2 5 7" xfId="12665"/>
    <cellStyle name="SAS FM Row header 4 2 5 8" xfId="11430"/>
    <cellStyle name="SAS FM Row header 4 2 5 9" xfId="12229"/>
    <cellStyle name="SAS FM Row header 4 2 6" xfId="7682"/>
    <cellStyle name="SAS FM Row header 4 2 7" xfId="11022"/>
    <cellStyle name="SAS FM Row header 4 2 8" xfId="11618"/>
    <cellStyle name="SAS FM Row header 4 2 9" xfId="13290"/>
    <cellStyle name="SAS FM Row header 4 3" xfId="1068"/>
    <cellStyle name="SAS FM Row header 4 3 10" xfId="13239"/>
    <cellStyle name="SAS FM Row header 4 3 11" xfId="14815"/>
    <cellStyle name="SAS FM Row header 4 3 12" xfId="14675"/>
    <cellStyle name="SAS FM Row header 4 3 13" xfId="15133"/>
    <cellStyle name="SAS FM Row header 4 3 14" xfId="9284"/>
    <cellStyle name="SAS FM Row header 4 3 15" xfId="14645"/>
    <cellStyle name="SAS FM Row header 4 3 16" xfId="15616"/>
    <cellStyle name="SAS FM Row header 4 3 2" xfId="1069"/>
    <cellStyle name="SAS FM Row header 4 3 2 10" xfId="9163"/>
    <cellStyle name="SAS FM Row header 4 3 2 11" xfId="7396"/>
    <cellStyle name="SAS FM Row header 4 3 2 12" xfId="9259"/>
    <cellStyle name="SAS FM Row header 4 3 2 2" xfId="7688"/>
    <cellStyle name="SAS FM Row header 4 3 2 3" xfId="11017"/>
    <cellStyle name="SAS FM Row header 4 3 2 4" xfId="10892"/>
    <cellStyle name="SAS FM Row header 4 3 2 5" xfId="13284"/>
    <cellStyle name="SAS FM Row header 4 3 2 6" xfId="13240"/>
    <cellStyle name="SAS FM Row header 4 3 2 7" xfId="14814"/>
    <cellStyle name="SAS FM Row header 4 3 2 8" xfId="13827"/>
    <cellStyle name="SAS FM Row header 4 3 2 9" xfId="15132"/>
    <cellStyle name="SAS FM Row header 4 3 3" xfId="1070"/>
    <cellStyle name="SAS FM Row header 4 3 3 10" xfId="15520"/>
    <cellStyle name="SAS FM Row header 4 3 3 11" xfId="15190"/>
    <cellStyle name="SAS FM Row header 4 3 3 12" xfId="15896"/>
    <cellStyle name="SAS FM Row header 4 3 3 2" xfId="7689"/>
    <cellStyle name="SAS FM Row header 4 3 3 3" xfId="11016"/>
    <cellStyle name="SAS FM Row header 4 3 3 4" xfId="10893"/>
    <cellStyle name="SAS FM Row header 4 3 3 5" xfId="13283"/>
    <cellStyle name="SAS FM Row header 4 3 3 6" xfId="13241"/>
    <cellStyle name="SAS FM Row header 4 3 3 7" xfId="13783"/>
    <cellStyle name="SAS FM Row header 4 3 3 8" xfId="9315"/>
    <cellStyle name="SAS FM Row header 4 3 3 9" xfId="10588"/>
    <cellStyle name="SAS FM Row header 4 3 4" xfId="1071"/>
    <cellStyle name="SAS FM Row header 4 3 4 10" xfId="11419"/>
    <cellStyle name="SAS FM Row header 4 3 4 11" xfId="7395"/>
    <cellStyle name="SAS FM Row header 4 3 4 12" xfId="15615"/>
    <cellStyle name="SAS FM Row header 4 3 4 2" xfId="7690"/>
    <cellStyle name="SAS FM Row header 4 3 4 3" xfId="11015"/>
    <cellStyle name="SAS FM Row header 4 3 4 4" xfId="8330"/>
    <cellStyle name="SAS FM Row header 4 3 4 5" xfId="13282"/>
    <cellStyle name="SAS FM Row header 4 3 4 6" xfId="13242"/>
    <cellStyle name="SAS FM Row header 4 3 4 7" xfId="14813"/>
    <cellStyle name="SAS FM Row header 4 3 4 8" xfId="9316"/>
    <cellStyle name="SAS FM Row header 4 3 4 9" xfId="15131"/>
    <cellStyle name="SAS FM Row header 4 3 5" xfId="1072"/>
    <cellStyle name="SAS FM Row header 4 3 5 10" xfId="11928"/>
    <cellStyle name="SAS FM Row header 4 3 5 11" xfId="12663"/>
    <cellStyle name="SAS FM Row header 4 3 5 12" xfId="14075"/>
    <cellStyle name="SAS FM Row header 4 3 5 2" xfId="7691"/>
    <cellStyle name="SAS FM Row header 4 3 5 3" xfId="11014"/>
    <cellStyle name="SAS FM Row header 4 3 5 4" xfId="11612"/>
    <cellStyle name="SAS FM Row header 4 3 5 5" xfId="13281"/>
    <cellStyle name="SAS FM Row header 4 3 5 6" xfId="13243"/>
    <cellStyle name="SAS FM Row header 4 3 5 7" xfId="14812"/>
    <cellStyle name="SAS FM Row header 4 3 5 8" xfId="9317"/>
    <cellStyle name="SAS FM Row header 4 3 5 9" xfId="11498"/>
    <cellStyle name="SAS FM Row header 4 3 6" xfId="7687"/>
    <cellStyle name="SAS FM Row header 4 3 7" xfId="11018"/>
    <cellStyle name="SAS FM Row header 4 3 8" xfId="11613"/>
    <cellStyle name="SAS FM Row header 4 3 9" xfId="13285"/>
    <cellStyle name="SAS FM Row header 4 4" xfId="1073"/>
    <cellStyle name="SAS FM Row header 4 4 10" xfId="9928"/>
    <cellStyle name="SAS FM Row header 4 4 11" xfId="9269"/>
    <cellStyle name="SAS FM Row header 4 4 12" xfId="14074"/>
    <cellStyle name="SAS FM Row header 4 4 2" xfId="7692"/>
    <cellStyle name="SAS FM Row header 4 4 3" xfId="11013"/>
    <cellStyle name="SAS FM Row header 4 4 4" xfId="11611"/>
    <cellStyle name="SAS FM Row header 4 4 5" xfId="13280"/>
    <cellStyle name="SAS FM Row header 4 4 6" xfId="13244"/>
    <cellStyle name="SAS FM Row header 4 4 7" xfId="14811"/>
    <cellStyle name="SAS FM Row header 4 4 8" xfId="9318"/>
    <cellStyle name="SAS FM Row header 4 4 9" xfId="12391"/>
    <cellStyle name="SAS FM Row header 4 5" xfId="1074"/>
    <cellStyle name="SAS FM Row header 4 5 10" xfId="15519"/>
    <cellStyle name="SAS FM Row header 4 5 11" xfId="9268"/>
    <cellStyle name="SAS FM Row header 4 5 12" xfId="15895"/>
    <cellStyle name="SAS FM Row header 4 5 2" xfId="7693"/>
    <cellStyle name="SAS FM Row header 4 5 3" xfId="11012"/>
    <cellStyle name="SAS FM Row header 4 5 4" xfId="11610"/>
    <cellStyle name="SAS FM Row header 4 5 5" xfId="13279"/>
    <cellStyle name="SAS FM Row header 4 5 6" xfId="13245"/>
    <cellStyle name="SAS FM Row header 4 5 7" xfId="14810"/>
    <cellStyle name="SAS FM Row header 4 5 8" xfId="9319"/>
    <cellStyle name="SAS FM Row header 4 5 9" xfId="12390"/>
    <cellStyle name="SAS FM Row header 4 6" xfId="1075"/>
    <cellStyle name="SAS FM Row header 4 6 10" xfId="8561"/>
    <cellStyle name="SAS FM Row header 4 6 11" xfId="13931"/>
    <cellStyle name="SAS FM Row header 4 6 12" xfId="15614"/>
    <cellStyle name="SAS FM Row header 4 6 2" xfId="7694"/>
    <cellStyle name="SAS FM Row header 4 6 3" xfId="11011"/>
    <cellStyle name="SAS FM Row header 4 6 4" xfId="11609"/>
    <cellStyle name="SAS FM Row header 4 6 5" xfId="12477"/>
    <cellStyle name="SAS FM Row header 4 6 6" xfId="7340"/>
    <cellStyle name="SAS FM Row header 4 6 7" xfId="14809"/>
    <cellStyle name="SAS FM Row header 4 6 8" xfId="9320"/>
    <cellStyle name="SAS FM Row header 4 6 9" xfId="15130"/>
    <cellStyle name="SAS FM Row header 4 7" xfId="1076"/>
    <cellStyle name="SAS FM Row header 4 7 10" xfId="12949"/>
    <cellStyle name="SAS FM Row header 4 7 11" xfId="12834"/>
    <cellStyle name="SAS FM Row header 4 7 12" xfId="12024"/>
    <cellStyle name="SAS FM Row header 4 7 2" xfId="7695"/>
    <cellStyle name="SAS FM Row header 4 7 3" xfId="11010"/>
    <cellStyle name="SAS FM Row header 4 7 4" xfId="11608"/>
    <cellStyle name="SAS FM Row header 4 7 5" xfId="12478"/>
    <cellStyle name="SAS FM Row header 4 7 6" xfId="9980"/>
    <cellStyle name="SAS FM Row header 4 7 7" xfId="14808"/>
    <cellStyle name="SAS FM Row header 4 7 8" xfId="9321"/>
    <cellStyle name="SAS FM Row header 4 7 9" xfId="15129"/>
    <cellStyle name="SAS FM Row header 4 8" xfId="7681"/>
    <cellStyle name="SAS FM Row header 4 9" xfId="7894"/>
    <cellStyle name="SAS FM Row header 5" xfId="1077"/>
    <cellStyle name="SAS FM Row header 5 10" xfId="15518"/>
    <cellStyle name="SAS FM Row header 5 11" xfId="9267"/>
    <cellStyle name="SAS FM Row header 5 12" xfId="15894"/>
    <cellStyle name="SAS FM Row header 5 2" xfId="7696"/>
    <cellStyle name="SAS FM Row header 5 3" xfId="7892"/>
    <cellStyle name="SAS FM Row header 5 4" xfId="11607"/>
    <cellStyle name="SAS FM Row header 5 5" xfId="12479"/>
    <cellStyle name="SAS FM Row header 5 6" xfId="12480"/>
    <cellStyle name="SAS FM Row header 5 7" xfId="14807"/>
    <cellStyle name="SAS FM Row header 5 8" xfId="11431"/>
    <cellStyle name="SAS FM Row header 5 9" xfId="15128"/>
    <cellStyle name="SAS FM Row header 6" xfId="1078"/>
    <cellStyle name="SAS FM Row header 6 10" xfId="15517"/>
    <cellStyle name="SAS FM Row header 6 11" xfId="13932"/>
    <cellStyle name="SAS FM Row header 6 12" xfId="15893"/>
    <cellStyle name="SAS FM Row header 6 2" xfId="7697"/>
    <cellStyle name="SAS FM Row header 6 3" xfId="7891"/>
    <cellStyle name="SAS FM Row header 6 4" xfId="11606"/>
    <cellStyle name="SAS FM Row header 6 5" xfId="13278"/>
    <cellStyle name="SAS FM Row header 6 6" xfId="9979"/>
    <cellStyle name="SAS FM Row header 6 7" xfId="14806"/>
    <cellStyle name="SAS FM Row header 6 8" xfId="13826"/>
    <cellStyle name="SAS FM Row header 6 9" xfId="15127"/>
    <cellStyle name="SAS FM Row header 7" xfId="956"/>
    <cellStyle name="SAS FM Row header 8" xfId="7575"/>
    <cellStyle name="SAS FM Row header 9" xfId="11074"/>
    <cellStyle name="SAS FM Row header_ PR SAS" xfId="5727"/>
    <cellStyle name="SAS FM Slicers" xfId="5728"/>
    <cellStyle name="SAS FM Slicers 2" xfId="5729"/>
    <cellStyle name="SAS FM Slicers 3" xfId="5730"/>
    <cellStyle name="SAS FM Slicers 3 2" xfId="8755"/>
    <cellStyle name="SAS FM Slicers 3 3" xfId="10448"/>
    <cellStyle name="SAS FM Slicers 3 4" xfId="9173"/>
    <cellStyle name="SAS FM Slicers 3 5" xfId="12592"/>
    <cellStyle name="SAS FM Slicers 4" xfId="5731"/>
    <cellStyle name="SAS FM Slicers_ PR SAS" xfId="5732"/>
    <cellStyle name="SAS FM Supplemented member data cell" xfId="5733"/>
    <cellStyle name="SAS FM Supplemented member data cell 2" xfId="5734"/>
    <cellStyle name="SAS FM Supplemented member data cell 2 2" xfId="8753"/>
    <cellStyle name="SAS FM Supplemented member data cell 2 3" xfId="10450"/>
    <cellStyle name="SAS FM Supplemented member data cell 2 4" xfId="9171"/>
    <cellStyle name="SAS FM Supplemented member data cell 2 5" xfId="12590"/>
    <cellStyle name="SAS FM Supplemented member data cell 3" xfId="5735"/>
    <cellStyle name="SAS FM Supplemented member data cell 3 2" xfId="8752"/>
    <cellStyle name="SAS FM Supplemented member data cell 3 3" xfId="10451"/>
    <cellStyle name="SAS FM Supplemented member data cell 3 4" xfId="9170"/>
    <cellStyle name="SAS FM Supplemented member data cell 3 5" xfId="12589"/>
    <cellStyle name="SAS FM Supplemented member data cell 4" xfId="8754"/>
    <cellStyle name="SAS FM Supplemented member data cell 5" xfId="10449"/>
    <cellStyle name="SAS FM Supplemented member data cell 6" xfId="9172"/>
    <cellStyle name="SAS FM Supplemented member data cell 7" xfId="12591"/>
    <cellStyle name="SAS FM Supplemented member data cell_Capex" xfId="5736"/>
    <cellStyle name="SAS FM Writeable data cell" xfId="5737"/>
    <cellStyle name="SAS FM Writeable data cell 2" xfId="5738"/>
    <cellStyle name="SAS FM Writeable data cell 2 2" xfId="8750"/>
    <cellStyle name="SAS FM Writeable data cell 2 3" xfId="10453"/>
    <cellStyle name="SAS FM Writeable data cell 2 4" xfId="9167"/>
    <cellStyle name="SAS FM Writeable data cell 2 5" xfId="11288"/>
    <cellStyle name="SAS FM Writeable data cell 3" xfId="5739"/>
    <cellStyle name="SAS FM Writeable data cell 3 2" xfId="5740"/>
    <cellStyle name="SAS FM Writeable data cell 3 2 2" xfId="8748"/>
    <cellStyle name="SAS FM Writeable data cell 3 2 3" xfId="10455"/>
    <cellStyle name="SAS FM Writeable data cell 3 2 4" xfId="9165"/>
    <cellStyle name="SAS FM Writeable data cell 3 2 5" xfId="8321"/>
    <cellStyle name="SAS FM Writeable data cell 3 3" xfId="5741"/>
    <cellStyle name="SAS FM Writeable data cell 3 3 2" xfId="8747"/>
    <cellStyle name="SAS FM Writeable data cell 3 3 3" xfId="10456"/>
    <cellStyle name="SAS FM Writeable data cell 3 3 4" xfId="9164"/>
    <cellStyle name="SAS FM Writeable data cell 3 3 5" xfId="10911"/>
    <cellStyle name="SAS FM Writeable data cell 3 4" xfId="8749"/>
    <cellStyle name="SAS FM Writeable data cell 3 5" xfId="10454"/>
    <cellStyle name="SAS FM Writeable data cell 3 6" xfId="9166"/>
    <cellStyle name="SAS FM Writeable data cell 3 7" xfId="11287"/>
    <cellStyle name="SAS FM Writeable data cell 3_GAZ" xfId="5742"/>
    <cellStyle name="SAS FM Writeable data cell 4" xfId="5743"/>
    <cellStyle name="SAS FM Writeable data cell 4 2" xfId="8746"/>
    <cellStyle name="SAS FM Writeable data cell 4 3" xfId="10458"/>
    <cellStyle name="SAS FM Writeable data cell 4 4" xfId="7109"/>
    <cellStyle name="SAS FM Writeable data cell 4 5" xfId="11568"/>
    <cellStyle name="SAS FM Writeable data cell 5" xfId="8751"/>
    <cellStyle name="SAS FM Writeable data cell 6" xfId="10452"/>
    <cellStyle name="SAS FM Writeable data cell 7" xfId="9168"/>
    <cellStyle name="SAS FM Writeable data cell 8" xfId="11289"/>
    <cellStyle name="SAS FM Writeable data cell_08.05.13 (2)" xfId="5744"/>
    <cellStyle name="SHEET" xfId="5745"/>
    <cellStyle name="SHEET 2" xfId="5746"/>
    <cellStyle name="SHEET 3" xfId="5747"/>
    <cellStyle name="SHEET_GAZ" xfId="5748"/>
    <cellStyle name="SHOW_HIDDEN" xfId="1079"/>
    <cellStyle name="small" xfId="5749"/>
    <cellStyle name="small 2" xfId="5750"/>
    <cellStyle name="small_GAZ" xfId="5751"/>
    <cellStyle name="Social Security #" xfId="5752"/>
    <cellStyle name="sonhead" xfId="5753"/>
    <cellStyle name="sonscript" xfId="5754"/>
    <cellStyle name="sontitle" xfId="5755"/>
    <cellStyle name="stand_bord" xfId="1080"/>
    <cellStyle name="Standaard_laroux" xfId="5756"/>
    <cellStyle name="Standard_20020617_Modell_PUFA_neu_v9" xfId="5757"/>
    <cellStyle name="Style 1" xfId="9"/>
    <cellStyle name="Style 1 2" xfId="1082"/>
    <cellStyle name="Style 1 2 2" xfId="5758"/>
    <cellStyle name="Style 1 2 3" xfId="5759"/>
    <cellStyle name="Style 1 2 3 2" xfId="5760"/>
    <cellStyle name="Style 1 2 3_GAZ" xfId="5761"/>
    <cellStyle name="Style 1 2 4" xfId="5762"/>
    <cellStyle name="Style 1 2_GAZ" xfId="5763"/>
    <cellStyle name="Style 1 3" xfId="5764"/>
    <cellStyle name="Style 1 4" xfId="5765"/>
    <cellStyle name="Style 1_GAZ" xfId="5766"/>
    <cellStyle name="Style 2" xfId="1083"/>
    <cellStyle name="Style 2 2" xfId="1084"/>
    <cellStyle name="Style 2 3" xfId="5767"/>
    <cellStyle name="Style 2 3 2" xfId="5768"/>
    <cellStyle name="Style 2 3_GAZ" xfId="5769"/>
    <cellStyle name="Style 2 4" xfId="5770"/>
    <cellStyle name="Style 2 5" xfId="5771"/>
    <cellStyle name="Style 2 6" xfId="5772"/>
    <cellStyle name="Style 2 6 2" xfId="5773"/>
    <cellStyle name="Style 2 6_GAZ" xfId="5774"/>
    <cellStyle name="Style 2 7" xfId="5775"/>
    <cellStyle name="Style 2_GAZ" xfId="5776"/>
    <cellStyle name="Style 3" xfId="1085"/>
    <cellStyle name="Style 3 2" xfId="1086"/>
    <cellStyle name="Style 3 3" xfId="5777"/>
    <cellStyle name="Style 3 3 2" xfId="5778"/>
    <cellStyle name="Style 3 3_Прибыли и убытки" xfId="5779"/>
    <cellStyle name="Style 3 4" xfId="5780"/>
    <cellStyle name="Style 3_PL" xfId="5781"/>
    <cellStyle name="SubTotal" xfId="1087"/>
    <cellStyle name="SubTotal 10" xfId="11435"/>
    <cellStyle name="SubTotal 11" xfId="15786"/>
    <cellStyle name="SubTotal 12" xfId="16089"/>
    <cellStyle name="SubTotal 2" xfId="1088"/>
    <cellStyle name="SubTotal 2 2" xfId="11002"/>
    <cellStyle name="SubTotal 2 3" xfId="10896"/>
    <cellStyle name="SubTotal 2 4" xfId="12618"/>
    <cellStyle name="SubTotal 2 5" xfId="11900"/>
    <cellStyle name="SubTotal 2 6" xfId="13941"/>
    <cellStyle name="SubTotal 2 7" xfId="15515"/>
    <cellStyle name="SubTotal 2 8" xfId="15892"/>
    <cellStyle name="SubTotal 3" xfId="1089"/>
    <cellStyle name="SubTotal 3 2" xfId="11001"/>
    <cellStyle name="SubTotal 3 3" xfId="10897"/>
    <cellStyle name="SubTotal 3 4" xfId="12617"/>
    <cellStyle name="SubTotal 3 5" xfId="11901"/>
    <cellStyle name="SubTotal 3 6" xfId="12678"/>
    <cellStyle name="SubTotal 3 7" xfId="12397"/>
    <cellStyle name="SubTotal 3 8" xfId="9643"/>
    <cellStyle name="SubTotal 4" xfId="1090"/>
    <cellStyle name="SubTotal 4 2" xfId="7889"/>
    <cellStyle name="SubTotal 4 3" xfId="10898"/>
    <cellStyle name="SubTotal 4 4" xfId="8973"/>
    <cellStyle name="SubTotal 4 5" xfId="9975"/>
    <cellStyle name="SubTotal 4 6" xfId="9322"/>
    <cellStyle name="SubTotal 4 7" xfId="9736"/>
    <cellStyle name="SubTotal 4 8" xfId="13425"/>
    <cellStyle name="SubTotal 5" xfId="1091"/>
    <cellStyle name="SubTotal 5 2" xfId="7888"/>
    <cellStyle name="SubTotal 5 3" xfId="10899"/>
    <cellStyle name="SubTotal 5 4" xfId="12616"/>
    <cellStyle name="SubTotal 5 5" xfId="13247"/>
    <cellStyle name="SubTotal 5 6" xfId="9323"/>
    <cellStyle name="SubTotal 5 7" xfId="9929"/>
    <cellStyle name="SubTotal 5 8" xfId="7393"/>
    <cellStyle name="SubTotal 6" xfId="7890"/>
    <cellStyle name="SubTotal 7" xfId="7534"/>
    <cellStyle name="SubTotal 8" xfId="8997"/>
    <cellStyle name="SubTotal 9" xfId="8407"/>
    <cellStyle name="Summa" xfId="1092"/>
    <cellStyle name="tabel" xfId="5782"/>
    <cellStyle name="text" xfId="1093"/>
    <cellStyle name="text 2" xfId="1094"/>
    <cellStyle name="Text Indent A" xfId="1095"/>
    <cellStyle name="Text Indent B" xfId="1096"/>
    <cellStyle name="Text Indent B 2" xfId="1097"/>
    <cellStyle name="Text Indent B 3" xfId="1098"/>
    <cellStyle name="Text Indent B 4" xfId="5783"/>
    <cellStyle name="Text Indent B_GAZ" xfId="5784"/>
    <cellStyle name="Text Indent C" xfId="1099"/>
    <cellStyle name="Text Indent C 2" xfId="1100"/>
    <cellStyle name="Text Indent C 3" xfId="1101"/>
    <cellStyle name="Text Indent C 4" xfId="5785"/>
    <cellStyle name="Text Indent C_GAZ" xfId="5786"/>
    <cellStyle name="Text_Прибыли и убытки" xfId="5787"/>
    <cellStyle name="Thousands [0.0]" xfId="5788"/>
    <cellStyle name="Thousands [0.00]" xfId="5789"/>
    <cellStyle name="Thousands [0]" xfId="5790"/>
    <cellStyle name="Thousands-$ [0.0]" xfId="5791"/>
    <cellStyle name="Thousands-$ [0.00]" xfId="5792"/>
    <cellStyle name="Thousands-$ [0]" xfId="5793"/>
    <cellStyle name="Tickmark" xfId="1102"/>
    <cellStyle name="Tickmark 2" xfId="5794"/>
    <cellStyle name="Tickmark 2 2" xfId="5795"/>
    <cellStyle name="Tickmark 2_Прибыли и убытки" xfId="5796"/>
    <cellStyle name="Tickmark 3" xfId="5797"/>
    <cellStyle name="Tickmark 4" xfId="5798"/>
    <cellStyle name="Tickmark_GAZ" xfId="5799"/>
    <cellStyle name="Time" xfId="5800"/>
    <cellStyle name="Time (20:50)" xfId="5801"/>
    <cellStyle name="Time (20:50:35)" xfId="5802"/>
    <cellStyle name="Time (8:50 PM)" xfId="5803"/>
    <cellStyle name="Time (8:50:35 PM)" xfId="5804"/>
    <cellStyle name="Time_DaysDepth (2)" xfId="5805"/>
    <cellStyle name="TimeEnd" xfId="5806"/>
    <cellStyle name="TimeSpent" xfId="5807"/>
    <cellStyle name="Title" xfId="1103"/>
    <cellStyle name="Title 2" xfId="1104"/>
    <cellStyle name="Title 2 2" xfId="5808"/>
    <cellStyle name="Title 2_Прибыли и убытки" xfId="5809"/>
    <cellStyle name="Title 3" xfId="5810"/>
    <cellStyle name="Title 4" xfId="5811"/>
    <cellStyle name="Title 4 2" xfId="5812"/>
    <cellStyle name="Title 4_ДДС_Прямой" xfId="5813"/>
    <cellStyle name="Title 5" xfId="5814"/>
    <cellStyle name="Title_GAZ" xfId="5815"/>
    <cellStyle name="TitleEvid" xfId="5816"/>
    <cellStyle name="TitleEvid 2" xfId="5817"/>
    <cellStyle name="TitleEvid_Прибыли и убытки" xfId="5818"/>
    <cellStyle name="Total" xfId="1105"/>
    <cellStyle name="Total 2" xfId="5819"/>
    <cellStyle name="Total 2 2" xfId="5820"/>
    <cellStyle name="Total 2_Прибыли и убытки" xfId="5821"/>
    <cellStyle name="Total 3" xfId="5822"/>
    <cellStyle name="Total 4" xfId="5823"/>
    <cellStyle name="Total 4 2" xfId="5824"/>
    <cellStyle name="Total 4_ДДС_Прямой" xfId="5825"/>
    <cellStyle name="Total 5" xfId="5826"/>
    <cellStyle name="Total_GAZ" xfId="5827"/>
    <cellStyle name="ulphu_01-456 Crude Oil Trucking Apr'08 v1 " xfId="5828"/>
    <cellStyle name="Valiotsikko" xfId="5829"/>
    <cellStyle name="Väliotsikko" xfId="5830"/>
    <cellStyle name="Valiotsikko_Прибыли и убытки" xfId="5831"/>
    <cellStyle name="Väliotsikko_Прибыли и убытки" xfId="5832"/>
    <cellStyle name="Valiotsikko_События, КазСод, ДОТОС - Ноябрь 2010" xfId="5833"/>
    <cellStyle name="Väliotsikko_События, КазСод, ДОТОС - Ноябрь 2010" xfId="5834"/>
    <cellStyle name="Valiotsikko_События, КазСод, ДОТОС - Ноябрь 2010_Прибыли и убытки" xfId="5835"/>
    <cellStyle name="Väliotsikko_События, КазСод, ДОТОС - Ноябрь 2010_Прибыли и убытки" xfId="5836"/>
    <cellStyle name="Valuta [0]_laroux" xfId="5837"/>
    <cellStyle name="Valuta_laroux" xfId="5838"/>
    <cellStyle name="Virgul?_Macheta buget" xfId="5839"/>
    <cellStyle name="Virgulă_30-06-2003 lei-USDru" xfId="5840"/>
    <cellStyle name="visible" xfId="1106"/>
    <cellStyle name="Vдliotsikko" xfId="5841"/>
    <cellStyle name="Währung [0]_Closing FX Kurse" xfId="5842"/>
    <cellStyle name="Währung_Closing FX Kurse" xfId="5843"/>
    <cellStyle name="Warning Text" xfId="1107"/>
    <cellStyle name="Warning Text 2" xfId="1108"/>
    <cellStyle name="Warning Text 2 2" xfId="5844"/>
    <cellStyle name="Warning Text 2_Прибыли и убытки" xfId="5845"/>
    <cellStyle name="Warning Text 3" xfId="5846"/>
    <cellStyle name="Warning Text 3 2" xfId="5847"/>
    <cellStyle name="Warning Text 3_ДДС_Прямой" xfId="5848"/>
    <cellStyle name="Warning Text 4" xfId="5849"/>
    <cellStyle name="Warning Text_GAZ" xfId="5850"/>
    <cellStyle name="Year" xfId="5851"/>
    <cellStyle name="Year EN" xfId="5852"/>
    <cellStyle name="Year RU" xfId="5853"/>
    <cellStyle name="Year_Прибыли и убытки" xfId="5854"/>
    <cellStyle name="zwischentotal" xfId="1109"/>
    <cellStyle name="А_жел" xfId="5855"/>
    <cellStyle name="А_жел_Прибыли и убытки" xfId="5856"/>
    <cellStyle name="Акцент1 2" xfId="1110"/>
    <cellStyle name="Акцент1 2 2" xfId="5857"/>
    <cellStyle name="Акцент1 2 3" xfId="5858"/>
    <cellStyle name="Акцент1 2 3 2" xfId="5859"/>
    <cellStyle name="Акцент1 2 3_Прибыли и убытки" xfId="5860"/>
    <cellStyle name="Акцент1 2 4" xfId="5861"/>
    <cellStyle name="Акцент1 2_GAZ" xfId="5862"/>
    <cellStyle name="Акцент1 3" xfId="5863"/>
    <cellStyle name="Акцент1 4" xfId="5864"/>
    <cellStyle name="Акцент2 2" xfId="1111"/>
    <cellStyle name="Акцент2 2 2" xfId="5865"/>
    <cellStyle name="Акцент2 2 3" xfId="5866"/>
    <cellStyle name="Акцент2 2 3 2" xfId="5867"/>
    <cellStyle name="Акцент2 2 3_Прибыли и убытки" xfId="5868"/>
    <cellStyle name="Акцент2 2 4" xfId="5869"/>
    <cellStyle name="Акцент2 2_GAZ" xfId="5870"/>
    <cellStyle name="Акцент3 2" xfId="1112"/>
    <cellStyle name="Акцент3 2 2" xfId="5871"/>
    <cellStyle name="Акцент3 2 3" xfId="5872"/>
    <cellStyle name="Акцент3 2 3 2" xfId="5873"/>
    <cellStyle name="Акцент3 2 3_Прибыли и убытки" xfId="5874"/>
    <cellStyle name="Акцент3 2 4" xfId="5875"/>
    <cellStyle name="Акцент3 2_GAZ" xfId="5876"/>
    <cellStyle name="Акцент4 2" xfId="1113"/>
    <cellStyle name="Акцент4 2 2" xfId="5877"/>
    <cellStyle name="Акцент4 2 3" xfId="5878"/>
    <cellStyle name="Акцент4 2 3 2" xfId="5879"/>
    <cellStyle name="Акцент4 2 3_Прибыли и убытки" xfId="5880"/>
    <cellStyle name="Акцент4 2 4" xfId="5881"/>
    <cellStyle name="Акцент4 2_GAZ" xfId="5882"/>
    <cellStyle name="Акцент4 3" xfId="5883"/>
    <cellStyle name="Акцент4 4" xfId="5884"/>
    <cellStyle name="Акцент5 2" xfId="1114"/>
    <cellStyle name="Акцент5 2 2" xfId="5885"/>
    <cellStyle name="Акцент5 2 3" xfId="5886"/>
    <cellStyle name="Акцент5 2 3 2" xfId="5887"/>
    <cellStyle name="Акцент5 2 3_Прибыли и убытки" xfId="5888"/>
    <cellStyle name="Акцент5 2 4" xfId="5889"/>
    <cellStyle name="Акцент5 2_GAZ" xfId="5890"/>
    <cellStyle name="Акцент6 2" xfId="1115"/>
    <cellStyle name="Акцент6 2 2" xfId="5891"/>
    <cellStyle name="Акцент6 2 3" xfId="5892"/>
    <cellStyle name="Акцент6 2 3 2" xfId="5893"/>
    <cellStyle name="Акцент6 2 3_Прибыли и убытки" xfId="5894"/>
    <cellStyle name="Акцент6 2 4" xfId="5895"/>
    <cellStyle name="Акцент6 2_GAZ" xfId="5896"/>
    <cellStyle name="Беззащитный" xfId="1116"/>
    <cellStyle name="Беззащитный 2" xfId="5897"/>
    <cellStyle name="Беззащитный_GAZ" xfId="5898"/>
    <cellStyle name="Ввод  2" xfId="1117"/>
    <cellStyle name="Ввод  2 10" xfId="8409"/>
    <cellStyle name="Ввод  2 11" xfId="11601"/>
    <cellStyle name="Ввод  2 12" xfId="11546"/>
    <cellStyle name="Ввод  2 13" xfId="13950"/>
    <cellStyle name="Ввод  2 14" xfId="14678"/>
    <cellStyle name="Ввод  2 15" xfId="15512"/>
    <cellStyle name="Ввод  2 16" xfId="15891"/>
    <cellStyle name="Ввод  2 2" xfId="1118"/>
    <cellStyle name="Ввод  2 2 10" xfId="13276"/>
    <cellStyle name="Ввод  2 2 11" xfId="13822"/>
    <cellStyle name="Ввод  2 2 12" xfId="15511"/>
    <cellStyle name="Ввод  2 2 13" xfId="15890"/>
    <cellStyle name="Ввод  2 2 2" xfId="1119"/>
    <cellStyle name="Ввод  2 2 2 2" xfId="7733"/>
    <cellStyle name="Ввод  2 2 2 3" xfId="8418"/>
    <cellStyle name="Ввод  2 2 2 4" xfId="10912"/>
    <cellStyle name="Ввод  2 2 2 5" xfId="8278"/>
    <cellStyle name="Ввод  2 2 2 6" xfId="13275"/>
    <cellStyle name="Ввод  2 2 2 7" xfId="14338"/>
    <cellStyle name="Ввод  2 2 2 8" xfId="15510"/>
    <cellStyle name="Ввод  2 2 2 9" xfId="15889"/>
    <cellStyle name="Ввод  2 2 3" xfId="1120"/>
    <cellStyle name="Ввод  2 2 3 2" xfId="7734"/>
    <cellStyle name="Ввод  2 2 3 3" xfId="7885"/>
    <cellStyle name="Ввод  2 2 3 4" xfId="10913"/>
    <cellStyle name="Ввод  2 2 3 5" xfId="11904"/>
    <cellStyle name="Ввод  2 2 3 6" xfId="13949"/>
    <cellStyle name="Ввод  2 2 3 7" xfId="13946"/>
    <cellStyle name="Ввод  2 2 3 8" xfId="13955"/>
    <cellStyle name="Ввод  2 2 3 9" xfId="9260"/>
    <cellStyle name="Ввод  2 2 4" xfId="1121"/>
    <cellStyle name="Ввод  2 2 4 2" xfId="7735"/>
    <cellStyle name="Ввод  2 2 4 3" xfId="7884"/>
    <cellStyle name="Ввод  2 2 4 4" xfId="11599"/>
    <cellStyle name="Ввод  2 2 4 5" xfId="9973"/>
    <cellStyle name="Ввод  2 2 4 6" xfId="12952"/>
    <cellStyle name="Ввод  2 2 4 7" xfId="12679"/>
    <cellStyle name="Ввод  2 2 4 8" xfId="15509"/>
    <cellStyle name="Ввод  2 2 4 9" xfId="15888"/>
    <cellStyle name="Ввод  2 2 5" xfId="1122"/>
    <cellStyle name="Ввод  2 2 5 2" xfId="7736"/>
    <cellStyle name="Ввод  2 2 5 3" xfId="10986"/>
    <cellStyle name="Ввод  2 2 5 4" xfId="10914"/>
    <cellStyle name="Ввод  2 2 5 5" xfId="9972"/>
    <cellStyle name="Ввод  2 2 5 6" xfId="12953"/>
    <cellStyle name="Ввод  2 2 5 7" xfId="14679"/>
    <cellStyle name="Ввод  2 2 5 8" xfId="15508"/>
    <cellStyle name="Ввод  2 2 5 9" xfId="15887"/>
    <cellStyle name="Ввод  2 2 6" xfId="7732"/>
    <cellStyle name="Ввод  2 2 7" xfId="10987"/>
    <cellStyle name="Ввод  2 2 8" xfId="11600"/>
    <cellStyle name="Ввод  2 2 9" xfId="11545"/>
    <cellStyle name="Ввод  2 3" xfId="1123"/>
    <cellStyle name="Ввод  2 3 10" xfId="12398"/>
    <cellStyle name="Ввод  2 3 11" xfId="9409"/>
    <cellStyle name="Ввод  2 3 2" xfId="1124"/>
    <cellStyle name="Ввод  2 3 2 2" xfId="7738"/>
    <cellStyle name="Ввод  2 3 2 3" xfId="7883"/>
    <cellStyle name="Ввод  2 3 2 4" xfId="10916"/>
    <cellStyle name="Ввод  2 3 2 5" xfId="9971"/>
    <cellStyle name="Ввод  2 3 2 6" xfId="14367"/>
    <cellStyle name="Ввод  2 3 2 7" xfId="9809"/>
    <cellStyle name="Ввод  2 3 2 8" xfId="11927"/>
    <cellStyle name="Ввод  2 3 2 9" xfId="12659"/>
    <cellStyle name="Ввод  2 3 3" xfId="1125"/>
    <cellStyle name="Ввод  2 3 3 2" xfId="7739"/>
    <cellStyle name="Ввод  2 3 3 3" xfId="7882"/>
    <cellStyle name="Ввод  2 3 3 4" xfId="12170"/>
    <cellStyle name="Ввод  2 3 3 5" xfId="11905"/>
    <cellStyle name="Ввод  2 3 3 6" xfId="14366"/>
    <cellStyle name="Ввод  2 3 3 7" xfId="13945"/>
    <cellStyle name="Ввод  2 3 3 8" xfId="9737"/>
    <cellStyle name="Ввод  2 3 3 9" xfId="15411"/>
    <cellStyle name="Ввод  2 3 4" xfId="7737"/>
    <cellStyle name="Ввод  2 3 5" xfId="8417"/>
    <cellStyle name="Ввод  2 3 6" xfId="10915"/>
    <cellStyle name="Ввод  2 3 7" xfId="13248"/>
    <cellStyle name="Ввод  2 3 8" xfId="9934"/>
    <cellStyle name="Ввод  2 3 9" xfId="13821"/>
    <cellStyle name="Ввод  2 3_Прибыли и убытки" xfId="5899"/>
    <cellStyle name="Ввод  2 4" xfId="1126"/>
    <cellStyle name="Ввод  2 4 2" xfId="7740"/>
    <cellStyle name="Ввод  2 4 3" xfId="7881"/>
    <cellStyle name="Ввод  2 4 4" xfId="12169"/>
    <cellStyle name="Ввод  2 4 5" xfId="13249"/>
    <cellStyle name="Ввод  2 4 6" xfId="14364"/>
    <cellStyle name="Ввод  2 4 7" xfId="14680"/>
    <cellStyle name="Ввод  2 4 8" xfId="15507"/>
    <cellStyle name="Ввод  2 4 9" xfId="15886"/>
    <cellStyle name="Ввод  2 5" xfId="1127"/>
    <cellStyle name="Ввод  2 5 2" xfId="7741"/>
    <cellStyle name="Ввод  2 5 3" xfId="7880"/>
    <cellStyle name="Ввод  2 5 4" xfId="12167"/>
    <cellStyle name="Ввод  2 5 5" xfId="11906"/>
    <cellStyle name="Ввод  2 5 6" xfId="14363"/>
    <cellStyle name="Ввод  2 5 7" xfId="14681"/>
    <cellStyle name="Ввод  2 5 8" xfId="15506"/>
    <cellStyle name="Ввод  2 5 9" xfId="15885"/>
    <cellStyle name="Ввод  2 6" xfId="1128"/>
    <cellStyle name="Ввод  2 6 2" xfId="7742"/>
    <cellStyle name="Ввод  2 6 3" xfId="10985"/>
    <cellStyle name="Ввод  2 6 4" xfId="12166"/>
    <cellStyle name="Ввод  2 6 5" xfId="9970"/>
    <cellStyle name="Ввод  2 6 6" xfId="14362"/>
    <cellStyle name="Ввод  2 6 7" xfId="13820"/>
    <cellStyle name="Ввод  2 6 8" xfId="15505"/>
    <cellStyle name="Ввод  2 6 9" xfId="15884"/>
    <cellStyle name="Ввод  2 7" xfId="1129"/>
    <cellStyle name="Ввод  2 7 2" xfId="7743"/>
    <cellStyle name="Ввод  2 7 3" xfId="8416"/>
    <cellStyle name="Ввод  2 7 4" xfId="12165"/>
    <cellStyle name="Ввод  2 7 5" xfId="9969"/>
    <cellStyle name="Ввод  2 7 6" xfId="14365"/>
    <cellStyle name="Ввод  2 7 7" xfId="14682"/>
    <cellStyle name="Ввод  2 7 8" xfId="15504"/>
    <cellStyle name="Ввод  2 7 9" xfId="15883"/>
    <cellStyle name="Ввод  2 8" xfId="1130"/>
    <cellStyle name="Ввод  2 8 2" xfId="7744"/>
    <cellStyle name="Ввод  2 8 3" xfId="7879"/>
    <cellStyle name="Ввод  2 8 4" xfId="12168"/>
    <cellStyle name="Ввод  2 8 5" xfId="7323"/>
    <cellStyle name="Ввод  2 8 6" xfId="13948"/>
    <cellStyle name="Ввод  2 8 7" xfId="9810"/>
    <cellStyle name="Ввод  2 8 8" xfId="1246"/>
    <cellStyle name="Ввод  2 8 9" xfId="15609"/>
    <cellStyle name="Ввод  2 9" xfId="7731"/>
    <cellStyle name="Ввод  2_GAZ" xfId="5900"/>
    <cellStyle name="Верт. заголовок" xfId="5901"/>
    <cellStyle name="Вес_продукта" xfId="5902"/>
    <cellStyle name="Вывод 2" xfId="1131"/>
    <cellStyle name="Вывод 2 10" xfId="7878"/>
    <cellStyle name="Вывод 2 11" xfId="11598"/>
    <cellStyle name="Вывод 2 12" xfId="13233"/>
    <cellStyle name="Вывод 2 13" xfId="7322"/>
    <cellStyle name="Вывод 2 14" xfId="14778"/>
    <cellStyle name="Вывод 2 15" xfId="14683"/>
    <cellStyle name="Вывод 2 16" xfId="13117"/>
    <cellStyle name="Вывод 2 17" xfId="9738"/>
    <cellStyle name="Вывод 2 18" xfId="15194"/>
    <cellStyle name="Вывод 2 19" xfId="14788"/>
    <cellStyle name="Вывод 2 2" xfId="1132"/>
    <cellStyle name="Вывод 2 2 10" xfId="9968"/>
    <cellStyle name="Вывод 2 2 11" xfId="14777"/>
    <cellStyle name="Вывод 2 2 12" xfId="12655"/>
    <cellStyle name="Вывод 2 2 13" xfId="10908"/>
    <cellStyle name="Вывод 2 2 14" xfId="15503"/>
    <cellStyle name="Вывод 2 2 15" xfId="15195"/>
    <cellStyle name="Вывод 2 2 16" xfId="15882"/>
    <cellStyle name="Вывод 2 2 2" xfId="1133"/>
    <cellStyle name="Вывод 2 2 2 10" xfId="15502"/>
    <cellStyle name="Вывод 2 2 2 11" xfId="9263"/>
    <cellStyle name="Вывод 2 2 2 12" xfId="15881"/>
    <cellStyle name="Вывод 2 2 2 2" xfId="7747"/>
    <cellStyle name="Вывод 2 2 2 3" xfId="10984"/>
    <cellStyle name="Вывод 2 2 2 4" xfId="7537"/>
    <cellStyle name="Вывод 2 2 2 5" xfId="13231"/>
    <cellStyle name="Вывод 2 2 2 6" xfId="9967"/>
    <cellStyle name="Вывод 2 2 2 7" xfId="14776"/>
    <cellStyle name="Вывод 2 2 2 8" xfId="14684"/>
    <cellStyle name="Вывод 2 2 2 9" xfId="10904"/>
    <cellStyle name="Вывод 2 2 3" xfId="1134"/>
    <cellStyle name="Вывод 2 2 3 10" xfId="15501"/>
    <cellStyle name="Вывод 2 2 3 11" xfId="9515"/>
    <cellStyle name="Вывод 2 2 3 12" xfId="15880"/>
    <cellStyle name="Вывод 2 2 3 2" xfId="7748"/>
    <cellStyle name="Вывод 2 2 3 3" xfId="8415"/>
    <cellStyle name="Вывод 2 2 3 4" xfId="10917"/>
    <cellStyle name="Вывод 2 2 3 5" xfId="13230"/>
    <cellStyle name="Вывод 2 2 3 6" xfId="11907"/>
    <cellStyle name="Вывод 2 2 3 7" xfId="13786"/>
    <cellStyle name="Вывод 2 2 3 8" xfId="14685"/>
    <cellStyle name="Вывод 2 2 3 9" xfId="14940"/>
    <cellStyle name="Вывод 2 2 4" xfId="1135"/>
    <cellStyle name="Вывод 2 2 4 10" xfId="15500"/>
    <cellStyle name="Вывод 2 2 4 11" xfId="15196"/>
    <cellStyle name="Вывод 2 2 4 12" xfId="15879"/>
    <cellStyle name="Вывод 2 2 4 2" xfId="7749"/>
    <cellStyle name="Вывод 2 2 4 3" xfId="7876"/>
    <cellStyle name="Вывод 2 2 4 4" xfId="10918"/>
    <cellStyle name="Вывод 2 2 4 5" xfId="13229"/>
    <cellStyle name="Вывод 2 2 4 6" xfId="11908"/>
    <cellStyle name="Вывод 2 2 4 7" xfId="14775"/>
    <cellStyle name="Вывод 2 2 4 8" xfId="14686"/>
    <cellStyle name="Вывод 2 2 4 9" xfId="12225"/>
    <cellStyle name="Вывод 2 2 5" xfId="1136"/>
    <cellStyle name="Вывод 2 2 5 10" xfId="15499"/>
    <cellStyle name="Вывод 2 2 5 11" xfId="15197"/>
    <cellStyle name="Вывод 2 2 5 12" xfId="15878"/>
    <cellStyle name="Вывод 2 2 5 2" xfId="7750"/>
    <cellStyle name="Вывод 2 2 5 3" xfId="7875"/>
    <cellStyle name="Вывод 2 2 5 4" xfId="11596"/>
    <cellStyle name="Вывод 2 2 5 5" xfId="13228"/>
    <cellStyle name="Вывод 2 2 5 6" xfId="9966"/>
    <cellStyle name="Вывод 2 2 5 7" xfId="14774"/>
    <cellStyle name="Вывод 2 2 5 8" xfId="14687"/>
    <cellStyle name="Вывод 2 2 5 9" xfId="12224"/>
    <cellStyle name="Вывод 2 2 6" xfId="7746"/>
    <cellStyle name="Вывод 2 2 7" xfId="7877"/>
    <cellStyle name="Вывод 2 2 8" xfId="11597"/>
    <cellStyle name="Вывод 2 2 9" xfId="13232"/>
    <cellStyle name="Вывод 2 3" xfId="1137"/>
    <cellStyle name="Вывод 2 3 10" xfId="13819"/>
    <cellStyle name="Вывод 2 3 11" xfId="11440"/>
    <cellStyle name="Вывод 2 3 12" xfId="15498"/>
    <cellStyle name="Вывод 2 3 13" xfId="15198"/>
    <cellStyle name="Вывод 2 3 14" xfId="15877"/>
    <cellStyle name="Вывод 2 3 2" xfId="1138"/>
    <cellStyle name="Вывод 2 3 2 10" xfId="11926"/>
    <cellStyle name="Вывод 2 3 2 11" xfId="9262"/>
    <cellStyle name="Вывод 2 3 2 12" xfId="14789"/>
    <cellStyle name="Вывод 2 3 2 2" xfId="7752"/>
    <cellStyle name="Вывод 2 3 2 3" xfId="7873"/>
    <cellStyle name="Вывод 2 3 2 4" xfId="11594"/>
    <cellStyle name="Вывод 2 3 2 5" xfId="13226"/>
    <cellStyle name="Вывод 2 3 2 6" xfId="13250"/>
    <cellStyle name="Вывод 2 3 2 7" xfId="14772"/>
    <cellStyle name="Вывод 2 3 2 8" xfId="13818"/>
    <cellStyle name="Вывод 2 3 2 9" xfId="7221"/>
    <cellStyle name="Вывод 2 3 3" xfId="1139"/>
    <cellStyle name="Вывод 2 3 3 10" xfId="13277"/>
    <cellStyle name="Вывод 2 3 3 11" xfId="9514"/>
    <cellStyle name="Вывод 2 3 3 12" xfId="9410"/>
    <cellStyle name="Вывод 2 3 3 2" xfId="7753"/>
    <cellStyle name="Вывод 2 3 3 3" xfId="10983"/>
    <cellStyle name="Вывод 2 3 3 4" xfId="11593"/>
    <cellStyle name="Вывод 2 3 3 5" xfId="13225"/>
    <cellStyle name="Вывод 2 3 3 6" xfId="13251"/>
    <cellStyle name="Вывод 2 3 3 7" xfId="14771"/>
    <cellStyle name="Вывод 2 3 3 8" xfId="13817"/>
    <cellStyle name="Вывод 2 3 3 9" xfId="14939"/>
    <cellStyle name="Вывод 2 3 4" xfId="7751"/>
    <cellStyle name="Вывод 2 3 5" xfId="7874"/>
    <cellStyle name="Вывод 2 3 6" xfId="11595"/>
    <cellStyle name="Вывод 2 3 7" xfId="13227"/>
    <cellStyle name="Вывод 2 3 8" xfId="11005"/>
    <cellStyle name="Вывод 2 3 9" xfId="14773"/>
    <cellStyle name="Вывод 2 3_Прибыли и убытки" xfId="5903"/>
    <cellStyle name="Вывод 2 4" xfId="1140"/>
    <cellStyle name="Вывод 2 4 10" xfId="1159"/>
    <cellStyle name="Вывод 2 4 11" xfId="15199"/>
    <cellStyle name="Вывод 2 4 12" xfId="13641"/>
    <cellStyle name="Вывод 2 4 2" xfId="7754"/>
    <cellStyle name="Вывод 2 4 3" xfId="7872"/>
    <cellStyle name="Вывод 2 4 4" xfId="11592"/>
    <cellStyle name="Вывод 2 4 5" xfId="13224"/>
    <cellStyle name="Вывод 2 4 6" xfId="8725"/>
    <cellStyle name="Вывод 2 4 7" xfId="14770"/>
    <cellStyle name="Вывод 2 4 8" xfId="13816"/>
    <cellStyle name="Вывод 2 4 9" xfId="7406"/>
    <cellStyle name="Вывод 2 5" xfId="1141"/>
    <cellStyle name="Вывод 2 5 10" xfId="15497"/>
    <cellStyle name="Вывод 2 5 11" xfId="15200"/>
    <cellStyle name="Вывод 2 5 12" xfId="15876"/>
    <cellStyle name="Вывод 2 5 2" xfId="7755"/>
    <cellStyle name="Вывод 2 5 3" xfId="1692"/>
    <cellStyle name="Вывод 2 5 4" xfId="11591"/>
    <cellStyle name="Вывод 2 5 5" xfId="13223"/>
    <cellStyle name="Вывод 2 5 6" xfId="10822"/>
    <cellStyle name="Вывод 2 5 7" xfId="14769"/>
    <cellStyle name="Вывод 2 5 8" xfId="1238"/>
    <cellStyle name="Вывод 2 5 9" xfId="9367"/>
    <cellStyle name="Вывод 2 6" xfId="1142"/>
    <cellStyle name="Вывод 2 6 10" xfId="15496"/>
    <cellStyle name="Вывод 2 6 11" xfId="15201"/>
    <cellStyle name="Вывод 2 6 12" xfId="15875"/>
    <cellStyle name="Вывод 2 6 2" xfId="7756"/>
    <cellStyle name="Вывод 2 6 3" xfId="7871"/>
    <cellStyle name="Вывод 2 6 4" xfId="11590"/>
    <cellStyle name="Вывод 2 6 5" xfId="13222"/>
    <cellStyle name="Вывод 2 6 6" xfId="11921"/>
    <cellStyle name="Вывод 2 6 7" xfId="14768"/>
    <cellStyle name="Вывод 2 6 8" xfId="14379"/>
    <cellStyle name="Вывод 2 6 9" xfId="9366"/>
    <cellStyle name="Вывод 2 7" xfId="1143"/>
    <cellStyle name="Вывод 2 7 10" xfId="15495"/>
    <cellStyle name="Вывод 2 7 11" xfId="14952"/>
    <cellStyle name="Вывод 2 7 12" xfId="15874"/>
    <cellStyle name="Вывод 2 7 2" xfId="7757"/>
    <cellStyle name="Вывод 2 7 3" xfId="7870"/>
    <cellStyle name="Вывод 2 7 4" xfId="11589"/>
    <cellStyle name="Вывод 2 7 5" xfId="13221"/>
    <cellStyle name="Вывод 2 7 6" xfId="13252"/>
    <cellStyle name="Вывод 2 7 7" xfId="14767"/>
    <cellStyle name="Вывод 2 7 8" xfId="11436"/>
    <cellStyle name="Вывод 2 7 9" xfId="9365"/>
    <cellStyle name="Вывод 2 8" xfId="1144"/>
    <cellStyle name="Вывод 2 8 10" xfId="15494"/>
    <cellStyle name="Вывод 2 8 11" xfId="12833"/>
    <cellStyle name="Вывод 2 8 12" xfId="15873"/>
    <cellStyle name="Вывод 2 8 2" xfId="7758"/>
    <cellStyle name="Вывод 2 8 3" xfId="7869"/>
    <cellStyle name="Вывод 2 8 4" xfId="11588"/>
    <cellStyle name="Вывод 2 8 5" xfId="7488"/>
    <cellStyle name="Вывод 2 8 6" xfId="9965"/>
    <cellStyle name="Вывод 2 8 7" xfId="14766"/>
    <cellStyle name="Вывод 2 8 8" xfId="9326"/>
    <cellStyle name="Вывод 2 8 9" xfId="7220"/>
    <cellStyle name="Вывод 2 9" xfId="7745"/>
    <cellStyle name="Вывод 2_GAZ" xfId="5904"/>
    <cellStyle name="Вычисление 2" xfId="1145"/>
    <cellStyle name="Вычисление 2 10" xfId="7868"/>
    <cellStyle name="Вычисление 2 11" xfId="11587"/>
    <cellStyle name="Вычисление 2 12" xfId="9964"/>
    <cellStyle name="Вычисление 2 13" xfId="13940"/>
    <cellStyle name="Вычисление 2 14" xfId="9327"/>
    <cellStyle name="Вычисление 2 15" xfId="15493"/>
    <cellStyle name="Вычисление 2 16" xfId="15872"/>
    <cellStyle name="Вычисление 2 2" xfId="1146"/>
    <cellStyle name="Вычисление 2 2 10" xfId="13939"/>
    <cellStyle name="Вычисление 2 2 11" xfId="14688"/>
    <cellStyle name="Вычисление 2 2 12" xfId="15492"/>
    <cellStyle name="Вычисление 2 2 13" xfId="15871"/>
    <cellStyle name="Вычисление 2 2 2" xfId="1147"/>
    <cellStyle name="Вычисление 2 2 2 2" xfId="7761"/>
    <cellStyle name="Вычисление 2 2 2 3" xfId="7866"/>
    <cellStyle name="Вычисление 2 2 2 4" xfId="11585"/>
    <cellStyle name="Вычисление 2 2 2 5" xfId="9962"/>
    <cellStyle name="Вычисление 2 2 2 6" xfId="13938"/>
    <cellStyle name="Вычисление 2 2 2 7" xfId="14689"/>
    <cellStyle name="Вычисление 2 2 2 8" xfId="15491"/>
    <cellStyle name="Вычисление 2 2 2 9" xfId="15870"/>
    <cellStyle name="Вычисление 2 2 3" xfId="1148"/>
    <cellStyle name="Вычисление 2 2 3 2" xfId="7762"/>
    <cellStyle name="Вычисление 2 2 3 3" xfId="7865"/>
    <cellStyle name="Вычисление 2 2 3 4" xfId="11584"/>
    <cellStyle name="Вычисление 2 2 3 5" xfId="8277"/>
    <cellStyle name="Вычисление 2 2 3 6" xfId="13937"/>
    <cellStyle name="Вычисление 2 2 3 7" xfId="9811"/>
    <cellStyle name="Вычисление 2 2 3 8" xfId="15490"/>
    <cellStyle name="Вычисление 2 2 3 9" xfId="15869"/>
    <cellStyle name="Вычисление 2 2 4" xfId="1149"/>
    <cellStyle name="Вычисление 2 2 4 2" xfId="7763"/>
    <cellStyle name="Вычисление 2 2 4 3" xfId="7864"/>
    <cellStyle name="Вычисление 2 2 4 4" xfId="11583"/>
    <cellStyle name="Вычисление 2 2 4 5" xfId="11544"/>
    <cellStyle name="Вычисление 2 2 4 6" xfId="13936"/>
    <cellStyle name="Вычисление 2 2 4 7" xfId="14690"/>
    <cellStyle name="Вычисление 2 2 4 8" xfId="15489"/>
    <cellStyle name="Вычисление 2 2 4 9" xfId="15868"/>
    <cellStyle name="Вычисление 2 2 5" xfId="1150"/>
    <cellStyle name="Вычисление 2 2 5 2" xfId="7764"/>
    <cellStyle name="Вычисление 2 2 5 3" xfId="10982"/>
    <cellStyle name="Вычисление 2 2 5 4" xfId="11582"/>
    <cellStyle name="Вычисление 2 2 5 5" xfId="9961"/>
    <cellStyle name="Вычисление 2 2 5 6" xfId="12400"/>
    <cellStyle name="Вычисление 2 2 5 7" xfId="14691"/>
    <cellStyle name="Вычисление 2 2 5 8" xfId="8566"/>
    <cellStyle name="Вычисление 2 2 5 9" xfId="15610"/>
    <cellStyle name="Вычисление 2 2 6" xfId="7760"/>
    <cellStyle name="Вычисление 2 2 7" xfId="7867"/>
    <cellStyle name="Вычисление 2 2 8" xfId="11586"/>
    <cellStyle name="Вычисление 2 2 9" xfId="9963"/>
    <cellStyle name="Вычисление 2 3" xfId="1151"/>
    <cellStyle name="Вычисление 2 3 10" xfId="15488"/>
    <cellStyle name="Вычисление 2 3 11" xfId="15867"/>
    <cellStyle name="Вычисление 2 3 2" xfId="1152"/>
    <cellStyle name="Вычисление 2 3 2 2" xfId="7766"/>
    <cellStyle name="Вычисление 2 3 2 3" xfId="10981"/>
    <cellStyle name="Вычисление 2 3 2 4" xfId="10919"/>
    <cellStyle name="Вычисление 2 3 2 5" xfId="9959"/>
    <cellStyle name="Вычисление 2 3 2 6" xfId="12954"/>
    <cellStyle name="Вычисление 2 3 2 7" xfId="15211"/>
    <cellStyle name="Вычисление 2 3 2 8" xfId="13842"/>
    <cellStyle name="Вычисление 2 3 2 9" xfId="15613"/>
    <cellStyle name="Вычисление 2 3 3" xfId="1153"/>
    <cellStyle name="Вычисление 2 3 3 2" xfId="7767"/>
    <cellStyle name="Вычисление 2 3 3 3" xfId="10980"/>
    <cellStyle name="Вычисление 2 3 3 4" xfId="10920"/>
    <cellStyle name="Вычисление 2 3 3 5" xfId="9958"/>
    <cellStyle name="Вычисление 2 3 3 6" xfId="8717"/>
    <cellStyle name="Вычисление 2 3 3 7" xfId="15210"/>
    <cellStyle name="Вычисление 2 3 3 8" xfId="12951"/>
    <cellStyle name="Вычисление 2 3 3 9" xfId="9261"/>
    <cellStyle name="Вычисление 2 3 4" xfId="7765"/>
    <cellStyle name="Вычисление 2 3 5" xfId="8405"/>
    <cellStyle name="Вычисление 2 3 6" xfId="7538"/>
    <cellStyle name="Вычисление 2 3 7" xfId="9960"/>
    <cellStyle name="Вычисление 2 3 8" xfId="11535"/>
    <cellStyle name="Вычисление 2 3 9" xfId="14692"/>
    <cellStyle name="Вычисление 2 3_Прибыли и убытки" xfId="5905"/>
    <cellStyle name="Вычисление 2 4" xfId="1154"/>
    <cellStyle name="Вычисление 2 4 2" xfId="7768"/>
    <cellStyle name="Вычисление 2 4 3" xfId="10979"/>
    <cellStyle name="Вычисление 2 4 4" xfId="10921"/>
    <cellStyle name="Вычисление 2 4 5" xfId="11543"/>
    <cellStyle name="Вычисление 2 4 6" xfId="9936"/>
    <cellStyle name="Вычисление 2 4 7" xfId="15208"/>
    <cellStyle name="Вычисление 2 4 8" xfId="12085"/>
    <cellStyle name="Вычисление 2 4 9" xfId="11569"/>
    <cellStyle name="Вычисление 2 5" xfId="1155"/>
    <cellStyle name="Вычисление 2 5 2" xfId="7769"/>
    <cellStyle name="Вычисление 2 5 3" xfId="7863"/>
    <cellStyle name="Вычисление 2 5 4" xfId="10922"/>
    <cellStyle name="Вычисление 2 5 5" xfId="11922"/>
    <cellStyle name="Вычисление 2 5 6" xfId="13274"/>
    <cellStyle name="Вычисление 2 5 7" xfId="15207"/>
    <cellStyle name="Вычисление 2 5 8" xfId="15487"/>
    <cellStyle name="Вычисление 2 5 9" xfId="15866"/>
    <cellStyle name="Вычисление 2 6" xfId="1156"/>
    <cellStyle name="Вычисление 2 6 2" xfId="7770"/>
    <cellStyle name="Вычисление 2 6 3" xfId="7862"/>
    <cellStyle name="Вычисление 2 6 4" xfId="10923"/>
    <cellStyle name="Вычисление 2 6 5" xfId="11923"/>
    <cellStyle name="Вычисление 2 6 6" xfId="13935"/>
    <cellStyle name="Вычисление 2 6 7" xfId="15206"/>
    <cellStyle name="Вычисление 2 6 8" xfId="13841"/>
    <cellStyle name="Вычисление 2 6 9" xfId="15612"/>
    <cellStyle name="Вычисление 2 7" xfId="1157"/>
    <cellStyle name="Вычисление 2 7 2" xfId="7771"/>
    <cellStyle name="Вычисление 2 7 3" xfId="10978"/>
    <cellStyle name="Вычисление 2 7 4" xfId="11581"/>
    <cellStyle name="Вычисление 2 7 5" xfId="11542"/>
    <cellStyle name="Вычисление 2 7 6" xfId="13934"/>
    <cellStyle name="Вычисление 2 7 7" xfId="15209"/>
    <cellStyle name="Вычисление 2 7 8" xfId="12364"/>
    <cellStyle name="Вычисление 2 7 9" xfId="13424"/>
    <cellStyle name="Вычисление 2 8" xfId="1158"/>
    <cellStyle name="Вычисление 2 8 2" xfId="7772"/>
    <cellStyle name="Вычисление 2 8 3" xfId="7861"/>
    <cellStyle name="Вычисление 2 8 4" xfId="11580"/>
    <cellStyle name="Вычисление 2 8 5" xfId="9957"/>
    <cellStyle name="Вычисление 2 8 6" xfId="13933"/>
    <cellStyle name="Вычисление 2 8 7" xfId="14337"/>
    <cellStyle name="Вычисление 2 8 8" xfId="12365"/>
    <cellStyle name="Вычисление 2 8 9" xfId="10470"/>
    <cellStyle name="Вычисление 2 9" xfId="7759"/>
    <cellStyle name="Вычисление 2_GAZ" xfId="5906"/>
    <cellStyle name="Гиперссылка 2" xfId="27"/>
    <cellStyle name="Гиперссылка 2 2" xfId="1160"/>
    <cellStyle name="Гиперссылка 2 2 2" xfId="1161"/>
    <cellStyle name="Гиперссылка 2 3" xfId="1162"/>
    <cellStyle name="Гиперссылка 2_Прибыли и убытки" xfId="5907"/>
    <cellStyle name="Гиперссылка 3" xfId="1840"/>
    <cellStyle name="Гиперссылка 4" xfId="1862"/>
    <cellStyle name="Гиперссылка 5" xfId="5908"/>
    <cellStyle name="Гиперссылка 8" xfId="1163"/>
    <cellStyle name="Гиперссылка 9" xfId="1164"/>
    <cellStyle name="Группа" xfId="1165"/>
    <cellStyle name="Группа 0" xfId="5909"/>
    <cellStyle name="Группа 1" xfId="5910"/>
    <cellStyle name="Группа 2" xfId="5911"/>
    <cellStyle name="Группа 3" xfId="5912"/>
    <cellStyle name="Группа 4" xfId="5913"/>
    <cellStyle name="Группа 5" xfId="5914"/>
    <cellStyle name="Группа 5 2" xfId="5915"/>
    <cellStyle name="Группа 5_Прибыли и убытки" xfId="5916"/>
    <cellStyle name="Группа 6" xfId="5917"/>
    <cellStyle name="Группа 7" xfId="5918"/>
    <cellStyle name="Группа_GAZ" xfId="5919"/>
    <cellStyle name="Дата" xfId="1166"/>
    <cellStyle name="Дата 2" xfId="5920"/>
    <cellStyle name="Дата 3" xfId="5921"/>
    <cellStyle name="Дата_GAZ" xfId="5922"/>
    <cellStyle name="Денежный (0)" xfId="5923"/>
    <cellStyle name="Денежный (0) 2" xfId="5924"/>
    <cellStyle name="Денежный (0)_Прибыли и убытки" xfId="5925"/>
    <cellStyle name="Денежный 2" xfId="1167"/>
    <cellStyle name="Денежный 2 2" xfId="5926"/>
    <cellStyle name="Денежный 2 2 2" xfId="5927"/>
    <cellStyle name="Денежный 2 2_Прибыли и убытки" xfId="5928"/>
    <cellStyle name="Денежный 2 3" xfId="5929"/>
    <cellStyle name="Денежный 2_GAZ" xfId="5930"/>
    <cellStyle name="Денежный 3" xfId="5931"/>
    <cellStyle name="Денежный 3 2" xfId="5932"/>
    <cellStyle name="Денежный 3 2 2" xfId="5933"/>
    <cellStyle name="Денежный 3 2_Прибыли и убытки" xfId="5934"/>
    <cellStyle name="Денежный 3 3" xfId="5935"/>
    <cellStyle name="Денежный 3_GAZ" xfId="5936"/>
    <cellStyle name="Денежный 4" xfId="5937"/>
    <cellStyle name="Денежный 5" xfId="5938"/>
    <cellStyle name="Заг" xfId="5939"/>
    <cellStyle name="Заг 2" xfId="5940"/>
    <cellStyle name="Заг_Прибыли и убытки" xfId="5941"/>
    <cellStyle name="Заголовок" xfId="5942"/>
    <cellStyle name="Заголовок 1 2" xfId="1168"/>
    <cellStyle name="Заголовок 1 2 2" xfId="5943"/>
    <cellStyle name="Заголовок 1 2 3" xfId="5944"/>
    <cellStyle name="Заголовок 1 2 3 2" xfId="5945"/>
    <cellStyle name="Заголовок 1 2 3_Прибыли и убытки" xfId="5946"/>
    <cellStyle name="Заголовок 1 2 4" xfId="5947"/>
    <cellStyle name="Заголовок 1 2_GAZ" xfId="5948"/>
    <cellStyle name="Заголовок 1 3" xfId="5949"/>
    <cellStyle name="Заголовок 1 4" xfId="5950"/>
    <cellStyle name="Заголовок 2 2" xfId="1169"/>
    <cellStyle name="Заголовок 2 2 2" xfId="5951"/>
    <cellStyle name="Заголовок 2 2 3" xfId="5952"/>
    <cellStyle name="Заголовок 2 2 3 2" xfId="5953"/>
    <cellStyle name="Заголовок 2 2 3_Прибыли и убытки" xfId="5954"/>
    <cellStyle name="Заголовок 2 2 4" xfId="5955"/>
    <cellStyle name="Заголовок 2 2_GAZ" xfId="5956"/>
    <cellStyle name="Заголовок 2 3" xfId="5957"/>
    <cellStyle name="Заголовок 2 4" xfId="5958"/>
    <cellStyle name="Заголовок 3 2" xfId="1170"/>
    <cellStyle name="Заголовок 3 2 2" xfId="5959"/>
    <cellStyle name="Заголовок 3 2 3" xfId="5960"/>
    <cellStyle name="Заголовок 3 2 3 2" xfId="5961"/>
    <cellStyle name="Заголовок 3 2 3_Прибыли и убытки" xfId="5962"/>
    <cellStyle name="Заголовок 3 2 4" xfId="5963"/>
    <cellStyle name="Заголовок 3 2_GAZ" xfId="5964"/>
    <cellStyle name="Заголовок 3 3" xfId="5965"/>
    <cellStyle name="Заголовок 3 4" xfId="5966"/>
    <cellStyle name="Заголовок 4 2" xfId="1171"/>
    <cellStyle name="Заголовок 4 2 2" xfId="5967"/>
    <cellStyle name="Заголовок 4 2 3" xfId="5968"/>
    <cellStyle name="Заголовок 4 2 3 2" xfId="5969"/>
    <cellStyle name="Заголовок 4 2 3_Прибыли и убытки" xfId="5970"/>
    <cellStyle name="Заголовок 4 2 4" xfId="5971"/>
    <cellStyle name="Заголовок 4 2_GAZ" xfId="5972"/>
    <cellStyle name="Заголовок 4 3" xfId="5973"/>
    <cellStyle name="Заголовок 4 4" xfId="5974"/>
    <cellStyle name="Заголовок 5" xfId="5975"/>
    <cellStyle name="Защитный" xfId="1172"/>
    <cellStyle name="Защитный 2" xfId="5976"/>
    <cellStyle name="Защитный_GAZ" xfId="5977"/>
    <cellStyle name="Звезды" xfId="1173"/>
    <cellStyle name="Звезды 10" xfId="10975"/>
    <cellStyle name="Звезды 11" xfId="8436"/>
    <cellStyle name="Звезды 12" xfId="12560"/>
    <cellStyle name="Звезды 13" xfId="9953"/>
    <cellStyle name="Звезды 2" xfId="1174"/>
    <cellStyle name="Звезды 2 10" xfId="12559"/>
    <cellStyle name="Звезды 2 11" xfId="9952"/>
    <cellStyle name="Звезды 2 2" xfId="1175"/>
    <cellStyle name="Звезды 2 2 10" xfId="9951"/>
    <cellStyle name="Звезды 2 2 2" xfId="1176"/>
    <cellStyle name="Звезды 2 2 2 2" xfId="1177"/>
    <cellStyle name="Звезды 2 2 2 2 2" xfId="10971"/>
    <cellStyle name="Звезды 2 2 2 2 3" xfId="1684"/>
    <cellStyle name="Звезды 2 2 2 2 4" xfId="12556"/>
    <cellStyle name="Звезды 2 2 2 2 5" xfId="8275"/>
    <cellStyle name="Звезды 2 2 2 3" xfId="1178"/>
    <cellStyle name="Звезды 2 2 2 3 2" xfId="10970"/>
    <cellStyle name="Звезды 2 2 2 3 3" xfId="1680"/>
    <cellStyle name="Звезды 2 2 2 3 4" xfId="12555"/>
    <cellStyle name="Звезды 2 2 2 3 5" xfId="13253"/>
    <cellStyle name="Звезды 2 2 2 4" xfId="1179"/>
    <cellStyle name="Звезды 2 2 2 4 2" xfId="10969"/>
    <cellStyle name="Звезды 2 2 2 4 3" xfId="1674"/>
    <cellStyle name="Звезды 2 2 2 4 4" xfId="12554"/>
    <cellStyle name="Звезды 2 2 2 4 5" xfId="13254"/>
    <cellStyle name="Звезды 2 2 2 5" xfId="1180"/>
    <cellStyle name="Звезды 2 2 2 5 2" xfId="10968"/>
    <cellStyle name="Звезды 2 2 2 5 3" xfId="1673"/>
    <cellStyle name="Звезды 2 2 2 5 4" xfId="12553"/>
    <cellStyle name="Звезды 2 2 2 5 5" xfId="12962"/>
    <cellStyle name="Звезды 2 2 2 6" xfId="10972"/>
    <cellStyle name="Звезды 2 2 2 7" xfId="8439"/>
    <cellStyle name="Звезды 2 2 2 8" xfId="12557"/>
    <cellStyle name="Звезды 2 2 2 9" xfId="8276"/>
    <cellStyle name="Звезды 2 2 3" xfId="1181"/>
    <cellStyle name="Звезды 2 2 3 2" xfId="10967"/>
    <cellStyle name="Звезды 2 2 3 3" xfId="1668"/>
    <cellStyle name="Звезды 2 2 3 4" xfId="8543"/>
    <cellStyle name="Звезды 2 2 3 5" xfId="12961"/>
    <cellStyle name="Звезды 2 2 4" xfId="1182"/>
    <cellStyle name="Звезды 2 2 4 2" xfId="10966"/>
    <cellStyle name="Звезды 2 2 4 3" xfId="7539"/>
    <cellStyle name="Звезды 2 2 4 4" xfId="12552"/>
    <cellStyle name="Звезды 2 2 4 5" xfId="12960"/>
    <cellStyle name="Звезды 2 2 5" xfId="1183"/>
    <cellStyle name="Звезды 2 2 5 2" xfId="10965"/>
    <cellStyle name="Звезды 2 2 5 3" xfId="10924"/>
    <cellStyle name="Звезды 2 2 5 4" xfId="12551"/>
    <cellStyle name="Звезды 2 2 5 5" xfId="9950"/>
    <cellStyle name="Звезды 2 2 6" xfId="1184"/>
    <cellStyle name="Звезды 2 2 6 2" xfId="10964"/>
    <cellStyle name="Звезды 2 2 6 3" xfId="1667"/>
    <cellStyle name="Звезды 2 2 6 4" xfId="8542"/>
    <cellStyle name="Звезды 2 2 6 5" xfId="9949"/>
    <cellStyle name="Звезды 2 2 7" xfId="10973"/>
    <cellStyle name="Звезды 2 2 8" xfId="8438"/>
    <cellStyle name="Звезды 2 2 9" xfId="12558"/>
    <cellStyle name="Звезды 2 3" xfId="1185"/>
    <cellStyle name="Звезды 2 3 2" xfId="1186"/>
    <cellStyle name="Звезды 2 3 2 2" xfId="10962"/>
    <cellStyle name="Звезды 2 3 2 3" xfId="10925"/>
    <cellStyle name="Звезды 2 3 2 4" xfId="12549"/>
    <cellStyle name="Звезды 2 3 2 5" xfId="8723"/>
    <cellStyle name="Звезды 2 3 3" xfId="1187"/>
    <cellStyle name="Звезды 2 3 3 2" xfId="8413"/>
    <cellStyle name="Звезды 2 3 3 3" xfId="8328"/>
    <cellStyle name="Звезды 2 3 3 4" xfId="8541"/>
    <cellStyle name="Звезды 2 3 3 5" xfId="8722"/>
    <cellStyle name="Звезды 2 3 4" xfId="1188"/>
    <cellStyle name="Звезды 2 3 4 2" xfId="7858"/>
    <cellStyle name="Звезды 2 3 4 3" xfId="1659"/>
    <cellStyle name="Звезды 2 3 4 4" xfId="12548"/>
    <cellStyle name="Звезды 2 3 4 5" xfId="12959"/>
    <cellStyle name="Звезды 2 3 5" xfId="1189"/>
    <cellStyle name="Звезды 2 3 5 2" xfId="7857"/>
    <cellStyle name="Звезды 2 3 5 3" xfId="1656"/>
    <cellStyle name="Звезды 2 3 5 4" xfId="12547"/>
    <cellStyle name="Звезды 2 3 5 5" xfId="9948"/>
    <cellStyle name="Звезды 2 3 6" xfId="10963"/>
    <cellStyle name="Звезды 2 3 7" xfId="1663"/>
    <cellStyle name="Звезды 2 3 8" xfId="12550"/>
    <cellStyle name="Звезды 2 3 9" xfId="8724"/>
    <cellStyle name="Звезды 2 4" xfId="1190"/>
    <cellStyle name="Звезды 2 4 2" xfId="7856"/>
    <cellStyle name="Звезды 2 4 3" xfId="1633"/>
    <cellStyle name="Звезды 2 4 4" xfId="8540"/>
    <cellStyle name="Звезды 2 4 5" xfId="9947"/>
    <cellStyle name="Звезды 2 5" xfId="1191"/>
    <cellStyle name="Звезды 2 5 2" xfId="7855"/>
    <cellStyle name="Звезды 2 5 3" xfId="8440"/>
    <cellStyle name="Звезды 2 5 4" xfId="12546"/>
    <cellStyle name="Звезды 2 5 5" xfId="9946"/>
    <cellStyle name="Звезды 2 6" xfId="1192"/>
    <cellStyle name="Звезды 2 6 2" xfId="7854"/>
    <cellStyle name="Звезды 2 6 3" xfId="8441"/>
    <cellStyle name="Звезды 2 6 4" xfId="12545"/>
    <cellStyle name="Звезды 2 6 5" xfId="9945"/>
    <cellStyle name="Звезды 2 7" xfId="1193"/>
    <cellStyle name="Звезды 2 7 2" xfId="10961"/>
    <cellStyle name="Звезды 2 7 3" xfId="8442"/>
    <cellStyle name="Звезды 2 7 4" xfId="8539"/>
    <cellStyle name="Звезды 2 7 5" xfId="9944"/>
    <cellStyle name="Звезды 2 8" xfId="10974"/>
    <cellStyle name="Звезды 2 9" xfId="8437"/>
    <cellStyle name="Звезды 2_TCO_06_2012 ТЭП" xfId="5978"/>
    <cellStyle name="Звезды 3" xfId="1194"/>
    <cellStyle name="Звезды 3 10" xfId="13255"/>
    <cellStyle name="Звезды 3 2" xfId="1195"/>
    <cellStyle name="Звезды 3 2 2" xfId="1196"/>
    <cellStyle name="Звезды 3 2 2 2" xfId="10958"/>
    <cellStyle name="Звезды 3 2 2 3" xfId="1621"/>
    <cellStyle name="Звезды 3 2 2 4" xfId="8537"/>
    <cellStyle name="Звезды 3 2 2 5" xfId="11539"/>
    <cellStyle name="Звезды 3 2 3" xfId="1197"/>
    <cellStyle name="Звезды 3 2 3 2" xfId="10957"/>
    <cellStyle name="Звезды 3 2 3 3" xfId="85"/>
    <cellStyle name="Звезды 3 2 3 4" xfId="12543"/>
    <cellStyle name="Звезды 3 2 3 5" xfId="9943"/>
    <cellStyle name="Звезды 3 2 4" xfId="1198"/>
    <cellStyle name="Звезды 3 2 4 2" xfId="10956"/>
    <cellStyle name="Звезды 3 2 4 3" xfId="1605"/>
    <cellStyle name="Звезды 3 2 4 4" xfId="12542"/>
    <cellStyle name="Звезды 3 2 4 5" xfId="9942"/>
    <cellStyle name="Звезды 3 2 5" xfId="1199"/>
    <cellStyle name="Звезды 3 2 5 2" xfId="10955"/>
    <cellStyle name="Звезды 3 2 5 3" xfId="7033"/>
    <cellStyle name="Звезды 3 2 5 4" xfId="8536"/>
    <cellStyle name="Звезды 3 2 5 5" xfId="9941"/>
    <cellStyle name="Звезды 3 2 6" xfId="10959"/>
    <cellStyle name="Звезды 3 2 7" xfId="83"/>
    <cellStyle name="Звезды 3 2 8" xfId="8538"/>
    <cellStyle name="Звезды 3 2 9" xfId="8274"/>
    <cellStyle name="Звезды 3 3" xfId="1200"/>
    <cellStyle name="Звезды 3 3 2" xfId="10954"/>
    <cellStyle name="Звезды 3 3 3" xfId="7039"/>
    <cellStyle name="Звезды 3 3 4" xfId="12541"/>
    <cellStyle name="Звезды 3 3 5" xfId="9940"/>
    <cellStyle name="Звезды 3 4" xfId="1201"/>
    <cellStyle name="Звезды 3 4 2" xfId="10953"/>
    <cellStyle name="Звезды 3 4 3" xfId="1348"/>
    <cellStyle name="Звезды 3 4 4" xfId="12540"/>
    <cellStyle name="Звезды 3 4 5" xfId="11924"/>
    <cellStyle name="Звезды 3 5" xfId="1202"/>
    <cellStyle name="Звезды 3 5 2" xfId="10952"/>
    <cellStyle name="Звезды 3 5 3" xfId="1347"/>
    <cellStyle name="Звезды 3 5 4" xfId="8535"/>
    <cellStyle name="Звезды 3 5 5" xfId="9939"/>
    <cellStyle name="Звезды 3 6" xfId="1203"/>
    <cellStyle name="Звезды 3 6 2" xfId="10951"/>
    <cellStyle name="Звезды 3 6 3" xfId="1344"/>
    <cellStyle name="Звезды 3 6 4" xfId="12539"/>
    <cellStyle name="Звезды 3 6 5" xfId="11538"/>
    <cellStyle name="Звезды 3 7" xfId="10960"/>
    <cellStyle name="Звезды 3 8" xfId="1630"/>
    <cellStyle name="Звезды 3 9" xfId="12544"/>
    <cellStyle name="Звезды 3_ДДС_Прямой" xfId="5979"/>
    <cellStyle name="Звезды 4" xfId="1204"/>
    <cellStyle name="Звезды 4 2" xfId="1205"/>
    <cellStyle name="Звезды 4 2 2" xfId="10949"/>
    <cellStyle name="Звезды 4 2 3" xfId="8443"/>
    <cellStyle name="Звезды 4 2 4" xfId="8534"/>
    <cellStyle name="Звезды 4 2 5" xfId="13257"/>
    <cellStyle name="Звезды 4 3" xfId="1206"/>
    <cellStyle name="Звезды 4 3 2" xfId="10948"/>
    <cellStyle name="Звезды 4 3 3" xfId="8444"/>
    <cellStyle name="Звезды 4 3 4" xfId="12537"/>
    <cellStyle name="Звезды 4 3 5" xfId="13258"/>
    <cellStyle name="Звезды 4 4" xfId="1207"/>
    <cellStyle name="Звезды 4 4 2" xfId="10947"/>
    <cellStyle name="Звезды 4 4 3" xfId="8445"/>
    <cellStyle name="Звезды 4 4 4" xfId="8533"/>
    <cellStyle name="Звезды 4 4 5" xfId="11537"/>
    <cellStyle name="Звезды 4 5" xfId="1208"/>
    <cellStyle name="Звезды 4 5 2" xfId="10946"/>
    <cellStyle name="Звезды 4 5 3" xfId="8446"/>
    <cellStyle name="Звезды 4 5 4" xfId="8532"/>
    <cellStyle name="Звезды 4 5 5" xfId="12958"/>
    <cellStyle name="Звезды 4 6" xfId="10950"/>
    <cellStyle name="Звезды 4 7" xfId="1343"/>
    <cellStyle name="Звезды 4 8" xfId="12538"/>
    <cellStyle name="Звезды 4 9" xfId="13256"/>
    <cellStyle name="Звезды 4_ДДС_Прямой" xfId="5980"/>
    <cellStyle name="Звезды 5" xfId="1209"/>
    <cellStyle name="Звезды 5 2" xfId="10945"/>
    <cellStyle name="Звезды 5 3" xfId="8447"/>
    <cellStyle name="Звезды 5 4" xfId="12536"/>
    <cellStyle name="Звезды 5 5" xfId="13259"/>
    <cellStyle name="Звезды 6" xfId="1210"/>
    <cellStyle name="Звезды 6 2" xfId="5981"/>
    <cellStyle name="Звезды 6 3" xfId="10944"/>
    <cellStyle name="Звезды 6 4" xfId="8448"/>
    <cellStyle name="Звезды 6 5" xfId="8531"/>
    <cellStyle name="Звезды 6 6" xfId="13260"/>
    <cellStyle name="Звезды 6_ДДС_Прямой" xfId="5982"/>
    <cellStyle name="Звезды 7" xfId="1211"/>
    <cellStyle name="Звезды 7 2" xfId="10943"/>
    <cellStyle name="Звезды 7 3" xfId="8449"/>
    <cellStyle name="Звезды 7 4" xfId="8530"/>
    <cellStyle name="Звезды 7 5" xfId="13261"/>
    <cellStyle name="Звезды 8" xfId="1212"/>
    <cellStyle name="Звезды 8 2" xfId="10942"/>
    <cellStyle name="Звезды 8 3" xfId="8450"/>
    <cellStyle name="Звезды 8 4" xfId="12535"/>
    <cellStyle name="Звезды 8 5" xfId="13262"/>
    <cellStyle name="Звезды 9" xfId="5983"/>
    <cellStyle name="Звезды_~6262219" xfId="5984"/>
    <cellStyle name="Итог 2" xfId="1213"/>
    <cellStyle name="Итог 2 10" xfId="10941"/>
    <cellStyle name="Итог 2 11" xfId="8451"/>
    <cellStyle name="Итог 2 12" xfId="13161"/>
    <cellStyle name="Итог 2 13" xfId="13263"/>
    <cellStyle name="Итог 2 14" xfId="13798"/>
    <cellStyle name="Итог 2 15" xfId="13809"/>
    <cellStyle name="Итог 2 16" xfId="9758"/>
    <cellStyle name="Итог 2 17" xfId="15468"/>
    <cellStyle name="Итог 2 18" xfId="11563"/>
    <cellStyle name="Итог 2 19" xfId="15865"/>
    <cellStyle name="Итог 2 2" xfId="1214"/>
    <cellStyle name="Итог 2 2 10" xfId="13264"/>
    <cellStyle name="Итог 2 2 11" xfId="14708"/>
    <cellStyle name="Итог 2 2 12" xfId="12656"/>
    <cellStyle name="Итог 2 2 13" xfId="12077"/>
    <cellStyle name="Итог 2 2 14" xfId="15467"/>
    <cellStyle name="Итог 2 2 15" xfId="15113"/>
    <cellStyle name="Итог 2 2 16" xfId="15864"/>
    <cellStyle name="Итог 2 2 2" xfId="1215"/>
    <cellStyle name="Итог 2 2 2 10" xfId="15466"/>
    <cellStyle name="Итог 2 2 2 11" xfId="15112"/>
    <cellStyle name="Итог 2 2 2 12" xfId="15863"/>
    <cellStyle name="Итог 2 2 2 2" xfId="7829"/>
    <cellStyle name="Итог 2 2 2 3" xfId="10939"/>
    <cellStyle name="Итог 2 2 2 4" xfId="8453"/>
    <cellStyle name="Итог 2 2 2 5" xfId="13159"/>
    <cellStyle name="Итог 2 2 2 6" xfId="12957"/>
    <cellStyle name="Итог 2 2 2 7" xfId="14707"/>
    <cellStyle name="Итог 2 2 2 8" xfId="9351"/>
    <cellStyle name="Итог 2 2 2 9" xfId="12078"/>
    <cellStyle name="Итог 2 2 3" xfId="1216"/>
    <cellStyle name="Итог 2 2 3 10" xfId="15465"/>
    <cellStyle name="Итог 2 2 3 11" xfId="9697"/>
    <cellStyle name="Итог 2 2 3 12" xfId="15862"/>
    <cellStyle name="Итог 2 2 3 2" xfId="7830"/>
    <cellStyle name="Итог 2 2 3 3" xfId="10938"/>
    <cellStyle name="Итог 2 2 3 4" xfId="8454"/>
    <cellStyle name="Итог 2 2 3 5" xfId="13158"/>
    <cellStyle name="Итог 2 2 3 6" xfId="13265"/>
    <cellStyle name="Итог 2 2 3 7" xfId="13799"/>
    <cellStyle name="Итог 2 2 3 8" xfId="12034"/>
    <cellStyle name="Итог 2 2 3 9" xfId="9757"/>
    <cellStyle name="Итог 2 2 4" xfId="1217"/>
    <cellStyle name="Итог 2 2 4 10" xfId="15464"/>
    <cellStyle name="Итог 2 2 4 11" xfId="15111"/>
    <cellStyle name="Итог 2 2 4 12" xfId="15861"/>
    <cellStyle name="Итог 2 2 4 2" xfId="7831"/>
    <cellStyle name="Итог 2 2 4 3" xfId="10937"/>
    <cellStyle name="Итог 2 2 4 4" xfId="8455"/>
    <cellStyle name="Итог 2 2 4 5" xfId="13157"/>
    <cellStyle name="Итог 2 2 4 6" xfId="13266"/>
    <cellStyle name="Итог 2 2 4 7" xfId="14706"/>
    <cellStyle name="Итог 2 2 4 8" xfId="12033"/>
    <cellStyle name="Итог 2 2 4 9" xfId="9756"/>
    <cellStyle name="Итог 2 2 5" xfId="1218"/>
    <cellStyle name="Итог 2 2 5 10" xfId="15463"/>
    <cellStyle name="Итог 2 2 5 11" xfId="15110"/>
    <cellStyle name="Итог 2 2 5 12" xfId="15860"/>
    <cellStyle name="Итог 2 2 5 2" xfId="7832"/>
    <cellStyle name="Итог 2 2 5 3" xfId="8412"/>
    <cellStyle name="Итог 2 2 5 4" xfId="8456"/>
    <cellStyle name="Итог 2 2 5 5" xfId="13156"/>
    <cellStyle name="Итог 2 2 5 6" xfId="13267"/>
    <cellStyle name="Итог 2 2 5 7" xfId="13800"/>
    <cellStyle name="Итог 2 2 5 8" xfId="8219"/>
    <cellStyle name="Итог 2 2 5 9" xfId="9755"/>
    <cellStyle name="Итог 2 2 6" xfId="7828"/>
    <cellStyle name="Итог 2 2 7" xfId="10940"/>
    <cellStyle name="Итог 2 2 8" xfId="8452"/>
    <cellStyle name="Итог 2 2 9" xfId="13160"/>
    <cellStyle name="Итог 2 3" xfId="1219"/>
    <cellStyle name="Итог 2 3 10" xfId="12032"/>
    <cellStyle name="Итог 2 3 11" xfId="9754"/>
    <cellStyle name="Итог 2 3 12" xfId="15462"/>
    <cellStyle name="Итог 2 3 13" xfId="15109"/>
    <cellStyle name="Итог 2 3 14" xfId="15859"/>
    <cellStyle name="Итог 2 3 2" xfId="1220"/>
    <cellStyle name="Итог 2 3 2 10" xfId="8565"/>
    <cellStyle name="Итог 2 3 2 11" xfId="15108"/>
    <cellStyle name="Итог 2 3 2 12" xfId="15611"/>
    <cellStyle name="Итог 2 3 2 2" xfId="7834"/>
    <cellStyle name="Итог 2 3 2 3" xfId="10936"/>
    <cellStyle name="Итог 2 3 2 4" xfId="8458"/>
    <cellStyle name="Итог 2 3 2 5" xfId="13154"/>
    <cellStyle name="Итог 2 3 2 6" xfId="13269"/>
    <cellStyle name="Итог 2 3 2 7" xfId="14705"/>
    <cellStyle name="Итог 2 3 2 8" xfId="14333"/>
    <cellStyle name="Итог 2 3 2 9" xfId="9753"/>
    <cellStyle name="Итог 2 3 3" xfId="1221"/>
    <cellStyle name="Итог 2 3 3 10" xfId="11842"/>
    <cellStyle name="Итог 2 3 3 11" xfId="9696"/>
    <cellStyle name="Итог 2 3 3 12" xfId="11560"/>
    <cellStyle name="Итог 2 3 3 2" xfId="7835"/>
    <cellStyle name="Итог 2 3 3 3" xfId="10935"/>
    <cellStyle name="Итог 2 3 3 4" xfId="8459"/>
    <cellStyle name="Итог 2 3 3 5" xfId="13153"/>
    <cellStyle name="Итог 2 3 3 6" xfId="13270"/>
    <cellStyle name="Итог 2 3 3 7" xfId="13802"/>
    <cellStyle name="Итог 2 3 3 8" xfId="14332"/>
    <cellStyle name="Итог 2 3 3 9" xfId="9930"/>
    <cellStyle name="Итог 2 3 4" xfId="7833"/>
    <cellStyle name="Итог 2 3 5" xfId="7853"/>
    <cellStyle name="Итог 2 3 6" xfId="8457"/>
    <cellStyle name="Итог 2 3 7" xfId="13155"/>
    <cellStyle name="Итог 2 3 8" xfId="13268"/>
    <cellStyle name="Итог 2 3 9" xfId="13801"/>
    <cellStyle name="Итог 2 3_ДДС_Прямой" xfId="5985"/>
    <cellStyle name="Итог 2 4" xfId="1222"/>
    <cellStyle name="Итог 2 4 10" xfId="15120"/>
    <cellStyle name="Итог 2 4 11" xfId="11564"/>
    <cellStyle name="Итог 2 4 12" xfId="11561"/>
    <cellStyle name="Итог 2 4 2" xfId="7836"/>
    <cellStyle name="Итог 2 4 3" xfId="7852"/>
    <cellStyle name="Итог 2 4 4" xfId="8460"/>
    <cellStyle name="Итог 2 4 5" xfId="13152"/>
    <cellStyle name="Итог 2 4 6" xfId="9938"/>
    <cellStyle name="Итог 2 4 7" xfId="13803"/>
    <cellStyle name="Итог 2 4 8" xfId="14331"/>
    <cellStyle name="Итог 2 4 9" xfId="11497"/>
    <cellStyle name="Итог 2 5" xfId="1223"/>
    <cellStyle name="Итог 2 5 10" xfId="15121"/>
    <cellStyle name="Итог 2 5 11" xfId="9511"/>
    <cellStyle name="Итог 2 5 12" xfId="15412"/>
    <cellStyle name="Итог 2 5 2" xfId="7837"/>
    <cellStyle name="Итог 2 5 3" xfId="1689"/>
    <cellStyle name="Итог 2 5 4" xfId="8461"/>
    <cellStyle name="Итог 2 5 5" xfId="13151"/>
    <cellStyle name="Итог 2 5 6" xfId="7321"/>
    <cellStyle name="Итог 2 5 7" xfId="14704"/>
    <cellStyle name="Итог 2 5 8" xfId="9352"/>
    <cellStyle name="Итог 2 5 9" xfId="14937"/>
    <cellStyle name="Итог 2 6" xfId="1224"/>
    <cellStyle name="Итог 2 6 10" xfId="9747"/>
    <cellStyle name="Итог 2 6 11" xfId="15448"/>
    <cellStyle name="Итог 2 6 12" xfId="15413"/>
    <cellStyle name="Итог 2 6 2" xfId="7838"/>
    <cellStyle name="Итог 2 6 3" xfId="10934"/>
    <cellStyle name="Итог 2 6 4" xfId="8462"/>
    <cellStyle name="Итог 2 6 5" xfId="13150"/>
    <cellStyle name="Итог 2 6 6" xfId="11536"/>
    <cellStyle name="Итог 2 6 7" xfId="14703"/>
    <cellStyle name="Итог 2 6 8" xfId="14330"/>
    <cellStyle name="Итог 2 6 9" xfId="13597"/>
    <cellStyle name="Итог 2 7" xfId="1225"/>
    <cellStyle name="Итог 2 7 10" xfId="12081"/>
    <cellStyle name="Итог 2 7 11" xfId="9695"/>
    <cellStyle name="Итог 2 7 12" xfId="12682"/>
    <cellStyle name="Итог 2 7 2" xfId="7839"/>
    <cellStyle name="Итог 2 7 3" xfId="10933"/>
    <cellStyle name="Итог 2 7 4" xfId="8463"/>
    <cellStyle name="Итог 2 7 5" xfId="13149"/>
    <cellStyle name="Итог 2 7 6" xfId="8273"/>
    <cellStyle name="Итог 2 7 7" xfId="14702"/>
    <cellStyle name="Итог 2 7 8" xfId="9353"/>
    <cellStyle name="Итог 2 7 9" xfId="11496"/>
    <cellStyle name="Итог 2 8" xfId="1226"/>
    <cellStyle name="Итог 2 8 10" xfId="15461"/>
    <cellStyle name="Итог 2 8 11" xfId="9694"/>
    <cellStyle name="Итог 2 8 12" xfId="15858"/>
    <cellStyle name="Итог 2 8 2" xfId="7840"/>
    <cellStyle name="Итог 2 8 3" xfId="10932"/>
    <cellStyle name="Итог 2 8 4" xfId="8464"/>
    <cellStyle name="Итог 2 8 5" xfId="13148"/>
    <cellStyle name="Итог 2 8 6" xfId="12956"/>
    <cellStyle name="Итог 2 8 7" xfId="13804"/>
    <cellStyle name="Итог 2 8 8" xfId="9354"/>
    <cellStyle name="Итог 2 8 9" xfId="12079"/>
    <cellStyle name="Итог 2 9" xfId="7827"/>
    <cellStyle name="Итог 2_GAZ" xfId="5986"/>
    <cellStyle name="Итог 3" xfId="5987"/>
    <cellStyle name="Итог 4" xfId="5988"/>
    <cellStyle name="Итого" xfId="5989"/>
    <cellStyle name="КАНДАГАЧ тел3-33-96" xfId="1227"/>
    <cellStyle name="КАНДАГАЧ тел3-33-96 2" xfId="1228"/>
    <cellStyle name="КАНДАГАЧ тел3-33-96 2 2" xfId="5990"/>
    <cellStyle name="КАНДАГАЧ тел3-33-96 2 3" xfId="5991"/>
    <cellStyle name="КАНДАГАЧ тел3-33-96 2 4" xfId="5992"/>
    <cellStyle name="КАНДАГАЧ тел3-33-96 2 4 2" xfId="5993"/>
    <cellStyle name="КАНДАГАЧ тел3-33-96 2 4_ДДС_Прямой" xfId="5994"/>
    <cellStyle name="КАНДАГАЧ тел3-33-96 2 5" xfId="5995"/>
    <cellStyle name="КАНДАГАЧ тел3-33-96 2_GAZ" xfId="5996"/>
    <cellStyle name="КАНДАГАЧ тел3-33-96 3" xfId="1229"/>
    <cellStyle name="КАНДАГАЧ тел3-33-96 3 2" xfId="5997"/>
    <cellStyle name="КАНДАГАЧ тел3-33-96 3_ДДС_Прямой" xfId="5998"/>
    <cellStyle name="КАНДАГАЧ тел3-33-96 4" xfId="1230"/>
    <cellStyle name="КАНДАГАЧ тел3-33-96 5" xfId="1861"/>
    <cellStyle name="КАНДАГАЧ тел3-33-96 5 2" xfId="5999"/>
    <cellStyle name="КАНДАГАЧ тел3-33-96 5_ДДС_Прямой" xfId="6000"/>
    <cellStyle name="КАНДАГАЧ тел3-33-96 6" xfId="6001"/>
    <cellStyle name="КАНДАГАЧ тел3-33-96_~6262219" xfId="6002"/>
    <cellStyle name="Контрольная ячейка 2" xfId="1231"/>
    <cellStyle name="Контрольная ячейка 2 2" xfId="6003"/>
    <cellStyle name="Контрольная ячейка 2 3" xfId="6004"/>
    <cellStyle name="Контрольная ячейка 2 3 2" xfId="6005"/>
    <cellStyle name="Контрольная ячейка 2 3_ДДС_Прямой" xfId="6006"/>
    <cellStyle name="Контрольная ячейка 2 4" xfId="6007"/>
    <cellStyle name="Контрольная ячейка 2_GAZ" xfId="6008"/>
    <cellStyle name="КТГ-Тбилиси" xfId="6009"/>
    <cellStyle name="Мбычный_Регламент 2000 проект1" xfId="6010"/>
    <cellStyle name="Название 10" xfId="6011"/>
    <cellStyle name="Название 11" xfId="6012"/>
    <cellStyle name="Название 2" xfId="1232"/>
    <cellStyle name="Название 2 2" xfId="1233"/>
    <cellStyle name="Название 2 3" xfId="6013"/>
    <cellStyle name="Название 2 3 2" xfId="6014"/>
    <cellStyle name="Название 2 3_ДДС_Прямой" xfId="6015"/>
    <cellStyle name="Название 2 4" xfId="6016"/>
    <cellStyle name="Название 2 5" xfId="6017"/>
    <cellStyle name="Название 2 6" xfId="6018"/>
    <cellStyle name="Название 2 6 2" xfId="6019"/>
    <cellStyle name="Название 2 6_ДДС_Прямой" xfId="6020"/>
    <cellStyle name="Название 2 7" xfId="6021"/>
    <cellStyle name="Название 2_GAZ" xfId="6022"/>
    <cellStyle name="Название 3" xfId="6023"/>
    <cellStyle name="Название 3 2" xfId="6024"/>
    <cellStyle name="Название 3 3" xfId="6025"/>
    <cellStyle name="Название 3_TCO_06_2012 ТЭП" xfId="6026"/>
    <cellStyle name="Название 4" xfId="6027"/>
    <cellStyle name="Название 4 2" xfId="6028"/>
    <cellStyle name="Название 4 3" xfId="6029"/>
    <cellStyle name="Название 4_TCO_06_2012 ТЭП" xfId="6030"/>
    <cellStyle name="Название 5" xfId="6031"/>
    <cellStyle name="Название 5 2" xfId="6032"/>
    <cellStyle name="Название 5 3" xfId="6033"/>
    <cellStyle name="Название 5_TCO_06_2012 ТЭП" xfId="6034"/>
    <cellStyle name="Название 6" xfId="6035"/>
    <cellStyle name="Название 7" xfId="6036"/>
    <cellStyle name="Название 7 2" xfId="6037"/>
    <cellStyle name="Название 7_ДДС_Прямой" xfId="6038"/>
    <cellStyle name="Название 8" xfId="6039"/>
    <cellStyle name="Название 9" xfId="6040"/>
    <cellStyle name="Невидимый" xfId="6041"/>
    <cellStyle name="Нейтральный 2" xfId="1234"/>
    <cellStyle name="Нейтральный 2 2" xfId="6042"/>
    <cellStyle name="Нейтральный 2 3" xfId="6043"/>
    <cellStyle name="Нейтральный 2 3 2" xfId="6044"/>
    <cellStyle name="Нейтральный 2 3_ДДС_Прямой" xfId="6045"/>
    <cellStyle name="Нейтральный 2 4" xfId="6046"/>
    <cellStyle name="Нейтральный 2_GAZ" xfId="6047"/>
    <cellStyle name="Нейтральный 3" xfId="6048"/>
    <cellStyle name="Нейтральный 4" xfId="6049"/>
    <cellStyle name="Низ1" xfId="6050"/>
    <cellStyle name="Низ2" xfId="6051"/>
    <cellStyle name="Обычный" xfId="0" builtinId="0"/>
    <cellStyle name="Обычный 10" xfId="7"/>
    <cellStyle name="Обычный 10 2" xfId="16"/>
    <cellStyle name="Обычный 10 2 2" xfId="6052"/>
    <cellStyle name="Обычный 10 2_ДДС_Прямой" xfId="6053"/>
    <cellStyle name="Обычный 10 3" xfId="1237"/>
    <cellStyle name="Обычный 10 4" xfId="6054"/>
    <cellStyle name="Обычный 10_ДДС_Прямой" xfId="6055"/>
    <cellStyle name="Обычный 100" xfId="6056"/>
    <cellStyle name="Обычный 100 10" xfId="6057"/>
    <cellStyle name="Обычный 100 10 2" xfId="6058"/>
    <cellStyle name="Обычный 100 10_ДДС_Прямой" xfId="6059"/>
    <cellStyle name="Обычный 100 11" xfId="6060"/>
    <cellStyle name="Обычный 100 11 2" xfId="6061"/>
    <cellStyle name="Обычный 100 11_ДДС_Прямой" xfId="6062"/>
    <cellStyle name="Обычный 100 12" xfId="6063"/>
    <cellStyle name="Обычный 100 12 2" xfId="6064"/>
    <cellStyle name="Обычный 100 12_ДДС_Прямой" xfId="6065"/>
    <cellStyle name="Обычный 100 13" xfId="6066"/>
    <cellStyle name="Обычный 100 13 2" xfId="6067"/>
    <cellStyle name="Обычный 100 13_ДДС_Прямой" xfId="6068"/>
    <cellStyle name="Обычный 100 14" xfId="6069"/>
    <cellStyle name="Обычный 100 14 2" xfId="6070"/>
    <cellStyle name="Обычный 100 14_ДДС_Прямой" xfId="6071"/>
    <cellStyle name="Обычный 100 15" xfId="6072"/>
    <cellStyle name="Обычный 100 15 2" xfId="6073"/>
    <cellStyle name="Обычный 100 15_ДДС_Прямой" xfId="6074"/>
    <cellStyle name="Обычный 100 16" xfId="6075"/>
    <cellStyle name="Обычный 100 16 2" xfId="6076"/>
    <cellStyle name="Обычный 100 16_ДДС_Прямой" xfId="6077"/>
    <cellStyle name="Обычный 100 17" xfId="6078"/>
    <cellStyle name="Обычный 100 17 2" xfId="6079"/>
    <cellStyle name="Обычный 100 17_ДДС_Прямой" xfId="6080"/>
    <cellStyle name="Обычный 100 18" xfId="6081"/>
    <cellStyle name="Обычный 100 19" xfId="6082"/>
    <cellStyle name="Обычный 100 2" xfId="6083"/>
    <cellStyle name="Обычный 100 2 2" xfId="6084"/>
    <cellStyle name="Обычный 100 2 3" xfId="6085"/>
    <cellStyle name="Обычный 100 2 4" xfId="6086"/>
    <cellStyle name="Обычный 100 2_ДДС_Прямой" xfId="6087"/>
    <cellStyle name="Обычный 100 20" xfId="6088"/>
    <cellStyle name="Обычный 100 3" xfId="6089"/>
    <cellStyle name="Обычный 100 3 2" xfId="6090"/>
    <cellStyle name="Обычный 100 3_ДДС_Прямой" xfId="6091"/>
    <cellStyle name="Обычный 100 4" xfId="6092"/>
    <cellStyle name="Обычный 100 4 2" xfId="6093"/>
    <cellStyle name="Обычный 100 4_ДДС_Прямой" xfId="6094"/>
    <cellStyle name="Обычный 100 5" xfId="6095"/>
    <cellStyle name="Обычный 100 5 2" xfId="6096"/>
    <cellStyle name="Обычный 100 5_ДДС_Прямой" xfId="6097"/>
    <cellStyle name="Обычный 100 6" xfId="6098"/>
    <cellStyle name="Обычный 100 6 2" xfId="6099"/>
    <cellStyle name="Обычный 100 6_ДДС_Прямой" xfId="6100"/>
    <cellStyle name="Обычный 100 7" xfId="6101"/>
    <cellStyle name="Обычный 100 7 2" xfId="6102"/>
    <cellStyle name="Обычный 100 7_ДДС_Прямой" xfId="6103"/>
    <cellStyle name="Обычный 100 8" xfId="6104"/>
    <cellStyle name="Обычный 100 8 2" xfId="6105"/>
    <cellStyle name="Обычный 100 8_ДДС_Прямой" xfId="6106"/>
    <cellStyle name="Обычный 100 9" xfId="6107"/>
    <cellStyle name="Обычный 100 9 2" xfId="6108"/>
    <cellStyle name="Обычный 100 9_ДДС_Прямой" xfId="6109"/>
    <cellStyle name="Обычный 100_03_Модель_планирования ДО в БН_РД_1.0_2003" xfId="6110"/>
    <cellStyle name="Обычный 101" xfId="6111"/>
    <cellStyle name="Обычный 101 10" xfId="6112"/>
    <cellStyle name="Обычный 101 10 2" xfId="6113"/>
    <cellStyle name="Обычный 101 10_ДДС_Прямой" xfId="6114"/>
    <cellStyle name="Обычный 101 11" xfId="6115"/>
    <cellStyle name="Обычный 101 11 2" xfId="6116"/>
    <cellStyle name="Обычный 101 11_ДДС_Прямой" xfId="6117"/>
    <cellStyle name="Обычный 101 12" xfId="6118"/>
    <cellStyle name="Обычный 101 12 2" xfId="6119"/>
    <cellStyle name="Обычный 101 12_ДДС_Прямой" xfId="6120"/>
    <cellStyle name="Обычный 101 13" xfId="6121"/>
    <cellStyle name="Обычный 101 13 2" xfId="6122"/>
    <cellStyle name="Обычный 101 13_ДДС_Прямой" xfId="6123"/>
    <cellStyle name="Обычный 101 14" xfId="6124"/>
    <cellStyle name="Обычный 101 14 2" xfId="6125"/>
    <cellStyle name="Обычный 101 14_ДДС_Прямой" xfId="6126"/>
    <cellStyle name="Обычный 101 15" xfId="6127"/>
    <cellStyle name="Обычный 101 15 2" xfId="6128"/>
    <cellStyle name="Обычный 101 15_ДДС_Прямой" xfId="6129"/>
    <cellStyle name="Обычный 101 16" xfId="6130"/>
    <cellStyle name="Обычный 101 16 2" xfId="6131"/>
    <cellStyle name="Обычный 101 16_ДДС_Прямой" xfId="6132"/>
    <cellStyle name="Обычный 101 17" xfId="6133"/>
    <cellStyle name="Обычный 101 17 2" xfId="6134"/>
    <cellStyle name="Обычный 101 17_ДДС_Прямой" xfId="6135"/>
    <cellStyle name="Обычный 101 18" xfId="6136"/>
    <cellStyle name="Обычный 101 2" xfId="6137"/>
    <cellStyle name="Обычный 101 2 2" xfId="6138"/>
    <cellStyle name="Обычный 101 2_ДДС_Прямой" xfId="6139"/>
    <cellStyle name="Обычный 101 3" xfId="6140"/>
    <cellStyle name="Обычный 101 3 2" xfId="6141"/>
    <cellStyle name="Обычный 101 3_ДДС_Прямой" xfId="6142"/>
    <cellStyle name="Обычный 101 4" xfId="6143"/>
    <cellStyle name="Обычный 101 4 2" xfId="6144"/>
    <cellStyle name="Обычный 101 4_ДДС_Прямой" xfId="6145"/>
    <cellStyle name="Обычный 101 5" xfId="6146"/>
    <cellStyle name="Обычный 101 5 2" xfId="6147"/>
    <cellStyle name="Обычный 101 5_ДДС_Прямой" xfId="6148"/>
    <cellStyle name="Обычный 101 6" xfId="6149"/>
    <cellStyle name="Обычный 101 6 2" xfId="6150"/>
    <cellStyle name="Обычный 101 6_ДДС_Прямой" xfId="6151"/>
    <cellStyle name="Обычный 101 7" xfId="6152"/>
    <cellStyle name="Обычный 101 7 2" xfId="6153"/>
    <cellStyle name="Обычный 101 7_ДДС_Прямой" xfId="6154"/>
    <cellStyle name="Обычный 101 8" xfId="6155"/>
    <cellStyle name="Обычный 101 8 2" xfId="6156"/>
    <cellStyle name="Обычный 101 8_ДДС_Прямой" xfId="6157"/>
    <cellStyle name="Обычный 101 9" xfId="6158"/>
    <cellStyle name="Обычный 101 9 2" xfId="6159"/>
    <cellStyle name="Обычный 101 9_ДДС_Прямой" xfId="6160"/>
    <cellStyle name="Обычный 101_ДДС_Прямой" xfId="6161"/>
    <cellStyle name="Обычный 102" xfId="6162"/>
    <cellStyle name="Обычный 102 2" xfId="6163"/>
    <cellStyle name="Обычный 102 2 2" xfId="6164"/>
    <cellStyle name="Обычный 102 2_ДДС_Прямой" xfId="6165"/>
    <cellStyle name="Обычный 102 3" xfId="6166"/>
    <cellStyle name="Обычный 102 4" xfId="6167"/>
    <cellStyle name="Обычный 102_GAZ" xfId="6168"/>
    <cellStyle name="Обычный 103" xfId="6169"/>
    <cellStyle name="Обычный 103 2" xfId="6170"/>
    <cellStyle name="Обычный 103 2 2" xfId="6171"/>
    <cellStyle name="Обычный 103 2_ДДС_Прямой" xfId="6172"/>
    <cellStyle name="Обычный 103 3" xfId="6173"/>
    <cellStyle name="Обычный 103_MMR (шаблон)" xfId="6174"/>
    <cellStyle name="Обычный 104" xfId="6175"/>
    <cellStyle name="Обычный 104 2" xfId="6176"/>
    <cellStyle name="Обычный 104 2 2" xfId="6177"/>
    <cellStyle name="Обычный 104 2_ДДС_Прямой" xfId="6178"/>
    <cellStyle name="Обычный 104 3" xfId="6179"/>
    <cellStyle name="Обычный 104_MMR (шаблон)" xfId="6180"/>
    <cellStyle name="Обычный 105" xfId="6181"/>
    <cellStyle name="Обычный 105 2" xfId="6182"/>
    <cellStyle name="Обычный 105 2 2" xfId="6183"/>
    <cellStyle name="Обычный 105 2_ДДС_Прямой" xfId="6184"/>
    <cellStyle name="Обычный 105 3" xfId="6185"/>
    <cellStyle name="Обычный 105_MMR (шаблон)" xfId="6186"/>
    <cellStyle name="Обычный 106" xfId="6187"/>
    <cellStyle name="Обычный 106 2" xfId="6188"/>
    <cellStyle name="Обычный 106 2 2" xfId="6189"/>
    <cellStyle name="Обычный 106 2_ДДС_Прямой" xfId="6190"/>
    <cellStyle name="Обычный 106 3" xfId="6191"/>
    <cellStyle name="Обычный 106_MMR (шаблон)" xfId="6192"/>
    <cellStyle name="Обычный 107" xfId="6193"/>
    <cellStyle name="Обычный 107 2" xfId="6194"/>
    <cellStyle name="Обычный 107 2 2" xfId="6195"/>
    <cellStyle name="Обычный 107 2_ДДС_Прямой" xfId="6196"/>
    <cellStyle name="Обычный 107 3" xfId="6197"/>
    <cellStyle name="Обычный 107_MMR (шаблон)" xfId="6198"/>
    <cellStyle name="Обычный 108" xfId="6199"/>
    <cellStyle name="Обычный 108 2" xfId="6200"/>
    <cellStyle name="Обычный 108 3" xfId="6201"/>
    <cellStyle name="Обычный 108_ДДС_Прямой" xfId="6202"/>
    <cellStyle name="Обычный 109" xfId="6203"/>
    <cellStyle name="Обычный 109 2" xfId="6204"/>
    <cellStyle name="Обычный 109_ДДС_Прямой" xfId="6205"/>
    <cellStyle name="Обычный 11" xfId="8"/>
    <cellStyle name="Обычный 11 2" xfId="28"/>
    <cellStyle name="Обычный 11 2 2" xfId="6206"/>
    <cellStyle name="Обычный 11 2_ДДС_Прямой" xfId="6207"/>
    <cellStyle name="Обычный 11 3" xfId="1239"/>
    <cellStyle name="Обычный 11 4" xfId="1846"/>
    <cellStyle name="Обычный 11_ДДС_Прямой" xfId="6208"/>
    <cellStyle name="Обычный 110" xfId="6209"/>
    <cellStyle name="Обычный 110 2" xfId="6210"/>
    <cellStyle name="Обычный 110_ДДС_Прямой" xfId="6211"/>
    <cellStyle name="Обычный 111" xfId="6212"/>
    <cellStyle name="Обычный 111 2" xfId="6213"/>
    <cellStyle name="Обычный 111_ДДС_Прямой" xfId="6214"/>
    <cellStyle name="Обычный 112" xfId="6215"/>
    <cellStyle name="Обычный 112 2" xfId="6216"/>
    <cellStyle name="Обычный 112_ДДС_Прямой" xfId="6217"/>
    <cellStyle name="Обычный 113" xfId="6218"/>
    <cellStyle name="Обычный 113 2" xfId="6219"/>
    <cellStyle name="Обычный 113_ДДС_Прямой" xfId="6220"/>
    <cellStyle name="Обычный 114" xfId="6221"/>
    <cellStyle name="Обычный 114 2" xfId="6222"/>
    <cellStyle name="Обычный 114 3" xfId="6223"/>
    <cellStyle name="Обычный 114 4" xfId="6224"/>
    <cellStyle name="Обычный 114_GAZ" xfId="6225"/>
    <cellStyle name="Обычный 115" xfId="6226"/>
    <cellStyle name="Обычный 116" xfId="6227"/>
    <cellStyle name="Обычный 116 2" xfId="6228"/>
    <cellStyle name="Обычный 116_ДДС_Прямой" xfId="6229"/>
    <cellStyle name="Обычный 117" xfId="6230"/>
    <cellStyle name="Обычный 118" xfId="6231"/>
    <cellStyle name="Обычный 119" xfId="6232"/>
    <cellStyle name="Обычный 12" xfId="29"/>
    <cellStyle name="Обычный 12 2" xfId="30"/>
    <cellStyle name="Обычный 12 3" xfId="1242"/>
    <cellStyle name="Обычный 12 3 2" xfId="1243"/>
    <cellStyle name="Обычный 12 3 2 2 8" xfId="1244"/>
    <cellStyle name="Обычный 12 4" xfId="1847"/>
    <cellStyle name="Обычный 12 5" xfId="6233"/>
    <cellStyle name="Обычный 12 6" xfId="6234"/>
    <cellStyle name="Обычный 12_TCO_06_2012 ТЭП" xfId="6235"/>
    <cellStyle name="Обычный 120" xfId="6236"/>
    <cellStyle name="Обычный 121" xfId="6237"/>
    <cellStyle name="Обычный 122" xfId="6238"/>
    <cellStyle name="Обычный 123" xfId="6239"/>
    <cellStyle name="Обычный 123 2" xfId="6240"/>
    <cellStyle name="Обычный 123_ДДС_Прямой" xfId="6241"/>
    <cellStyle name="Обычный 124" xfId="6242"/>
    <cellStyle name="Обычный 125" xfId="6243"/>
    <cellStyle name="Обычный 126" xfId="6244"/>
    <cellStyle name="Обычный 127" xfId="6245"/>
    <cellStyle name="Обычный 128" xfId="6246"/>
    <cellStyle name="Обычный 129" xfId="6247"/>
    <cellStyle name="Обычный 13" xfId="31"/>
    <cellStyle name="Обычный 13 2" xfId="1245"/>
    <cellStyle name="Обычный 13 3" xfId="1848"/>
    <cellStyle name="Обычный 13 4" xfId="6248"/>
    <cellStyle name="Обычный 13_TCO_06_2012 ТЭП" xfId="6249"/>
    <cellStyle name="Обычный 130" xfId="79"/>
    <cellStyle name="Обычный 131" xfId="74"/>
    <cellStyle name="Обычный 132" xfId="75"/>
    <cellStyle name="Обычный 133" xfId="12567"/>
    <cellStyle name="Обычный 134" xfId="76"/>
    <cellStyle name="Обычный 135" xfId="77"/>
    <cellStyle name="Обычный 136" xfId="78"/>
    <cellStyle name="Обычный 137" xfId="11281"/>
    <cellStyle name="Обычный 138" xfId="7721"/>
    <cellStyle name="Обычный 139" xfId="9069"/>
    <cellStyle name="Обычный 14" xfId="17"/>
    <cellStyle name="Обычный 14 2" xfId="1247"/>
    <cellStyle name="Обычный 14 2 2" xfId="1248"/>
    <cellStyle name="Обычный 14 2_ДДС_Прямой" xfId="6250"/>
    <cellStyle name="Обычный 14 3" xfId="1249"/>
    <cellStyle name="Обычный 14 4" xfId="1250"/>
    <cellStyle name="Обычный 14 4 2" xfId="6251"/>
    <cellStyle name="Обычный 14 4 3" xfId="6252"/>
    <cellStyle name="Обычный 14 4_ДДС_Прямой" xfId="6253"/>
    <cellStyle name="Обычный 14 5" xfId="1839"/>
    <cellStyle name="Обычный 14 6" xfId="6254"/>
    <cellStyle name="Обычный 14_бюджет2013(труба+ФА+НКТ)" xfId="1251"/>
    <cellStyle name="Обычный 140" xfId="12658"/>
    <cellStyle name="Обычный 140 2" xfId="16124"/>
    <cellStyle name="Обычный 141" xfId="13930"/>
    <cellStyle name="Обычный 142" xfId="16118"/>
    <cellStyle name="Обычный 143" xfId="16119"/>
    <cellStyle name="Обычный 144" xfId="16120"/>
    <cellStyle name="Обычный 145" xfId="16094"/>
    <cellStyle name="Обычный 147" xfId="16121"/>
    <cellStyle name="Обычный 148" xfId="16122"/>
    <cellStyle name="Обычный 149" xfId="16123"/>
    <cellStyle name="Обычный 15" xfId="32"/>
    <cellStyle name="Обычный 15 2" xfId="68"/>
    <cellStyle name="Обычный 15 2 2" xfId="1254"/>
    <cellStyle name="Обычный 15 2 2 2" xfId="1255"/>
    <cellStyle name="Обычный 15 2 2 3" xfId="1256"/>
    <cellStyle name="Обычный 15 2 3" xfId="1257"/>
    <cellStyle name="Обычный 15 2 3 2" xfId="1258"/>
    <cellStyle name="Обычный 15 2 4" xfId="1253"/>
    <cellStyle name="Обычный 15 3" xfId="84"/>
    <cellStyle name="Обычный 15 4" xfId="1259"/>
    <cellStyle name="Обычный 15 5" xfId="1252"/>
    <cellStyle name="Обычный 15_ДДС_Прямой" xfId="6255"/>
    <cellStyle name="Обычный 156" xfId="16096"/>
    <cellStyle name="Обычный 16" xfId="1260"/>
    <cellStyle name="Обычный 16 2" xfId="1261"/>
    <cellStyle name="Обычный 16 2 2" xfId="1262"/>
    <cellStyle name="Обычный 16 3" xfId="1263"/>
    <cellStyle name="Обычный 16 4" xfId="1849"/>
    <cellStyle name="Обычный 16_ДДС_Прямой" xfId="6256"/>
    <cellStyle name="Обычный 17" xfId="1264"/>
    <cellStyle name="Обычный 17 2" xfId="1265"/>
    <cellStyle name="Обычный 17 3" xfId="1266"/>
    <cellStyle name="Обычный 17 4" xfId="1850"/>
    <cellStyle name="Обычный 17_ДДС_Прямой" xfId="6257"/>
    <cellStyle name="Обычный 18" xfId="1267"/>
    <cellStyle name="Обычный 18 2" xfId="1268"/>
    <cellStyle name="Обычный 18 3" xfId="1269"/>
    <cellStyle name="Обычный 18 4" xfId="1270"/>
    <cellStyle name="Обычный 18 5" xfId="1851"/>
    <cellStyle name="Обычный 18_ДДС_Прямой" xfId="6258"/>
    <cellStyle name="Обычный 19" xfId="1271"/>
    <cellStyle name="Обычный 19 2" xfId="1272"/>
    <cellStyle name="Обычный 19 3" xfId="1852"/>
    <cellStyle name="Обычный 19_ДДС_Прямой" xfId="6259"/>
    <cellStyle name="Обычный 2" xfId="1"/>
    <cellStyle name="Обычный 2 10" xfId="1843"/>
    <cellStyle name="Обычный 2 11" xfId="6260"/>
    <cellStyle name="Обычный 2 12" xfId="6261"/>
    <cellStyle name="Обычный 2 13" xfId="6262"/>
    <cellStyle name="Обычный 2 14" xfId="6263"/>
    <cellStyle name="Обычный 2 15" xfId="6264"/>
    <cellStyle name="Обычный 2 16" xfId="6265"/>
    <cellStyle name="Обычный 2 17" xfId="6266"/>
    <cellStyle name="Обычный 2 18" xfId="6267"/>
    <cellStyle name="Обычный 2 19" xfId="6268"/>
    <cellStyle name="Обычный 2 2" xfId="3"/>
    <cellStyle name="Обычный 2 2 2" xfId="1273"/>
    <cellStyle name="Обычный 2 2 2 2" xfId="13"/>
    <cellStyle name="Обычный 2 2 2 3" xfId="6269"/>
    <cellStyle name="Обычный 2 2 2 4" xfId="6270"/>
    <cellStyle name="Обычный 2 2 2 4 2" xfId="6271"/>
    <cellStyle name="Обычный 2 2 2 4_ДДС_Прямой" xfId="6272"/>
    <cellStyle name="Обычный 2 2 2 5" xfId="6273"/>
    <cellStyle name="Обычный 2 2 2_GAZ" xfId="6274"/>
    <cellStyle name="Обычный 2 2 3" xfId="33"/>
    <cellStyle name="Обычный 2 2 3 2" xfId="1842"/>
    <cellStyle name="Обычный 2 2 3 2 2" xfId="6275"/>
    <cellStyle name="Обычный 2 2 3 2_ДДС_Прямой" xfId="6276"/>
    <cellStyle name="Обычный 2 2 3 3" xfId="6277"/>
    <cellStyle name="Обычный 2 2 3_GAZ" xfId="6278"/>
    <cellStyle name="Обычный 2 2 4" xfId="1276"/>
    <cellStyle name="Обычный 2 2 5" xfId="1277"/>
    <cellStyle name="Обычный 2 2 6" xfId="1278"/>
    <cellStyle name="Обычный 2 2 6 2" xfId="6279"/>
    <cellStyle name="Обычный 2 2 6_ДДС_Прямой" xfId="6280"/>
    <cellStyle name="Обычный 2 2 7" xfId="1279"/>
    <cellStyle name="Обычный 2 2_GAZ" xfId="6281"/>
    <cellStyle name="Обычный 2 20" xfId="6282"/>
    <cellStyle name="Обычный 2 21" xfId="6283"/>
    <cellStyle name="Обычный 2 22" xfId="6284"/>
    <cellStyle name="Обычный 2 23" xfId="6285"/>
    <cellStyle name="Обычный 2 24" xfId="6286"/>
    <cellStyle name="Обычный 2 25" xfId="6287"/>
    <cellStyle name="Обычный 2 26" xfId="6288"/>
    <cellStyle name="Обычный 2 27" xfId="81"/>
    <cellStyle name="Обычный 2 27 2" xfId="16095"/>
    <cellStyle name="Обычный 2 28" xfId="1697"/>
    <cellStyle name="Обычный 2 29" xfId="8331"/>
    <cellStyle name="Обычный 2 3" xfId="73"/>
    <cellStyle name="Обычный 2 3 2" xfId="1281"/>
    <cellStyle name="Обычный 2 3 2 2" xfId="6289"/>
    <cellStyle name="Обычный 2 3 2 2 2" xfId="6290"/>
    <cellStyle name="Обычный 2 3 2 2_ДДС_Прямой" xfId="6291"/>
    <cellStyle name="Обычный 2 3 2 3" xfId="6292"/>
    <cellStyle name="Обычный 2 3 2_ДДС_Прямой" xfId="6293"/>
    <cellStyle name="Обычный 2 3 3" xfId="6294"/>
    <cellStyle name="Обычный 2 3 4" xfId="6295"/>
    <cellStyle name="Обычный 2 3 4 2" xfId="6296"/>
    <cellStyle name="Обычный 2 3 4_ДДС_Прямой" xfId="6297"/>
    <cellStyle name="Обычный 2 3 5" xfId="6298"/>
    <cellStyle name="Обычный 2 3_GAZ" xfId="6299"/>
    <cellStyle name="Обычный 2 30" xfId="7547"/>
    <cellStyle name="Обычный 2 31" xfId="8934"/>
    <cellStyle name="Обычный 2 32" xfId="7511"/>
    <cellStyle name="Обычный 2 33" xfId="13639"/>
    <cellStyle name="Обычный 2 34" xfId="12059"/>
    <cellStyle name="Обычный 2 35" xfId="12653"/>
    <cellStyle name="Обычный 2 36" xfId="7381"/>
    <cellStyle name="Обычный 2 37" xfId="14380"/>
    <cellStyle name="Обычный 2 38" xfId="14390"/>
    <cellStyle name="Обычный 2 39" xfId="14931"/>
    <cellStyle name="Обычный 2 4" xfId="1282"/>
    <cellStyle name="Обычный 2 4 2" xfId="6300"/>
    <cellStyle name="Обычный 2 4_ДДС_Прямой" xfId="6301"/>
    <cellStyle name="Обычный 2 40" xfId="9286"/>
    <cellStyle name="Обычный 2 41" xfId="12101"/>
    <cellStyle name="Обычный 2 42" xfId="15608"/>
    <cellStyle name="Обычный 2 43" xfId="16099"/>
    <cellStyle name="Обычный 2 44" xfId="16101"/>
    <cellStyle name="Обычный 2 5" xfId="1283"/>
    <cellStyle name="Обычный 2 5 2" xfId="6302"/>
    <cellStyle name="Обычный 2 5_ДДС_Прямой" xfId="6303"/>
    <cellStyle name="Обычный 2 6" xfId="1284"/>
    <cellStyle name="Обычный 2 66" xfId="16125"/>
    <cellStyle name="Обычный 2 7" xfId="1285"/>
    <cellStyle name="Обычный 2 8" xfId="1286"/>
    <cellStyle name="Обычный 2 9" xfId="1287"/>
    <cellStyle name="Обычный 2_2014 мес." xfId="6304"/>
    <cellStyle name="Обычный 2_План ГЗ на 2011г  первочередные " xfId="16103"/>
    <cellStyle name="Обычный 20" xfId="1288"/>
    <cellStyle name="Обычный 20 2" xfId="1853"/>
    <cellStyle name="Обычный 20_ДДС_Прямой" xfId="6305"/>
    <cellStyle name="Обычный 21" xfId="1289"/>
    <cellStyle name="Обычный 21 2" xfId="1290"/>
    <cellStyle name="Обычный 21 3" xfId="1854"/>
    <cellStyle name="Обычный 21_ДДС_Прямой" xfId="6306"/>
    <cellStyle name="Обычный 22" xfId="34"/>
    <cellStyle name="Обычный 22 2" xfId="6307"/>
    <cellStyle name="Обычный 22_ДДС_Прямой" xfId="6308"/>
    <cellStyle name="Обычный 23" xfId="1291"/>
    <cellStyle name="Обычный 23 2" xfId="1855"/>
    <cellStyle name="Обычный 23_ДДС_Прямой" xfId="6309"/>
    <cellStyle name="Обычный 24" xfId="1292"/>
    <cellStyle name="Обычный 24 2" xfId="1293"/>
    <cellStyle name="Обычный 24 3" xfId="1856"/>
    <cellStyle name="Обычный 24_ДДС_Прямой" xfId="6310"/>
    <cellStyle name="Обычный 25" xfId="1294"/>
    <cellStyle name="Обычный 25 2" xfId="1857"/>
    <cellStyle name="Обычный 25_ДДС_Прямой" xfId="6311"/>
    <cellStyle name="Обычный 26" xfId="1295"/>
    <cellStyle name="Обычный 26 2" xfId="1858"/>
    <cellStyle name="Обычный 26_ДДС_Прямой" xfId="6312"/>
    <cellStyle name="Обычный 267" xfId="16097"/>
    <cellStyle name="Обычный 27" xfId="1296"/>
    <cellStyle name="Обычный 27 2" xfId="1859"/>
    <cellStyle name="Обычный 27_ДДС_Прямой" xfId="6313"/>
    <cellStyle name="Обычный 271" xfId="16104"/>
    <cellStyle name="Обычный 28" xfId="1297"/>
    <cellStyle name="Обычный 28 2" xfId="1860"/>
    <cellStyle name="Обычный 28_ДДС_Прямой" xfId="6314"/>
    <cellStyle name="Обычный 287" xfId="16098"/>
    <cellStyle name="Обычный 29" xfId="1298"/>
    <cellStyle name="Обычный 29 2" xfId="6315"/>
    <cellStyle name="Обычный 29_ДДС_Прямой" xfId="6316"/>
    <cellStyle name="Обычный 3" xfId="6"/>
    <cellStyle name="Обычный 3 10" xfId="6317"/>
    <cellStyle name="Обычный 3 11" xfId="6318"/>
    <cellStyle name="Обычный 3 12" xfId="6319"/>
    <cellStyle name="Обычный 3 12 2" xfId="6320"/>
    <cellStyle name="Обычный 3 12_ДДС_Прямой" xfId="6321"/>
    <cellStyle name="Обычный 3 13" xfId="6322"/>
    <cellStyle name="Обычный 3 2" xfId="61"/>
    <cellStyle name="Обычный 3 2 2" xfId="1300"/>
    <cellStyle name="Обычный 3 2 2 2" xfId="1301"/>
    <cellStyle name="Обычный 3 2 3" xfId="1302"/>
    <cellStyle name="Обычный 3 2 4" xfId="6323"/>
    <cellStyle name="Обычный 3 2 5" xfId="6324"/>
    <cellStyle name="Обычный 3 2 5 2" xfId="6325"/>
    <cellStyle name="Обычный 3 2 5_ДДС_Прямой" xfId="6326"/>
    <cellStyle name="Обычный 3 2 6" xfId="6327"/>
    <cellStyle name="Обычный 3 2_2014 мес." xfId="6328"/>
    <cellStyle name="Обычный 3 3" xfId="72"/>
    <cellStyle name="Обычный 3 3 2" xfId="1304"/>
    <cellStyle name="Обычный 3 3 3" xfId="1305"/>
    <cellStyle name="Обычный 3 3 4" xfId="1306"/>
    <cellStyle name="Обычный 3 3 5" xfId="1303"/>
    <cellStyle name="Обычный 3 3_ДДС_Прямой" xfId="6329"/>
    <cellStyle name="Обычный 3 4" xfId="1307"/>
    <cellStyle name="Обычный 3 4 2" xfId="1308"/>
    <cellStyle name="Обычный 3 4 3" xfId="1309"/>
    <cellStyle name="Обычный 3 4 4" xfId="1310"/>
    <cellStyle name="Обычный 3 4 5" xfId="1311"/>
    <cellStyle name="Обычный 3 4_ДДС_Прямой" xfId="6330"/>
    <cellStyle name="Обычный 3 5" xfId="1312"/>
    <cellStyle name="Обычный 3 5 2" xfId="6331"/>
    <cellStyle name="Обычный 3 5 3" xfId="6332"/>
    <cellStyle name="Обычный 3 5_ДДС_Прямой" xfId="6333"/>
    <cellStyle name="Обычный 3 6" xfId="1313"/>
    <cellStyle name="Обычный 3 6 2" xfId="6334"/>
    <cellStyle name="Обычный 3 6 3" xfId="6335"/>
    <cellStyle name="Обычный 3 6_ДДС_Прямой" xfId="6336"/>
    <cellStyle name="Обычный 3 7" xfId="1314"/>
    <cellStyle name="Обычный 3 8" xfId="6337"/>
    <cellStyle name="Обычный 3 9" xfId="6338"/>
    <cellStyle name="Обычный 3_1_пол. КМГ Таблицы к ПЗ" xfId="6339"/>
    <cellStyle name="Обычный 30" xfId="1315"/>
    <cellStyle name="Обычный 30 2" xfId="1316"/>
    <cellStyle name="Обычный 30_ДДС_Прямой" xfId="6340"/>
    <cellStyle name="Обычный 31" xfId="1317"/>
    <cellStyle name="Обычный 31 2" xfId="1318"/>
    <cellStyle name="Обычный 31_ДДС_Прямой" xfId="6341"/>
    <cellStyle name="Обычный 32" xfId="1319"/>
    <cellStyle name="Обычный 32 2" xfId="6342"/>
    <cellStyle name="Обычный 32_ДДС_Прямой" xfId="6343"/>
    <cellStyle name="Обычный 33" xfId="1320"/>
    <cellStyle name="Обычный 33 2" xfId="6344"/>
    <cellStyle name="Обычный 33_ДДС_Прямой" xfId="6345"/>
    <cellStyle name="Обычный 34" xfId="1321"/>
    <cellStyle name="Обычный 34 2" xfId="6346"/>
    <cellStyle name="Обычный 34_ДДС_Прямой" xfId="6347"/>
    <cellStyle name="Обычный 35" xfId="1322"/>
    <cellStyle name="Обычный 35 2" xfId="1323"/>
    <cellStyle name="Обычный 35_ДДС_Прямой" xfId="6348"/>
    <cellStyle name="Обычный 36" xfId="1324"/>
    <cellStyle name="Обычный 36 2" xfId="6349"/>
    <cellStyle name="Обычный 36_ДДС_Прямой" xfId="6350"/>
    <cellStyle name="Обычный 37" xfId="1325"/>
    <cellStyle name="Обычный 37 2" xfId="6351"/>
    <cellStyle name="Обычный 37_ДДС_Прямой" xfId="6352"/>
    <cellStyle name="Обычный 38" xfId="1326"/>
    <cellStyle name="Обычный 38 2" xfId="6353"/>
    <cellStyle name="Обычный 38_ДДС_Прямой" xfId="6354"/>
    <cellStyle name="Обычный 39" xfId="1327"/>
    <cellStyle name="Обычный 39 2" xfId="6355"/>
    <cellStyle name="Обычный 39_ДДС_Прямой" xfId="6356"/>
    <cellStyle name="Обычный 4" xfId="10"/>
    <cellStyle name="Обычный 4 10" xfId="6357"/>
    <cellStyle name="Обычный 4 10 2" xfId="6358"/>
    <cellStyle name="Обычный 4 10_ДДС_Прямой" xfId="6359"/>
    <cellStyle name="Обычный 4 11" xfId="6360"/>
    <cellStyle name="Обычный 4 11 2" xfId="6361"/>
    <cellStyle name="Обычный 4 11_ДДС_Прямой" xfId="6362"/>
    <cellStyle name="Обычный 4 12" xfId="6363"/>
    <cellStyle name="Обычный 4 12 2" xfId="6364"/>
    <cellStyle name="Обычный 4 12_ДДС_Прямой" xfId="6365"/>
    <cellStyle name="Обычный 4 13" xfId="6366"/>
    <cellStyle name="Обычный 4 13 2" xfId="6367"/>
    <cellStyle name="Обычный 4 13_ДДС_Прямой" xfId="6368"/>
    <cellStyle name="Обычный 4 14" xfId="6369"/>
    <cellStyle name="Обычный 4 14 2" xfId="6370"/>
    <cellStyle name="Обычный 4 14_ДДС_Прямой" xfId="6371"/>
    <cellStyle name="Обычный 4 15" xfId="6372"/>
    <cellStyle name="Обычный 4 15 2" xfId="6373"/>
    <cellStyle name="Обычный 4 15_ДДС_Прямой" xfId="6374"/>
    <cellStyle name="Обычный 4 16" xfId="6375"/>
    <cellStyle name="Обычный 4 16 2" xfId="6376"/>
    <cellStyle name="Обычный 4 16_ДДС_Прямой" xfId="6377"/>
    <cellStyle name="Обычный 4 17" xfId="6378"/>
    <cellStyle name="Обычный 4 17 2" xfId="6379"/>
    <cellStyle name="Обычный 4 17_ДДС_Прямой" xfId="6380"/>
    <cellStyle name="Обычный 4 18" xfId="6381"/>
    <cellStyle name="Обычный 4 18 2" xfId="6382"/>
    <cellStyle name="Обычный 4 18_ДДС_Прямой" xfId="6383"/>
    <cellStyle name="Обычный 4 19" xfId="6384"/>
    <cellStyle name="Обычный 4 19 2" xfId="6385"/>
    <cellStyle name="Обычный 4 19_ДДС_Прямой" xfId="6386"/>
    <cellStyle name="Обычный 4 2" xfId="18"/>
    <cellStyle name="Обычный 4 2 2" xfId="67"/>
    <cellStyle name="Обычный 4 2 3" xfId="71"/>
    <cellStyle name="Обычный 4 2 3 2" xfId="6387"/>
    <cellStyle name="Обычный 4 2 3 3" xfId="6388"/>
    <cellStyle name="Обычный 4 2 3_ДДС_Прямой" xfId="6389"/>
    <cellStyle name="Обычный 4 2 4" xfId="6390"/>
    <cellStyle name="Обычный 4 2 5" xfId="6391"/>
    <cellStyle name="Обычный 4 2 6" xfId="6392"/>
    <cellStyle name="Обычный 4 2 6 2" xfId="6393"/>
    <cellStyle name="Обычный 4 2 6_ДДС_Прямой" xfId="6394"/>
    <cellStyle name="Обычный 4 2 7" xfId="6395"/>
    <cellStyle name="Обычный 4 2_GAZ" xfId="6396"/>
    <cellStyle name="Обычный 4 20" xfId="6397"/>
    <cellStyle name="Обычный 4 20 2" xfId="6398"/>
    <cellStyle name="Обычный 4 20_ДДС_Прямой" xfId="6399"/>
    <cellStyle name="Обычный 4 21" xfId="6400"/>
    <cellStyle name="Обычный 4 21 2" xfId="6401"/>
    <cellStyle name="Обычный 4 21 3" xfId="6402"/>
    <cellStyle name="Обычный 4 21_ДДС_Прямой" xfId="6403"/>
    <cellStyle name="Обычный 4 22" xfId="6404"/>
    <cellStyle name="Обычный 4 23" xfId="6405"/>
    <cellStyle name="Обычный 4 24" xfId="6406"/>
    <cellStyle name="Обычный 4 25" xfId="6407"/>
    <cellStyle name="Обычный 4 25 2" xfId="6408"/>
    <cellStyle name="Обычный 4 25_ДДС_Прямой" xfId="6409"/>
    <cellStyle name="Обычный 4 26" xfId="6410"/>
    <cellStyle name="Обычный 4 3" xfId="1329"/>
    <cellStyle name="Обычный 4 3 2" xfId="6411"/>
    <cellStyle name="Обычный 4 3_ДДС_Прямой" xfId="6412"/>
    <cellStyle name="Обычный 4 4" xfId="6413"/>
    <cellStyle name="Обычный 4 4 2" xfId="6414"/>
    <cellStyle name="Обычный 4 4 3" xfId="6415"/>
    <cellStyle name="Обычный 4 4 3 2" xfId="6416"/>
    <cellStyle name="Обычный 4 4_ДДС_Прямой" xfId="6417"/>
    <cellStyle name="Обычный 4 5" xfId="1330"/>
    <cellStyle name="Обычный 4 5 2" xfId="6418"/>
    <cellStyle name="Обычный 4 5_ДДС_Прямой" xfId="6419"/>
    <cellStyle name="Обычный 4 6" xfId="6420"/>
    <cellStyle name="Обычный 4 6 2" xfId="6421"/>
    <cellStyle name="Обычный 4 6_ДДС_Прямой" xfId="6422"/>
    <cellStyle name="Обычный 4 7" xfId="6423"/>
    <cellStyle name="Обычный 4 7 2" xfId="6424"/>
    <cellStyle name="Обычный 4 7_ДДС_Прямой" xfId="6425"/>
    <cellStyle name="Обычный 4 8" xfId="6426"/>
    <cellStyle name="Обычный 4 8 2" xfId="6427"/>
    <cellStyle name="Обычный 4 8_ДДС_Прямой" xfId="6428"/>
    <cellStyle name="Обычный 4 9" xfId="6429"/>
    <cellStyle name="Обычный 4 9 2" xfId="6430"/>
    <cellStyle name="Обычный 4 9_ДДС_Прямой" xfId="6431"/>
    <cellStyle name="Обычный 4_03_Модель_планирования ДО в БН_РД_1.0_2003" xfId="6432"/>
    <cellStyle name="Обычный 40" xfId="1331"/>
    <cellStyle name="Обычный 40 2" xfId="6433"/>
    <cellStyle name="Обычный 40_ДДС_Прямой" xfId="6434"/>
    <cellStyle name="Обычный 41" xfId="1332"/>
    <cellStyle name="Обычный 41 2" xfId="6435"/>
    <cellStyle name="Обычный 41_ДДС_Прямой" xfId="6436"/>
    <cellStyle name="Обычный 42" xfId="1836"/>
    <cellStyle name="Обычный 42 2" xfId="6437"/>
    <cellStyle name="Обычный 42_ДДС_Прямой" xfId="6438"/>
    <cellStyle name="Обычный 43" xfId="1837"/>
    <cellStyle name="Обычный 43 2" xfId="6439"/>
    <cellStyle name="Обычный 43_ДДС_Прямой" xfId="6440"/>
    <cellStyle name="Обычный 44" xfId="1863"/>
    <cellStyle name="Обычный 44 2" xfId="6441"/>
    <cellStyle name="Обычный 44_ДДС_Прямой" xfId="6442"/>
    <cellStyle name="Обычный 45" xfId="6443"/>
    <cellStyle name="Обычный 45 2" xfId="6444"/>
    <cellStyle name="Обычный 45_ДДС_Прямой" xfId="6445"/>
    <cellStyle name="Обычный 46" xfId="6446"/>
    <cellStyle name="Обычный 46 2" xfId="6447"/>
    <cellStyle name="Обычный 46_ДДС_Прямой" xfId="6448"/>
    <cellStyle name="Обычный 47" xfId="6449"/>
    <cellStyle name="Обычный 47 2" xfId="6450"/>
    <cellStyle name="Обычный 47_ДДС_Прямой" xfId="6451"/>
    <cellStyle name="Обычный 48" xfId="6452"/>
    <cellStyle name="Обычный 48 2" xfId="6453"/>
    <cellStyle name="Обычный 48_ДДС_Прямой" xfId="6454"/>
    <cellStyle name="Обычный 49" xfId="6455"/>
    <cellStyle name="Обычный 49 2" xfId="6456"/>
    <cellStyle name="Обычный 49_ДДС_Прямой" xfId="6457"/>
    <cellStyle name="Обычный 5" xfId="35"/>
    <cellStyle name="Обычный 5 2" xfId="64"/>
    <cellStyle name="Обычный 5 2 2" xfId="6458"/>
    <cellStyle name="Обычный 5 2 2 2" xfId="6459"/>
    <cellStyle name="Обычный 5 2 2 2 2" xfId="6460"/>
    <cellStyle name="Обычный 5 2 2 2_ДДС_Прямой" xfId="6461"/>
    <cellStyle name="Обычный 5 2 2 3" xfId="6462"/>
    <cellStyle name="Обычный 5 2 2_ДДС_Прямой" xfId="6463"/>
    <cellStyle name="Обычный 5 2 3" xfId="6464"/>
    <cellStyle name="Обычный 5 2_ДДС_Прямой" xfId="6465"/>
    <cellStyle name="Обычный 5 3" xfId="1335"/>
    <cellStyle name="Обычный 5 3 2" xfId="6466"/>
    <cellStyle name="Обычный 5 3_ДДС_Прямой" xfId="6467"/>
    <cellStyle name="Обычный 5 4" xfId="1844"/>
    <cellStyle name="Обычный 5 5" xfId="6468"/>
    <cellStyle name="Обычный 5 5 2" xfId="6469"/>
    <cellStyle name="Обычный 5 5_ДДС_Прямой" xfId="6470"/>
    <cellStyle name="Обычный 5 6" xfId="6471"/>
    <cellStyle name="Обычный 5_GAZ" xfId="6472"/>
    <cellStyle name="Обычный 50" xfId="6473"/>
    <cellStyle name="Обычный 50 2" xfId="6474"/>
    <cellStyle name="Обычный 50_ДДС_Прямой" xfId="6475"/>
    <cellStyle name="Обычный 51" xfId="6476"/>
    <cellStyle name="Обычный 51 2" xfId="6477"/>
    <cellStyle name="Обычный 51_ДДС_Прямой" xfId="6478"/>
    <cellStyle name="Обычный 52" xfId="6479"/>
    <cellStyle name="Обычный 52 2" xfId="6480"/>
    <cellStyle name="Обычный 52_ДДС_Прямой" xfId="6481"/>
    <cellStyle name="Обычный 527" xfId="16105"/>
    <cellStyle name="Обычный 53" xfId="6482"/>
    <cellStyle name="Обычный 53 2" xfId="6483"/>
    <cellStyle name="Обычный 53_ДДС_Прямой" xfId="6484"/>
    <cellStyle name="Обычный 54" xfId="6485"/>
    <cellStyle name="Обычный 54 2" xfId="6486"/>
    <cellStyle name="Обычный 54_ДДС_Прямой" xfId="6487"/>
    <cellStyle name="Обычный 55" xfId="6488"/>
    <cellStyle name="Обычный 55 2" xfId="6489"/>
    <cellStyle name="Обычный 55_ДДС_Прямой" xfId="6490"/>
    <cellStyle name="Обычный 56" xfId="6491"/>
    <cellStyle name="Обычный 56 2" xfId="6492"/>
    <cellStyle name="Обычный 56_ДДС_Прямой" xfId="6493"/>
    <cellStyle name="Обычный 57" xfId="6494"/>
    <cellStyle name="Обычный 57 2" xfId="6495"/>
    <cellStyle name="Обычный 57_ДДС_Прямой" xfId="6496"/>
    <cellStyle name="Обычный 58" xfId="6497"/>
    <cellStyle name="Обычный 58 2" xfId="6498"/>
    <cellStyle name="Обычный 58_ДДС_Прямой" xfId="6499"/>
    <cellStyle name="Обычный 59" xfId="6500"/>
    <cellStyle name="Обычный 59 2" xfId="6501"/>
    <cellStyle name="Обычный 59_ДДС_Прямой" xfId="6502"/>
    <cellStyle name="Обычный 6" xfId="36"/>
    <cellStyle name="Обычный 6 2" xfId="1337"/>
    <cellStyle name="Обычный 6 3" xfId="1338"/>
    <cellStyle name="Обычный 6 3 2" xfId="6503"/>
    <cellStyle name="Обычный 6 3_ДДС_Прямой" xfId="6504"/>
    <cellStyle name="Обычный 6 4" xfId="6505"/>
    <cellStyle name="Обычный 6 5" xfId="6506"/>
    <cellStyle name="Обычный 6 6" xfId="6507"/>
    <cellStyle name="Обычный 6 6 2" xfId="6508"/>
    <cellStyle name="Обычный 6 6_ДДС_Прямой" xfId="6509"/>
    <cellStyle name="Обычный 6 7" xfId="6510"/>
    <cellStyle name="Обычный 6_GAZ" xfId="6511"/>
    <cellStyle name="Обычный 60" xfId="6512"/>
    <cellStyle name="Обычный 60 2" xfId="6513"/>
    <cellStyle name="Обычный 60_ДДС_Прямой" xfId="6514"/>
    <cellStyle name="Обычный 61" xfId="6515"/>
    <cellStyle name="Обычный 61 2" xfId="6516"/>
    <cellStyle name="Обычный 61_ДДС_Прямой" xfId="6517"/>
    <cellStyle name="Обычный 62" xfId="6518"/>
    <cellStyle name="Обычный 62 2" xfId="6519"/>
    <cellStyle name="Обычный 62_ДДС_Прямой" xfId="6520"/>
    <cellStyle name="Обычный 63" xfId="6521"/>
    <cellStyle name="Обычный 63 2" xfId="6522"/>
    <cellStyle name="Обычный 63_ДДС_Прямой" xfId="6523"/>
    <cellStyle name="Обычный 64" xfId="6524"/>
    <cellStyle name="Обычный 64 2" xfId="6525"/>
    <cellStyle name="Обычный 64_ДДС_Прямой" xfId="6526"/>
    <cellStyle name="Обычный 65" xfId="6527"/>
    <cellStyle name="Обычный 65 2" xfId="6528"/>
    <cellStyle name="Обычный 65_ДДС_Прямой" xfId="6529"/>
    <cellStyle name="Обычный 66" xfId="6530"/>
    <cellStyle name="Обычный 66 2" xfId="6531"/>
    <cellStyle name="Обычный 66_ДДС_Прямой" xfId="6532"/>
    <cellStyle name="Обычный 67" xfId="6533"/>
    <cellStyle name="Обычный 67 2" xfId="6534"/>
    <cellStyle name="Обычный 67_ДДС_Прямой" xfId="6535"/>
    <cellStyle name="Обычный 68" xfId="6536"/>
    <cellStyle name="Обычный 68 2" xfId="6537"/>
    <cellStyle name="Обычный 68_ДДС_Прямой" xfId="6538"/>
    <cellStyle name="Обычный 69" xfId="6539"/>
    <cellStyle name="Обычный 69 2" xfId="6540"/>
    <cellStyle name="Обычный 69_ДДС_Прямой" xfId="6541"/>
    <cellStyle name="Обычный 7" xfId="37"/>
    <cellStyle name="Обычный 7 2" xfId="65"/>
    <cellStyle name="Обычный 7 2 2" xfId="6542"/>
    <cellStyle name="Обычный 7 2 2 2" xfId="6543"/>
    <cellStyle name="Обычный 7 2 2 2 2" xfId="6544"/>
    <cellStyle name="Обычный 7 2 2 2 3" xfId="6545"/>
    <cellStyle name="Обычный 7 2 2 2_ДДС_Прямой" xfId="6546"/>
    <cellStyle name="Обычный 7 2 2 3" xfId="6547"/>
    <cellStyle name="Обычный 7 2 2 3 2" xfId="6548"/>
    <cellStyle name="Обычный 7 2 2 3 3" xfId="6549"/>
    <cellStyle name="Обычный 7 2 2 3_ДДС_Прямой" xfId="6550"/>
    <cellStyle name="Обычный 7 2 2 4" xfId="6551"/>
    <cellStyle name="Обычный 7 2 2 5" xfId="6552"/>
    <cellStyle name="Обычный 7 2 2_ДДС_Прямой" xfId="6553"/>
    <cellStyle name="Обычный 7 2 3" xfId="6554"/>
    <cellStyle name="Обычный 7 2 3 2" xfId="6555"/>
    <cellStyle name="Обычный 7 2 3 2 2" xfId="6556"/>
    <cellStyle name="Обычный 7 2 3 2 3" xfId="6557"/>
    <cellStyle name="Обычный 7 2 3 2_ДДС_Прямой" xfId="6558"/>
    <cellStyle name="Обычный 7 2 3 3" xfId="6559"/>
    <cellStyle name="Обычный 7 2 3 4" xfId="6560"/>
    <cellStyle name="Обычный 7 2 3_ДДС_Прямой" xfId="6561"/>
    <cellStyle name="Обычный 7 2 4" xfId="6562"/>
    <cellStyle name="Обычный 7 2 4 2" xfId="6563"/>
    <cellStyle name="Обычный 7 2 4 3" xfId="6564"/>
    <cellStyle name="Обычный 7 2 4_ДДС_Прямой" xfId="6565"/>
    <cellStyle name="Обычный 7 2 5" xfId="6566"/>
    <cellStyle name="Обычный 7 2 6" xfId="6567"/>
    <cellStyle name="Обычный 7 2_ДДС_Прямой" xfId="6568"/>
    <cellStyle name="Обычный 7 3" xfId="6569"/>
    <cellStyle name="Обычный 7 3 2" xfId="6570"/>
    <cellStyle name="Обычный 7 3 2 2" xfId="6571"/>
    <cellStyle name="Обычный 7 3 2 3" xfId="6572"/>
    <cellStyle name="Обычный 7 3 2_ДДС_Прямой" xfId="6573"/>
    <cellStyle name="Обычный 7 3 3" xfId="6574"/>
    <cellStyle name="Обычный 7 3 4" xfId="6575"/>
    <cellStyle name="Обычный 7 3_ДДС_Прямой" xfId="6576"/>
    <cellStyle name="Обычный 7 4" xfId="6577"/>
    <cellStyle name="Обычный 7 4 2" xfId="6578"/>
    <cellStyle name="Обычный 7 4 3" xfId="6579"/>
    <cellStyle name="Обычный 7 4 4" xfId="6580"/>
    <cellStyle name="Обычный 7 4_ДДС_Прямой" xfId="6581"/>
    <cellStyle name="Обычный 7 5" xfId="6582"/>
    <cellStyle name="Обычный 7 5 2" xfId="6583"/>
    <cellStyle name="Обычный 7 5 3" xfId="6584"/>
    <cellStyle name="Обычный 7 5_ДДС_Прямой" xfId="6585"/>
    <cellStyle name="Обычный 7 6" xfId="1341"/>
    <cellStyle name="Обычный 7 7" xfId="1342"/>
    <cellStyle name="Обычный 7 8" xfId="6586"/>
    <cellStyle name="Обычный 7 8 2" xfId="6587"/>
    <cellStyle name="Обычный 7 8_ДДС_Прямой" xfId="6588"/>
    <cellStyle name="Обычный 7 9" xfId="6589"/>
    <cellStyle name="Обычный 7_GAZ" xfId="6590"/>
    <cellStyle name="Обычный 70" xfId="6591"/>
    <cellStyle name="Обычный 70 2" xfId="6592"/>
    <cellStyle name="Обычный 70_ДДС_Прямой" xfId="6593"/>
    <cellStyle name="Обычный 71" xfId="6594"/>
    <cellStyle name="Обычный 71 2" xfId="6595"/>
    <cellStyle name="Обычный 71_ДДС_Прямой" xfId="6596"/>
    <cellStyle name="Обычный 72" xfId="6597"/>
    <cellStyle name="Обычный 72 2" xfId="6598"/>
    <cellStyle name="Обычный 72_ДДС_Прямой" xfId="6599"/>
    <cellStyle name="Обычный 73" xfId="6600"/>
    <cellStyle name="Обычный 73 2" xfId="6601"/>
    <cellStyle name="Обычный 73_ДДС_Прямой" xfId="6602"/>
    <cellStyle name="Обычный 74" xfId="6603"/>
    <cellStyle name="Обычный 74 2" xfId="6604"/>
    <cellStyle name="Обычный 74_ДДС_Прямой" xfId="6605"/>
    <cellStyle name="Обычный 75" xfId="6606"/>
    <cellStyle name="Обычный 75 2" xfId="6607"/>
    <cellStyle name="Обычный 75_ДДС_Прямой" xfId="6608"/>
    <cellStyle name="Обычный 76" xfId="6609"/>
    <cellStyle name="Обычный 76 2" xfId="6610"/>
    <cellStyle name="Обычный 76_ДДС_Прямой" xfId="6611"/>
    <cellStyle name="Обычный 77" xfId="6612"/>
    <cellStyle name="Обычный 77 2" xfId="6613"/>
    <cellStyle name="Обычный 77_ДДС_Прямой" xfId="6614"/>
    <cellStyle name="Обычный 78" xfId="6615"/>
    <cellStyle name="Обычный 78 2" xfId="6616"/>
    <cellStyle name="Обычный 78_ДДС_Прямой" xfId="6617"/>
    <cellStyle name="Обычный 79" xfId="6618"/>
    <cellStyle name="Обычный 79 2" xfId="6619"/>
    <cellStyle name="Обычный 79_ДДС_Прямой" xfId="6620"/>
    <cellStyle name="Обычный 8" xfId="38"/>
    <cellStyle name="Обычный 8 10" xfId="13691"/>
    <cellStyle name="Обычный 8 2" xfId="39"/>
    <cellStyle name="Обычный 8 2 2" xfId="6621"/>
    <cellStyle name="Обычный 8 2 2 2" xfId="6622"/>
    <cellStyle name="Обычный 8 2 2 3" xfId="6623"/>
    <cellStyle name="Обычный 8 2 2_ДДС_Прямой" xfId="6624"/>
    <cellStyle name="Обычный 8 2 3" xfId="6625"/>
    <cellStyle name="Обычный 8 2 4" xfId="6626"/>
    <cellStyle name="Обычный 8 2_ДДС_Прямой" xfId="6627"/>
    <cellStyle name="Обычный 8 3" xfId="1345"/>
    <cellStyle name="Обычный 8 3 2" xfId="1346"/>
    <cellStyle name="Обычный 8 3 3" xfId="6628"/>
    <cellStyle name="Обычный 8 3 4" xfId="6629"/>
    <cellStyle name="Обычный 8 3_ДДС_Прямой" xfId="6630"/>
    <cellStyle name="Обычный 8 4" xfId="1845"/>
    <cellStyle name="Обычный 8 4 2" xfId="6631"/>
    <cellStyle name="Обычный 8 4 3" xfId="6632"/>
    <cellStyle name="Обычный 8 4_ДДС_Прямой" xfId="6633"/>
    <cellStyle name="Обычный 8 5" xfId="6634"/>
    <cellStyle name="Обычный 8 6" xfId="6635"/>
    <cellStyle name="Обычный 8 7" xfId="6636"/>
    <cellStyle name="Обычный 8 7 2" xfId="6637"/>
    <cellStyle name="Обычный 8 7_ДДС_Прямой" xfId="6638"/>
    <cellStyle name="Обычный 8 8" xfId="6639"/>
    <cellStyle name="Обычный 8 9" xfId="16092"/>
    <cellStyle name="Обычный 8_GAZ" xfId="6640"/>
    <cellStyle name="Обычный 80" xfId="6641"/>
    <cellStyle name="Обычный 80 2" xfId="6642"/>
    <cellStyle name="Обычный 80_ДДС_Прямой" xfId="6643"/>
    <cellStyle name="Обычный 81" xfId="6644"/>
    <cellStyle name="Обычный 81 2" xfId="6645"/>
    <cellStyle name="Обычный 81_ДДС_Прямой" xfId="6646"/>
    <cellStyle name="Обычный 82" xfId="6647"/>
    <cellStyle name="Обычный 82 2" xfId="6648"/>
    <cellStyle name="Обычный 82_ДДС_Прямой" xfId="6649"/>
    <cellStyle name="Обычный 83" xfId="6650"/>
    <cellStyle name="Обычный 83 2" xfId="6651"/>
    <cellStyle name="Обычный 83_ДДС_Прямой" xfId="6652"/>
    <cellStyle name="Обычный 84" xfId="6653"/>
    <cellStyle name="Обычный 84 2" xfId="6654"/>
    <cellStyle name="Обычный 84_ДДС_Прямой" xfId="6655"/>
    <cellStyle name="Обычный 85" xfId="6656"/>
    <cellStyle name="Обычный 85 2" xfId="6657"/>
    <cellStyle name="Обычный 85_ДДС_Прямой" xfId="6658"/>
    <cellStyle name="Обычный 86" xfId="6659"/>
    <cellStyle name="Обычный 86 2" xfId="6660"/>
    <cellStyle name="Обычный 86_ДДС_Прямой" xfId="6661"/>
    <cellStyle name="Обычный 87" xfId="6662"/>
    <cellStyle name="Обычный 87 2" xfId="6663"/>
    <cellStyle name="Обычный 87_ДДС_Прямой" xfId="6664"/>
    <cellStyle name="Обычный 88" xfId="6665"/>
    <cellStyle name="Обычный 88 2" xfId="6666"/>
    <cellStyle name="Обычный 88_ДДС_Прямой" xfId="6667"/>
    <cellStyle name="Обычный 89" xfId="6668"/>
    <cellStyle name="Обычный 89 2" xfId="6669"/>
    <cellStyle name="Обычный 89_ДДС_Прямой" xfId="6670"/>
    <cellStyle name="Обычный 9" xfId="40"/>
    <cellStyle name="Обычный 9 2" xfId="66"/>
    <cellStyle name="Обычный 9 2 2" xfId="6671"/>
    <cellStyle name="Обычный 9 2 2 2" xfId="6672"/>
    <cellStyle name="Обычный 9 2 2 3" xfId="6673"/>
    <cellStyle name="Обычный 9 2 2_ДДС_Прямой" xfId="6674"/>
    <cellStyle name="Обычный 9 2 3" xfId="6675"/>
    <cellStyle name="Обычный 9 2 4" xfId="6676"/>
    <cellStyle name="Обычный 9 2_ДДС_Прямой" xfId="6677"/>
    <cellStyle name="Обычный 9 3" xfId="6678"/>
    <cellStyle name="Обычный 9 3 2" xfId="6679"/>
    <cellStyle name="Обычный 9 3 3" xfId="6680"/>
    <cellStyle name="Обычный 9 3 4" xfId="6681"/>
    <cellStyle name="Обычный 9 3_ДДС_Прямой" xfId="6682"/>
    <cellStyle name="Обычный 9 4" xfId="6683"/>
    <cellStyle name="Обычный 9 4 2" xfId="6684"/>
    <cellStyle name="Обычный 9 4 3" xfId="6685"/>
    <cellStyle name="Обычный 9 4_ДДС_Прямой" xfId="6686"/>
    <cellStyle name="Обычный 9 5" xfId="6687"/>
    <cellStyle name="Обычный 9 6" xfId="6688"/>
    <cellStyle name="Обычный 9 7" xfId="6689"/>
    <cellStyle name="Обычный 9 7 2" xfId="6690"/>
    <cellStyle name="Обычный 9 7_ДДС_Прямой" xfId="6691"/>
    <cellStyle name="Обычный 9 8" xfId="1349"/>
    <cellStyle name="Обычный 9 9" xfId="1350"/>
    <cellStyle name="Обычный 9_GAZ" xfId="6692"/>
    <cellStyle name="Обычный 90" xfId="6693"/>
    <cellStyle name="Обычный 90 2" xfId="6694"/>
    <cellStyle name="Обычный 90_ДДС_Прямой" xfId="6695"/>
    <cellStyle name="Обычный 91" xfId="6696"/>
    <cellStyle name="Обычный 91 2" xfId="6697"/>
    <cellStyle name="Обычный 91_ДДС_Прямой" xfId="6698"/>
    <cellStyle name="Обычный 92" xfId="6699"/>
    <cellStyle name="Обычный 92 2" xfId="6700"/>
    <cellStyle name="Обычный 92_ДДС_Прямой" xfId="6701"/>
    <cellStyle name="Обычный 93" xfId="6702"/>
    <cellStyle name="Обычный 93 2" xfId="6703"/>
    <cellStyle name="Обычный 93_ДДС_Прямой" xfId="6704"/>
    <cellStyle name="Обычный 94" xfId="6705"/>
    <cellStyle name="Обычный 94 2" xfId="6706"/>
    <cellStyle name="Обычный 94_ДДС_Прямой" xfId="6707"/>
    <cellStyle name="Обычный 95" xfId="6708"/>
    <cellStyle name="Обычный 95 2" xfId="6709"/>
    <cellStyle name="Обычный 95_ДДС_Прямой" xfId="6710"/>
    <cellStyle name="Обычный 96" xfId="6711"/>
    <cellStyle name="Обычный 96 2" xfId="6712"/>
    <cellStyle name="Обычный 96_ДДС_Прямой" xfId="6713"/>
    <cellStyle name="Обычный 97" xfId="6714"/>
    <cellStyle name="Обычный 97 2" xfId="6715"/>
    <cellStyle name="Обычный 97_ДДС_Прямой" xfId="6716"/>
    <cellStyle name="Обычный 98" xfId="6717"/>
    <cellStyle name="Обычный 98 2" xfId="6718"/>
    <cellStyle name="Обычный 98_ДДС_Прямой" xfId="6719"/>
    <cellStyle name="Обычный 99" xfId="6720"/>
    <cellStyle name="Обычный 99 2" xfId="6721"/>
    <cellStyle name="Обычный 99_ДДС_Прямой" xfId="6722"/>
    <cellStyle name="Обычный_2.13.1.Расходы на экологию" xfId="16112"/>
    <cellStyle name="Обычный_2007 ПП версия 6 0 раздел 8-11" xfId="16111"/>
    <cellStyle name="Обычный_Корректировка ПП - 2012 год 2-этап Общая от 10  02  2012 (согласов) (2)" xfId="16126"/>
    <cellStyle name="Обычный_Лист1 2" xfId="16106"/>
    <cellStyle name="Обычный_Лист1 3" xfId="16107"/>
    <cellStyle name="Обычный_Лист1_Разд7.1 -  автоматиз  и информац  технологии" xfId="16108"/>
    <cellStyle name="Обычный_Лист3" xfId="16113"/>
    <cellStyle name="Обычный_ПП-2008-ЭМГ-23.06.07 обнов" xfId="16109"/>
    <cellStyle name="Обычный_ПП-2008-ЭМГ-23.06.07 обнов 2" xfId="16116"/>
    <cellStyle name="Обычный_Производств. программа  НИОКР и вн новой техн СТП ОДНГ на 2009 г." xfId="16117"/>
    <cellStyle name="Обычный_Производственная программа на 2006 год ДОТиОС АО РД КМГ" xfId="16110"/>
    <cellStyle name="Обычный_форма 16 ЭМГ - отдел разработки (для Абата-2вар) 6" xfId="16115"/>
    <cellStyle name="Обычнын_Ф2.тыс.руб" xfId="6723"/>
    <cellStyle name="Плохой 2" xfId="1351"/>
    <cellStyle name="Плохой 2 2" xfId="6724"/>
    <cellStyle name="Плохой 2 3" xfId="6725"/>
    <cellStyle name="Плохой 2 3 2" xfId="6726"/>
    <cellStyle name="Плохой 2 3_ДДС_Прямой" xfId="6727"/>
    <cellStyle name="Плохой 2 4" xfId="6728"/>
    <cellStyle name="Плохой 2_GAZ" xfId="6729"/>
    <cellStyle name="Подгруппа" xfId="6730"/>
    <cellStyle name="Пояснение 2" xfId="1352"/>
    <cellStyle name="Пояснение 2 2" xfId="6731"/>
    <cellStyle name="Пояснение 2 3" xfId="6732"/>
    <cellStyle name="Пояснение 2 3 2" xfId="6733"/>
    <cellStyle name="Пояснение 2 3_ДДС_Прямой" xfId="6734"/>
    <cellStyle name="Пояснение 2 4" xfId="6735"/>
    <cellStyle name="Пояснение 2_GAZ" xfId="6736"/>
    <cellStyle name="Примечание 10" xfId="1353"/>
    <cellStyle name="Примечание 10 10" xfId="10815"/>
    <cellStyle name="Примечание 10 11" xfId="13094"/>
    <cellStyle name="Примечание 10 12" xfId="13435"/>
    <cellStyle name="Примечание 10 13" xfId="14634"/>
    <cellStyle name="Примечание 10 14" xfId="8577"/>
    <cellStyle name="Примечание 10 15" xfId="12358"/>
    <cellStyle name="Примечание 10 16" xfId="14998"/>
    <cellStyle name="Примечание 10 17" xfId="12893"/>
    <cellStyle name="Примечание 10 18" xfId="15251"/>
    <cellStyle name="Примечание 10 2" xfId="1354"/>
    <cellStyle name="Примечание 10 2 10" xfId="12673"/>
    <cellStyle name="Примечание 10 2 11" xfId="10929"/>
    <cellStyle name="Примечание 10 2 12" xfId="12606"/>
    <cellStyle name="Примечание 10 2 13" xfId="14999"/>
    <cellStyle name="Примечание 10 2 14" xfId="12821"/>
    <cellStyle name="Примечание 10 2 15" xfId="15252"/>
    <cellStyle name="Примечание 10 2 2" xfId="1355"/>
    <cellStyle name="Примечание 10 2 2 10" xfId="7152"/>
    <cellStyle name="Примечание 10 2 2 11" xfId="12131"/>
    <cellStyle name="Примечание 10 2 2 2" xfId="7969"/>
    <cellStyle name="Примечание 10 2 2 3" xfId="10813"/>
    <cellStyle name="Примечание 10 2 2 4" xfId="13092"/>
    <cellStyle name="Примечание 10 2 2 5" xfId="13437"/>
    <cellStyle name="Примечание 10 2 2 6" xfId="13845"/>
    <cellStyle name="Примечание 10 2 2 7" xfId="9384"/>
    <cellStyle name="Примечание 10 2 2 8" xfId="7202"/>
    <cellStyle name="Примечание 10 2 2 9" xfId="15000"/>
    <cellStyle name="Примечание 10 2 3" xfId="1356"/>
    <cellStyle name="Примечание 10 2 3 10" xfId="14082"/>
    <cellStyle name="Примечание 10 2 3 11" xfId="15253"/>
    <cellStyle name="Примечание 10 2 3 2" xfId="7970"/>
    <cellStyle name="Примечание 10 2 3 3" xfId="10812"/>
    <cellStyle name="Примечание 10 2 3 4" xfId="13091"/>
    <cellStyle name="Примечание 10 2 3 5" xfId="13438"/>
    <cellStyle name="Примечание 10 2 3 6" xfId="13846"/>
    <cellStyle name="Примечание 10 2 3 7" xfId="9385"/>
    <cellStyle name="Примечание 10 2 3 8" xfId="9729"/>
    <cellStyle name="Примечание 10 2 3 9" xfId="8719"/>
    <cellStyle name="Примечание 10 2 4" xfId="1357"/>
    <cellStyle name="Примечание 10 2 4 10" xfId="14083"/>
    <cellStyle name="Примечание 10 2 4 11" xfId="15254"/>
    <cellStyle name="Примечание 10 2 4 2" xfId="7971"/>
    <cellStyle name="Примечание 10 2 4 3" xfId="10811"/>
    <cellStyle name="Примечание 10 2 4 4" xfId="13090"/>
    <cellStyle name="Примечание 10 2 4 5" xfId="13439"/>
    <cellStyle name="Примечание 10 2 4 6" xfId="14633"/>
    <cellStyle name="Примечание 10 2 4 7" xfId="12128"/>
    <cellStyle name="Примечание 10 2 4 8" xfId="9728"/>
    <cellStyle name="Примечание 10 2 4 9" xfId="13777"/>
    <cellStyle name="Примечание 10 2 5" xfId="1358"/>
    <cellStyle name="Примечание 10 2 5 10" xfId="14084"/>
    <cellStyle name="Примечание 10 2 5 11" xfId="14933"/>
    <cellStyle name="Примечание 10 2 5 2" xfId="7972"/>
    <cellStyle name="Примечание 10 2 5 3" xfId="10810"/>
    <cellStyle name="Примечание 10 2 5 4" xfId="8987"/>
    <cellStyle name="Примечание 10 2 5 5" xfId="13440"/>
    <cellStyle name="Примечание 10 2 5 6" xfId="12672"/>
    <cellStyle name="Примечание 10 2 5 7" xfId="12497"/>
    <cellStyle name="Примечание 10 2 5 8" xfId="9727"/>
    <cellStyle name="Примечание 10 2 5 9" xfId="15001"/>
    <cellStyle name="Примечание 10 2 6" xfId="7968"/>
    <cellStyle name="Примечание 10 2 7" xfId="10814"/>
    <cellStyle name="Примечание 10 2 8" xfId="13093"/>
    <cellStyle name="Примечание 10 2 9" xfId="13436"/>
    <cellStyle name="Примечание 10 3" xfId="1359"/>
    <cellStyle name="Примечание 10 3 10" xfId="12357"/>
    <cellStyle name="Примечание 10 3 11" xfId="15002"/>
    <cellStyle name="Примечание 10 3 12" xfId="14085"/>
    <cellStyle name="Примечание 10 3 13" xfId="15255"/>
    <cellStyle name="Примечание 10 3 2" xfId="1360"/>
    <cellStyle name="Примечание 10 3 2 10" xfId="12588"/>
    <cellStyle name="Примечание 10 3 2 11" xfId="15256"/>
    <cellStyle name="Примечание 10 3 2 2" xfId="7974"/>
    <cellStyle name="Примечание 10 3 2 3" xfId="10808"/>
    <cellStyle name="Примечание 10 3 2 4" xfId="13089"/>
    <cellStyle name="Примечание 10 3 2 5" xfId="13442"/>
    <cellStyle name="Примечание 10 3 2 6" xfId="13848"/>
    <cellStyle name="Примечание 10 3 2 7" xfId="12127"/>
    <cellStyle name="Примечание 10 3 2 8" xfId="9726"/>
    <cellStyle name="Примечание 10 3 2 9" xfId="15003"/>
    <cellStyle name="Примечание 10 3 3" xfId="1361"/>
    <cellStyle name="Примечание 10 3 3 10" xfId="12587"/>
    <cellStyle name="Примечание 10 3 3 11" xfId="13780"/>
    <cellStyle name="Примечание 10 3 3 2" xfId="7975"/>
    <cellStyle name="Примечание 10 3 3 3" xfId="10807"/>
    <cellStyle name="Примечание 10 3 3 4" xfId="13088"/>
    <cellStyle name="Примечание 10 3 3 5" xfId="13443"/>
    <cellStyle name="Примечание 10 3 3 6" xfId="13849"/>
    <cellStyle name="Примечание 10 3 3 7" xfId="13808"/>
    <cellStyle name="Примечание 10 3 3 8" xfId="9725"/>
    <cellStyle name="Примечание 10 3 3 9" xfId="15004"/>
    <cellStyle name="Примечание 10 3 4" xfId="7973"/>
    <cellStyle name="Примечание 10 3 5" xfId="10809"/>
    <cellStyle name="Примечание 10 3 6" xfId="12514"/>
    <cellStyle name="Примечание 10 3 7" xfId="13441"/>
    <cellStyle name="Примечание 10 3 8" xfId="13847"/>
    <cellStyle name="Примечание 10 3 9" xfId="10182"/>
    <cellStyle name="Примечание 10 4" xfId="1362"/>
    <cellStyle name="Примечание 10 4 10" xfId="8429"/>
    <cellStyle name="Примечание 10 4 11" xfId="15257"/>
    <cellStyle name="Примечание 10 4 2" xfId="7976"/>
    <cellStyle name="Примечание 10 4 3" xfId="10806"/>
    <cellStyle name="Примечание 10 4 4" xfId="13087"/>
    <cellStyle name="Примечание 10 4 5" xfId="13444"/>
    <cellStyle name="Примечание 10 4 6" xfId="13850"/>
    <cellStyle name="Примечание 10 4 7" xfId="9386"/>
    <cellStyle name="Примечание 10 4 8" xfId="9101"/>
    <cellStyle name="Примечание 10 4 9" xfId="15005"/>
    <cellStyle name="Примечание 10 5" xfId="1363"/>
    <cellStyle name="Примечание 10 5 10" xfId="15410"/>
    <cellStyle name="Примечание 10 5 11" xfId="15258"/>
    <cellStyle name="Примечание 10 5 2" xfId="7977"/>
    <cellStyle name="Примечание 10 5 3" xfId="10805"/>
    <cellStyle name="Примечание 10 5 4" xfId="13086"/>
    <cellStyle name="Примечание 10 5 5" xfId="13445"/>
    <cellStyle name="Примечание 10 5 6" xfId="14632"/>
    <cellStyle name="Примечание 10 5 7" xfId="9387"/>
    <cellStyle name="Примечание 10 5 8" xfId="11316"/>
    <cellStyle name="Примечание 10 5 9" xfId="15006"/>
    <cellStyle name="Примечание 10 6" xfId="1364"/>
    <cellStyle name="Примечание 10 6 10" xfId="13619"/>
    <cellStyle name="Примечание 10 6 11" xfId="14951"/>
    <cellStyle name="Примечание 10 6 2" xfId="7978"/>
    <cellStyle name="Примечание 10 6 3" xfId="10804"/>
    <cellStyle name="Примечание 10 6 4" xfId="13085"/>
    <cellStyle name="Примечание 10 6 5" xfId="13446"/>
    <cellStyle name="Примечание 10 6 6" xfId="12671"/>
    <cellStyle name="Примечание 10 6 7" xfId="13807"/>
    <cellStyle name="Примечание 10 6 8" xfId="9724"/>
    <cellStyle name="Примечание 10 6 9" xfId="15007"/>
    <cellStyle name="Примечание 10 7" xfId="1365"/>
    <cellStyle name="Примечание 10 7 10" xfId="14086"/>
    <cellStyle name="Примечание 10 7 11" xfId="15259"/>
    <cellStyle name="Примечание 10 7 2" xfId="7979"/>
    <cellStyle name="Примечание 10 7 3" xfId="10803"/>
    <cellStyle name="Примечание 10 7 4" xfId="13084"/>
    <cellStyle name="Примечание 10 7 5" xfId="8505"/>
    <cellStyle name="Примечание 10 7 6" xfId="13851"/>
    <cellStyle name="Примечание 10 7 7" xfId="14695"/>
    <cellStyle name="Примечание 10 7 8" xfId="12356"/>
    <cellStyle name="Примечание 10 7 9" xfId="15008"/>
    <cellStyle name="Примечание 10 8" xfId="1366"/>
    <cellStyle name="Примечание 10 8 10" xfId="14087"/>
    <cellStyle name="Примечание 10 8 11" xfId="15260"/>
    <cellStyle name="Примечание 10 8 2" xfId="7980"/>
    <cellStyle name="Примечание 10 8 3" xfId="10802"/>
    <cellStyle name="Примечание 10 8 4" xfId="13083"/>
    <cellStyle name="Примечание 10 8 5" xfId="8504"/>
    <cellStyle name="Примечание 10 8 6" xfId="13852"/>
    <cellStyle name="Примечание 10 8 7" xfId="12654"/>
    <cellStyle name="Примечание 10 8 8" xfId="12355"/>
    <cellStyle name="Примечание 10 8 9" xfId="15009"/>
    <cellStyle name="Примечание 10 9" xfId="7967"/>
    <cellStyle name="Примечание 11" xfId="1367"/>
    <cellStyle name="Примечание 11 10" xfId="10801"/>
    <cellStyle name="Примечание 11 11" xfId="13082"/>
    <cellStyle name="Примечание 11 12" xfId="13447"/>
    <cellStyle name="Примечание 11 13" xfId="13853"/>
    <cellStyle name="Примечание 11 14" xfId="9388"/>
    <cellStyle name="Примечание 11 15" xfId="12354"/>
    <cellStyle name="Примечание 11 16" xfId="15010"/>
    <cellStyle name="Примечание 11 17" xfId="14088"/>
    <cellStyle name="Примечание 11 18" xfId="15261"/>
    <cellStyle name="Примечание 11 2" xfId="1368"/>
    <cellStyle name="Примечание 11 2 10" xfId="14631"/>
    <cellStyle name="Примечание 11 2 11" xfId="9389"/>
    <cellStyle name="Примечание 11 2 12" xfId="7201"/>
    <cellStyle name="Примечание 11 2 13" xfId="15011"/>
    <cellStyle name="Примечание 11 2 14" xfId="14089"/>
    <cellStyle name="Примечание 11 2 15" xfId="15262"/>
    <cellStyle name="Примечание 11 2 2" xfId="1369"/>
    <cellStyle name="Примечание 11 2 2 10" xfId="14090"/>
    <cellStyle name="Примечание 11 2 2 11" xfId="15263"/>
    <cellStyle name="Примечание 11 2 2 2" xfId="7983"/>
    <cellStyle name="Примечание 11 2 2 3" xfId="10799"/>
    <cellStyle name="Примечание 11 2 2 4" xfId="13081"/>
    <cellStyle name="Примечание 11 2 2 5" xfId="13449"/>
    <cellStyle name="Примечание 11 2 2 6" xfId="12670"/>
    <cellStyle name="Примечание 11 2 2 7" xfId="12126"/>
    <cellStyle name="Примечание 11 2 2 8" xfId="7200"/>
    <cellStyle name="Примечание 11 2 2 9" xfId="15012"/>
    <cellStyle name="Примечание 11 2 3" xfId="1370"/>
    <cellStyle name="Примечание 11 2 3 10" xfId="13620"/>
    <cellStyle name="Примечание 11 2 3 11" xfId="15264"/>
    <cellStyle name="Примечание 11 2 3 2" xfId="7984"/>
    <cellStyle name="Примечание 11 2 3 3" xfId="7851"/>
    <cellStyle name="Примечание 11 2 3 4" xfId="13080"/>
    <cellStyle name="Примечание 11 2 3 5" xfId="13450"/>
    <cellStyle name="Примечание 11 2 3 6" xfId="13854"/>
    <cellStyle name="Примечание 11 2 3 7" xfId="12125"/>
    <cellStyle name="Примечание 11 2 3 8" xfId="10900"/>
    <cellStyle name="Примечание 11 2 3 9" xfId="15013"/>
    <cellStyle name="Примечание 11 2 4" xfId="1371"/>
    <cellStyle name="Примечание 11 2 4 10" xfId="13621"/>
    <cellStyle name="Примечание 11 2 4 11" xfId="15265"/>
    <cellStyle name="Примечание 11 2 4 2" xfId="7985"/>
    <cellStyle name="Примечание 11 2 4 3" xfId="10798"/>
    <cellStyle name="Примечание 11 2 4 4" xfId="8521"/>
    <cellStyle name="Примечание 11 2 4 5" xfId="13451"/>
    <cellStyle name="Примечание 11 2 4 6" xfId="13855"/>
    <cellStyle name="Примечание 11 2 4 7" xfId="10183"/>
    <cellStyle name="Примечание 11 2 4 8" xfId="9082"/>
    <cellStyle name="Примечание 11 2 4 9" xfId="15014"/>
    <cellStyle name="Примечание 11 2 5" xfId="1372"/>
    <cellStyle name="Примечание 11 2 5 10" xfId="14091"/>
    <cellStyle name="Примечание 11 2 5 11" xfId="9718"/>
    <cellStyle name="Примечание 11 2 5 2" xfId="7986"/>
    <cellStyle name="Примечание 11 2 5 3" xfId="10797"/>
    <cellStyle name="Примечание 11 2 5 4" xfId="8988"/>
    <cellStyle name="Примечание 11 2 5 5" xfId="13452"/>
    <cellStyle name="Примечание 11 2 5 6" xfId="13856"/>
    <cellStyle name="Примечание 11 2 5 7" xfId="12498"/>
    <cellStyle name="Примечание 11 2 5 8" xfId="9081"/>
    <cellStyle name="Примечание 11 2 5 9" xfId="15187"/>
    <cellStyle name="Примечание 11 2 6" xfId="7982"/>
    <cellStyle name="Примечание 11 2 7" xfId="10800"/>
    <cellStyle name="Примечание 11 2 8" xfId="8520"/>
    <cellStyle name="Примечание 11 2 9" xfId="13448"/>
    <cellStyle name="Примечание 11 3" xfId="1373"/>
    <cellStyle name="Примечание 11 3 10" xfId="7535"/>
    <cellStyle name="Примечание 11 3 11" xfId="15186"/>
    <cellStyle name="Примечание 11 3 12" xfId="14092"/>
    <cellStyle name="Примечание 11 3 13" xfId="7194"/>
    <cellStyle name="Примечание 11 3 2" xfId="1374"/>
    <cellStyle name="Примечание 11 3 2 10" xfId="13622"/>
    <cellStyle name="Примечание 11 3 2 11" xfId="10626"/>
    <cellStyle name="Примечание 11 3 2 2" xfId="7988"/>
    <cellStyle name="Примечание 11 3 2 3" xfId="7849"/>
    <cellStyle name="Примечание 11 3 2 4" xfId="13079"/>
    <cellStyle name="Примечание 11 3 2 5" xfId="13454"/>
    <cellStyle name="Примечание 11 3 2 6" xfId="14630"/>
    <cellStyle name="Примечание 11 3 2 7" xfId="8222"/>
    <cellStyle name="Примечание 11 3 2 8" xfId="13957"/>
    <cellStyle name="Примечание 11 3 2 9" xfId="15185"/>
    <cellStyle name="Примечание 11 3 3" xfId="1375"/>
    <cellStyle name="Примечание 11 3 3 10" xfId="15450"/>
    <cellStyle name="Примечание 11 3 3 11" xfId="10910"/>
    <cellStyle name="Примечание 11 3 3 2" xfId="7989"/>
    <cellStyle name="Примечание 11 3 3 3" xfId="1699"/>
    <cellStyle name="Примечание 11 3 3 4" xfId="13078"/>
    <cellStyle name="Примечание 11 3 3 5" xfId="13455"/>
    <cellStyle name="Примечание 11 3 3 6" xfId="13858"/>
    <cellStyle name="Примечание 11 3 3 7" xfId="8223"/>
    <cellStyle name="Примечание 11 3 3 8" xfId="13599"/>
    <cellStyle name="Примечание 11 3 3 9" xfId="15184"/>
    <cellStyle name="Примечание 11 3 4" xfId="7987"/>
    <cellStyle name="Примечание 11 3 5" xfId="7850"/>
    <cellStyle name="Примечание 11 3 6" xfId="12515"/>
    <cellStyle name="Примечание 11 3 7" xfId="13453"/>
    <cellStyle name="Примечание 11 3 8" xfId="13857"/>
    <cellStyle name="Примечание 11 3 9" xfId="9390"/>
    <cellStyle name="Примечание 11 4" xfId="1376"/>
    <cellStyle name="Примечание 11 4 10" xfId="14093"/>
    <cellStyle name="Примечание 11 4 11" xfId="15266"/>
    <cellStyle name="Примечание 11 4 2" xfId="7990"/>
    <cellStyle name="Примечание 11 4 3" xfId="10796"/>
    <cellStyle name="Примечание 11 4 4" xfId="13077"/>
    <cellStyle name="Примечание 11 4 5" xfId="13456"/>
    <cellStyle name="Примечание 11 4 6" xfId="12050"/>
    <cellStyle name="Примечание 11 4 7" xfId="11445"/>
    <cellStyle name="Примечание 11 4 8" xfId="13958"/>
    <cellStyle name="Примечание 11 4 9" xfId="15015"/>
    <cellStyle name="Примечание 11 5" xfId="1377"/>
    <cellStyle name="Примечание 11 5 10" xfId="14094"/>
    <cellStyle name="Примечание 11 5 11" xfId="15267"/>
    <cellStyle name="Примечание 11 5 2" xfId="7991"/>
    <cellStyle name="Примечание 11 5 3" xfId="10795"/>
    <cellStyle name="Примечание 11 5 4" xfId="13076"/>
    <cellStyle name="Примечание 11 5 5" xfId="13457"/>
    <cellStyle name="Примечание 11 5 6" xfId="13859"/>
    <cellStyle name="Примечание 11 5 7" xfId="13806"/>
    <cellStyle name="Примечание 11 5 8" xfId="9080"/>
    <cellStyle name="Примечание 11 5 9" xfId="7726"/>
    <cellStyle name="Примечание 11 6" xfId="1378"/>
    <cellStyle name="Примечание 11 6 10" xfId="15451"/>
    <cellStyle name="Примечание 11 6 11" xfId="7515"/>
    <cellStyle name="Примечание 11 6 2" xfId="7992"/>
    <cellStyle name="Примечание 11 6 3" xfId="10794"/>
    <cellStyle name="Примечание 11 6 4" xfId="7503"/>
    <cellStyle name="Примечание 11 6 5" xfId="13458"/>
    <cellStyle name="Примечание 11 6 6" xfId="13860"/>
    <cellStyle name="Примечание 11 6 7" xfId="8578"/>
    <cellStyle name="Примечание 11 6 8" xfId="9360"/>
    <cellStyle name="Примечание 11 6 9" xfId="13921"/>
    <cellStyle name="Примечание 11 7" xfId="1379"/>
    <cellStyle name="Примечание 11 7 10" xfId="15452"/>
    <cellStyle name="Примечание 11 7 11" xfId="14058"/>
    <cellStyle name="Примечание 11 7 2" xfId="7993"/>
    <cellStyle name="Примечание 11 7 3" xfId="10793"/>
    <cellStyle name="Примечание 11 7 4" xfId="8522"/>
    <cellStyle name="Примечание 11 7 5" xfId="13459"/>
    <cellStyle name="Примечание 11 7 6" xfId="13861"/>
    <cellStyle name="Примечание 11 7 7" xfId="8579"/>
    <cellStyle name="Примечание 11 7 8" xfId="9359"/>
    <cellStyle name="Примечание 11 7 9" xfId="11504"/>
    <cellStyle name="Примечание 11 8" xfId="1380"/>
    <cellStyle name="Примечание 11 8 10" xfId="8567"/>
    <cellStyle name="Примечание 11 8 11" xfId="15268"/>
    <cellStyle name="Примечание 11 8 2" xfId="7994"/>
    <cellStyle name="Примечание 11 8 3" xfId="10792"/>
    <cellStyle name="Примечание 11 8 4" xfId="13075"/>
    <cellStyle name="Примечание 11 8 5" xfId="13460"/>
    <cellStyle name="Примечание 11 8 6" xfId="13862"/>
    <cellStyle name="Примечание 11 8 7" xfId="8224"/>
    <cellStyle name="Примечание 11 8 8" xfId="14392"/>
    <cellStyle name="Примечание 11 8 9" xfId="12509"/>
    <cellStyle name="Примечание 11 9" xfId="7981"/>
    <cellStyle name="Примечание 12" xfId="1381"/>
    <cellStyle name="Примечание 12 10" xfId="10791"/>
    <cellStyle name="Примечание 12 11" xfId="13074"/>
    <cellStyle name="Примечание 12 12" xfId="13461"/>
    <cellStyle name="Примечание 12 13" xfId="13863"/>
    <cellStyle name="Примечание 12 14" xfId="12499"/>
    <cellStyle name="Примечание 12 15" xfId="10106"/>
    <cellStyle name="Примечание 12 16" xfId="13099"/>
    <cellStyle name="Примечание 12 17" xfId="14095"/>
    <cellStyle name="Примечание 12 18" xfId="15269"/>
    <cellStyle name="Примечание 12 2" xfId="1382"/>
    <cellStyle name="Примечание 12 2 10" xfId="13864"/>
    <cellStyle name="Примечание 12 2 11" xfId="13112"/>
    <cellStyle name="Примечание 12 2 12" xfId="13959"/>
    <cellStyle name="Примечание 12 2 13" xfId="10199"/>
    <cellStyle name="Примечание 12 2 14" xfId="14096"/>
    <cellStyle name="Примечание 12 2 15" xfId="15270"/>
    <cellStyle name="Примечание 12 2 2" xfId="1383"/>
    <cellStyle name="Примечание 12 2 2 10" xfId="14097"/>
    <cellStyle name="Примечание 12 2 2 11" xfId="15271"/>
    <cellStyle name="Примечание 12 2 2 2" xfId="7997"/>
    <cellStyle name="Примечание 12 2 2 3" xfId="10789"/>
    <cellStyle name="Примечание 12 2 2 4" xfId="13072"/>
    <cellStyle name="Примечание 12 2 2 5" xfId="13463"/>
    <cellStyle name="Примечание 12 2 2 6" xfId="13865"/>
    <cellStyle name="Примечание 12 2 2 7" xfId="12500"/>
    <cellStyle name="Примечание 12 2 2 8" xfId="13960"/>
    <cellStyle name="Примечание 12 2 2 9" xfId="7493"/>
    <cellStyle name="Примечание 12 2 3" xfId="1384"/>
    <cellStyle name="Примечание 12 2 3 10" xfId="14098"/>
    <cellStyle name="Примечание 12 2 3 11" xfId="13825"/>
    <cellStyle name="Примечание 12 2 3 2" xfId="7998"/>
    <cellStyle name="Примечание 12 2 3 3" xfId="10788"/>
    <cellStyle name="Примечание 12 2 3 4" xfId="13071"/>
    <cellStyle name="Примечание 12 2 3 5" xfId="13464"/>
    <cellStyle name="Примечание 12 2 3 6" xfId="13866"/>
    <cellStyle name="Примечание 12 2 3 7" xfId="10184"/>
    <cellStyle name="Примечание 12 2 3 8" xfId="13961"/>
    <cellStyle name="Примечание 12 2 3 9" xfId="13273"/>
    <cellStyle name="Примечание 12 2 4" xfId="1385"/>
    <cellStyle name="Примечание 12 2 4 10" xfId="14099"/>
    <cellStyle name="Примечание 12 2 4 11" xfId="11433"/>
    <cellStyle name="Примечание 12 2 4 2" xfId="7999"/>
    <cellStyle name="Примечание 12 2 4 3" xfId="10787"/>
    <cellStyle name="Примечание 12 2 4 4" xfId="13070"/>
    <cellStyle name="Примечание 12 2 4 5" xfId="13465"/>
    <cellStyle name="Примечание 12 2 4 6" xfId="14629"/>
    <cellStyle name="Примечание 12 2 4 7" xfId="13646"/>
    <cellStyle name="Примечание 12 2 4 8" xfId="13962"/>
    <cellStyle name="Примечание 12 2 4 9" xfId="13920"/>
    <cellStyle name="Примечание 12 2 5" xfId="1386"/>
    <cellStyle name="Примечание 12 2 5 10" xfId="14100"/>
    <cellStyle name="Примечание 12 2 5 11" xfId="14057"/>
    <cellStyle name="Примечание 12 2 5 2" xfId="8000"/>
    <cellStyle name="Примечание 12 2 5 3" xfId="7848"/>
    <cellStyle name="Примечание 12 2 5 4" xfId="12516"/>
    <cellStyle name="Примечание 12 2 5 5" xfId="13466"/>
    <cellStyle name="Примечание 12 2 5 6" xfId="12660"/>
    <cellStyle name="Примечание 12 2 5 7" xfId="8516"/>
    <cellStyle name="Примечание 12 2 5 8" xfId="13963"/>
    <cellStyle name="Примечание 12 2 5 9" xfId="15183"/>
    <cellStyle name="Примечание 12 2 6" xfId="7996"/>
    <cellStyle name="Примечание 12 2 7" xfId="10790"/>
    <cellStyle name="Примечание 12 2 8" xfId="13073"/>
    <cellStyle name="Примечание 12 2 9" xfId="13462"/>
    <cellStyle name="Примечание 12 3" xfId="1387"/>
    <cellStyle name="Примечание 12 3 10" xfId="13964"/>
    <cellStyle name="Примечание 12 3 11" xfId="13919"/>
    <cellStyle name="Примечание 12 3 12" xfId="12586"/>
    <cellStyle name="Примечание 12 3 13" xfId="10627"/>
    <cellStyle name="Примечание 12 3 2" xfId="1388"/>
    <cellStyle name="Примечание 12 3 2 10" xfId="9978"/>
    <cellStyle name="Примечание 12 3 2 11" xfId="15272"/>
    <cellStyle name="Примечание 12 3 2 2" xfId="8002"/>
    <cellStyle name="Примечание 12 3 2 3" xfId="10785"/>
    <cellStyle name="Примечание 12 3 2 4" xfId="8933"/>
    <cellStyle name="Примечание 12 3 2 5" xfId="13468"/>
    <cellStyle name="Примечание 12 3 2 6" xfId="14627"/>
    <cellStyle name="Примечание 12 3 2 7" xfId="11447"/>
    <cellStyle name="Примечание 12 3 2 8" xfId="13644"/>
    <cellStyle name="Примечание 12 3 2 9" xfId="10610"/>
    <cellStyle name="Примечание 12 3 3" xfId="1389"/>
    <cellStyle name="Примечание 12 3 3 10" xfId="14101"/>
    <cellStyle name="Примечание 12 3 3 11" xfId="15273"/>
    <cellStyle name="Примечание 12 3 3 2" xfId="8003"/>
    <cellStyle name="Примечание 12 3 3 3" xfId="10784"/>
    <cellStyle name="Примечание 12 3 3 4" xfId="13069"/>
    <cellStyle name="Примечание 12 3 3 5" xfId="13469"/>
    <cellStyle name="Примечание 12 3 3 6" xfId="14626"/>
    <cellStyle name="Примечание 12 3 3 7" xfId="12124"/>
    <cellStyle name="Примечание 12 3 3 8" xfId="9927"/>
    <cellStyle name="Примечание 12 3 3 9" xfId="10611"/>
    <cellStyle name="Примечание 12 3 4" xfId="8001"/>
    <cellStyle name="Примечание 12 3 5" xfId="10786"/>
    <cellStyle name="Примечание 12 3 6" xfId="12517"/>
    <cellStyle name="Примечание 12 3 7" xfId="13467"/>
    <cellStyle name="Примечание 12 3 8" xfId="14628"/>
    <cellStyle name="Примечание 12 3 9" xfId="11446"/>
    <cellStyle name="Примечание 12 4" xfId="1390"/>
    <cellStyle name="Примечание 12 4 10" xfId="14102"/>
    <cellStyle name="Примечание 12 4 11" xfId="15274"/>
    <cellStyle name="Примечание 12 4 2" xfId="8004"/>
    <cellStyle name="Примечание 12 4 3" xfId="10783"/>
    <cellStyle name="Примечание 12 4 4" xfId="13068"/>
    <cellStyle name="Примечание 12 4 5" xfId="13470"/>
    <cellStyle name="Примечание 12 4 6" xfId="13867"/>
    <cellStyle name="Примечание 12 4 7" xfId="12123"/>
    <cellStyle name="Примечание 12 4 8" xfId="12946"/>
    <cellStyle name="Примечание 12 4 9" xfId="7727"/>
    <cellStyle name="Примечание 12 5" xfId="1391"/>
    <cellStyle name="Примечание 12 5 10" xfId="15453"/>
    <cellStyle name="Примечание 12 5 11" xfId="15275"/>
    <cellStyle name="Примечание 12 5 2" xfId="8005"/>
    <cellStyle name="Примечание 12 5 3" xfId="10782"/>
    <cellStyle name="Примечание 12 5 4" xfId="13067"/>
    <cellStyle name="Примечание 12 5 5" xfId="13471"/>
    <cellStyle name="Примечание 12 5 6" xfId="13868"/>
    <cellStyle name="Примечание 12 5 7" xfId="11448"/>
    <cellStyle name="Примечание 12 5 8" xfId="13600"/>
    <cellStyle name="Примечание 12 5 9" xfId="13569"/>
    <cellStyle name="Примечание 12 6" xfId="1392"/>
    <cellStyle name="Примечание 12 6 10" xfId="14103"/>
    <cellStyle name="Примечание 12 6 11" xfId="10179"/>
    <cellStyle name="Примечание 12 6 2" xfId="8006"/>
    <cellStyle name="Примечание 12 6 3" xfId="10781"/>
    <cellStyle name="Примечание 12 6 4" xfId="13066"/>
    <cellStyle name="Примечание 12 6 5" xfId="13472"/>
    <cellStyle name="Примечание 12 6 6" xfId="14625"/>
    <cellStyle name="Примечание 12 6 7" xfId="11449"/>
    <cellStyle name="Примечание 12 6 8" xfId="13965"/>
    <cellStyle name="Примечание 12 6 9" xfId="13568"/>
    <cellStyle name="Примечание 12 7" xfId="1393"/>
    <cellStyle name="Примечание 12 7 10" xfId="14104"/>
    <cellStyle name="Примечание 12 7 11" xfId="10180"/>
    <cellStyle name="Примечание 12 7 2" xfId="8007"/>
    <cellStyle name="Примечание 12 7 3" xfId="10780"/>
    <cellStyle name="Примечание 12 7 4" xfId="13065"/>
    <cellStyle name="Примечание 12 7 5" xfId="13473"/>
    <cellStyle name="Примечание 12 7 6" xfId="13869"/>
    <cellStyle name="Примечание 12 7 7" xfId="9391"/>
    <cellStyle name="Примечание 12 7 8" xfId="13966"/>
    <cellStyle name="Примечание 12 7 9" xfId="10612"/>
    <cellStyle name="Примечание 12 8" xfId="1394"/>
    <cellStyle name="Примечание 12 8 10" xfId="13246"/>
    <cellStyle name="Примечание 12 8 11" xfId="15276"/>
    <cellStyle name="Примечание 12 8 2" xfId="8008"/>
    <cellStyle name="Примечание 12 8 3" xfId="10779"/>
    <cellStyle name="Примечание 12 8 4" xfId="13064"/>
    <cellStyle name="Примечание 12 8 5" xfId="13474"/>
    <cellStyle name="Примечание 12 8 6" xfId="13870"/>
    <cellStyle name="Примечание 12 8 7" xfId="12576"/>
    <cellStyle name="Примечание 12 8 8" xfId="13967"/>
    <cellStyle name="Примечание 12 8 9" xfId="10200"/>
    <cellStyle name="Примечание 12 9" xfId="7995"/>
    <cellStyle name="Примечание 13" xfId="1395"/>
    <cellStyle name="Примечание 13 10" xfId="10778"/>
    <cellStyle name="Примечание 13 11" xfId="13063"/>
    <cellStyle name="Примечание 13 12" xfId="13475"/>
    <cellStyle name="Примечание 13 13" xfId="13871"/>
    <cellStyle name="Примечание 13 14" xfId="12241"/>
    <cellStyle name="Примечание 13 15" xfId="13968"/>
    <cellStyle name="Примечание 13 16" xfId="10201"/>
    <cellStyle name="Примечание 13 17" xfId="15103"/>
    <cellStyle name="Примечание 13 18" xfId="15277"/>
    <cellStyle name="Примечание 13 2" xfId="1396"/>
    <cellStyle name="Примечание 13 2 10" xfId="15150"/>
    <cellStyle name="Примечание 13 2 11" xfId="9392"/>
    <cellStyle name="Примечание 13 2 12" xfId="13969"/>
    <cellStyle name="Примечание 13 2 13" xfId="12510"/>
    <cellStyle name="Примечание 13 2 14" xfId="14105"/>
    <cellStyle name="Примечание 13 2 15" xfId="15278"/>
    <cellStyle name="Примечание 13 2 2" xfId="1397"/>
    <cellStyle name="Примечание 13 2 2 10" xfId="15102"/>
    <cellStyle name="Примечание 13 2 2 11" xfId="15279"/>
    <cellStyle name="Примечание 13 2 2 2" xfId="8011"/>
    <cellStyle name="Примечание 13 2 2 3" xfId="10776"/>
    <cellStyle name="Примечание 13 2 2 4" xfId="13061"/>
    <cellStyle name="Примечание 13 2 2 5" xfId="13477"/>
    <cellStyle name="Примечание 13 2 2 6" xfId="15149"/>
    <cellStyle name="Примечание 13 2 2 7" xfId="9393"/>
    <cellStyle name="Примечание 13 2 2 8" xfId="13970"/>
    <cellStyle name="Примечание 13 2 2 9" xfId="10202"/>
    <cellStyle name="Примечание 13 2 3" xfId="1398"/>
    <cellStyle name="Примечание 13 2 3 10" xfId="15101"/>
    <cellStyle name="Примечание 13 2 3 11" xfId="15280"/>
    <cellStyle name="Примечание 13 2 3 2" xfId="8012"/>
    <cellStyle name="Примечание 13 2 3 3" xfId="10775"/>
    <cellStyle name="Примечание 13 2 3 4" xfId="7502"/>
    <cellStyle name="Примечание 13 2 3 5" xfId="7489"/>
    <cellStyle name="Примечание 13 2 3 6" xfId="15147"/>
    <cellStyle name="Примечание 13 2 3 7" xfId="12122"/>
    <cellStyle name="Примечание 13 2 3 8" xfId="10484"/>
    <cellStyle name="Примечание 13 2 3 9" xfId="10613"/>
    <cellStyle name="Примечание 13 2 4" xfId="1399"/>
    <cellStyle name="Примечание 13 2 4 10" xfId="15100"/>
    <cellStyle name="Примечание 13 2 4 11" xfId="15281"/>
    <cellStyle name="Примечание 13 2 4 2" xfId="8013"/>
    <cellStyle name="Примечание 13 2 4 3" xfId="10774"/>
    <cellStyle name="Примечание 13 2 4 4" xfId="13060"/>
    <cellStyle name="Примечание 13 2 4 5" xfId="13626"/>
    <cellStyle name="Примечание 13 2 4 6" xfId="15146"/>
    <cellStyle name="Примечание 13 2 4 7" xfId="10592"/>
    <cellStyle name="Примечание 13 2 4 8" xfId="12945"/>
    <cellStyle name="Примечание 13 2 4 9" xfId="12111"/>
    <cellStyle name="Примечание 13 2 5" xfId="1400"/>
    <cellStyle name="Примечание 13 2 5 10" xfId="12585"/>
    <cellStyle name="Примечание 13 2 5 11" xfId="15282"/>
    <cellStyle name="Примечание 13 2 5 2" xfId="8014"/>
    <cellStyle name="Примечание 13 2 5 3" xfId="10773"/>
    <cellStyle name="Примечание 13 2 5 4" xfId="7496"/>
    <cellStyle name="Примечание 13 2 5 5" xfId="13634"/>
    <cellStyle name="Примечание 13 2 5 6" xfId="15145"/>
    <cellStyle name="Примечание 13 2 5 7" xfId="11822"/>
    <cellStyle name="Примечание 13 2 5 8" xfId="8240"/>
    <cellStyle name="Примечание 13 2 5 9" xfId="10614"/>
    <cellStyle name="Примечание 13 2 6" xfId="8010"/>
    <cellStyle name="Примечание 13 2 7" xfId="10777"/>
    <cellStyle name="Примечание 13 2 8" xfId="13062"/>
    <cellStyle name="Примечание 13 2 9" xfId="13476"/>
    <cellStyle name="Примечание 13 3" xfId="1401"/>
    <cellStyle name="Примечание 13 3 10" xfId="13971"/>
    <cellStyle name="Примечание 13 3 11" xfId="10615"/>
    <cellStyle name="Примечание 13 3 12" xfId="14106"/>
    <cellStyle name="Примечание 13 3 13" xfId="15283"/>
    <cellStyle name="Примечание 13 3 2" xfId="1402"/>
    <cellStyle name="Примечание 13 3 2 10" xfId="12584"/>
    <cellStyle name="Примечание 13 3 2 11" xfId="12130"/>
    <cellStyle name="Примечание 13 3 2 2" xfId="8016"/>
    <cellStyle name="Примечание 13 3 2 3" xfId="10771"/>
    <cellStyle name="Примечание 13 3 2 4" xfId="8989"/>
    <cellStyle name="Примечание 13 3 2 5" xfId="13625"/>
    <cellStyle name="Примечание 13 3 2 6" xfId="14624"/>
    <cellStyle name="Примечание 13 3 2 7" xfId="9394"/>
    <cellStyle name="Примечание 13 3 2 8" xfId="13972"/>
    <cellStyle name="Примечание 13 3 2 9" xfId="13567"/>
    <cellStyle name="Примечание 13 3 3" xfId="1403"/>
    <cellStyle name="Примечание 13 3 3 10" xfId="12583"/>
    <cellStyle name="Примечание 13 3 3 11" xfId="9689"/>
    <cellStyle name="Примечание 13 3 3 2" xfId="8017"/>
    <cellStyle name="Примечание 13 3 3 3" xfId="10770"/>
    <cellStyle name="Примечание 13 3 3 4" xfId="13059"/>
    <cellStyle name="Примечание 13 3 3 5" xfId="13478"/>
    <cellStyle name="Примечание 13 3 3 6" xfId="14623"/>
    <cellStyle name="Примечание 13 3 3 7" xfId="9395"/>
    <cellStyle name="Примечание 13 3 3 8" xfId="13973"/>
    <cellStyle name="Примечание 13 3 3 9" xfId="7076"/>
    <cellStyle name="Примечание 13 3 4" xfId="8015"/>
    <cellStyle name="Примечание 13 3 5" xfId="10772"/>
    <cellStyle name="Примечание 13 3 6" xfId="8523"/>
    <cellStyle name="Примечание 13 3 7" xfId="13627"/>
    <cellStyle name="Примечание 13 3 8" xfId="15148"/>
    <cellStyle name="Примечание 13 3 9" xfId="8580"/>
    <cellStyle name="Примечание 13 4" xfId="1404"/>
    <cellStyle name="Примечание 13 4 10" xfId="14107"/>
    <cellStyle name="Примечание 13 4 11" xfId="15284"/>
    <cellStyle name="Примечание 13 4 2" xfId="8018"/>
    <cellStyle name="Примечание 13 4 3" xfId="10769"/>
    <cellStyle name="Примечание 13 4 4" xfId="7497"/>
    <cellStyle name="Примечание 13 4 5" xfId="8503"/>
    <cellStyle name="Примечание 13 4 6" xfId="12669"/>
    <cellStyle name="Примечание 13 4 7" xfId="10593"/>
    <cellStyle name="Примечание 13 4 8" xfId="13974"/>
    <cellStyle name="Примечание 13 4 9" xfId="10616"/>
    <cellStyle name="Примечание 13 5" xfId="1405"/>
    <cellStyle name="Примечание 13 5 10" xfId="14108"/>
    <cellStyle name="Примечание 13 5 11" xfId="15285"/>
    <cellStyle name="Примечание 13 5 2" xfId="8019"/>
    <cellStyle name="Примечание 13 5 3" xfId="10768"/>
    <cellStyle name="Примечание 13 5 4" xfId="12518"/>
    <cellStyle name="Примечание 13 5 5" xfId="13479"/>
    <cellStyle name="Примечание 13 5 6" xfId="13872"/>
    <cellStyle name="Примечание 13 5 7" xfId="10594"/>
    <cellStyle name="Примечание 13 5 8" xfId="9926"/>
    <cellStyle name="Примечание 13 5 9" xfId="10203"/>
    <cellStyle name="Примечание 13 6" xfId="1406"/>
    <cellStyle name="Примечание 13 6 10" xfId="15099"/>
    <cellStyle name="Примечание 13 6 11" xfId="9690"/>
    <cellStyle name="Примечание 13 6 2" xfId="8020"/>
    <cellStyle name="Примечание 13 6 3" xfId="10767"/>
    <cellStyle name="Примечание 13 6 4" xfId="8524"/>
    <cellStyle name="Примечание 13 6 5" xfId="13480"/>
    <cellStyle name="Примечание 13 6 6" xfId="13873"/>
    <cellStyle name="Примечание 13 6 7" xfId="9396"/>
    <cellStyle name="Примечание 13 6 8" xfId="9925"/>
    <cellStyle name="Примечание 13 6 9" xfId="9748"/>
    <cellStyle name="Примечание 13 7" xfId="1407"/>
    <cellStyle name="Примечание 13 7 10" xfId="15098"/>
    <cellStyle name="Примечание 13 7 11" xfId="9691"/>
    <cellStyle name="Примечание 13 7 2" xfId="8021"/>
    <cellStyle name="Примечание 13 7 3" xfId="10766"/>
    <cellStyle name="Примечание 13 7 4" xfId="8525"/>
    <cellStyle name="Примечание 13 7 5" xfId="13481"/>
    <cellStyle name="Примечание 13 7 6" xfId="14622"/>
    <cellStyle name="Примечание 13 7 7" xfId="14696"/>
    <cellStyle name="Примечание 13 7 8" xfId="12944"/>
    <cellStyle name="Примечание 13 7 9" xfId="9749"/>
    <cellStyle name="Примечание 13 8" xfId="1408"/>
    <cellStyle name="Примечание 13 8 10" xfId="9635"/>
    <cellStyle name="Примечание 13 8 11" xfId="9509"/>
    <cellStyle name="Примечание 13 8 2" xfId="8022"/>
    <cellStyle name="Примечание 13 8 3" xfId="10765"/>
    <cellStyle name="Примечание 13 8 4" xfId="8990"/>
    <cellStyle name="Примечание 13 8 5" xfId="13482"/>
    <cellStyle name="Примечание 13 8 6" xfId="14621"/>
    <cellStyle name="Примечание 13 8 7" xfId="14697"/>
    <cellStyle name="Примечание 13 8 8" xfId="13975"/>
    <cellStyle name="Примечание 13 8 9" xfId="14932"/>
    <cellStyle name="Примечание 13 9" xfId="8009"/>
    <cellStyle name="Примечание 14" xfId="1409"/>
    <cellStyle name="Примечание 14 10" xfId="10764"/>
    <cellStyle name="Примечание 14 11" xfId="13058"/>
    <cellStyle name="Примечание 14 12" xfId="13483"/>
    <cellStyle name="Примечание 14 13" xfId="14620"/>
    <cellStyle name="Примечание 14 14" xfId="8581"/>
    <cellStyle name="Примечание 14 15" xfId="13976"/>
    <cellStyle name="Примечание 14 16" xfId="13098"/>
    <cellStyle name="Примечание 14 17" xfId="9634"/>
    <cellStyle name="Примечание 14 18" xfId="14936"/>
    <cellStyle name="Примечание 14 2" xfId="1410"/>
    <cellStyle name="Примечание 14 2 10" xfId="14619"/>
    <cellStyle name="Примечание 14 2 11" xfId="8517"/>
    <cellStyle name="Примечание 14 2 12" xfId="12966"/>
    <cellStyle name="Примечание 14 2 13" xfId="10204"/>
    <cellStyle name="Примечание 14 2 14" xfId="9633"/>
    <cellStyle name="Примечание 14 2 15" xfId="15286"/>
    <cellStyle name="Примечание 14 2 2" xfId="1411"/>
    <cellStyle name="Примечание 14 2 2 10" xfId="9632"/>
    <cellStyle name="Примечание 14 2 2 11" xfId="15287"/>
    <cellStyle name="Примечание 14 2 2 2" xfId="8025"/>
    <cellStyle name="Примечание 14 2 2 3" xfId="10762"/>
    <cellStyle name="Примечание 14 2 2 4" xfId="12519"/>
    <cellStyle name="Примечание 14 2 2 5" xfId="13485"/>
    <cellStyle name="Примечание 14 2 2 6" xfId="14618"/>
    <cellStyle name="Примечание 14 2 2 7" xfId="8582"/>
    <cellStyle name="Примечание 14 2 2 8" xfId="12943"/>
    <cellStyle name="Примечание 14 2 2 9" xfId="10205"/>
    <cellStyle name="Примечание 14 2 3" xfId="1412"/>
    <cellStyle name="Примечание 14 2 3 10" xfId="15097"/>
    <cellStyle name="Примечание 14 2 3 11" xfId="15288"/>
    <cellStyle name="Примечание 14 2 3 2" xfId="8026"/>
    <cellStyle name="Примечание 14 2 3 3" xfId="10761"/>
    <cellStyle name="Примечание 14 2 3 4" xfId="8526"/>
    <cellStyle name="Примечание 14 2 3 5" xfId="12472"/>
    <cellStyle name="Примечание 14 2 3 6" xfId="14617"/>
    <cellStyle name="Примечание 14 2 3 7" xfId="1236"/>
    <cellStyle name="Примечание 14 2 3 8" xfId="13977"/>
    <cellStyle name="Примечание 14 2 3 9" xfId="9421"/>
    <cellStyle name="Примечание 14 2 4" xfId="1413"/>
    <cellStyle name="Примечание 14 2 4 10" xfId="15096"/>
    <cellStyle name="Примечание 14 2 4 11" xfId="15289"/>
    <cellStyle name="Примечание 14 2 4 2" xfId="8027"/>
    <cellStyle name="Примечание 14 2 4 3" xfId="10760"/>
    <cellStyle name="Примечание 14 2 4 4" xfId="8991"/>
    <cellStyle name="Примечание 14 2 4 5" xfId="13486"/>
    <cellStyle name="Примечание 14 2 4 6" xfId="14616"/>
    <cellStyle name="Примечание 14 2 4 7" xfId="12242"/>
    <cellStyle name="Примечание 14 2 4 8" xfId="13978"/>
    <cellStyle name="Примечание 14 2 4 9" xfId="8229"/>
    <cellStyle name="Примечание 14 2 5" xfId="1414"/>
    <cellStyle name="Примечание 14 2 5 10" xfId="12311"/>
    <cellStyle name="Примечание 14 2 5 11" xfId="15290"/>
    <cellStyle name="Примечание 14 2 5 2" xfId="8028"/>
    <cellStyle name="Примечание 14 2 5 3" xfId="10759"/>
    <cellStyle name="Примечание 14 2 5 4" xfId="13057"/>
    <cellStyle name="Примечание 14 2 5 5" xfId="13487"/>
    <cellStyle name="Примечание 14 2 5 6" xfId="14615"/>
    <cellStyle name="Примечание 14 2 5 7" xfId="7504"/>
    <cellStyle name="Примечание 14 2 5 8" xfId="13979"/>
    <cellStyle name="Примечание 14 2 5 9" xfId="8230"/>
    <cellStyle name="Примечание 14 2 6" xfId="8024"/>
    <cellStyle name="Примечание 14 2 7" xfId="10763"/>
    <cellStyle name="Примечание 14 2 8" xfId="10905"/>
    <cellStyle name="Примечание 14 2 9" xfId="13484"/>
    <cellStyle name="Примечание 14 3" xfId="1415"/>
    <cellStyle name="Примечание 14 3 10" xfId="13980"/>
    <cellStyle name="Примечание 14 3 11" xfId="10619"/>
    <cellStyle name="Примечание 14 3 12" xfId="9631"/>
    <cellStyle name="Примечание 14 3 13" xfId="15291"/>
    <cellStyle name="Примечание 14 3 2" xfId="1416"/>
    <cellStyle name="Примечание 14 3 2 10" xfId="9630"/>
    <cellStyle name="Примечание 14 3 2 11" xfId="14056"/>
    <cellStyle name="Примечание 14 3 2 2" xfId="8030"/>
    <cellStyle name="Примечание 14 3 2 3" xfId="7847"/>
    <cellStyle name="Примечание 14 3 2 4" xfId="12520"/>
    <cellStyle name="Примечание 14 3 2 5" xfId="13489"/>
    <cellStyle name="Примечание 14 3 2 6" xfId="14613"/>
    <cellStyle name="Примечание 14 3 2 7" xfId="13592"/>
    <cellStyle name="Примечание 14 3 2 8" xfId="13981"/>
    <cellStyle name="Примечание 14 3 2 9" xfId="9937"/>
    <cellStyle name="Примечание 14 3 3" xfId="1417"/>
    <cellStyle name="Примечание 14 3 3 10" xfId="12892"/>
    <cellStyle name="Примечание 14 3 3 11" xfId="14055"/>
    <cellStyle name="Примечание 14 3 3 2" xfId="8031"/>
    <cellStyle name="Примечание 14 3 3 3" xfId="7846"/>
    <cellStyle name="Примечание 14 3 3 4" xfId="1340"/>
    <cellStyle name="Примечание 14 3 3 5" xfId="13490"/>
    <cellStyle name="Примечание 14 3 3 6" xfId="14612"/>
    <cellStyle name="Примечание 14 3 3 7" xfId="13591"/>
    <cellStyle name="Примечание 14 3 3 8" xfId="13982"/>
    <cellStyle name="Примечание 14 3 3 9" xfId="9073"/>
    <cellStyle name="Примечание 14 3 4" xfId="8029"/>
    <cellStyle name="Примечание 14 3 5" xfId="10758"/>
    <cellStyle name="Примечание 14 3 6" xfId="7498"/>
    <cellStyle name="Примечание 14 3 7" xfId="13488"/>
    <cellStyle name="Примечание 14 3 8" xfId="14614"/>
    <cellStyle name="Примечание 14 3 9" xfId="13593"/>
    <cellStyle name="Примечание 14 4" xfId="1418"/>
    <cellStyle name="Примечание 14 4 10" xfId="12891"/>
    <cellStyle name="Примечание 14 4 11" xfId="13423"/>
    <cellStyle name="Примечание 14 4 2" xfId="8032"/>
    <cellStyle name="Примечание 14 4 3" xfId="10757"/>
    <cellStyle name="Примечание 14 4 4" xfId="8992"/>
    <cellStyle name="Примечание 14 4 5" xfId="13491"/>
    <cellStyle name="Примечание 14 4 6" xfId="14611"/>
    <cellStyle name="Примечание 14 4 7" xfId="12501"/>
    <cellStyle name="Примечание 14 4 8" xfId="13983"/>
    <cellStyle name="Примечание 14 4 9" xfId="13918"/>
    <cellStyle name="Примечание 14 5" xfId="1419"/>
    <cellStyle name="Примечание 14 5 10" xfId="7151"/>
    <cellStyle name="Примечание 14 5 11" xfId="7179"/>
    <cellStyle name="Примечание 14 5 2" xfId="8033"/>
    <cellStyle name="Примечание 14 5 3" xfId="10756"/>
    <cellStyle name="Примечание 14 5 4" xfId="12521"/>
    <cellStyle name="Примечание 14 5 5" xfId="8985"/>
    <cellStyle name="Примечание 14 5 6" xfId="14610"/>
    <cellStyle name="Примечание 14 5 7" xfId="14698"/>
    <cellStyle name="Примечание 14 5 8" xfId="13984"/>
    <cellStyle name="Примечание 14 5 9" xfId="9750"/>
    <cellStyle name="Примечание 14 6" xfId="1420"/>
    <cellStyle name="Примечание 14 6 10" xfId="12890"/>
    <cellStyle name="Примечание 14 6 11" xfId="15292"/>
    <cellStyle name="Примечание 14 6 2" xfId="8034"/>
    <cellStyle name="Примечание 14 6 3" xfId="10755"/>
    <cellStyle name="Примечание 14 6 4" xfId="13056"/>
    <cellStyle name="Примечание 14 6 5" xfId="8502"/>
    <cellStyle name="Примечание 14 6 6" xfId="14609"/>
    <cellStyle name="Примечание 14 6 7" xfId="13590"/>
    <cellStyle name="Примечание 14 6 8" xfId="7320"/>
    <cellStyle name="Примечание 14 6 9" xfId="7728"/>
    <cellStyle name="Примечание 14 7" xfId="1421"/>
    <cellStyle name="Примечание 14 7 10" xfId="15454"/>
    <cellStyle name="Примечание 14 7 11" xfId="15293"/>
    <cellStyle name="Примечание 14 7 2" xfId="8035"/>
    <cellStyle name="Примечание 14 7 3" xfId="10754"/>
    <cellStyle name="Примечание 14 7 4" xfId="1339"/>
    <cellStyle name="Примечание 14 7 5" xfId="8501"/>
    <cellStyle name="Примечание 14 7 6" xfId="14608"/>
    <cellStyle name="Примечание 14 7 7" xfId="12031"/>
    <cellStyle name="Примечание 14 7 8" xfId="13601"/>
    <cellStyle name="Примечание 14 7 9" xfId="13566"/>
    <cellStyle name="Примечание 14 8" xfId="1422"/>
    <cellStyle name="Примечание 14 8 10" xfId="15455"/>
    <cellStyle name="Примечание 14 8 11" xfId="15294"/>
    <cellStyle name="Примечание 14 8 2" xfId="8036"/>
    <cellStyle name="Примечание 14 8 3" xfId="10753"/>
    <cellStyle name="Примечание 14 8 4" xfId="8931"/>
    <cellStyle name="Примечание 14 8 5" xfId="8500"/>
    <cellStyle name="Примечание 14 8 6" xfId="12668"/>
    <cellStyle name="Примечание 14 8 7" xfId="9812"/>
    <cellStyle name="Примечание 14 8 8" xfId="13602"/>
    <cellStyle name="Примечание 14 8 9" xfId="14304"/>
    <cellStyle name="Примечание 14 9" xfId="8023"/>
    <cellStyle name="Примечание 2" xfId="1423"/>
    <cellStyle name="Примечание 2 10" xfId="1424"/>
    <cellStyle name="Примечание 2 10 10" xfId="15094"/>
    <cellStyle name="Примечание 2 10 11" xfId="15296"/>
    <cellStyle name="Примечание 2 10 2" xfId="8038"/>
    <cellStyle name="Примечание 2 10 3" xfId="10751"/>
    <cellStyle name="Примечание 2 10 4" xfId="12522"/>
    <cellStyle name="Примечание 2 10 5" xfId="8984"/>
    <cellStyle name="Примечание 2 10 6" xfId="13875"/>
    <cellStyle name="Примечание 2 10 7" xfId="14371"/>
    <cellStyle name="Примечание 2 10 8" xfId="13985"/>
    <cellStyle name="Примечание 2 10 9" xfId="13565"/>
    <cellStyle name="Примечание 2 11" xfId="8037"/>
    <cellStyle name="Примечание 2 12" xfId="10752"/>
    <cellStyle name="Примечание 2 13" xfId="8993"/>
    <cellStyle name="Примечание 2 14" xfId="12471"/>
    <cellStyle name="Примечание 2 15" xfId="13874"/>
    <cellStyle name="Примечание 2 16" xfId="13589"/>
    <cellStyle name="Примечание 2 17" xfId="9924"/>
    <cellStyle name="Примечание 2 18" xfId="14303"/>
    <cellStyle name="Примечание 2 19" xfId="15095"/>
    <cellStyle name="Примечание 2 2" xfId="1425"/>
    <cellStyle name="Примечание 2 2 10" xfId="8039"/>
    <cellStyle name="Примечание 2 2 11" xfId="10750"/>
    <cellStyle name="Примечание 2 2 12" xfId="1336"/>
    <cellStyle name="Примечание 2 2 13" xfId="8499"/>
    <cellStyle name="Примечание 2 2 14" xfId="13876"/>
    <cellStyle name="Примечание 2 2 15" xfId="13805"/>
    <cellStyle name="Примечание 2 2 16" xfId="13986"/>
    <cellStyle name="Примечание 2 2 17" xfId="13917"/>
    <cellStyle name="Примечание 2 2 18" xfId="14109"/>
    <cellStyle name="Примечание 2 2 19" xfId="14054"/>
    <cellStyle name="Примечание 2 2 2" xfId="1426"/>
    <cellStyle name="Примечание 2 2 2 10" xfId="10749"/>
    <cellStyle name="Примечание 2 2 2 11" xfId="8994"/>
    <cellStyle name="Примечание 2 2 2 12" xfId="8498"/>
    <cellStyle name="Примечание 2 2 2 13" xfId="13877"/>
    <cellStyle name="Примечание 2 2 2 14" xfId="13588"/>
    <cellStyle name="Примечание 2 2 2 15" xfId="13987"/>
    <cellStyle name="Примечание 2 2 2 16" xfId="13916"/>
    <cellStyle name="Примечание 2 2 2 17" xfId="12889"/>
    <cellStyle name="Примечание 2 2 2 18" xfId="14053"/>
    <cellStyle name="Примечание 2 2 2 2" xfId="1427"/>
    <cellStyle name="Примечание 2 2 2 2 10" xfId="13878"/>
    <cellStyle name="Примечание 2 2 2 2 11" xfId="12243"/>
    <cellStyle name="Примечание 2 2 2 2 12" xfId="13988"/>
    <cellStyle name="Примечание 2 2 2 2 13" xfId="13564"/>
    <cellStyle name="Примечание 2 2 2 2 14" xfId="8694"/>
    <cellStyle name="Примечание 2 2 2 2 15" xfId="15297"/>
    <cellStyle name="Примечание 2 2 2 2 2" xfId="1428"/>
    <cellStyle name="Примечание 2 2 2 2 2 10" xfId="12888"/>
    <cellStyle name="Примечание 2 2 2 2 2 11" xfId="15298"/>
    <cellStyle name="Примечание 2 2 2 2 2 2" xfId="8042"/>
    <cellStyle name="Примечание 2 2 2 2 2 3" xfId="7845"/>
    <cellStyle name="Примечание 2 2 2 2 2 4" xfId="1334"/>
    <cellStyle name="Примечание 2 2 2 2 2 5" xfId="9914"/>
    <cellStyle name="Примечание 2 2 2 2 2 6" xfId="14607"/>
    <cellStyle name="Примечание 2 2 2 2 2 7" xfId="14699"/>
    <cellStyle name="Примечание 2 2 2 2 2 8" xfId="13989"/>
    <cellStyle name="Примечание 2 2 2 2 2 9" xfId="7409"/>
    <cellStyle name="Примечание 2 2 2 2 3" xfId="1429"/>
    <cellStyle name="Примечание 2 2 2 2 3 10" xfId="12310"/>
    <cellStyle name="Примечание 2 2 2 2 3 11" xfId="15299"/>
    <cellStyle name="Примечание 2 2 2 2 3 2" xfId="8043"/>
    <cellStyle name="Примечание 2 2 2 2 3 3" xfId="10747"/>
    <cellStyle name="Примечание 2 2 2 2 3 4" xfId="12524"/>
    <cellStyle name="Примечание 2 2 2 2 3 5" xfId="9913"/>
    <cellStyle name="Примечание 2 2 2 2 3 6" xfId="14606"/>
    <cellStyle name="Примечание 2 2 2 2 3 7" xfId="12244"/>
    <cellStyle name="Примечание 2 2 2 2 3 8" xfId="13990"/>
    <cellStyle name="Примечание 2 2 2 2 3 9" xfId="7410"/>
    <cellStyle name="Примечание 2 2 2 2 4" xfId="1430"/>
    <cellStyle name="Примечание 2 2 2 2 4 10" xfId="11286"/>
    <cellStyle name="Примечание 2 2 2 2 4 11" xfId="15300"/>
    <cellStyle name="Примечание 2 2 2 2 4 2" xfId="8044"/>
    <cellStyle name="Примечание 2 2 2 2 4 3" xfId="10746"/>
    <cellStyle name="Примечание 2 2 2 2 4 4" xfId="12525"/>
    <cellStyle name="Примечание 2 2 2 2 4 5" xfId="9912"/>
    <cellStyle name="Примечание 2 2 2 2 4 6" xfId="14605"/>
    <cellStyle name="Примечание 2 2 2 2 4 7" xfId="13587"/>
    <cellStyle name="Примечание 2 2 2 2 4 8" xfId="13991"/>
    <cellStyle name="Примечание 2 2 2 2 4 9" xfId="13563"/>
    <cellStyle name="Примечание 2 2 2 2 5" xfId="1431"/>
    <cellStyle name="Примечание 2 2 2 2 5 10" xfId="13623"/>
    <cellStyle name="Примечание 2 2 2 2 5 11" xfId="15783"/>
    <cellStyle name="Примечание 2 2 2 2 5 2" xfId="8045"/>
    <cellStyle name="Примечание 2 2 2 2 5 3" xfId="10745"/>
    <cellStyle name="Примечание 2 2 2 2 5 4" xfId="13055"/>
    <cellStyle name="Примечание 2 2 2 2 5 5" xfId="9911"/>
    <cellStyle name="Примечание 2 2 2 2 5 6" xfId="14604"/>
    <cellStyle name="Примечание 2 2 2 2 5 7" xfId="13586"/>
    <cellStyle name="Примечание 2 2 2 2 5 8" xfId="13992"/>
    <cellStyle name="Примечание 2 2 2 2 5 9" xfId="13915"/>
    <cellStyle name="Примечание 2 2 2 2 6" xfId="8041"/>
    <cellStyle name="Примечание 2 2 2 2 7" xfId="10748"/>
    <cellStyle name="Примечание 2 2 2 2 8" xfId="12523"/>
    <cellStyle name="Примечание 2 2 2 2 9" xfId="8497"/>
    <cellStyle name="Примечание 2 2 2 3" xfId="1432"/>
    <cellStyle name="Примечание 2 2 2 3 10" xfId="13993"/>
    <cellStyle name="Примечание 2 2 2 3 11" xfId="14302"/>
    <cellStyle name="Примечание 2 2 2 3 12" xfId="12582"/>
    <cellStyle name="Примечание 2 2 2 3 13" xfId="15301"/>
    <cellStyle name="Примечание 2 2 2 3 2" xfId="1433"/>
    <cellStyle name="Примечание 2 2 2 3 2 10" xfId="15456"/>
    <cellStyle name="Примечание 2 2 2 3 2 11" xfId="13422"/>
    <cellStyle name="Примечание 2 2 2 3 2 2" xfId="8047"/>
    <cellStyle name="Примечание 2 2 2 3 2 3" xfId="8427"/>
    <cellStyle name="Примечание 2 2 2 3 2 4" xfId="13054"/>
    <cellStyle name="Примечание 2 2 2 3 2 5" xfId="9909"/>
    <cellStyle name="Примечание 2 2 2 3 2 6" xfId="14602"/>
    <cellStyle name="Примечание 2 2 2 3 2 7" xfId="13585"/>
    <cellStyle name="Примечание 2 2 2 3 2 8" xfId="8220"/>
    <cellStyle name="Примечание 2 2 2 3 2 9" xfId="13914"/>
    <cellStyle name="Примечание 2 2 2 3 3" xfId="1434"/>
    <cellStyle name="Примечание 2 2 2 3 3 10" xfId="12309"/>
    <cellStyle name="Примечание 2 2 2 3 3 11" xfId="15302"/>
    <cellStyle name="Примечание 2 2 2 3 3 2" xfId="8048"/>
    <cellStyle name="Примечание 2 2 2 3 3 3" xfId="7844"/>
    <cellStyle name="Примечание 2 2 2 3 3 4" xfId="13053"/>
    <cellStyle name="Примечание 2 2 2 3 3 5" xfId="9908"/>
    <cellStyle name="Примечание 2 2 2 3 3 6" xfId="14601"/>
    <cellStyle name="Примечание 2 2 2 3 3 7" xfId="12245"/>
    <cellStyle name="Примечание 2 2 2 3 3 8" xfId="13994"/>
    <cellStyle name="Примечание 2 2 2 3 3 9" xfId="13562"/>
    <cellStyle name="Примечание 2 2 2 3 4" xfId="8046"/>
    <cellStyle name="Примечание 2 2 2 3 5" xfId="10744"/>
    <cellStyle name="Примечание 2 2 2 3 6" xfId="7506"/>
    <cellStyle name="Примечание 2 2 2 3 7" xfId="9910"/>
    <cellStyle name="Примечание 2 2 2 3 8" xfId="14603"/>
    <cellStyle name="Примечание 2 2 2 3 9" xfId="12577"/>
    <cellStyle name="Примечание 2 2 2 4" xfId="1435"/>
    <cellStyle name="Примечание 2 2 2 4 10" xfId="12887"/>
    <cellStyle name="Примечание 2 2 2 4 11" xfId="15303"/>
    <cellStyle name="Примечание 2 2 2 4 2" xfId="8049"/>
    <cellStyle name="Примечание 2 2 2 4 3" xfId="10743"/>
    <cellStyle name="Примечание 2 2 2 4 4" xfId="13052"/>
    <cellStyle name="Примечание 2 2 2 4 5" xfId="9907"/>
    <cellStyle name="Примечание 2 2 2 4 6" xfId="14600"/>
    <cellStyle name="Примечание 2 2 2 4 7" xfId="12246"/>
    <cellStyle name="Примечание 2 2 2 4 8" xfId="13995"/>
    <cellStyle name="Примечание 2 2 2 4 9" xfId="13561"/>
    <cellStyle name="Примечание 2 2 2 5" xfId="1436"/>
    <cellStyle name="Примечание 2 2 2 5 10" xfId="7514"/>
    <cellStyle name="Примечание 2 2 2 5 11" xfId="15304"/>
    <cellStyle name="Примечание 2 2 2 5 2" xfId="8050"/>
    <cellStyle name="Примечание 2 2 2 5 3" xfId="10742"/>
    <cellStyle name="Примечание 2 2 2 5 4" xfId="8527"/>
    <cellStyle name="Примечание 2 2 2 5 5" xfId="9906"/>
    <cellStyle name="Примечание 2 2 2 5 6" xfId="14599"/>
    <cellStyle name="Примечание 2 2 2 5 7" xfId="14700"/>
    <cellStyle name="Примечание 2 2 2 5 8" xfId="9923"/>
    <cellStyle name="Примечание 2 2 2 5 9" xfId="9425"/>
    <cellStyle name="Примечание 2 2 2 6" xfId="1437"/>
    <cellStyle name="Примечание 2 2 2 6 10" xfId="12581"/>
    <cellStyle name="Примечание 2 2 2 6 11" xfId="13733"/>
    <cellStyle name="Примечание 2 2 2 6 2" xfId="8051"/>
    <cellStyle name="Примечание 2 2 2 6 3" xfId="7843"/>
    <cellStyle name="Примечание 2 2 2 6 4" xfId="12526"/>
    <cellStyle name="Примечание 2 2 2 6 5" xfId="9905"/>
    <cellStyle name="Примечание 2 2 2 6 6" xfId="14598"/>
    <cellStyle name="Примечание 2 2 2 6 7" xfId="14701"/>
    <cellStyle name="Примечание 2 2 2 6 8" xfId="13996"/>
    <cellStyle name="Примечание 2 2 2 6 9" xfId="8606"/>
    <cellStyle name="Примечание 2 2 2 7" xfId="1438"/>
    <cellStyle name="Примечание 2 2 2 7 10" xfId="12094"/>
    <cellStyle name="Примечание 2 2 2 7 11" xfId="13732"/>
    <cellStyle name="Примечание 2 2 2 7 2" xfId="8052"/>
    <cellStyle name="Примечание 2 2 2 7 3" xfId="10741"/>
    <cellStyle name="Примечание 2 2 2 7 4" xfId="13051"/>
    <cellStyle name="Примечание 2 2 2 7 5" xfId="7314"/>
    <cellStyle name="Примечание 2 2 2 7 6" xfId="14597"/>
    <cellStyle name="Примечание 2 2 2 7 7" xfId="12247"/>
    <cellStyle name="Примечание 2 2 2 7 8" xfId="14949"/>
    <cellStyle name="Примечание 2 2 2 7 9" xfId="13560"/>
    <cellStyle name="Примечание 2 2 2 8" xfId="1439"/>
    <cellStyle name="Примечание 2 2 2 8 10" xfId="15457"/>
    <cellStyle name="Примечание 2 2 2 8 11" xfId="8638"/>
    <cellStyle name="Примечание 2 2 2 8 2" xfId="8053"/>
    <cellStyle name="Примечание 2 2 2 8 3" xfId="10740"/>
    <cellStyle name="Примечание 2 2 2 8 4" xfId="12527"/>
    <cellStyle name="Примечание 2 2 2 8 5" xfId="9904"/>
    <cellStyle name="Примечание 2 2 2 8 6" xfId="14596"/>
    <cellStyle name="Примечание 2 2 2 8 7" xfId="13584"/>
    <cellStyle name="Примечание 2 2 2 8 8" xfId="9358"/>
    <cellStyle name="Примечание 2 2 2 8 9" xfId="13559"/>
    <cellStyle name="Примечание 2 2 2 9" xfId="8040"/>
    <cellStyle name="Примечание 2 2 3" xfId="1440"/>
    <cellStyle name="Примечание 2 2 3 10" xfId="14595"/>
    <cellStyle name="Примечание 2 2 3 11" xfId="13583"/>
    <cellStyle name="Примечание 2 2 3 12" xfId="13997"/>
    <cellStyle name="Примечание 2 2 3 13" xfId="13097"/>
    <cellStyle name="Примечание 2 2 3 14" xfId="12886"/>
    <cellStyle name="Примечание 2 2 3 15" xfId="8639"/>
    <cellStyle name="Примечание 2 2 3 2" xfId="1441"/>
    <cellStyle name="Примечание 2 2 3 2 10" xfId="13653"/>
    <cellStyle name="Примечание 2 2 3 2 11" xfId="12091"/>
    <cellStyle name="Примечание 2 2 3 2 2" xfId="8055"/>
    <cellStyle name="Примечание 2 2 3 2 3" xfId="10738"/>
    <cellStyle name="Примечание 2 2 3 2 4" xfId="12529"/>
    <cellStyle name="Примечание 2 2 3 2 5" xfId="9902"/>
    <cellStyle name="Примечание 2 2 3 2 6" xfId="14594"/>
    <cellStyle name="Примечание 2 2 3 2 7" xfId="13582"/>
    <cellStyle name="Примечание 2 2 3 2 8" xfId="7319"/>
    <cellStyle name="Примечание 2 2 3 2 9" xfId="13558"/>
    <cellStyle name="Примечание 2 2 3 3" xfId="1442"/>
    <cellStyle name="Примечание 2 2 3 3 10" xfId="15458"/>
    <cellStyle name="Примечание 2 2 3 3 11" xfId="8640"/>
    <cellStyle name="Примечание 2 2 3 3 2" xfId="8056"/>
    <cellStyle name="Примечание 2 2 3 3 3" xfId="10737"/>
    <cellStyle name="Примечание 2 2 3 3 4" xfId="13633"/>
    <cellStyle name="Примечание 2 2 3 3 5" xfId="9901"/>
    <cellStyle name="Примечание 2 2 3 3 6" xfId="14593"/>
    <cellStyle name="Примечание 2 2 3 3 7" xfId="10185"/>
    <cellStyle name="Примечание 2 2 3 3 8" xfId="9357"/>
    <cellStyle name="Примечание 2 2 3 3 9" xfId="13557"/>
    <cellStyle name="Примечание 2 2 3 4" xfId="1443"/>
    <cellStyle name="Примечание 2 2 3 4 10" xfId="13654"/>
    <cellStyle name="Примечание 2 2 3 4 11" xfId="10988"/>
    <cellStyle name="Примечание 2 2 3 4 2" xfId="8057"/>
    <cellStyle name="Примечание 2 2 3 4 3" xfId="10736"/>
    <cellStyle name="Примечание 2 2 3 4 4" xfId="13632"/>
    <cellStyle name="Примечание 2 2 3 4 5" xfId="9900"/>
    <cellStyle name="Примечание 2 2 3 4 6" xfId="14592"/>
    <cellStyle name="Примечание 2 2 3 4 7" xfId="13581"/>
    <cellStyle name="Примечание 2 2 3 4 8" xfId="13998"/>
    <cellStyle name="Примечание 2 2 3 4 9" xfId="8607"/>
    <cellStyle name="Примечание 2 2 3 5" xfId="1444"/>
    <cellStyle name="Примечание 2 2 3 5 10" xfId="14110"/>
    <cellStyle name="Примечание 2 2 3 5 11" xfId="13895"/>
    <cellStyle name="Примечание 2 2 3 5 2" xfId="8058"/>
    <cellStyle name="Примечание 2 2 3 5 3" xfId="10735"/>
    <cellStyle name="Примечание 2 2 3 5 4" xfId="13630"/>
    <cellStyle name="Примечание 2 2 3 5 5" xfId="7313"/>
    <cellStyle name="Примечание 2 2 3 5 6" xfId="14591"/>
    <cellStyle name="Примечание 2 2 3 5 7" xfId="13580"/>
    <cellStyle name="Примечание 2 2 3 5 8" xfId="13999"/>
    <cellStyle name="Примечание 2 2 3 5 9" xfId="14301"/>
    <cellStyle name="Примечание 2 2 3 6" xfId="8054"/>
    <cellStyle name="Примечание 2 2 3 7" xfId="10739"/>
    <cellStyle name="Примечание 2 2 3 8" xfId="12528"/>
    <cellStyle name="Примечание 2 2 3 9" xfId="9903"/>
    <cellStyle name="Примечание 2 2 4" xfId="1445"/>
    <cellStyle name="Примечание 2 2 4 10" xfId="7317"/>
    <cellStyle name="Примечание 2 2 4 11" xfId="13913"/>
    <cellStyle name="Примечание 2 2 4 12" xfId="12308"/>
    <cellStyle name="Примечание 2 2 4 13" xfId="14052"/>
    <cellStyle name="Примечание 2 2 4 2" xfId="1446"/>
    <cellStyle name="Примечание 2 2 4 2 10" xfId="15093"/>
    <cellStyle name="Примечание 2 2 4 2 11" xfId="15782"/>
    <cellStyle name="Примечание 2 2 4 2 2" xfId="8060"/>
    <cellStyle name="Примечание 2 2 4 2 3" xfId="7841"/>
    <cellStyle name="Примечание 2 2 4 2 4" xfId="13628"/>
    <cellStyle name="Примечание 2 2 4 2 5" xfId="11533"/>
    <cellStyle name="Примечание 2 2 4 2 6" xfId="14589"/>
    <cellStyle name="Примечание 2 2 4 2 7" xfId="14710"/>
    <cellStyle name="Примечание 2 2 4 2 8" xfId="9920"/>
    <cellStyle name="Примечание 2 2 4 2 9" xfId="13912"/>
    <cellStyle name="Примечание 2 2 4 3" xfId="1447"/>
    <cellStyle name="Примечание 2 2 4 3 10" xfId="15092"/>
    <cellStyle name="Примечание 2 2 4 3 11" xfId="8641"/>
    <cellStyle name="Примечание 2 2 4 3 2" xfId="8061"/>
    <cellStyle name="Примечание 2 2 4 3 3" xfId="10734"/>
    <cellStyle name="Примечание 2 2 4 3 4" xfId="13631"/>
    <cellStyle name="Примечание 2 2 4 3 5" xfId="9898"/>
    <cellStyle name="Примечание 2 2 4 3 6" xfId="14588"/>
    <cellStyle name="Примечание 2 2 4 3 7" xfId="12248"/>
    <cellStyle name="Примечание 2 2 4 3 8" xfId="9919"/>
    <cellStyle name="Примечание 2 2 4 3 9" xfId="14274"/>
    <cellStyle name="Примечание 2 2 4 4" xfId="8059"/>
    <cellStyle name="Примечание 2 2 4 5" xfId="7842"/>
    <cellStyle name="Примечание 2 2 4 6" xfId="13629"/>
    <cellStyle name="Примечание 2 2 4 7" xfId="9899"/>
    <cellStyle name="Примечание 2 2 4 8" xfId="14590"/>
    <cellStyle name="Примечание 2 2 4 9" xfId="14709"/>
    <cellStyle name="Примечание 2 2 5" xfId="1448"/>
    <cellStyle name="Примечание 2 2 5 10" xfId="14111"/>
    <cellStyle name="Примечание 2 2 5 11" xfId="8642"/>
    <cellStyle name="Примечание 2 2 5 2" xfId="8062"/>
    <cellStyle name="Примечание 2 2 5 3" xfId="10733"/>
    <cellStyle name="Примечание 2 2 5 4" xfId="13050"/>
    <cellStyle name="Примечание 2 2 5 5" xfId="9897"/>
    <cellStyle name="Примечание 2 2 5 6" xfId="14587"/>
    <cellStyle name="Примечание 2 2 5 7" xfId="12249"/>
    <cellStyle name="Примечание 2 2 5 8" xfId="11931"/>
    <cellStyle name="Примечание 2 2 5 9" xfId="9448"/>
    <cellStyle name="Примечание 2 2 6" xfId="1449"/>
    <cellStyle name="Примечание 2 2 6 10" xfId="13624"/>
    <cellStyle name="Примечание 2 2 6 11" xfId="11562"/>
    <cellStyle name="Примечание 2 2 6 2" xfId="8063"/>
    <cellStyle name="Примечание 2 2 6 3" xfId="10732"/>
    <cellStyle name="Примечание 2 2 6 4" xfId="13049"/>
    <cellStyle name="Примечание 2 2 6 5" xfId="9896"/>
    <cellStyle name="Примечание 2 2 6 6" xfId="14586"/>
    <cellStyle name="Примечание 2 2 6 7" xfId="13797"/>
    <cellStyle name="Примечание 2 2 6 8" xfId="14000"/>
    <cellStyle name="Примечание 2 2 6 9" xfId="9751"/>
    <cellStyle name="Примечание 2 2 7" xfId="1450"/>
    <cellStyle name="Примечание 2 2 7 10" xfId="15459"/>
    <cellStyle name="Примечание 2 2 7 11" xfId="7533"/>
    <cellStyle name="Примечание 2 2 7 2" xfId="8064"/>
    <cellStyle name="Примечание 2 2 7 3" xfId="10731"/>
    <cellStyle name="Примечание 2 2 7 4" xfId="7499"/>
    <cellStyle name="Примечание 2 2 7 5" xfId="11932"/>
    <cellStyle name="Примечание 2 2 7 6" xfId="14585"/>
    <cellStyle name="Примечание 2 2 7 7" xfId="14711"/>
    <cellStyle name="Примечание 2 2 7 8" xfId="9356"/>
    <cellStyle name="Примечание 2 2 7 9" xfId="7216"/>
    <cellStyle name="Примечание 2 2 8" xfId="1451"/>
    <cellStyle name="Примечание 2 2 8 10" xfId="15460"/>
    <cellStyle name="Примечание 2 2 8 11" xfId="8643"/>
    <cellStyle name="Примечание 2 2 8 2" xfId="8065"/>
    <cellStyle name="Примечание 2 2 8 3" xfId="10730"/>
    <cellStyle name="Примечание 2 2 8 4" xfId="12530"/>
    <cellStyle name="Примечание 2 2 8 5" xfId="11933"/>
    <cellStyle name="Примечание 2 2 8 6" xfId="14584"/>
    <cellStyle name="Примечание 2 2 8 7" xfId="8465"/>
    <cellStyle name="Примечание 2 2 8 8" xfId="9355"/>
    <cellStyle name="Примечание 2 2 8 9" xfId="12260"/>
    <cellStyle name="Примечание 2 2 9" xfId="1452"/>
    <cellStyle name="Примечание 2 2 9 10" xfId="14112"/>
    <cellStyle name="Примечание 2 2 9 11" xfId="12090"/>
    <cellStyle name="Примечание 2 2 9 2" xfId="8066"/>
    <cellStyle name="Примечание 2 2 9 3" xfId="10729"/>
    <cellStyle name="Примечание 2 2 9 4" xfId="12531"/>
    <cellStyle name="Примечание 2 2 9 5" xfId="9895"/>
    <cellStyle name="Примечание 2 2 9 6" xfId="14583"/>
    <cellStyle name="Примечание 2 2 9 7" xfId="14712"/>
    <cellStyle name="Примечание 2 2 9 8" xfId="14361"/>
    <cellStyle name="Примечание 2 2 9 9" xfId="12261"/>
    <cellStyle name="Примечание 2 20" xfId="15295"/>
    <cellStyle name="Примечание 2 3" xfId="1453"/>
    <cellStyle name="Примечание 2 3 10" xfId="10728"/>
    <cellStyle name="Примечание 2 3 11" xfId="13048"/>
    <cellStyle name="Примечание 2 3 12" xfId="11965"/>
    <cellStyle name="Примечание 2 3 13" xfId="12667"/>
    <cellStyle name="Примечание 2 3 14" xfId="13796"/>
    <cellStyle name="Примечание 2 3 15" xfId="13394"/>
    <cellStyle name="Примечание 2 3 16" xfId="14419"/>
    <cellStyle name="Примечание 2 3 17" xfId="14113"/>
    <cellStyle name="Примечание 2 3 18" xfId="15781"/>
    <cellStyle name="Примечание 2 3 2" xfId="1454"/>
    <cellStyle name="Примечание 2 3 2 10" xfId="13879"/>
    <cellStyle name="Примечание 2 3 2 11" xfId="13795"/>
    <cellStyle name="Примечание 2 3 2 12" xfId="12395"/>
    <cellStyle name="Примечание 2 3 2 13" xfId="13911"/>
    <cellStyle name="Примечание 2 3 2 14" xfId="14114"/>
    <cellStyle name="Примечание 2 3 2 15" xfId="15780"/>
    <cellStyle name="Примечание 2 3 2 2" xfId="1455"/>
    <cellStyle name="Примечание 2 3 2 2 10" xfId="12307"/>
    <cellStyle name="Примечание 2 3 2 2 11" xfId="15779"/>
    <cellStyle name="Примечание 2 3 2 2 2" xfId="8069"/>
    <cellStyle name="Примечание 2 3 2 2 3" xfId="7825"/>
    <cellStyle name="Примечание 2 3 2 2 4" xfId="13046"/>
    <cellStyle name="Примечание 2 3 2 2 5" xfId="11532"/>
    <cellStyle name="Примечание 2 3 2 2 6" xfId="14582"/>
    <cellStyle name="Примечание 2 3 2 2 7" xfId="14713"/>
    <cellStyle name="Примечание 2 3 2 2 8" xfId="14001"/>
    <cellStyle name="Примечание 2 3 2 2 9" xfId="13910"/>
    <cellStyle name="Примечание 2 3 2 3" xfId="1456"/>
    <cellStyle name="Примечание 2 3 2 3 10" xfId="12885"/>
    <cellStyle name="Примечание 2 3 2 3 11" xfId="15778"/>
    <cellStyle name="Примечание 2 3 2 3 2" xfId="8070"/>
    <cellStyle name="Примечание 2 3 2 3 3" xfId="10727"/>
    <cellStyle name="Примечание 2 3 2 3 4" xfId="13045"/>
    <cellStyle name="Примечание 2 3 2 3 5" xfId="11531"/>
    <cellStyle name="Примечание 2 3 2 3 6" xfId="14581"/>
    <cellStyle name="Примечание 2 3 2 3 7" xfId="13794"/>
    <cellStyle name="Примечание 2 3 2 3 8" xfId="13395"/>
    <cellStyle name="Примечание 2 3 2 3 9" xfId="13909"/>
    <cellStyle name="Примечание 2 3 2 4" xfId="1457"/>
    <cellStyle name="Примечание 2 3 2 4 10" xfId="14115"/>
    <cellStyle name="Примечание 2 3 2 4 11" xfId="15777"/>
    <cellStyle name="Примечание 2 3 2 4 2" xfId="8071"/>
    <cellStyle name="Примечание 2 3 2 4 3" xfId="10726"/>
    <cellStyle name="Примечание 2 3 2 4 4" xfId="13044"/>
    <cellStyle name="Примечание 2 3 2 4 5" xfId="11966"/>
    <cellStyle name="Примечание 2 3 2 4 6" xfId="13880"/>
    <cellStyle name="Примечание 2 3 2 4 7" xfId="13579"/>
    <cellStyle name="Примечание 2 3 2 4 8" xfId="13396"/>
    <cellStyle name="Примечание 2 3 2 4 9" xfId="13908"/>
    <cellStyle name="Примечание 2 3 2 5" xfId="1458"/>
    <cellStyle name="Примечание 2 3 2 5 10" xfId="13426"/>
    <cellStyle name="Примечание 2 3 2 5 11" xfId="15776"/>
    <cellStyle name="Примечание 2 3 2 5 2" xfId="8072"/>
    <cellStyle name="Примечание 2 3 2 5 3" xfId="7824"/>
    <cellStyle name="Примечание 2 3 2 5 4" xfId="13043"/>
    <cellStyle name="Примечание 2 3 2 5 5" xfId="12941"/>
    <cellStyle name="Примечание 2 3 2 5 6" xfId="9790"/>
    <cellStyle name="Примечание 2 3 2 5 7" xfId="14714"/>
    <cellStyle name="Примечание 2 3 2 5 8" xfId="12071"/>
    <cellStyle name="Примечание 2 3 2 5 9" xfId="15182"/>
    <cellStyle name="Примечание 2 3 2 6" xfId="8068"/>
    <cellStyle name="Примечание 2 3 2 7" xfId="7826"/>
    <cellStyle name="Примечание 2 3 2 8" xfId="13047"/>
    <cellStyle name="Примечание 2 3 2 9" xfId="9890"/>
    <cellStyle name="Примечание 2 3 3" xfId="1459"/>
    <cellStyle name="Примечание 2 3 3 10" xfId="13603"/>
    <cellStyle name="Примечание 2 3 3 11" xfId="15016"/>
    <cellStyle name="Примечание 2 3 3 12" xfId="15469"/>
    <cellStyle name="Примечание 2 3 3 13" xfId="8644"/>
    <cellStyle name="Примечание 2 3 3 2" xfId="1460"/>
    <cellStyle name="Примечание 2 3 3 2 10" xfId="15470"/>
    <cellStyle name="Примечание 2 3 3 2 11" xfId="8645"/>
    <cellStyle name="Примечание 2 3 3 2 2" xfId="8074"/>
    <cellStyle name="Примечание 2 3 3 2 3" xfId="10725"/>
    <cellStyle name="Примечание 2 3 3 2 4" xfId="13041"/>
    <cellStyle name="Примечание 2 3 3 2 5" xfId="12939"/>
    <cellStyle name="Примечание 2 3 3 2 6" xfId="14579"/>
    <cellStyle name="Примечание 2 3 3 2 7" xfId="13793"/>
    <cellStyle name="Примечание 2 3 3 2 8" xfId="9350"/>
    <cellStyle name="Примечание 2 3 3 2 9" xfId="8468"/>
    <cellStyle name="Примечание 2 3 3 3" xfId="1461"/>
    <cellStyle name="Примечание 2 3 3 3 10" xfId="13427"/>
    <cellStyle name="Примечание 2 3 3 3 11" xfId="7180"/>
    <cellStyle name="Примечание 2 3 3 3 2" xfId="8075"/>
    <cellStyle name="Примечание 2 3 3 3 3" xfId="7822"/>
    <cellStyle name="Примечание 2 3 3 3 4" xfId="13040"/>
    <cellStyle name="Примечание 2 3 3 3 5" xfId="12938"/>
    <cellStyle name="Примечание 2 3 3 3 6" xfId="14578"/>
    <cellStyle name="Примечание 2 3 3 3 7" xfId="14716"/>
    <cellStyle name="Примечание 2 3 3 3 8" xfId="14002"/>
    <cellStyle name="Примечание 2 3 3 3 9" xfId="7217"/>
    <cellStyle name="Примечание 2 3 3 4" xfId="8073"/>
    <cellStyle name="Примечание 2 3 3 5" xfId="7823"/>
    <cellStyle name="Примечание 2 3 3 6" xfId="13042"/>
    <cellStyle name="Примечание 2 3 3 7" xfId="12940"/>
    <cellStyle name="Примечание 2 3 3 8" xfId="14580"/>
    <cellStyle name="Примечание 2 3 3 9" xfId="14715"/>
    <cellStyle name="Примечание 2 3 4" xfId="1462"/>
    <cellStyle name="Примечание 2 3 4 10" xfId="13428"/>
    <cellStyle name="Примечание 2 3 4 11" xfId="13894"/>
    <cellStyle name="Примечание 2 3 4 2" xfId="8076"/>
    <cellStyle name="Примечание 2 3 4 3" xfId="7821"/>
    <cellStyle name="Примечание 2 3 4 4" xfId="13039"/>
    <cellStyle name="Примечание 2 3 4 5" xfId="12937"/>
    <cellStyle name="Примечание 2 3 4 6" xfId="14577"/>
    <cellStyle name="Примечание 2 3 4 7" xfId="14717"/>
    <cellStyle name="Примечание 2 3 4 8" xfId="8986"/>
    <cellStyle name="Примечание 2 3 4 9" xfId="12262"/>
    <cellStyle name="Примечание 2 3 5" xfId="1463"/>
    <cellStyle name="Примечание 2 3 5 10" xfId="15471"/>
    <cellStyle name="Примечание 2 3 5 11" xfId="13893"/>
    <cellStyle name="Примечание 2 3 5 2" xfId="8077"/>
    <cellStyle name="Примечание 2 3 5 3" xfId="7820"/>
    <cellStyle name="Примечание 2 3 5 4" xfId="13038"/>
    <cellStyle name="Примечание 2 3 5 5" xfId="11004"/>
    <cellStyle name="Примечание 2 3 5 6" xfId="14576"/>
    <cellStyle name="Примечание 2 3 5 7" xfId="13792"/>
    <cellStyle name="Примечание 2 3 5 8" xfId="13810"/>
    <cellStyle name="Примечание 2 3 5 9" xfId="15017"/>
    <cellStyle name="Примечание 2 3 6" xfId="1464"/>
    <cellStyle name="Примечание 2 3 6 10" xfId="15472"/>
    <cellStyle name="Примечание 2 3 6 11" xfId="15775"/>
    <cellStyle name="Примечание 2 3 6 2" xfId="8078"/>
    <cellStyle name="Примечание 2 3 6 3" xfId="7819"/>
    <cellStyle name="Примечание 2 3 6 4" xfId="13037"/>
    <cellStyle name="Примечание 2 3 6 5" xfId="11003"/>
    <cellStyle name="Примечание 2 3 6 6" xfId="14575"/>
    <cellStyle name="Примечание 2 3 6 7" xfId="14718"/>
    <cellStyle name="Примечание 2 3 6 8" xfId="13943"/>
    <cellStyle name="Примечание 2 3 6 9" xfId="13907"/>
    <cellStyle name="Примечание 2 3 7" xfId="1465"/>
    <cellStyle name="Примечание 2 3 7 10" xfId="12306"/>
    <cellStyle name="Примечание 2 3 7 11" xfId="15774"/>
    <cellStyle name="Примечание 2 3 7 2" xfId="8079"/>
    <cellStyle name="Примечание 2 3 7 3" xfId="7818"/>
    <cellStyle name="Примечание 2 3 7 4" xfId="13036"/>
    <cellStyle name="Примечание 2 3 7 5" xfId="8716"/>
    <cellStyle name="Примечание 2 3 7 6" xfId="14574"/>
    <cellStyle name="Примечание 2 3 7 7" xfId="14719"/>
    <cellStyle name="Примечание 2 3 7 8" xfId="14003"/>
    <cellStyle name="Примечание 2 3 7 9" xfId="13906"/>
    <cellStyle name="Примечание 2 3 8" xfId="1466"/>
    <cellStyle name="Примечание 2 3 8 10" xfId="15473"/>
    <cellStyle name="Примечание 2 3 8 11" xfId="15619"/>
    <cellStyle name="Примечание 2 3 8 2" xfId="8080"/>
    <cellStyle name="Примечание 2 3 8 3" xfId="10724"/>
    <cellStyle name="Примечание 2 3 8 4" xfId="13035"/>
    <cellStyle name="Примечание 2 3 8 5" xfId="8715"/>
    <cellStyle name="Примечание 2 3 8 6" xfId="14573"/>
    <cellStyle name="Примечание 2 3 8 7" xfId="13791"/>
    <cellStyle name="Примечание 2 3 8 8" xfId="9349"/>
    <cellStyle name="Примечание 2 3 8 9" xfId="9280"/>
    <cellStyle name="Примечание 2 3 9" xfId="8067"/>
    <cellStyle name="Примечание 2 3_ДДС_Прямой" xfId="6737"/>
    <cellStyle name="Примечание 2 4" xfId="1467"/>
    <cellStyle name="Примечание 2 4 10" xfId="14572"/>
    <cellStyle name="Примечание 2 4 11" xfId="14720"/>
    <cellStyle name="Примечание 2 4 12" xfId="14334"/>
    <cellStyle name="Примечание 2 4 13" xfId="9752"/>
    <cellStyle name="Примечание 2 4 14" xfId="15474"/>
    <cellStyle name="Примечание 2 4 15" xfId="9692"/>
    <cellStyle name="Примечание 2 4 2" xfId="1468"/>
    <cellStyle name="Примечание 2 4 2 10" xfId="15475"/>
    <cellStyle name="Примечание 2 4 2 11" xfId="8646"/>
    <cellStyle name="Примечание 2 4 2 2" xfId="8082"/>
    <cellStyle name="Примечание 2 4 2 3" xfId="7816"/>
    <cellStyle name="Примечание 2 4 2 4" xfId="7500"/>
    <cellStyle name="Примечание 2 4 2 5" xfId="8713"/>
    <cellStyle name="Примечание 2 4 2 6" xfId="14571"/>
    <cellStyle name="Примечание 2 4 2 7" xfId="13578"/>
    <cellStyle name="Примечание 2 4 2 8" xfId="13127"/>
    <cellStyle name="Примечание 2 4 2 9" xfId="15018"/>
    <cellStyle name="Примечание 2 4 3" xfId="1469"/>
    <cellStyle name="Примечание 2 4 3 10" xfId="15476"/>
    <cellStyle name="Примечание 2 4 3 11" xfId="10989"/>
    <cellStyle name="Примечание 2 4 3 2" xfId="8083"/>
    <cellStyle name="Примечание 2 4 3 3" xfId="7815"/>
    <cellStyle name="Примечание 2 4 3 4" xfId="8528"/>
    <cellStyle name="Примечание 2 4 3 5" xfId="8712"/>
    <cellStyle name="Примечание 2 4 3 6" xfId="14570"/>
    <cellStyle name="Примечание 2 4 3 7" xfId="14721"/>
    <cellStyle name="Примечание 2 4 3 8" xfId="9348"/>
    <cellStyle name="Примечание 2 4 3 9" xfId="12263"/>
    <cellStyle name="Примечание 2 4 4" xfId="1470"/>
    <cellStyle name="Примечание 2 4 4 10" xfId="12626"/>
    <cellStyle name="Примечание 2 4 4 11" xfId="9693"/>
    <cellStyle name="Примечание 2 4 4 2" xfId="8084"/>
    <cellStyle name="Примечание 2 4 4 3" xfId="7814"/>
    <cellStyle name="Примечание 2 4 4 4" xfId="1333"/>
    <cellStyle name="Примечание 2 4 4 5" xfId="7887"/>
    <cellStyle name="Примечание 2 4 4 6" xfId="14569"/>
    <cellStyle name="Примечание 2 4 4 7" xfId="13790"/>
    <cellStyle name="Примечание 2 4 4 8" xfId="9347"/>
    <cellStyle name="Примечание 2 4 4 9" xfId="12080"/>
    <cellStyle name="Примечание 2 4 5" xfId="1471"/>
    <cellStyle name="Примечание 2 4 5 10" xfId="14116"/>
    <cellStyle name="Примечание 2 4 5 11" xfId="8647"/>
    <cellStyle name="Примечание 2 4 5 2" xfId="8085"/>
    <cellStyle name="Примечание 2 4 5 3" xfId="7813"/>
    <cellStyle name="Примечание 2 4 5 4" xfId="1328"/>
    <cellStyle name="Примечание 2 4 5 5" xfId="12936"/>
    <cellStyle name="Примечание 2 4 5 6" xfId="14568"/>
    <cellStyle name="Примечание 2 4 5 7" xfId="14722"/>
    <cellStyle name="Примечание 2 4 5 8" xfId="14004"/>
    <cellStyle name="Примечание 2 4 5 9" xfId="12264"/>
    <cellStyle name="Примечание 2 4 6" xfId="8081"/>
    <cellStyle name="Примечание 2 4 7" xfId="7817"/>
    <cellStyle name="Примечание 2 4 8" xfId="13034"/>
    <cellStyle name="Примечание 2 4 9" xfId="8714"/>
    <cellStyle name="Примечание 2 5" xfId="1472"/>
    <cellStyle name="Примечание 2 5 10" xfId="12136"/>
    <cellStyle name="Примечание 2 5 11" xfId="7507"/>
    <cellStyle name="Примечание 2 5 12" xfId="9746"/>
    <cellStyle name="Примечание 2 5 13" xfId="13731"/>
    <cellStyle name="Примечание 2 5 2" xfId="1473"/>
    <cellStyle name="Примечание 2 5 2 10" xfId="8564"/>
    <cellStyle name="Примечание 2 5 2 11" xfId="13730"/>
    <cellStyle name="Примечание 2 5 2 2" xfId="8087"/>
    <cellStyle name="Примечание 2 5 2 3" xfId="7811"/>
    <cellStyle name="Примечание 2 5 2 4" xfId="12532"/>
    <cellStyle name="Примечание 2 5 2 5" xfId="12933"/>
    <cellStyle name="Примечание 2 5 2 6" xfId="14566"/>
    <cellStyle name="Примечание 2 5 2 7" xfId="14724"/>
    <cellStyle name="Примечание 2 5 2 8" xfId="12137"/>
    <cellStyle name="Примечание 2 5 2 9" xfId="12265"/>
    <cellStyle name="Примечание 2 5 3" xfId="1474"/>
    <cellStyle name="Примечание 2 5 3 10" xfId="15477"/>
    <cellStyle name="Примечание 2 5 3 11" xfId="8648"/>
    <cellStyle name="Примечание 2 5 3 2" xfId="8088"/>
    <cellStyle name="Примечание 2 5 3 3" xfId="7810"/>
    <cellStyle name="Примечание 2 5 3 4" xfId="13033"/>
    <cellStyle name="Примечание 2 5 3 5" xfId="12932"/>
    <cellStyle name="Примечание 2 5 3 6" xfId="14565"/>
    <cellStyle name="Примечание 2 5 3 7" xfId="14725"/>
    <cellStyle name="Примечание 2 5 3 8" xfId="9346"/>
    <cellStyle name="Примечание 2 5 3 9" xfId="13547"/>
    <cellStyle name="Примечание 2 5 4" xfId="8086"/>
    <cellStyle name="Примечание 2 5 5" xfId="7812"/>
    <cellStyle name="Примечание 2 5 6" xfId="8529"/>
    <cellStyle name="Примечание 2 5 7" xfId="12935"/>
    <cellStyle name="Примечание 2 5 8" xfId="14567"/>
    <cellStyle name="Примечание 2 5 9" xfId="14723"/>
    <cellStyle name="Примечание 2 6" xfId="1475"/>
    <cellStyle name="Примечание 2 6 10" xfId="15478"/>
    <cellStyle name="Примечание 2 6 11" xfId="15773"/>
    <cellStyle name="Примечание 2 6 2" xfId="8089"/>
    <cellStyle name="Примечание 2 6 3" xfId="7809"/>
    <cellStyle name="Примечание 2 6 4" xfId="13032"/>
    <cellStyle name="Примечание 2 6 5" xfId="8711"/>
    <cellStyle name="Примечание 2 6 6" xfId="14564"/>
    <cellStyle name="Примечание 2 6 7" xfId="14726"/>
    <cellStyle name="Примечание 2 6 8" xfId="12490"/>
    <cellStyle name="Примечание 2 6 9" xfId="13905"/>
    <cellStyle name="Примечание 2 7" xfId="1476"/>
    <cellStyle name="Примечание 2 7 10" xfId="15791"/>
    <cellStyle name="Примечание 2 7 11" xfId="15772"/>
    <cellStyle name="Примечание 2 7 2" xfId="8090"/>
    <cellStyle name="Примечание 2 7 3" xfId="7808"/>
    <cellStyle name="Примечание 2 7 4" xfId="13031"/>
    <cellStyle name="Примечание 2 7 5" xfId="11000"/>
    <cellStyle name="Примечание 2 7 6" xfId="14563"/>
    <cellStyle name="Примечание 2 7 7" xfId="14727"/>
    <cellStyle name="Примечание 2 7 8" xfId="9345"/>
    <cellStyle name="Примечание 2 7 9" xfId="13904"/>
    <cellStyle name="Примечание 2 8" xfId="1477"/>
    <cellStyle name="Примечание 2 8 10" xfId="15788"/>
    <cellStyle name="Примечание 2 8 11" xfId="8649"/>
    <cellStyle name="Примечание 2 8 2" xfId="8091"/>
    <cellStyle name="Примечание 2 8 3" xfId="10723"/>
    <cellStyle name="Примечание 2 8 4" xfId="13030"/>
    <cellStyle name="Примечание 2 8 5" xfId="9869"/>
    <cellStyle name="Примечание 2 8 6" xfId="14562"/>
    <cellStyle name="Примечание 2 8 7" xfId="14728"/>
    <cellStyle name="Примечание 2 8 8" xfId="11439"/>
    <cellStyle name="Примечание 2 8 9" xfId="15019"/>
    <cellStyle name="Примечание 2 9" xfId="1478"/>
    <cellStyle name="Примечание 2 9 10" xfId="15789"/>
    <cellStyle name="Примечание 2 9 11" xfId="8569"/>
    <cellStyle name="Примечание 2 9 2" xfId="8092"/>
    <cellStyle name="Примечание 2 9 3" xfId="7807"/>
    <cellStyle name="Примечание 2 9 4" xfId="13029"/>
    <cellStyle name="Примечание 2 9 5" xfId="9868"/>
    <cellStyle name="Примечание 2 9 6" xfId="14561"/>
    <cellStyle name="Примечание 2 9 7" xfId="14729"/>
    <cellStyle name="Примечание 2 9 8" xfId="12489"/>
    <cellStyle name="Примечание 2 9 9" xfId="14393"/>
    <cellStyle name="Примечание 2_GAZ" xfId="6738"/>
    <cellStyle name="Примечание 3" xfId="1479"/>
    <cellStyle name="Примечание 3 10" xfId="1480"/>
    <cellStyle name="Примечание 3 10 10" xfId="15792"/>
    <cellStyle name="Примечание 3 10 11" xfId="8650"/>
    <cellStyle name="Примечание 3 10 2" xfId="8094"/>
    <cellStyle name="Примечание 3 10 3" xfId="7805"/>
    <cellStyle name="Примечание 3 10 4" xfId="13027"/>
    <cellStyle name="Примечание 3 10 5" xfId="12004"/>
    <cellStyle name="Примечание 3 10 6" xfId="14559"/>
    <cellStyle name="Примечание 3 10 7" xfId="14731"/>
    <cellStyle name="Примечание 3 10 8" xfId="9343"/>
    <cellStyle name="Примечание 3 10 9" xfId="15020"/>
    <cellStyle name="Примечание 3 11" xfId="8093"/>
    <cellStyle name="Примечание 3 12" xfId="7806"/>
    <cellStyle name="Примечание 3 13" xfId="13028"/>
    <cellStyle name="Примечание 3 14" xfId="12003"/>
    <cellStyle name="Примечание 3 15" xfId="14560"/>
    <cellStyle name="Примечание 3 16" xfId="14730"/>
    <cellStyle name="Примечание 3 17" xfId="9344"/>
    <cellStyle name="Примечание 3 18" xfId="13598"/>
    <cellStyle name="Примечание 3 19" xfId="15790"/>
    <cellStyle name="Примечание 3 2" xfId="1481"/>
    <cellStyle name="Примечание 3 2 10" xfId="7804"/>
    <cellStyle name="Примечание 3 2 11" xfId="13026"/>
    <cellStyle name="Примечание 3 2 12" xfId="8496"/>
    <cellStyle name="Примечание 3 2 13" xfId="14558"/>
    <cellStyle name="Примечание 3 2 14" xfId="14732"/>
    <cellStyle name="Примечание 3 2 15" xfId="9342"/>
    <cellStyle name="Примечание 3 2 16" xfId="13546"/>
    <cellStyle name="Примечание 3 2 17" xfId="15793"/>
    <cellStyle name="Примечание 3 2 18" xfId="8651"/>
    <cellStyle name="Примечание 3 2 2" xfId="1482"/>
    <cellStyle name="Примечание 3 2 2 10" xfId="14557"/>
    <cellStyle name="Примечание 3 2 2 11" xfId="14733"/>
    <cellStyle name="Примечание 3 2 2 12" xfId="8508"/>
    <cellStyle name="Примечание 3 2 2 13" xfId="12266"/>
    <cellStyle name="Примечание 3 2 2 14" xfId="14117"/>
    <cellStyle name="Примечание 3 2 2 15" xfId="15178"/>
    <cellStyle name="Примечание 3 2 2 2" xfId="1483"/>
    <cellStyle name="Примечание 3 2 2 2 10" xfId="9745"/>
    <cellStyle name="Примечание 3 2 2 2 11" xfId="8658"/>
    <cellStyle name="Примечание 3 2 2 2 2" xfId="8097"/>
    <cellStyle name="Примечание 3 2 2 2 3" xfId="7802"/>
    <cellStyle name="Примечание 3 2 2 2 4" xfId="13024"/>
    <cellStyle name="Примечание 3 2 2 2 5" xfId="12008"/>
    <cellStyle name="Примечание 3 2 2 2 6" xfId="14556"/>
    <cellStyle name="Примечание 3 2 2 2 7" xfId="14734"/>
    <cellStyle name="Примечание 3 2 2 2 8" xfId="9341"/>
    <cellStyle name="Примечание 3 2 2 2 9" xfId="12267"/>
    <cellStyle name="Примечание 3 2 2 3" xfId="1484"/>
    <cellStyle name="Примечание 3 2 2 3 10" xfId="12625"/>
    <cellStyle name="Примечание 3 2 2 3 11" xfId="8659"/>
    <cellStyle name="Примечание 3 2 2 3 2" xfId="8098"/>
    <cellStyle name="Примечание 3 2 2 3 3" xfId="7801"/>
    <cellStyle name="Примечание 3 2 2 3 4" xfId="13023"/>
    <cellStyle name="Примечание 3 2 2 3 5" xfId="12470"/>
    <cellStyle name="Примечание 3 2 2 3 6" xfId="14555"/>
    <cellStyle name="Примечание 3 2 2 3 7" xfId="14735"/>
    <cellStyle name="Примечание 3 2 2 3 8" xfId="9340"/>
    <cellStyle name="Примечание 3 2 2 3 9" xfId="15021"/>
    <cellStyle name="Примечание 3 2 2 4" xfId="1485"/>
    <cellStyle name="Примечание 3 2 2 4 10" xfId="11843"/>
    <cellStyle name="Примечание 3 2 2 4 11" xfId="13728"/>
    <cellStyle name="Примечание 3 2 2 4 2" xfId="8099"/>
    <cellStyle name="Примечание 3 2 2 4 3" xfId="7800"/>
    <cellStyle name="Примечание 3 2 2 4 4" xfId="13022"/>
    <cellStyle name="Примечание 3 2 2 4 5" xfId="8495"/>
    <cellStyle name="Примечание 3 2 2 4 6" xfId="14554"/>
    <cellStyle name="Примечание 3 2 2 4 7" xfId="14736"/>
    <cellStyle name="Примечание 3 2 2 4 8" xfId="9339"/>
    <cellStyle name="Примечание 3 2 2 4 9" xfId="12268"/>
    <cellStyle name="Примечание 3 2 2 5" xfId="1486"/>
    <cellStyle name="Примечание 3 2 2 5 10" xfId="15479"/>
    <cellStyle name="Примечание 3 2 2 5 11" xfId="13727"/>
    <cellStyle name="Примечание 3 2 2 5 2" xfId="8100"/>
    <cellStyle name="Примечание 3 2 2 5 3" xfId="7799"/>
    <cellStyle name="Примечание 3 2 2 5 4" xfId="13021"/>
    <cellStyle name="Примечание 3 2 2 5 5" xfId="12009"/>
    <cellStyle name="Примечание 3 2 2 5 6" xfId="14553"/>
    <cellStyle name="Примечание 3 2 2 5 7" xfId="14737"/>
    <cellStyle name="Примечание 3 2 2 5 8" xfId="9338"/>
    <cellStyle name="Примечание 3 2 2 5 9" xfId="13545"/>
    <cellStyle name="Примечание 3 2 2 6" xfId="8096"/>
    <cellStyle name="Примечание 3 2 2 7" xfId="7803"/>
    <cellStyle name="Примечание 3 2 2 8" xfId="13025"/>
    <cellStyle name="Примечание 3 2 2 9" xfId="8702"/>
    <cellStyle name="Примечание 3 2 3" xfId="1487"/>
    <cellStyle name="Примечание 3 2 3 10" xfId="11438"/>
    <cellStyle name="Примечание 3 2 3 11" xfId="7218"/>
    <cellStyle name="Примечание 3 2 3 12" xfId="7215"/>
    <cellStyle name="Примечание 3 2 3 13" xfId="10473"/>
    <cellStyle name="Примечание 3 2 3 2" xfId="1488"/>
    <cellStyle name="Примечание 3 2 3 2 10" xfId="7214"/>
    <cellStyle name="Примечание 3 2 3 2 11" xfId="14790"/>
    <cellStyle name="Примечание 3 2 3 2 2" xfId="8102"/>
    <cellStyle name="Примечание 3 2 3 2 3" xfId="7797"/>
    <cellStyle name="Примечание 3 2 3 2 4" xfId="13019"/>
    <cellStyle name="Примечание 3 2 3 2 5" xfId="12011"/>
    <cellStyle name="Примечание 3 2 3 2 6" xfId="14551"/>
    <cellStyle name="Примечание 3 2 3 2 7" xfId="14739"/>
    <cellStyle name="Примечание 3 2 3 2 8" xfId="9337"/>
    <cellStyle name="Примечание 3 2 3 2 9" xfId="7219"/>
    <cellStyle name="Примечание 3 2 3 3" xfId="1489"/>
    <cellStyle name="Примечание 3 2 3 3 10" xfId="15480"/>
    <cellStyle name="Примечание 3 2 3 3 11" xfId="13726"/>
    <cellStyle name="Примечание 3 2 3 3 2" xfId="8103"/>
    <cellStyle name="Примечание 3 2 3 3 3" xfId="7796"/>
    <cellStyle name="Примечание 3 2 3 3 4" xfId="13018"/>
    <cellStyle name="Примечание 3 2 3 3 5" xfId="9856"/>
    <cellStyle name="Примечание 3 2 3 3 6" xfId="14550"/>
    <cellStyle name="Примечание 3 2 3 3 7" xfId="14740"/>
    <cellStyle name="Примечание 3 2 3 3 8" xfId="86"/>
    <cellStyle name="Примечание 3 2 3 3 9" xfId="15022"/>
    <cellStyle name="Примечание 3 2 3 4" xfId="8101"/>
    <cellStyle name="Примечание 3 2 3 5" xfId="7798"/>
    <cellStyle name="Примечание 3 2 3 6" xfId="13020"/>
    <cellStyle name="Примечание 3 2 3 7" xfId="12010"/>
    <cellStyle name="Примечание 3 2 3 8" xfId="14552"/>
    <cellStyle name="Примечание 3 2 3 9" xfId="14738"/>
    <cellStyle name="Примечание 3 2 4" xfId="1490"/>
    <cellStyle name="Примечание 3 2 4 10" xfId="15481"/>
    <cellStyle name="Примечание 3 2 4 11" xfId="8660"/>
    <cellStyle name="Примечание 3 2 4 2" xfId="8104"/>
    <cellStyle name="Примечание 3 2 4 3" xfId="7795"/>
    <cellStyle name="Примечание 3 2 4 4" xfId="13017"/>
    <cellStyle name="Примечание 3 2 4 5" xfId="9855"/>
    <cellStyle name="Примечание 3 2 4 6" xfId="14549"/>
    <cellStyle name="Примечание 3 2 4 7" xfId="13111"/>
    <cellStyle name="Примечание 3 2 4 8" xfId="9336"/>
    <cellStyle name="Примечание 3 2 4 9" xfId="15023"/>
    <cellStyle name="Примечание 3 2 5" xfId="1491"/>
    <cellStyle name="Примечание 3 2 5 10" xfId="15482"/>
    <cellStyle name="Примечание 3 2 5 11" xfId="15414"/>
    <cellStyle name="Примечание 3 2 5 2" xfId="8105"/>
    <cellStyle name="Примечание 3 2 5 3" xfId="7794"/>
    <cellStyle name="Примечание 3 2 5 4" xfId="13016"/>
    <cellStyle name="Примечание 3 2 5 5" xfId="10537"/>
    <cellStyle name="Примечание 3 2 5 6" xfId="14548"/>
    <cellStyle name="Примечание 3 2 5 7" xfId="10186"/>
    <cellStyle name="Примечание 3 2 5 8" xfId="9335"/>
    <cellStyle name="Примечание 3 2 5 9" xfId="9759"/>
    <cellStyle name="Примечание 3 2 6" xfId="1492"/>
    <cellStyle name="Примечание 3 2 6 10" xfId="12571"/>
    <cellStyle name="Примечание 3 2 6 11" xfId="15415"/>
    <cellStyle name="Примечание 3 2 6 2" xfId="8106"/>
    <cellStyle name="Примечание 3 2 6 3" xfId="7793"/>
    <cellStyle name="Примечание 3 2 6 4" xfId="13015"/>
    <cellStyle name="Примечание 3 2 6 5" xfId="8494"/>
    <cellStyle name="Примечание 3 2 6 6" xfId="14547"/>
    <cellStyle name="Примечание 3 2 6 7" xfId="14741"/>
    <cellStyle name="Примечание 3 2 6 8" xfId="10160"/>
    <cellStyle name="Примечание 3 2 6 9" xfId="9760"/>
    <cellStyle name="Примечание 3 2 7" xfId="1493"/>
    <cellStyle name="Примечание 3 2 7 10" xfId="15483"/>
    <cellStyle name="Примечание 3 2 7 11" xfId="8661"/>
    <cellStyle name="Примечание 3 2 7 2" xfId="8107"/>
    <cellStyle name="Примечание 3 2 7 3" xfId="7792"/>
    <cellStyle name="Примечание 3 2 7 4" xfId="13014"/>
    <cellStyle name="Примечание 3 2 7 5" xfId="9854"/>
    <cellStyle name="Примечание 3 2 7 6" xfId="14546"/>
    <cellStyle name="Примечание 3 2 7 7" xfId="9813"/>
    <cellStyle name="Примечание 3 2 7 8" xfId="13811"/>
    <cellStyle name="Примечание 3 2 7 9" xfId="15024"/>
    <cellStyle name="Примечание 3 2 8" xfId="1494"/>
    <cellStyle name="Примечание 3 2 8 10" xfId="9744"/>
    <cellStyle name="Примечание 3 2 8 11" xfId="15416"/>
    <cellStyle name="Примечание 3 2 8 2" xfId="8108"/>
    <cellStyle name="Примечание 3 2 8 3" xfId="7791"/>
    <cellStyle name="Примечание 3 2 8 4" xfId="13013"/>
    <cellStyle name="Примечание 3 2 8 5" xfId="7270"/>
    <cellStyle name="Примечание 3 2 8 6" xfId="14545"/>
    <cellStyle name="Примечание 3 2 8 7" xfId="13577"/>
    <cellStyle name="Примечание 3 2 8 8" xfId="14694"/>
    <cellStyle name="Примечание 3 2 8 9" xfId="12368"/>
    <cellStyle name="Примечание 3 2 9" xfId="8095"/>
    <cellStyle name="Примечание 3 20" xfId="15449"/>
    <cellStyle name="Примечание 3 3" xfId="1495"/>
    <cellStyle name="Примечание 3 3 10" xfId="7790"/>
    <cellStyle name="Примечание 3 3 11" xfId="13012"/>
    <cellStyle name="Примечание 3 3 12" xfId="9853"/>
    <cellStyle name="Примечание 3 3 13" xfId="14544"/>
    <cellStyle name="Примечание 3 3 14" xfId="13576"/>
    <cellStyle name="Примечание 3 3 15" xfId="13812"/>
    <cellStyle name="Примечание 3 3 16" xfId="12369"/>
    <cellStyle name="Примечание 3 3 17" xfId="9743"/>
    <cellStyle name="Примечание 3 3 18" xfId="7183"/>
    <cellStyle name="Примечание 3 3 2" xfId="1496"/>
    <cellStyle name="Примечание 3 3 2 10" xfId="14543"/>
    <cellStyle name="Примечание 3 3 2 11" xfId="8466"/>
    <cellStyle name="Примечание 3 3 2 12" xfId="13813"/>
    <cellStyle name="Примечание 3 3 2 13" xfId="12370"/>
    <cellStyle name="Примечание 3 3 2 14" xfId="15119"/>
    <cellStyle name="Примечание 3 3 2 15" xfId="7184"/>
    <cellStyle name="Примечание 3 3 2 2" xfId="1497"/>
    <cellStyle name="Примечание 3 3 2 2 10" xfId="9176"/>
    <cellStyle name="Примечание 3 3 2 2 11" xfId="7185"/>
    <cellStyle name="Примечание 3 3 2 2 2" xfId="8111"/>
    <cellStyle name="Примечание 3 3 2 2 3" xfId="7788"/>
    <cellStyle name="Примечание 3 3 2 2 4" xfId="13010"/>
    <cellStyle name="Примечание 3 3 2 2 5" xfId="9852"/>
    <cellStyle name="Примечание 3 3 2 2 6" xfId="14542"/>
    <cellStyle name="Примечание 3 3 2 2 7" xfId="12250"/>
    <cellStyle name="Примечание 3 3 2 2 8" xfId="13814"/>
    <cellStyle name="Примечание 3 3 2 2 9" xfId="12371"/>
    <cellStyle name="Примечание 3 3 2 3" xfId="1498"/>
    <cellStyle name="Примечание 3 3 2 3 10" xfId="9175"/>
    <cellStyle name="Примечание 3 3 2 3 11" xfId="9704"/>
    <cellStyle name="Примечание 3 3 2 3 2" xfId="8112"/>
    <cellStyle name="Примечание 3 3 2 3 3" xfId="7787"/>
    <cellStyle name="Примечание 3 3 2 3 4" xfId="13009"/>
    <cellStyle name="Примечание 3 3 2 3 5" xfId="9851"/>
    <cellStyle name="Примечание 3 3 2 3 6" xfId="14541"/>
    <cellStyle name="Примечание 3 3 2 3 7" xfId="12251"/>
    <cellStyle name="Примечание 3 3 2 3 8" xfId="14376"/>
    <cellStyle name="Примечание 3 3 2 3 9" xfId="12372"/>
    <cellStyle name="Примечание 3 3 2 4" xfId="1499"/>
    <cellStyle name="Примечание 3 3 2 4 10" xfId="9174"/>
    <cellStyle name="Примечание 3 3 2 4 11" xfId="15771"/>
    <cellStyle name="Примечание 3 3 2 4 2" xfId="8113"/>
    <cellStyle name="Примечание 3 3 2 4 3" xfId="10722"/>
    <cellStyle name="Примечание 3 3 2 4 4" xfId="10906"/>
    <cellStyle name="Примечание 3 3 2 4 5" xfId="8492"/>
    <cellStyle name="Примечание 3 3 2 4 6" xfId="14540"/>
    <cellStyle name="Примечание 3 3 2 4 7" xfId="13575"/>
    <cellStyle name="Примечание 3 3 2 4 8" xfId="9334"/>
    <cellStyle name="Примечание 3 3 2 4 9" xfId="13903"/>
    <cellStyle name="Примечание 3 3 2 5" xfId="1500"/>
    <cellStyle name="Примечание 3 3 2 5 10" xfId="12082"/>
    <cellStyle name="Примечание 3 3 2 5 11" xfId="15417"/>
    <cellStyle name="Примечание 3 3 2 5 2" xfId="8114"/>
    <cellStyle name="Примечание 3 3 2 5 3" xfId="10721"/>
    <cellStyle name="Примечание 3 3 2 5 4" xfId="12533"/>
    <cellStyle name="Примечание 3 3 2 5 5" xfId="8491"/>
    <cellStyle name="Примечание 3 3 2 5 6" xfId="14539"/>
    <cellStyle name="Примечание 3 3 2 5 7" xfId="8296"/>
    <cellStyle name="Примечание 3 3 2 5 8" xfId="9333"/>
    <cellStyle name="Примечание 3 3 2 5 9" xfId="12373"/>
    <cellStyle name="Примечание 3 3 2 6" xfId="8110"/>
    <cellStyle name="Примечание 3 3 2 7" xfId="7789"/>
    <cellStyle name="Примечание 3 3 2 8" xfId="13011"/>
    <cellStyle name="Примечание 3 3 2 9" xfId="8493"/>
    <cellStyle name="Примечание 3 3 3" xfId="1501"/>
    <cellStyle name="Примечание 3 3 3 10" xfId="14335"/>
    <cellStyle name="Примечание 3 3 3 11" xfId="12374"/>
    <cellStyle name="Примечание 3 3 3 12" xfId="12367"/>
    <cellStyle name="Примечание 3 3 3 13" xfId="15418"/>
    <cellStyle name="Примечание 3 3 3 2" xfId="1502"/>
    <cellStyle name="Примечание 3 3 3 2 10" xfId="9411"/>
    <cellStyle name="Примечание 3 3 3 2 11" xfId="9705"/>
    <cellStyle name="Примечание 3 3 3 2 2" xfId="8116"/>
    <cellStyle name="Примечание 3 3 3 2 3" xfId="10720"/>
    <cellStyle name="Примечание 3 3 3 2 4" xfId="13007"/>
    <cellStyle name="Примечание 3 3 3 2 5" xfId="10996"/>
    <cellStyle name="Примечание 3 3 3 2 6" xfId="14537"/>
    <cellStyle name="Примечание 3 3 3 2 7" xfId="14742"/>
    <cellStyle name="Примечание 3 3 3 2 8" xfId="14336"/>
    <cellStyle name="Примечание 3 3 3 2 9" xfId="12375"/>
    <cellStyle name="Примечание 3 3 3 3" xfId="1503"/>
    <cellStyle name="Примечание 3 3 3 3 10" xfId="12366"/>
    <cellStyle name="Примечание 3 3 3 3 11" xfId="9706"/>
    <cellStyle name="Примечание 3 3 3 3 2" xfId="8117"/>
    <cellStyle name="Примечание 3 3 3 3 3" xfId="10719"/>
    <cellStyle name="Примечание 3 3 3 3 4" xfId="12534"/>
    <cellStyle name="Примечание 3 3 3 3 5" xfId="8701"/>
    <cellStyle name="Примечание 3 3 3 3 6" xfId="14536"/>
    <cellStyle name="Примечание 3 3 3 3 7" xfId="13574"/>
    <cellStyle name="Примечание 3 3 3 3 8" xfId="9332"/>
    <cellStyle name="Примечание 3 3 3 3 9" xfId="9761"/>
    <cellStyle name="Примечание 3 3 3 4" xfId="8115"/>
    <cellStyle name="Примечание 3 3 3 5" xfId="7786"/>
    <cellStyle name="Примечание 3 3 3 6" xfId="13008"/>
    <cellStyle name="Примечание 3 3 3 7" xfId="8490"/>
    <cellStyle name="Примечание 3 3 3 8" xfId="14538"/>
    <cellStyle name="Примечание 3 3 3 9" xfId="13110"/>
    <cellStyle name="Примечание 3 3 4" xfId="1504"/>
    <cellStyle name="Примечание 3 3 4 10" xfId="14118"/>
    <cellStyle name="Примечание 3 3 4 11" xfId="15419"/>
    <cellStyle name="Примечание 3 3 4 2" xfId="8118"/>
    <cellStyle name="Примечание 3 3 4 3" xfId="10718"/>
    <cellStyle name="Примечание 3 3 4 4" xfId="8930"/>
    <cellStyle name="Примечание 3 3 4 5" xfId="8700"/>
    <cellStyle name="Примечание 3 3 4 6" xfId="14535"/>
    <cellStyle name="Примечание 3 3 4 7" xfId="10595"/>
    <cellStyle name="Примечание 3 3 4 8" xfId="12072"/>
    <cellStyle name="Примечание 3 3 4 9" xfId="12376"/>
    <cellStyle name="Примечание 3 3 5" xfId="1505"/>
    <cellStyle name="Примечание 3 3 5 10" xfId="12305"/>
    <cellStyle name="Примечание 3 3 5 11" xfId="15420"/>
    <cellStyle name="Примечание 3 3 5 2" xfId="8119"/>
    <cellStyle name="Примечание 3 3 5 3" xfId="10717"/>
    <cellStyle name="Примечание 3 3 5 4" xfId="13006"/>
    <cellStyle name="Примечание 3 3 5 5" xfId="8489"/>
    <cellStyle name="Примечание 3 3 5 6" xfId="14534"/>
    <cellStyle name="Примечание 3 3 5 7" xfId="9814"/>
    <cellStyle name="Примечание 3 3 5 8" xfId="14005"/>
    <cellStyle name="Примечание 3 3 5 9" xfId="11925"/>
    <cellStyle name="Примечание 3 3 6" xfId="1506"/>
    <cellStyle name="Примечание 3 3 6 10" xfId="15484"/>
    <cellStyle name="Примечание 3 3 6 11" xfId="15447"/>
    <cellStyle name="Примечание 3 3 6 2" xfId="8120"/>
    <cellStyle name="Примечание 3 3 6 3" xfId="10716"/>
    <cellStyle name="Примечание 3 3 6 4" xfId="13005"/>
    <cellStyle name="Примечание 3 3 6 5" xfId="8699"/>
    <cellStyle name="Примечание 3 3 6 6" xfId="14533"/>
    <cellStyle name="Примечание 3 3 6 7" xfId="11509"/>
    <cellStyle name="Примечание 3 3 6 8" xfId="13604"/>
    <cellStyle name="Примечание 3 3 6 9" xfId="12223"/>
    <cellStyle name="Примечание 3 3 7" xfId="1507"/>
    <cellStyle name="Примечание 3 3 7 10" xfId="12304"/>
    <cellStyle name="Примечание 3 3 7 11" xfId="15446"/>
    <cellStyle name="Примечание 3 3 7 2" xfId="8121"/>
    <cellStyle name="Примечание 3 3 7 3" xfId="10715"/>
    <cellStyle name="Примечание 3 3 7 4" xfId="13004"/>
    <cellStyle name="Примечание 3 3 7 5" xfId="8698"/>
    <cellStyle name="Примечание 3 3 7 6" xfId="14532"/>
    <cellStyle name="Примечание 3 3 7 7" xfId="8253"/>
    <cellStyle name="Примечание 3 3 7 8" xfId="13397"/>
    <cellStyle name="Примечание 3 3 7 9" xfId="9361"/>
    <cellStyle name="Примечание 3 3 8" xfId="1508"/>
    <cellStyle name="Примечание 3 3 8 10" xfId="14119"/>
    <cellStyle name="Примечание 3 3 8 11" xfId="15445"/>
    <cellStyle name="Примечание 3 3 8 2" xfId="8122"/>
    <cellStyle name="Примечание 3 3 8 3" xfId="10714"/>
    <cellStyle name="Примечание 3 3 8 4" xfId="13003"/>
    <cellStyle name="Примечание 3 3 8 5" xfId="12925"/>
    <cellStyle name="Примечание 3 3 8 6" xfId="14531"/>
    <cellStyle name="Примечание 3 3 8 7" xfId="13573"/>
    <cellStyle name="Примечание 3 3 8 8" xfId="13398"/>
    <cellStyle name="Примечание 3 3 8 9" xfId="9362"/>
    <cellStyle name="Примечание 3 3 9" xfId="8109"/>
    <cellStyle name="Примечание 3 4" xfId="1509"/>
    <cellStyle name="Примечание 3 4 10" xfId="14530"/>
    <cellStyle name="Примечание 3 4 11" xfId="13572"/>
    <cellStyle name="Примечание 3 4 12" xfId="12073"/>
    <cellStyle name="Примечание 3 4 13" xfId="12491"/>
    <cellStyle name="Примечание 3 4 14" xfId="14120"/>
    <cellStyle name="Примечание 3 4 15" xfId="15444"/>
    <cellStyle name="Примечание 3 4 2" xfId="1510"/>
    <cellStyle name="Примечание 3 4 2 10" xfId="12303"/>
    <cellStyle name="Примечание 3 4 2 11" xfId="15770"/>
    <cellStyle name="Примечание 3 4 2 2" xfId="8124"/>
    <cellStyle name="Примечание 3 4 2 3" xfId="10712"/>
    <cellStyle name="Примечание 3 4 2 4" xfId="13001"/>
    <cellStyle name="Примечание 3 4 2 5" xfId="12012"/>
    <cellStyle name="Примечание 3 4 2 6" xfId="14529"/>
    <cellStyle name="Примечание 3 4 2 7" xfId="14329"/>
    <cellStyle name="Примечание 3 4 2 8" xfId="14006"/>
    <cellStyle name="Примечание 3 4 2 9" xfId="13902"/>
    <cellStyle name="Примечание 3 4 3" xfId="1511"/>
    <cellStyle name="Примечание 3 4 3 10" xfId="14121"/>
    <cellStyle name="Примечание 3 4 3 11" xfId="15443"/>
    <cellStyle name="Примечание 3 4 3 2" xfId="8125"/>
    <cellStyle name="Примечание 3 4 3 3" xfId="7785"/>
    <cellStyle name="Примечание 3 4 3 4" xfId="13000"/>
    <cellStyle name="Примечание 3 4 3 5" xfId="9850"/>
    <cellStyle name="Примечание 3 4 3 6" xfId="14528"/>
    <cellStyle name="Примечание 3 4 3 7" xfId="14743"/>
    <cellStyle name="Примечание 3 4 3 8" xfId="13399"/>
    <cellStyle name="Примечание 3 4 3 9" xfId="13126"/>
    <cellStyle name="Примечание 3 4 4" xfId="1512"/>
    <cellStyle name="Примечание 3 4 4 10" xfId="14122"/>
    <cellStyle name="Примечание 3 4 4 11" xfId="9512"/>
    <cellStyle name="Примечание 3 4 4 2" xfId="8126"/>
    <cellStyle name="Примечание 3 4 4 3" xfId="10711"/>
    <cellStyle name="Примечание 3 4 4 4" xfId="12999"/>
    <cellStyle name="Примечание 3 4 4 5" xfId="12924"/>
    <cellStyle name="Примечание 3 4 4 6" xfId="14527"/>
    <cellStyle name="Примечание 3 4 4 7" xfId="14328"/>
    <cellStyle name="Примечание 3 4 4 8" xfId="12074"/>
    <cellStyle name="Примечание 3 4 4 9" xfId="10609"/>
    <cellStyle name="Примечание 3 4 5" xfId="1513"/>
    <cellStyle name="Примечание 3 4 5 10" xfId="14123"/>
    <cellStyle name="Примечание 3 4 5 11" xfId="15421"/>
    <cellStyle name="Примечание 3 4 5 2" xfId="8127"/>
    <cellStyle name="Примечание 3 4 5 3" xfId="10710"/>
    <cellStyle name="Примечание 3 4 5 4" xfId="12998"/>
    <cellStyle name="Примечание 3 4 5 5" xfId="8487"/>
    <cellStyle name="Примечание 3 4 5 6" xfId="14526"/>
    <cellStyle name="Примечание 3 4 5 7" xfId="14327"/>
    <cellStyle name="Примечание 3 4 5 8" xfId="14007"/>
    <cellStyle name="Примечание 3 4 5 9" xfId="12377"/>
    <cellStyle name="Примечание 3 4 6" xfId="8123"/>
    <cellStyle name="Примечание 3 4 7" xfId="10713"/>
    <cellStyle name="Примечание 3 4 8" xfId="13002"/>
    <cellStyle name="Примечание 3 4 9" xfId="8488"/>
    <cellStyle name="Примечание 3 5" xfId="1514"/>
    <cellStyle name="Примечание 3 5 10" xfId="13400"/>
    <cellStyle name="Примечание 3 5 11" xfId="12378"/>
    <cellStyle name="Примечание 3 5 12" xfId="14124"/>
    <cellStyle name="Примечание 3 5 13" xfId="15422"/>
    <cellStyle name="Примечание 3 5 2" xfId="1515"/>
    <cellStyle name="Примечание 3 5 2 10" xfId="14125"/>
    <cellStyle name="Примечание 3 5 2 11" xfId="9707"/>
    <cellStyle name="Примечание 3 5 2 2" xfId="8129"/>
    <cellStyle name="Примечание 3 5 2 3" xfId="10708"/>
    <cellStyle name="Примечание 3 5 2 4" xfId="12996"/>
    <cellStyle name="Примечание 3 5 2 5" xfId="8697"/>
    <cellStyle name="Примечание 3 5 2 6" xfId="14524"/>
    <cellStyle name="Примечание 3 5 2 7" xfId="7723"/>
    <cellStyle name="Примечание 3 5 2 8" xfId="11503"/>
    <cellStyle name="Примечание 3 5 2 9" xfId="12379"/>
    <cellStyle name="Примечание 3 5 3" xfId="1516"/>
    <cellStyle name="Примечание 3 5 3 10" xfId="12083"/>
    <cellStyle name="Примечание 3 5 3 11" xfId="9708"/>
    <cellStyle name="Примечание 3 5 3 2" xfId="8130"/>
    <cellStyle name="Примечание 3 5 3 3" xfId="10707"/>
    <cellStyle name="Примечание 3 5 3 4" xfId="12995"/>
    <cellStyle name="Примечание 3 5 3 5" xfId="8696"/>
    <cellStyle name="Примечание 3 5 3 6" xfId="14523"/>
    <cellStyle name="Примечание 3 5 3 7" xfId="11450"/>
    <cellStyle name="Примечание 3 5 3 8" xfId="7505"/>
    <cellStyle name="Примечание 3 5 3 9" xfId="9931"/>
    <cellStyle name="Примечание 3 5 4" xfId="8128"/>
    <cellStyle name="Примечание 3 5 5" xfId="10709"/>
    <cellStyle name="Примечание 3 5 6" xfId="12997"/>
    <cellStyle name="Примечание 3 5 7" xfId="12469"/>
    <cellStyle name="Примечание 3 5 8" xfId="14525"/>
    <cellStyle name="Примечание 3 5 9" xfId="14326"/>
    <cellStyle name="Примечание 3 6" xfId="1517"/>
    <cellStyle name="Примечание 3 6 10" xfId="14126"/>
    <cellStyle name="Примечание 3 6 11" xfId="9709"/>
    <cellStyle name="Примечание 3 6 2" xfId="8131"/>
    <cellStyle name="Примечание 3 6 3" xfId="10706"/>
    <cellStyle name="Примечание 3 6 4" xfId="12994"/>
    <cellStyle name="Примечание 3 6 5" xfId="8695"/>
    <cellStyle name="Примечание 3 6 6" xfId="14522"/>
    <cellStyle name="Примечание 3 6 7" xfId="11451"/>
    <cellStyle name="Примечание 3 6 8" xfId="14008"/>
    <cellStyle name="Примечание 3 6 9" xfId="9932"/>
    <cellStyle name="Примечание 3 7" xfId="1518"/>
    <cellStyle name="Примечание 3 7 10" xfId="14127"/>
    <cellStyle name="Примечание 3 7 11" xfId="7186"/>
    <cellStyle name="Примечание 3 7 2" xfId="8132"/>
    <cellStyle name="Примечание 3 7 3" xfId="10705"/>
    <cellStyle name="Примечание 3 7 4" xfId="12993"/>
    <cellStyle name="Примечание 3 7 5" xfId="8975"/>
    <cellStyle name="Примечание 3 7 6" xfId="14521"/>
    <cellStyle name="Примечание 3 7 7" xfId="8544"/>
    <cellStyle name="Примечание 3 7 8" xfId="13401"/>
    <cellStyle name="Примечание 3 7 9" xfId="12380"/>
    <cellStyle name="Примечание 3 8" xfId="1519"/>
    <cellStyle name="Примечание 3 8 10" xfId="14128"/>
    <cellStyle name="Примечание 3 8 11" xfId="7187"/>
    <cellStyle name="Примечание 3 8 2" xfId="8133"/>
    <cellStyle name="Примечание 3 8 3" xfId="10704"/>
    <cellStyle name="Примечание 3 8 4" xfId="8998"/>
    <cellStyle name="Примечание 3 8 5" xfId="12468"/>
    <cellStyle name="Примечание 3 8 6" xfId="14520"/>
    <cellStyle name="Примечание 3 8 7" xfId="7407"/>
    <cellStyle name="Примечание 3 8 8" xfId="11502"/>
    <cellStyle name="Примечание 3 8 9" xfId="12381"/>
    <cellStyle name="Примечание 3 9" xfId="1520"/>
    <cellStyle name="Примечание 3 9 10" xfId="14129"/>
    <cellStyle name="Примечание 3 9 11" xfId="10474"/>
    <cellStyle name="Примечание 3 9 2" xfId="8134"/>
    <cellStyle name="Примечание 3 9 3" xfId="7784"/>
    <cellStyle name="Примечание 3 9 4" xfId="7702"/>
    <cellStyle name="Примечание 3 9 5" xfId="12467"/>
    <cellStyle name="Примечание 3 9 6" xfId="14519"/>
    <cellStyle name="Примечание 3 9 7" xfId="14744"/>
    <cellStyle name="Примечание 3 9 8" xfId="14009"/>
    <cellStyle name="Примечание 3 9 9" xfId="12382"/>
    <cellStyle name="Примечание 4" xfId="1521"/>
    <cellStyle name="Примечание 4 10" xfId="10703"/>
    <cellStyle name="Примечание 4 11" xfId="8999"/>
    <cellStyle name="Примечание 4 12" xfId="12466"/>
    <cellStyle name="Примечание 4 13" xfId="14518"/>
    <cellStyle name="Примечание 4 14" xfId="10596"/>
    <cellStyle name="Примечание 4 15" xfId="13402"/>
    <cellStyle name="Примечание 4 16" xfId="12383"/>
    <cellStyle name="Примечание 4 17" xfId="11511"/>
    <cellStyle name="Примечание 4 18" xfId="10475"/>
    <cellStyle name="Примечание 4 2" xfId="1522"/>
    <cellStyle name="Примечание 4 2 10" xfId="14517"/>
    <cellStyle name="Примечание 4 2 11" xfId="10597"/>
    <cellStyle name="Примечание 4 2 12" xfId="11501"/>
    <cellStyle name="Примечание 4 2 13" xfId="12384"/>
    <cellStyle name="Примечание 4 2 14" xfId="11510"/>
    <cellStyle name="Примечание 4 2 15" xfId="7188"/>
    <cellStyle name="Примечание 4 2 2" xfId="1523"/>
    <cellStyle name="Примечание 4 2 2 10" xfId="8255"/>
    <cellStyle name="Примечание 4 2 2 11" xfId="7189"/>
    <cellStyle name="Примечание 4 2 2 2" xfId="8137"/>
    <cellStyle name="Примечание 4 2 2 3" xfId="10701"/>
    <cellStyle name="Примечание 4 2 2 4" xfId="9001"/>
    <cellStyle name="Примечание 4 2 2 5" xfId="9848"/>
    <cellStyle name="Примечание 4 2 2 6" xfId="14516"/>
    <cellStyle name="Примечание 4 2 2 7" xfId="1235"/>
    <cellStyle name="Примечание 4 2 2 8" xfId="14010"/>
    <cellStyle name="Примечание 4 2 2 9" xfId="12385"/>
    <cellStyle name="Примечание 4 2 3" xfId="1524"/>
    <cellStyle name="Примечание 4 2 3 10" xfId="10634"/>
    <cellStyle name="Примечание 4 2 3 11" xfId="11565"/>
    <cellStyle name="Примечание 4 2 3 2" xfId="8138"/>
    <cellStyle name="Примечание 4 2 3 3" xfId="10700"/>
    <cellStyle name="Примечание 4 2 3 4" xfId="9002"/>
    <cellStyle name="Примечание 4 2 3 5" xfId="9847"/>
    <cellStyle name="Примечание 4 2 3 6" xfId="14515"/>
    <cellStyle name="Примечание 4 2 3 7" xfId="13571"/>
    <cellStyle name="Примечание 4 2 3 8" xfId="13403"/>
    <cellStyle name="Примечание 4 2 3 9" xfId="12386"/>
    <cellStyle name="Примечание 4 2 4" xfId="1525"/>
    <cellStyle name="Примечание 4 2 4 10" xfId="9742"/>
    <cellStyle name="Примечание 4 2 4 11" xfId="11566"/>
    <cellStyle name="Примечание 4 2 4 2" xfId="8139"/>
    <cellStyle name="Примечание 4 2 4 3" xfId="10699"/>
    <cellStyle name="Примечание 4 2 4 4" xfId="9003"/>
    <cellStyle name="Примечание 4 2 4 5" xfId="9846"/>
    <cellStyle name="Примечание 4 2 4 6" xfId="14514"/>
    <cellStyle name="Примечание 4 2 4 7" xfId="13570"/>
    <cellStyle name="Примечание 4 2 4 8" xfId="10159"/>
    <cellStyle name="Примечание 4 2 4 9" xfId="12387"/>
    <cellStyle name="Примечание 4 2 5" xfId="1526"/>
    <cellStyle name="Примечание 4 2 5 10" xfId="12026"/>
    <cellStyle name="Примечание 4 2 5 11" xfId="9710"/>
    <cellStyle name="Примечание 4 2 5 2" xfId="8140"/>
    <cellStyle name="Примечание 4 2 5 3" xfId="10698"/>
    <cellStyle name="Примечание 4 2 5 4" xfId="9004"/>
    <cellStyle name="Примечание 4 2 5 5" xfId="12013"/>
    <cellStyle name="Примечание 4 2 5 6" xfId="14513"/>
    <cellStyle name="Примечание 4 2 5 7" xfId="10930"/>
    <cellStyle name="Примечание 4 2 5 8" xfId="14011"/>
    <cellStyle name="Примечание 4 2 5 9" xfId="12388"/>
    <cellStyle name="Примечание 4 2 6" xfId="8136"/>
    <cellStyle name="Примечание 4 2 7" xfId="10702"/>
    <cellStyle name="Примечание 4 2 8" xfId="9000"/>
    <cellStyle name="Примечание 4 2 9" xfId="9849"/>
    <cellStyle name="Примечание 4 3" xfId="1527"/>
    <cellStyle name="Примечание 4 3 10" xfId="14012"/>
    <cellStyle name="Примечание 4 3 11" xfId="12389"/>
    <cellStyle name="Примечание 4 3 12" xfId="12027"/>
    <cellStyle name="Примечание 4 3 13" xfId="9711"/>
    <cellStyle name="Примечание 4 3 2" xfId="1528"/>
    <cellStyle name="Примечание 4 3 2 10" xfId="14130"/>
    <cellStyle name="Примечание 4 3 2 11" xfId="15442"/>
    <cellStyle name="Примечание 4 3 2 2" xfId="8142"/>
    <cellStyle name="Примечание 4 3 2 3" xfId="10696"/>
    <cellStyle name="Примечание 4 3 2 4" xfId="9006"/>
    <cellStyle name="Примечание 4 3 2 5" xfId="9844"/>
    <cellStyle name="Примечание 4 3 2 6" xfId="14511"/>
    <cellStyle name="Примечание 4 3 2 7" xfId="13109"/>
    <cellStyle name="Примечание 4 3 2 8" xfId="8507"/>
    <cellStyle name="Примечание 4 3 2 9" xfId="9363"/>
    <cellStyle name="Примечание 4 3 3" xfId="1529"/>
    <cellStyle name="Примечание 4 3 3 10" xfId="14307"/>
    <cellStyle name="Примечание 4 3 3 11" xfId="15441"/>
    <cellStyle name="Примечание 4 3 3 2" xfId="8143"/>
    <cellStyle name="Примечание 4 3 3 3" xfId="7783"/>
    <cellStyle name="Примечание 4 3 3 4" xfId="7703"/>
    <cellStyle name="Примечание 4 3 3 5" xfId="9843"/>
    <cellStyle name="Примечание 4 3 3 6" xfId="14510"/>
    <cellStyle name="Примечание 4 3 3 7" xfId="14745"/>
    <cellStyle name="Примечание 4 3 3 8" xfId="14013"/>
    <cellStyle name="Примечание 4 3 3 9" xfId="9364"/>
    <cellStyle name="Примечание 4 3 4" xfId="8141"/>
    <cellStyle name="Примечание 4 3 5" xfId="10697"/>
    <cellStyle name="Примечание 4 3 6" xfId="9005"/>
    <cellStyle name="Примечание 4 3 7" xfId="9845"/>
    <cellStyle name="Примечание 4 3 8" xfId="14512"/>
    <cellStyle name="Примечание 4 3 9" xfId="11452"/>
    <cellStyle name="Примечание 4 4" xfId="1530"/>
    <cellStyle name="Примечание 4 4 10" xfId="14308"/>
    <cellStyle name="Примечание 4 4 11" xfId="9513"/>
    <cellStyle name="Примечание 4 4 2" xfId="8144"/>
    <cellStyle name="Примечание 4 4 3" xfId="10695"/>
    <cellStyle name="Примечание 4 4 4" xfId="10540"/>
    <cellStyle name="Примечание 4 4 5" xfId="9842"/>
    <cellStyle name="Примечание 4 4 6" xfId="14509"/>
    <cellStyle name="Примечание 4 4 7" xfId="13108"/>
    <cellStyle name="Примечание 4 4 8" xfId="14014"/>
    <cellStyle name="Примечание 4 4 9" xfId="14938"/>
    <cellStyle name="Примечание 4 5" xfId="1531"/>
    <cellStyle name="Примечание 4 5 10" xfId="12028"/>
    <cellStyle name="Примечание 4 5 11" xfId="9712"/>
    <cellStyle name="Примечание 4 5 2" xfId="8145"/>
    <cellStyle name="Примечание 4 5 3" xfId="10694"/>
    <cellStyle name="Примечание 4 5 4" xfId="10541"/>
    <cellStyle name="Примечание 4 5 5" xfId="8486"/>
    <cellStyle name="Примечание 4 5 6" xfId="14508"/>
    <cellStyle name="Примечание 4 5 7" xfId="12252"/>
    <cellStyle name="Примечание 4 5 8" xfId="14015"/>
    <cellStyle name="Примечание 4 5 9" xfId="9762"/>
    <cellStyle name="Примечание 4 6" xfId="1532"/>
    <cellStyle name="Примечание 4 6 10" xfId="12904"/>
    <cellStyle name="Примечание 4 6 11" xfId="10623"/>
    <cellStyle name="Примечание 4 6 2" xfId="8146"/>
    <cellStyle name="Примечание 4 6 3" xfId="10693"/>
    <cellStyle name="Примечание 4 6 4" xfId="10542"/>
    <cellStyle name="Примечание 4 6 5" xfId="8485"/>
    <cellStyle name="Примечание 4 6 6" xfId="14507"/>
    <cellStyle name="Примечание 4 6 7" xfId="14325"/>
    <cellStyle name="Примечание 4 6 8" xfId="14016"/>
    <cellStyle name="Примечание 4 6 9" xfId="12269"/>
    <cellStyle name="Примечание 4 7" xfId="1533"/>
    <cellStyle name="Примечание 4 7 10" xfId="14131"/>
    <cellStyle name="Примечание 4 7 11" xfId="12089"/>
    <cellStyle name="Примечание 4 7 2" xfId="8147"/>
    <cellStyle name="Примечание 4 7 3" xfId="10692"/>
    <cellStyle name="Примечание 4 7 4" xfId="10543"/>
    <cellStyle name="Примечание 4 7 5" xfId="9841"/>
    <cellStyle name="Примечание 4 7 6" xfId="14506"/>
    <cellStyle name="Примечание 4 7 7" xfId="14324"/>
    <cellStyle name="Примечание 4 7 8" xfId="14017"/>
    <cellStyle name="Примечание 4 7 9" xfId="9457"/>
    <cellStyle name="Примечание 4 8" xfId="1534"/>
    <cellStyle name="Примечание 4 8 10" xfId="13954"/>
    <cellStyle name="Примечание 4 8 11" xfId="9713"/>
    <cellStyle name="Примечание 4 8 2" xfId="8148"/>
    <cellStyle name="Примечание 4 8 3" xfId="10691"/>
    <cellStyle name="Примечание 4 8 4" xfId="10544"/>
    <cellStyle name="Примечание 4 8 5" xfId="9840"/>
    <cellStyle name="Примечание 4 8 6" xfId="14505"/>
    <cellStyle name="Примечание 4 8 7" xfId="11453"/>
    <cellStyle name="Примечание 4 8 8" xfId="13605"/>
    <cellStyle name="Примечание 4 8 9" xfId="9933"/>
    <cellStyle name="Примечание 4 9" xfId="8135"/>
    <cellStyle name="Примечание 5" xfId="1535"/>
    <cellStyle name="Примечание 5 10" xfId="10690"/>
    <cellStyle name="Примечание 5 11" xfId="10545"/>
    <cellStyle name="Примечание 5 12" xfId="10512"/>
    <cellStyle name="Примечание 5 13" xfId="14504"/>
    <cellStyle name="Примечание 5 14" xfId="9397"/>
    <cellStyle name="Примечание 5 15" xfId="14018"/>
    <cellStyle name="Примечание 5 16" xfId="9458"/>
    <cellStyle name="Примечание 5 17" xfId="14132"/>
    <cellStyle name="Примечание 5 18" xfId="9517"/>
    <cellStyle name="Примечание 5 2" xfId="1536"/>
    <cellStyle name="Примечание 5 2 10" xfId="14503"/>
    <cellStyle name="Примечание 5 2 11" xfId="9398"/>
    <cellStyle name="Примечание 5 2 12" xfId="12473"/>
    <cellStyle name="Примечание 5 2 13" xfId="15025"/>
    <cellStyle name="Примечание 5 2 14" xfId="14133"/>
    <cellStyle name="Примечание 5 2 15" xfId="8662"/>
    <cellStyle name="Примечание 5 2 2" xfId="1537"/>
    <cellStyle name="Примечание 5 2 2 10" xfId="14134"/>
    <cellStyle name="Примечание 5 2 2 11" xfId="13725"/>
    <cellStyle name="Примечание 5 2 2 2" xfId="8151"/>
    <cellStyle name="Примечание 5 2 2 3" xfId="10688"/>
    <cellStyle name="Примечание 5 2 2 4" xfId="12162"/>
    <cellStyle name="Примечание 5 2 2 5" xfId="12923"/>
    <cellStyle name="Примечание 5 2 2 6" xfId="14502"/>
    <cellStyle name="Примечание 5 2 2 7" xfId="9399"/>
    <cellStyle name="Примечание 5 2 2 8" xfId="13404"/>
    <cellStyle name="Примечание 5 2 2 9" xfId="9459"/>
    <cellStyle name="Примечание 5 2 3" xfId="1538"/>
    <cellStyle name="Примечание 5 2 3 10" xfId="14135"/>
    <cellStyle name="Примечание 5 2 3 11" xfId="13724"/>
    <cellStyle name="Примечание 5 2 3 2" xfId="8152"/>
    <cellStyle name="Примечание 5 2 3 3" xfId="7782"/>
    <cellStyle name="Примечание 5 2 3 4" xfId="10547"/>
    <cellStyle name="Примечание 5 2 3 5" xfId="12922"/>
    <cellStyle name="Примечание 5 2 3 6" xfId="14501"/>
    <cellStyle name="Примечание 5 2 3 7" xfId="14323"/>
    <cellStyle name="Примечание 5 2 3 8" xfId="13405"/>
    <cellStyle name="Примечание 5 2 3 9" xfId="9460"/>
    <cellStyle name="Примечание 5 2 4" xfId="1539"/>
    <cellStyle name="Примечание 5 2 4 10" xfId="14136"/>
    <cellStyle name="Примечание 5 2 4 11" xfId="9518"/>
    <cellStyle name="Примечание 5 2 4 2" xfId="8153"/>
    <cellStyle name="Примечание 5 2 4 3" xfId="10687"/>
    <cellStyle name="Примечание 5 2 4 4" xfId="9007"/>
    <cellStyle name="Примечание 5 2 4 5" xfId="9839"/>
    <cellStyle name="Примечание 5 2 4 6" xfId="14500"/>
    <cellStyle name="Примечание 5 2 4 7" xfId="14322"/>
    <cellStyle name="Примечание 5 2 4 8" xfId="13406"/>
    <cellStyle name="Примечание 5 2 4 9" xfId="9461"/>
    <cellStyle name="Примечание 5 2 5" xfId="1540"/>
    <cellStyle name="Примечание 5 2 5 10" xfId="12302"/>
    <cellStyle name="Примечание 5 2 5 11" xfId="13891"/>
    <cellStyle name="Примечание 5 2 5 2" xfId="8154"/>
    <cellStyle name="Примечание 5 2 5 3" xfId="10686"/>
    <cellStyle name="Примечание 5 2 5 4" xfId="7066"/>
    <cellStyle name="Примечание 5 2 5 5" xfId="8484"/>
    <cellStyle name="Примечание 5 2 5 6" xfId="14499"/>
    <cellStyle name="Примечание 5 2 5 7" xfId="10931"/>
    <cellStyle name="Примечание 5 2 5 8" xfId="14019"/>
    <cellStyle name="Примечание 5 2 5 9" xfId="15026"/>
    <cellStyle name="Примечание 5 2 6" xfId="8150"/>
    <cellStyle name="Примечание 5 2 7" xfId="10689"/>
    <cellStyle name="Примечание 5 2 8" xfId="10546"/>
    <cellStyle name="Примечание 5 2 9" xfId="12465"/>
    <cellStyle name="Примечание 5 3" xfId="1541"/>
    <cellStyle name="Примечание 5 3 10" xfId="14020"/>
    <cellStyle name="Примечание 5 3 11" xfId="11481"/>
    <cellStyle name="Примечание 5 3 12" xfId="12884"/>
    <cellStyle name="Примечание 5 3 13" xfId="13890"/>
    <cellStyle name="Примечание 5 3 2" xfId="1542"/>
    <cellStyle name="Примечание 5 3 2 10" xfId="12301"/>
    <cellStyle name="Примечание 5 3 2 11" xfId="9519"/>
    <cellStyle name="Примечание 5 3 2 2" xfId="8156"/>
    <cellStyle name="Примечание 5 3 2 3" xfId="10684"/>
    <cellStyle name="Примечание 5 3 2 4" xfId="10548"/>
    <cellStyle name="Примечание 5 3 2 5" xfId="12014"/>
    <cellStyle name="Примечание 5 3 2 6" xfId="14497"/>
    <cellStyle name="Примечание 5 3 2 7" xfId="14320"/>
    <cellStyle name="Примечание 5 3 2 8" xfId="14021"/>
    <cellStyle name="Примечание 5 3 2 9" xfId="11482"/>
    <cellStyle name="Примечание 5 3 3" xfId="1543"/>
    <cellStyle name="Примечание 5 3 3 10" xfId="9741"/>
    <cellStyle name="Примечание 5 3 3 11" xfId="8663"/>
    <cellStyle name="Примечание 5 3 3 2" xfId="8157"/>
    <cellStyle name="Примечание 5 3 3 3" xfId="10683"/>
    <cellStyle name="Примечание 5 3 3 4" xfId="12161"/>
    <cellStyle name="Примечание 5 3 3 5" xfId="12921"/>
    <cellStyle name="Примечание 5 3 3 6" xfId="14496"/>
    <cellStyle name="Примечание 5 3 3 7" xfId="14319"/>
    <cellStyle name="Примечание 5 3 3 8" xfId="10158"/>
    <cellStyle name="Примечание 5 3 3 9" xfId="1691"/>
    <cellStyle name="Примечание 5 3 4" xfId="8155"/>
    <cellStyle name="Примечание 5 3 5" xfId="10685"/>
    <cellStyle name="Примечание 5 3 6" xfId="7067"/>
    <cellStyle name="Примечание 5 3 7" xfId="8483"/>
    <cellStyle name="Примечание 5 3 8" xfId="14498"/>
    <cellStyle name="Примечание 5 3 9" xfId="14321"/>
    <cellStyle name="Примечание 5 4" xfId="1544"/>
    <cellStyle name="Примечание 5 4 10" xfId="12300"/>
    <cellStyle name="Примечание 5 4 11" xfId="15855"/>
    <cellStyle name="Примечание 5 4 2" xfId="8158"/>
    <cellStyle name="Примечание 5 4 3" xfId="10682"/>
    <cellStyle name="Примечание 5 4 4" xfId="12160"/>
    <cellStyle name="Примечание 5 4 5" xfId="12920"/>
    <cellStyle name="Примечание 5 4 6" xfId="14495"/>
    <cellStyle name="Примечание 5 4 7" xfId="14318"/>
    <cellStyle name="Примечание 5 4 8" xfId="14022"/>
    <cellStyle name="Примечание 5 4 9" xfId="15438"/>
    <cellStyle name="Примечание 5 5" xfId="1545"/>
    <cellStyle name="Примечание 5 5 10" xfId="12299"/>
    <cellStyle name="Примечание 5 5 11" xfId="15769"/>
    <cellStyle name="Примечание 5 5 2" xfId="8159"/>
    <cellStyle name="Примечание 5 5 3" xfId="10681"/>
    <cellStyle name="Примечание 5 5 4" xfId="12159"/>
    <cellStyle name="Примечание 5 5 5" xfId="9838"/>
    <cellStyle name="Примечание 5 5 6" xfId="14494"/>
    <cellStyle name="Примечание 5 5 7" xfId="8545"/>
    <cellStyle name="Примечание 5 5 8" xfId="14023"/>
    <cellStyle name="Примечание 5 5 9" xfId="14420"/>
    <cellStyle name="Примечание 5 6" xfId="1546"/>
    <cellStyle name="Примечание 5 6 10" xfId="14137"/>
    <cellStyle name="Примечание 5 6 11" xfId="10992"/>
    <cellStyle name="Примечание 5 6 2" xfId="8160"/>
    <cellStyle name="Примечание 5 6 3" xfId="10680"/>
    <cellStyle name="Примечание 5 6 4" xfId="12158"/>
    <cellStyle name="Примечание 5 6 5" xfId="9837"/>
    <cellStyle name="Примечание 5 6 6" xfId="14493"/>
    <cellStyle name="Примечание 5 6 7" xfId="14317"/>
    <cellStyle name="Примечание 5 6 8" xfId="14024"/>
    <cellStyle name="Примечание 5 6 9" xfId="15027"/>
    <cellStyle name="Примечание 5 7" xfId="1547"/>
    <cellStyle name="Примечание 5 7 10" xfId="14786"/>
    <cellStyle name="Примечание 5 7 11" xfId="8664"/>
    <cellStyle name="Примечание 5 7 2" xfId="8161"/>
    <cellStyle name="Примечание 5 7 3" xfId="10679"/>
    <cellStyle name="Примечание 5 7 4" xfId="12157"/>
    <cellStyle name="Примечание 5 7 5" xfId="9836"/>
    <cellStyle name="Примечание 5 7 6" xfId="14492"/>
    <cellStyle name="Примечание 5 7 7" xfId="14746"/>
    <cellStyle name="Примечание 5 7 8" xfId="10907"/>
    <cellStyle name="Примечание 5 7 9" xfId="15028"/>
    <cellStyle name="Примечание 5 8" xfId="1548"/>
    <cellStyle name="Примечание 5 8 10" xfId="14138"/>
    <cellStyle name="Примечание 5 8 11" xfId="9520"/>
    <cellStyle name="Примечание 5 8 2" xfId="8162"/>
    <cellStyle name="Примечание 5 8 3" xfId="10678"/>
    <cellStyle name="Примечание 5 8 4" xfId="12156"/>
    <cellStyle name="Примечание 5 8 5" xfId="9835"/>
    <cellStyle name="Примечание 5 8 6" xfId="14491"/>
    <cellStyle name="Примечание 5 8 7" xfId="14316"/>
    <cellStyle name="Примечание 5 8 8" xfId="13407"/>
    <cellStyle name="Примечание 5 8 9" xfId="8233"/>
    <cellStyle name="Примечание 5 9" xfId="8149"/>
    <cellStyle name="Примечание 6" xfId="1549"/>
    <cellStyle name="Примечание 6 10" xfId="10677"/>
    <cellStyle name="Примечание 6 11" xfId="12155"/>
    <cellStyle name="Примечание 6 12" xfId="9834"/>
    <cellStyle name="Примечание 6 13" xfId="14490"/>
    <cellStyle name="Примечание 6 14" xfId="10187"/>
    <cellStyle name="Примечание 6 15" xfId="13408"/>
    <cellStyle name="Примечание 6 16" xfId="9462"/>
    <cellStyle name="Примечание 6 17" xfId="12298"/>
    <cellStyle name="Примечание 6 18" xfId="9521"/>
    <cellStyle name="Примечание 6 2" xfId="1550"/>
    <cellStyle name="Примечание 6 2 10" xfId="14489"/>
    <cellStyle name="Примечание 6 2 11" xfId="9400"/>
    <cellStyle name="Примечание 6 2 12" xfId="13409"/>
    <cellStyle name="Примечание 6 2 13" xfId="9463"/>
    <cellStyle name="Примечание 6 2 14" xfId="12297"/>
    <cellStyle name="Примечание 6 2 15" xfId="9522"/>
    <cellStyle name="Примечание 6 2 2" xfId="1551"/>
    <cellStyle name="Примечание 6 2 2 10" xfId="14139"/>
    <cellStyle name="Примечание 6 2 2 11" xfId="8665"/>
    <cellStyle name="Примечание 6 2 2 2" xfId="8165"/>
    <cellStyle name="Примечание 6 2 2 3" xfId="10675"/>
    <cellStyle name="Примечание 6 2 2 4" xfId="12153"/>
    <cellStyle name="Примечание 6 2 2 5" xfId="7240"/>
    <cellStyle name="Примечание 6 2 2 6" xfId="14488"/>
    <cellStyle name="Примечание 6 2 2 7" xfId="14315"/>
    <cellStyle name="Примечание 6 2 2 8" xfId="14025"/>
    <cellStyle name="Примечание 6 2 2 9" xfId="15029"/>
    <cellStyle name="Примечание 6 2 3" xfId="1552"/>
    <cellStyle name="Примечание 6 2 3 10" xfId="12296"/>
    <cellStyle name="Примечание 6 2 3 11" xfId="13703"/>
    <cellStyle name="Примечание 6 2 3 2" xfId="8166"/>
    <cellStyle name="Примечание 6 2 3 3" xfId="10674"/>
    <cellStyle name="Примечание 6 2 3 4" xfId="12152"/>
    <cellStyle name="Примечание 6 2 3 5" xfId="12015"/>
    <cellStyle name="Примечание 6 2 3 6" xfId="14487"/>
    <cellStyle name="Примечание 6 2 3 7" xfId="14314"/>
    <cellStyle name="Примечание 6 2 3 8" xfId="13410"/>
    <cellStyle name="Примечание 6 2 3 9" xfId="15030"/>
    <cellStyle name="Примечание 6 2 4" xfId="1553"/>
    <cellStyle name="Примечание 6 2 4 10" xfId="12295"/>
    <cellStyle name="Примечание 6 2 4 11" xfId="15852"/>
    <cellStyle name="Примечание 6 2 4 2" xfId="8167"/>
    <cellStyle name="Примечание 6 2 4 3" xfId="10673"/>
    <cellStyle name="Примечание 6 2 4 4" xfId="9008"/>
    <cellStyle name="Примечание 6 2 4 5" xfId="8482"/>
    <cellStyle name="Примечание 6 2 4 6" xfId="14486"/>
    <cellStyle name="Примечание 6 2 4 7" xfId="9401"/>
    <cellStyle name="Примечание 6 2 4 8" xfId="9915"/>
    <cellStyle name="Примечание 6 2 4 9" xfId="15435"/>
    <cellStyle name="Примечание 6 2 5" xfId="1554"/>
    <cellStyle name="Примечание 6 2 5 10" xfId="12294"/>
    <cellStyle name="Примечание 6 2 5 11" xfId="15768"/>
    <cellStyle name="Примечание 6 2 5 2" xfId="8168"/>
    <cellStyle name="Примечание 6 2 5 3" xfId="10672"/>
    <cellStyle name="Примечание 6 2 5 4" xfId="9009"/>
    <cellStyle name="Примечание 6 2 5 5" xfId="9833"/>
    <cellStyle name="Примечание 6 2 5 6" xfId="14485"/>
    <cellStyle name="Примечание 6 2 5 7" xfId="14747"/>
    <cellStyle name="Примечание 6 2 5 8" xfId="13411"/>
    <cellStyle name="Примечание 6 2 5 9" xfId="13901"/>
    <cellStyle name="Примечание 6 2 6" xfId="8164"/>
    <cellStyle name="Примечание 6 2 7" xfId="10676"/>
    <cellStyle name="Примечание 6 2 8" xfId="12154"/>
    <cellStyle name="Примечание 6 2 9" xfId="7241"/>
    <cellStyle name="Примечание 6 3" xfId="1555"/>
    <cellStyle name="Примечание 6 3 10" xfId="13412"/>
    <cellStyle name="Примечание 6 3 11" xfId="13900"/>
    <cellStyle name="Примечание 6 3 12" xfId="12293"/>
    <cellStyle name="Примечание 6 3 13" xfId="15767"/>
    <cellStyle name="Примечание 6 3 2" xfId="1556"/>
    <cellStyle name="Примечание 6 3 2 10" xfId="12292"/>
    <cellStyle name="Примечание 6 3 2 11" xfId="13702"/>
    <cellStyle name="Примечание 6 3 2 2" xfId="8170"/>
    <cellStyle name="Примечание 6 3 2 3" xfId="7781"/>
    <cellStyle name="Примечание 6 3 2 4" xfId="9011"/>
    <cellStyle name="Примечание 6 3 2 5" xfId="9831"/>
    <cellStyle name="Примечание 6 3 2 6" xfId="14483"/>
    <cellStyle name="Примечание 6 3 2 7" xfId="11454"/>
    <cellStyle name="Примечание 6 3 2 8" xfId="13413"/>
    <cellStyle name="Примечание 6 3 2 9" xfId="15031"/>
    <cellStyle name="Примечание 6 3 3" xfId="1557"/>
    <cellStyle name="Примечание 6 3 3 10" xfId="15091"/>
    <cellStyle name="Примечание 6 3 3 11" xfId="13701"/>
    <cellStyle name="Примечание 6 3 3 2" xfId="8171"/>
    <cellStyle name="Примечание 6 3 3 3" xfId="10670"/>
    <cellStyle name="Примечание 6 3 3 4" xfId="11276"/>
    <cellStyle name="Примечание 6 3 3 5" xfId="9830"/>
    <cellStyle name="Примечание 6 3 3 6" xfId="14482"/>
    <cellStyle name="Примечание 6 3 3 7" xfId="11455"/>
    <cellStyle name="Примечание 6 3 3 8" xfId="14026"/>
    <cellStyle name="Примечание 6 3 3 9" xfId="12681"/>
    <cellStyle name="Примечание 6 3 4" xfId="8169"/>
    <cellStyle name="Примечание 6 3 5" xfId="10671"/>
    <cellStyle name="Примечание 6 3 6" xfId="9010"/>
    <cellStyle name="Примечание 6 3 7" xfId="9832"/>
    <cellStyle name="Примечание 6 3 8" xfId="14484"/>
    <cellStyle name="Примечание 6 3 9" xfId="9402"/>
    <cellStyle name="Примечание 6 4" xfId="1558"/>
    <cellStyle name="Примечание 6 4 10" xfId="12291"/>
    <cellStyle name="Примечание 6 4 11" xfId="8676"/>
    <cellStyle name="Примечание 6 4 2" xfId="8172"/>
    <cellStyle name="Примечание 6 4 3" xfId="10669"/>
    <cellStyle name="Примечание 6 4 4" xfId="9012"/>
    <cellStyle name="Примечание 6 4 5" xfId="9829"/>
    <cellStyle name="Примечание 6 4 6" xfId="14481"/>
    <cellStyle name="Примечание 6 4 7" xfId="14313"/>
    <cellStyle name="Примечание 6 4 8" xfId="13414"/>
    <cellStyle name="Примечание 6 4 9" xfId="9464"/>
    <cellStyle name="Примечание 6 5" xfId="1559"/>
    <cellStyle name="Примечание 6 5 10" xfId="12290"/>
    <cellStyle name="Примечание 6 5 11" xfId="15305"/>
    <cellStyle name="Примечание 6 5 2" xfId="8173"/>
    <cellStyle name="Примечание 6 5 3" xfId="10668"/>
    <cellStyle name="Примечание 6 5 4" xfId="9013"/>
    <cellStyle name="Примечание 6 5 5" xfId="12016"/>
    <cellStyle name="Примечание 6 5 6" xfId="14480"/>
    <cellStyle name="Примечание 6 5 7" xfId="14312"/>
    <cellStyle name="Примечание 6 5 8" xfId="7199"/>
    <cellStyle name="Примечание 6 5 9" xfId="9465"/>
    <cellStyle name="Примечание 6 6" xfId="1560"/>
    <cellStyle name="Примечание 6 6 10" xfId="8472"/>
    <cellStyle name="Примечание 6 6 11" xfId="8687"/>
    <cellStyle name="Примечание 6 6 2" xfId="8174"/>
    <cellStyle name="Примечание 6 6 3" xfId="10667"/>
    <cellStyle name="Примечание 6 6 4" xfId="9014"/>
    <cellStyle name="Примечание 6 6 5" xfId="9828"/>
    <cellStyle name="Примечание 6 6 6" xfId="14479"/>
    <cellStyle name="Примечание 6 6 7" xfId="11456"/>
    <cellStyle name="Примечание 6 6 8" xfId="7198"/>
    <cellStyle name="Примечание 6 6 9" xfId="9466"/>
    <cellStyle name="Примечание 6 7" xfId="1561"/>
    <cellStyle name="Примечание 6 7 10" xfId="8563"/>
    <cellStyle name="Примечание 6 7 11" xfId="8688"/>
    <cellStyle name="Примечание 6 7 2" xfId="8175"/>
    <cellStyle name="Примечание 6 7 3" xfId="10666"/>
    <cellStyle name="Примечание 6 7 4" xfId="9015"/>
    <cellStyle name="Примечание 6 7 5" xfId="9827"/>
    <cellStyle name="Примечание 6 7 6" xfId="14478"/>
    <cellStyle name="Примечание 6 7 7" xfId="11457"/>
    <cellStyle name="Примечание 6 7 8" xfId="9331"/>
    <cellStyle name="Примечание 6 7 9" xfId="9467"/>
    <cellStyle name="Примечание 6 8" xfId="1562"/>
    <cellStyle name="Примечание 6 8 10" xfId="12289"/>
    <cellStyle name="Примечание 6 8 11" xfId="15853"/>
    <cellStyle name="Примечание 6 8 2" xfId="8176"/>
    <cellStyle name="Примечание 6 8 3" xfId="10665"/>
    <cellStyle name="Примечание 6 8 4" xfId="9016"/>
    <cellStyle name="Примечание 6 8 5" xfId="9826"/>
    <cellStyle name="Примечание 6 8 6" xfId="14477"/>
    <cellStyle name="Примечание 6 8 7" xfId="13107"/>
    <cellStyle name="Примечание 6 8 8" xfId="9723"/>
    <cellStyle name="Примечание 6 8 9" xfId="15436"/>
    <cellStyle name="Примечание 6 9" xfId="8163"/>
    <cellStyle name="Примечание 7" xfId="1563"/>
    <cellStyle name="Примечание 7 10" xfId="7780"/>
    <cellStyle name="Примечание 7 11" xfId="9017"/>
    <cellStyle name="Примечание 7 12" xfId="9825"/>
    <cellStyle name="Примечание 7 13" xfId="14476"/>
    <cellStyle name="Примечание 7 14" xfId="8546"/>
    <cellStyle name="Примечание 7 15" xfId="9722"/>
    <cellStyle name="Примечание 7 16" xfId="8234"/>
    <cellStyle name="Примечание 7 17" xfId="12288"/>
    <cellStyle name="Примечание 7 18" xfId="15306"/>
    <cellStyle name="Примечание 7 2" xfId="1564"/>
    <cellStyle name="Примечание 7 2 10" xfId="14475"/>
    <cellStyle name="Примечание 7 2 11" xfId="10188"/>
    <cellStyle name="Примечание 7 2 12" xfId="9721"/>
    <cellStyle name="Примечание 7 2 13" xfId="13899"/>
    <cellStyle name="Примечание 7 2 14" xfId="8471"/>
    <cellStyle name="Примечание 7 2 15" xfId="15766"/>
    <cellStyle name="Примечание 7 2 2" xfId="1565"/>
    <cellStyle name="Примечание 7 2 2 10" xfId="8470"/>
    <cellStyle name="Примечание 7 2 2 11" xfId="15765"/>
    <cellStyle name="Примечание 7 2 2 2" xfId="8179"/>
    <cellStyle name="Примечание 7 2 2 3" xfId="10663"/>
    <cellStyle name="Примечание 7 2 2 4" xfId="9019"/>
    <cellStyle name="Примечание 7 2 2 5" xfId="12918"/>
    <cellStyle name="Примечание 7 2 2 6" xfId="14474"/>
    <cellStyle name="Примечание 7 2 2 7" xfId="13106"/>
    <cellStyle name="Примечание 7 2 2 8" xfId="11604"/>
    <cellStyle name="Примечание 7 2 2 9" xfId="13898"/>
    <cellStyle name="Примечание 7 2 3" xfId="1566"/>
    <cellStyle name="Примечание 7 2 3 10" xfId="13494"/>
    <cellStyle name="Примечание 7 2 3 11" xfId="15307"/>
    <cellStyle name="Примечание 7 2 3 2" xfId="8180"/>
    <cellStyle name="Примечание 7 2 3 3" xfId="10662"/>
    <cellStyle name="Примечание 7 2 3 4" xfId="9020"/>
    <cellStyle name="Примечание 7 2 3 5" xfId="12917"/>
    <cellStyle name="Примечание 7 2 3 6" xfId="14473"/>
    <cellStyle name="Примечание 7 2 3 7" xfId="14748"/>
    <cellStyle name="Примечание 7 2 3 8" xfId="10483"/>
    <cellStyle name="Примечание 7 2 3 9" xfId="8235"/>
    <cellStyle name="Примечание 7 2 4" xfId="1567"/>
    <cellStyle name="Примечание 7 2 4 10" xfId="13495"/>
    <cellStyle name="Примечание 7 2 4 11" xfId="8689"/>
    <cellStyle name="Примечание 7 2 4 2" xfId="8181"/>
    <cellStyle name="Примечание 7 2 4 3" xfId="10661"/>
    <cellStyle name="Примечание 7 2 4 4" xfId="9021"/>
    <cellStyle name="Примечание 7 2 4 5" xfId="7239"/>
    <cellStyle name="Примечание 7 2 4 6" xfId="14472"/>
    <cellStyle name="Примечание 7 2 4 7" xfId="14749"/>
    <cellStyle name="Примечание 7 2 4 8" xfId="7090"/>
    <cellStyle name="Примечание 7 2 4 9" xfId="12270"/>
    <cellStyle name="Примечание 7 2 5" xfId="1568"/>
    <cellStyle name="Примечание 7 2 5 10" xfId="15485"/>
    <cellStyle name="Примечание 7 2 5 11" xfId="8690"/>
    <cellStyle name="Примечание 7 2 5 2" xfId="8182"/>
    <cellStyle name="Примечание 7 2 5 3" xfId="10660"/>
    <cellStyle name="Примечание 7 2 5 4" xfId="9022"/>
    <cellStyle name="Примечание 7 2 5 5" xfId="8478"/>
    <cellStyle name="Примечание 7 2 5 6" xfId="14471"/>
    <cellStyle name="Примечание 7 2 5 7" xfId="14750"/>
    <cellStyle name="Примечание 7 2 5 8" xfId="11437"/>
    <cellStyle name="Примечание 7 2 5 9" xfId="12271"/>
    <cellStyle name="Примечание 7 2 6" xfId="8178"/>
    <cellStyle name="Примечание 7 2 7" xfId="10664"/>
    <cellStyle name="Примечание 7 2 8" xfId="9018"/>
    <cellStyle name="Примечание 7 2 9" xfId="12919"/>
    <cellStyle name="Примечание 7 3" xfId="1569"/>
    <cellStyle name="Примечание 7 3 10" xfId="7085"/>
    <cellStyle name="Примечание 7 3 11" xfId="13897"/>
    <cellStyle name="Примечание 7 3 12" xfId="13496"/>
    <cellStyle name="Примечание 7 3 13" xfId="15764"/>
    <cellStyle name="Примечание 7 3 2" xfId="1570"/>
    <cellStyle name="Примечание 7 3 2 10" xfId="13497"/>
    <cellStyle name="Примечание 7 3 2 11" xfId="14051"/>
    <cellStyle name="Примечание 7 3 2 2" xfId="8184"/>
    <cellStyle name="Примечание 7 3 2 3" xfId="10658"/>
    <cellStyle name="Примечание 7 3 2 4" xfId="9024"/>
    <cellStyle name="Примечание 7 3 2 5" xfId="9824"/>
    <cellStyle name="Примечание 7 3 2 6" xfId="14469"/>
    <cellStyle name="Примечание 7 3 2 7" xfId="14370"/>
    <cellStyle name="Примечание 7 3 2 8" xfId="12598"/>
    <cellStyle name="Примечание 7 3 2 9" xfId="14421"/>
    <cellStyle name="Примечание 7 3 3" xfId="1571"/>
    <cellStyle name="Примечание 7 3 3 10" xfId="13498"/>
    <cellStyle name="Примечание 7 3 3 11" xfId="15854"/>
    <cellStyle name="Примечание 7 3 3 2" xfId="8185"/>
    <cellStyle name="Примечание 7 3 3 3" xfId="10657"/>
    <cellStyle name="Примечание 7 3 3 4" xfId="11277"/>
    <cellStyle name="Примечание 7 3 3 5" xfId="12017"/>
    <cellStyle name="Примечание 7 3 3 6" xfId="14468"/>
    <cellStyle name="Примечание 7 3 3 7" xfId="14378"/>
    <cellStyle name="Примечание 7 3 3 8" xfId="12596"/>
    <cellStyle name="Примечание 7 3 3 9" xfId="15437"/>
    <cellStyle name="Примечание 7 3 4" xfId="8183"/>
    <cellStyle name="Примечание 7 3 5" xfId="10659"/>
    <cellStyle name="Примечание 7 3 6" xfId="9023"/>
    <cellStyle name="Примечание 7 3 7" xfId="7238"/>
    <cellStyle name="Примечание 7 3 8" xfId="14470"/>
    <cellStyle name="Примечание 7 3 9" xfId="12578"/>
    <cellStyle name="Примечание 7 4" xfId="1572"/>
    <cellStyle name="Примечание 7 4 10" xfId="13499"/>
    <cellStyle name="Примечание 7 4 11" xfId="8691"/>
    <cellStyle name="Примечание 7 4 2" xfId="8186"/>
    <cellStyle name="Примечание 7 4 3" xfId="10656"/>
    <cellStyle name="Примечание 7 4 4" xfId="9025"/>
    <cellStyle name="Примечание 7 4 5" xfId="12916"/>
    <cellStyle name="Примечание 7 4 6" xfId="14467"/>
    <cellStyle name="Примечание 7 4 7" xfId="14311"/>
    <cellStyle name="Примечание 7 4 8" xfId="12594"/>
    <cellStyle name="Примечание 7 4 9" xfId="9469"/>
    <cellStyle name="Примечание 7 5" xfId="1573"/>
    <cellStyle name="Примечание 7 5 10" xfId="15090"/>
    <cellStyle name="Примечание 7 5 11" xfId="9547"/>
    <cellStyle name="Примечание 7 5 2" xfId="8187"/>
    <cellStyle name="Примечание 7 5 3" xfId="10655"/>
    <cellStyle name="Примечание 7 5 4" xfId="9026"/>
    <cellStyle name="Примечание 7 5 5" xfId="12915"/>
    <cellStyle name="Примечание 7 5 6" xfId="14466"/>
    <cellStyle name="Примечание 7 5 7" xfId="14751"/>
    <cellStyle name="Примечание 7 5 8" xfId="15117"/>
    <cellStyle name="Примечание 7 5 9" xfId="15142"/>
    <cellStyle name="Примечание 7 6" xfId="1574"/>
    <cellStyle name="Примечание 7 6 10" xfId="15089"/>
    <cellStyle name="Примечание 7 6 11" xfId="9548"/>
    <cellStyle name="Примечание 7 6 2" xfId="8188"/>
    <cellStyle name="Примечание 7 6 3" xfId="10654"/>
    <cellStyle name="Примечание 7 6 4" xfId="9027"/>
    <cellStyle name="Примечание 7 6 5" xfId="12914"/>
    <cellStyle name="Примечание 7 6 6" xfId="14465"/>
    <cellStyle name="Примечание 7 6 7" xfId="13789"/>
    <cellStyle name="Примечание 7 6 8" xfId="12353"/>
    <cellStyle name="Примечание 7 6 9" xfId="15151"/>
    <cellStyle name="Примечание 7 7" xfId="1575"/>
    <cellStyle name="Примечание 7 7 10" xfId="15088"/>
    <cellStyle name="Примечание 7 7 11" xfId="15308"/>
    <cellStyle name="Примечание 7 7 2" xfId="8189"/>
    <cellStyle name="Примечание 7 7 3" xfId="7779"/>
    <cellStyle name="Примечание 7 7 4" xfId="9028"/>
    <cellStyle name="Примечание 7 7 5" xfId="12913"/>
    <cellStyle name="Примечание 7 7 6" xfId="14464"/>
    <cellStyle name="Примечание 7 7 7" xfId="13788"/>
    <cellStyle name="Примечание 7 7 8" xfId="15116"/>
    <cellStyle name="Примечание 7 7 9" xfId="9470"/>
    <cellStyle name="Примечание 7 8" xfId="1576"/>
    <cellStyle name="Примечание 7 8 10" xfId="15087"/>
    <cellStyle name="Примечание 7 8 11" xfId="15309"/>
    <cellStyle name="Примечание 7 8 2" xfId="8190"/>
    <cellStyle name="Примечание 7 8 3" xfId="7778"/>
    <cellStyle name="Примечание 7 8 4" xfId="9029"/>
    <cellStyle name="Примечание 7 8 5" xfId="8477"/>
    <cellStyle name="Примечание 7 8 6" xfId="14463"/>
    <cellStyle name="Примечание 7 8 7" xfId="13787"/>
    <cellStyle name="Примечание 7 8 8" xfId="15115"/>
    <cellStyle name="Примечание 7 8 9" xfId="9471"/>
    <cellStyle name="Примечание 7 9" xfId="8177"/>
    <cellStyle name="Примечание 8" xfId="1577"/>
    <cellStyle name="Примечание 8 10" xfId="7777"/>
    <cellStyle name="Примечание 8 11" xfId="9030"/>
    <cellStyle name="Примечание 8 12" xfId="8474"/>
    <cellStyle name="Примечание 8 13" xfId="14462"/>
    <cellStyle name="Примечание 8 14" xfId="8254"/>
    <cellStyle name="Примечание 8 15" xfId="15114"/>
    <cellStyle name="Примечание 8 16" xfId="9472"/>
    <cellStyle name="Примечание 8 17" xfId="15086"/>
    <cellStyle name="Примечание 8 18" xfId="9549"/>
    <cellStyle name="Примечание 8 2" xfId="1578"/>
    <cellStyle name="Примечание 8 2 10" xfId="14461"/>
    <cellStyle name="Примечание 8 2 11" xfId="14752"/>
    <cellStyle name="Примечание 8 2 12" xfId="8547"/>
    <cellStyle name="Примечание 8 2 13" xfId="15144"/>
    <cellStyle name="Примечание 8 2 14" xfId="15085"/>
    <cellStyle name="Примечание 8 2 15" xfId="9550"/>
    <cellStyle name="Примечание 8 2 2" xfId="1579"/>
    <cellStyle name="Примечание 8 2 2 10" xfId="15084"/>
    <cellStyle name="Примечание 8 2 2 11" xfId="9551"/>
    <cellStyle name="Примечание 8 2 2 2" xfId="8193"/>
    <cellStyle name="Примечание 8 2 2 3" xfId="8428"/>
    <cellStyle name="Примечание 8 2 2 4" xfId="7068"/>
    <cellStyle name="Примечание 8 2 2 5" xfId="12019"/>
    <cellStyle name="Примечание 8 2 2 6" xfId="14460"/>
    <cellStyle name="Примечание 8 2 2 7" xfId="14753"/>
    <cellStyle name="Примечание 8 2 2 8" xfId="12352"/>
    <cellStyle name="Примечание 8 2 2 9" xfId="9473"/>
    <cellStyle name="Примечание 8 2 3" xfId="1580"/>
    <cellStyle name="Примечание 8 2 3 10" xfId="9740"/>
    <cellStyle name="Примечание 8 2 3 11" xfId="15310"/>
    <cellStyle name="Примечание 8 2 3 2" xfId="8194"/>
    <cellStyle name="Примечание 8 2 3 3" xfId="8406"/>
    <cellStyle name="Примечание 8 2 3 4" xfId="9032"/>
    <cellStyle name="Примечание 8 2 3 5" xfId="9822"/>
    <cellStyle name="Примечание 8 2 3 6" xfId="14459"/>
    <cellStyle name="Примечание 8 2 3 7" xfId="14754"/>
    <cellStyle name="Примечание 8 2 3 8" xfId="9330"/>
    <cellStyle name="Примечание 8 2 3 9" xfId="11484"/>
    <cellStyle name="Примечание 8 2 4" xfId="1581"/>
    <cellStyle name="Примечание 8 2 4 10" xfId="9739"/>
    <cellStyle name="Примечание 8 2 4 11" xfId="9552"/>
    <cellStyle name="Примечание 8 2 4 2" xfId="8195"/>
    <cellStyle name="Примечание 8 2 4 3" xfId="10652"/>
    <cellStyle name="Примечание 8 2 4 4" xfId="9033"/>
    <cellStyle name="Примечание 8 2 4 5" xfId="11513"/>
    <cellStyle name="Примечание 8 2 4 6" xfId="14458"/>
    <cellStyle name="Примечание 8 2 4 7" xfId="14755"/>
    <cellStyle name="Примечание 8 2 4 8" xfId="11553"/>
    <cellStyle name="Примечание 8 2 4 9" xfId="11485"/>
    <cellStyle name="Примечание 8 2 5" xfId="1582"/>
    <cellStyle name="Примечание 8 2 5 10" xfId="7213"/>
    <cellStyle name="Примечание 8 2 5 11" xfId="9553"/>
    <cellStyle name="Примечание 8 2 5 2" xfId="8196"/>
    <cellStyle name="Примечание 8 2 5 3" xfId="7776"/>
    <cellStyle name="Примечание 8 2 5 4" xfId="9034"/>
    <cellStyle name="Примечание 8 2 5 5" xfId="11512"/>
    <cellStyle name="Примечание 8 2 5 6" xfId="14457"/>
    <cellStyle name="Примечание 8 2 5 7" xfId="14756"/>
    <cellStyle name="Примечание 8 2 5 8" xfId="9329"/>
    <cellStyle name="Примечание 8 2 5 9" xfId="15141"/>
    <cellStyle name="Примечание 8 2 6" xfId="8192"/>
    <cellStyle name="Примечание 8 2 7" xfId="10653"/>
    <cellStyle name="Примечание 8 2 8" xfId="9031"/>
    <cellStyle name="Примечание 8 2 9" xfId="12018"/>
    <cellStyle name="Примечание 8 3" xfId="1583"/>
    <cellStyle name="Примечание 8 3 10" xfId="12351"/>
    <cellStyle name="Примечание 8 3 11" xfId="15032"/>
    <cellStyle name="Примечание 8 3 12" xfId="15083"/>
    <cellStyle name="Примечание 8 3 13" xfId="15311"/>
    <cellStyle name="Примечание 8 3 2" xfId="1584"/>
    <cellStyle name="Примечание 8 3 2 10" xfId="12093"/>
    <cellStyle name="Примечание 8 3 2 11" xfId="15312"/>
    <cellStyle name="Примечание 8 3 2 2" xfId="8198"/>
    <cellStyle name="Примечание 8 3 2 3" xfId="7774"/>
    <cellStyle name="Примечание 8 3 2 4" xfId="9036"/>
    <cellStyle name="Примечание 8 3 2 5" xfId="12421"/>
    <cellStyle name="Примечание 8 3 2 6" xfId="14455"/>
    <cellStyle name="Примечание 8 3 2 7" xfId="14757"/>
    <cellStyle name="Примечание 8 3 2 8" xfId="14950"/>
    <cellStyle name="Примечание 8 3 2 9" xfId="8237"/>
    <cellStyle name="Примечание 8 3 3" xfId="1585"/>
    <cellStyle name="Примечание 8 3 3 10" xfId="10108"/>
    <cellStyle name="Примечание 8 3 3 11" xfId="15313"/>
    <cellStyle name="Примечание 8 3 3 2" xfId="8199"/>
    <cellStyle name="Примечание 8 3 3 3" xfId="7773"/>
    <cellStyle name="Примечание 8 3 3 4" xfId="9037"/>
    <cellStyle name="Примечание 8 3 3 5" xfId="8259"/>
    <cellStyle name="Примечание 8 3 3 6" xfId="14454"/>
    <cellStyle name="Примечание 8 3 3 7" xfId="14758"/>
    <cellStyle name="Примечание 8 3 3 8" xfId="14934"/>
    <cellStyle name="Примечание 8 3 3 9" xfId="11486"/>
    <cellStyle name="Примечание 8 3 4" xfId="8197"/>
    <cellStyle name="Примечание 8 3 5" xfId="7775"/>
    <cellStyle name="Примечание 8 3 6" xfId="9035"/>
    <cellStyle name="Примечание 8 3 7" xfId="12422"/>
    <cellStyle name="Примечание 8 3 8" xfId="14456"/>
    <cellStyle name="Примечание 8 3 9" xfId="10189"/>
    <cellStyle name="Примечание 8 4" xfId="1586"/>
    <cellStyle name="Примечание 8 4 10" xfId="15082"/>
    <cellStyle name="Примечание 8 4 11" xfId="7143"/>
    <cellStyle name="Примечание 8 4 2" xfId="8200"/>
    <cellStyle name="Примечание 8 4 3" xfId="10651"/>
    <cellStyle name="Примечание 8 4 4" xfId="9038"/>
    <cellStyle name="Примечание 8 4 5" xfId="8258"/>
    <cellStyle name="Примечание 8 4 6" xfId="14453"/>
    <cellStyle name="Примечание 8 4 7" xfId="14759"/>
    <cellStyle name="Примечание 8 4 8" xfId="12350"/>
    <cellStyle name="Примечание 8 4 9" xfId="9474"/>
    <cellStyle name="Примечание 8 5" xfId="1587"/>
    <cellStyle name="Примечание 8 5 10" xfId="8562"/>
    <cellStyle name="Примечание 8 5 11" xfId="7144"/>
    <cellStyle name="Примечание 8 5 2" xfId="8201"/>
    <cellStyle name="Примечание 8 5 3" xfId="10650"/>
    <cellStyle name="Примечание 8 5 4" xfId="9039"/>
    <cellStyle name="Примечание 8 5 5" xfId="8473"/>
    <cellStyle name="Примечание 8 5 6" xfId="14452"/>
    <cellStyle name="Примечание 8 5 7" xfId="14760"/>
    <cellStyle name="Примечание 8 5 8" xfId="13815"/>
    <cellStyle name="Примечание 8 5 9" xfId="9475"/>
    <cellStyle name="Примечание 8 6" xfId="1588"/>
    <cellStyle name="Примечание 8 6 10" xfId="15486"/>
    <cellStyle name="Примечание 8 6 11" xfId="9554"/>
    <cellStyle name="Примечание 8 6 2" xfId="8202"/>
    <cellStyle name="Примечание 8 6 3" xfId="10649"/>
    <cellStyle name="Примечание 8 6 4" xfId="9040"/>
    <cellStyle name="Примечание 8 6 5" xfId="9821"/>
    <cellStyle name="Примечание 8 6 6" xfId="14451"/>
    <cellStyle name="Примечание 8 6 7" xfId="14761"/>
    <cellStyle name="Примечание 8 6 8" xfId="14693"/>
    <cellStyle name="Примечание 8 6 9" xfId="9476"/>
    <cellStyle name="Примечание 8 7" xfId="1589"/>
    <cellStyle name="Примечание 8 7 10" xfId="7212"/>
    <cellStyle name="Примечание 8 7 11" xfId="15856"/>
    <cellStyle name="Примечание 8 7 2" xfId="8203"/>
    <cellStyle name="Примечание 8 7 3" xfId="10648"/>
    <cellStyle name="Примечание 8 7 4" xfId="9041"/>
    <cellStyle name="Примечание 8 7 5" xfId="12020"/>
    <cellStyle name="Примечание 8 7 6" xfId="14450"/>
    <cellStyle name="Примечание 8 7 7" xfId="14762"/>
    <cellStyle name="Примечание 8 7 8" xfId="13944"/>
    <cellStyle name="Примечание 8 7 9" xfId="15439"/>
    <cellStyle name="Примечание 8 8" xfId="1590"/>
    <cellStyle name="Примечание 8 8 10" xfId="12084"/>
    <cellStyle name="Примечание 8 8 11" xfId="15314"/>
    <cellStyle name="Примечание 8 8 2" xfId="8204"/>
    <cellStyle name="Примечание 8 8 3" xfId="10647"/>
    <cellStyle name="Примечание 8 8 4" xfId="7069"/>
    <cellStyle name="Примечание 8 8 5" xfId="12021"/>
    <cellStyle name="Примечание 8 8 6" xfId="14449"/>
    <cellStyle name="Примечание 8 8 7" xfId="14763"/>
    <cellStyle name="Примечание 8 8 8" xfId="9328"/>
    <cellStyle name="Примечание 8 8 9" xfId="9477"/>
    <cellStyle name="Примечание 8 9" xfId="8191"/>
    <cellStyle name="Примечание 9" xfId="1591"/>
    <cellStyle name="Примечание 9 10" xfId="10646"/>
    <cellStyle name="Примечание 9 11" xfId="7070"/>
    <cellStyle name="Примечание 9 12" xfId="9820"/>
    <cellStyle name="Примечание 9 13" xfId="14448"/>
    <cellStyle name="Примечание 9 14" xfId="14764"/>
    <cellStyle name="Примечание 9 15" xfId="9720"/>
    <cellStyle name="Примечание 9 16" xfId="9478"/>
    <cellStyle name="Примечание 9 17" xfId="15081"/>
    <cellStyle name="Примечание 9 18" xfId="8692"/>
    <cellStyle name="Примечание 9 2" xfId="1592"/>
    <cellStyle name="Примечание 9 2 10" xfId="14447"/>
    <cellStyle name="Примечание 9 2 11" xfId="14765"/>
    <cellStyle name="Примечание 9 2 12" xfId="10481"/>
    <cellStyle name="Примечание 9 2 13" xfId="9479"/>
    <cellStyle name="Примечание 9 2 14" xfId="15080"/>
    <cellStyle name="Примечание 9 2 15" xfId="8693"/>
    <cellStyle name="Примечание 9 2 2" xfId="1593"/>
    <cellStyle name="Примечание 9 2 2 10" xfId="15079"/>
    <cellStyle name="Примечание 9 2 2 11" xfId="9555"/>
    <cellStyle name="Примечание 9 2 2 2" xfId="8207"/>
    <cellStyle name="Примечание 9 2 2 3" xfId="10644"/>
    <cellStyle name="Примечание 9 2 2 4" xfId="9042"/>
    <cellStyle name="Примечание 9 2 2 5" xfId="9818"/>
    <cellStyle name="Примечание 9 2 2 6" xfId="14446"/>
    <cellStyle name="Примечание 9 2 2 7" xfId="12502"/>
    <cellStyle name="Примечание 9 2 2 8" xfId="14027"/>
    <cellStyle name="Примечание 9 2 2 9" xfId="11487"/>
    <cellStyle name="Примечание 9 2 3" xfId="1594"/>
    <cellStyle name="Примечание 9 2 3 10" xfId="15078"/>
    <cellStyle name="Примечание 9 2 3 11" xfId="15315"/>
    <cellStyle name="Примечание 9 2 3 2" xfId="8208"/>
    <cellStyle name="Примечание 9 2 3 3" xfId="10643"/>
    <cellStyle name="Примечание 9 2 3 4" xfId="9043"/>
    <cellStyle name="Примечание 9 2 3 5" xfId="12912"/>
    <cellStyle name="Примечание 9 2 3 6" xfId="14445"/>
    <cellStyle name="Примечание 9 2 3 7" xfId="12579"/>
    <cellStyle name="Примечание 9 2 3 8" xfId="14028"/>
    <cellStyle name="Примечание 9 2 3 9" xfId="11488"/>
    <cellStyle name="Примечание 9 2 4" xfId="1595"/>
    <cellStyle name="Примечание 9 2 4 10" xfId="15077"/>
    <cellStyle name="Примечание 9 2 4 11" xfId="13544"/>
    <cellStyle name="Примечание 9 2 4 2" xfId="8209"/>
    <cellStyle name="Примечание 9 2 4 3" xfId="10642"/>
    <cellStyle name="Примечание 9 2 4 4" xfId="7072"/>
    <cellStyle name="Примечание 9 2 4 5" xfId="12911"/>
    <cellStyle name="Примечание 9 2 4 6" xfId="14444"/>
    <cellStyle name="Примечание 9 2 4 7" xfId="9403"/>
    <cellStyle name="Примечание 9 2 4 8" xfId="14029"/>
    <cellStyle name="Примечание 9 2 4 9" xfId="11489"/>
    <cellStyle name="Примечание 9 2 5" xfId="1596"/>
    <cellStyle name="Примечание 9 2 5 10" xfId="15076"/>
    <cellStyle name="Примечание 9 2 5 11" xfId="15857"/>
    <cellStyle name="Примечание 9 2 5 2" xfId="8210"/>
    <cellStyle name="Примечание 9 2 5 3" xfId="7730"/>
    <cellStyle name="Примечание 9 2 5 4" xfId="7073"/>
    <cellStyle name="Примечание 9 2 5 5" xfId="12910"/>
    <cellStyle name="Примечание 9 2 5 6" xfId="14443"/>
    <cellStyle name="Примечание 9 2 5 7" xfId="12253"/>
    <cellStyle name="Примечание 9 2 5 8" xfId="13415"/>
    <cellStyle name="Примечание 9 2 5 9" xfId="15440"/>
    <cellStyle name="Примечание 9 2 6" xfId="8206"/>
    <cellStyle name="Примечание 9 2 7" xfId="10645"/>
    <cellStyle name="Примечание 9 2 8" xfId="7071"/>
    <cellStyle name="Примечание 9 2 9" xfId="9819"/>
    <cellStyle name="Примечание 9 3" xfId="1597"/>
    <cellStyle name="Примечание 9 3 10" xfId="14030"/>
    <cellStyle name="Примечание 9 3 11" xfId="13776"/>
    <cellStyle name="Примечание 9 3 12" xfId="15075"/>
    <cellStyle name="Примечание 9 3 13" xfId="13693"/>
    <cellStyle name="Примечание 9 3 2" xfId="1598"/>
    <cellStyle name="Примечание 9 3 2 10" xfId="13655"/>
    <cellStyle name="Примечание 9 3 2 11" xfId="13692"/>
    <cellStyle name="Примечание 9 3 2 2" xfId="8212"/>
    <cellStyle name="Примечание 9 3 2 3" xfId="10640"/>
    <cellStyle name="Примечание 9 3 2 4" xfId="7075"/>
    <cellStyle name="Примечание 9 3 2 5" xfId="9816"/>
    <cellStyle name="Примечание 9 3 2 6" xfId="14441"/>
    <cellStyle name="Примечание 9 3 2 7" xfId="14779"/>
    <cellStyle name="Примечание 9 3 2 8" xfId="14031"/>
    <cellStyle name="Примечание 9 3 2 9" xfId="11490"/>
    <cellStyle name="Примечание 9 3 3" xfId="1599"/>
    <cellStyle name="Примечание 9 3 3 10" xfId="9977"/>
    <cellStyle name="Примечание 9 3 3 11" xfId="15316"/>
    <cellStyle name="Примечание 9 3 3 2" xfId="8213"/>
    <cellStyle name="Примечание 9 3 3 3" xfId="10639"/>
    <cellStyle name="Примечание 9 3 3 4" xfId="9044"/>
    <cellStyle name="Примечание 9 3 3 5" xfId="8257"/>
    <cellStyle name="Примечание 9 3 3 6" xfId="14440"/>
    <cellStyle name="Примечание 9 3 3 7" xfId="14780"/>
    <cellStyle name="Примечание 9 3 3 8" xfId="14032"/>
    <cellStyle name="Примечание 9 3 3 9" xfId="8624"/>
    <cellStyle name="Примечание 9 3 4" xfId="8211"/>
    <cellStyle name="Примечание 9 3 5" xfId="10641"/>
    <cellStyle name="Примечание 9 3 6" xfId="7074"/>
    <cellStyle name="Примечание 9 3 7" xfId="9817"/>
    <cellStyle name="Примечание 9 3 8" xfId="14442"/>
    <cellStyle name="Примечание 9 3 9" xfId="12030"/>
    <cellStyle name="Примечание 9 4" xfId="1600"/>
    <cellStyle name="Примечание 9 4 10" xfId="9976"/>
    <cellStyle name="Примечание 9 4 11" xfId="15317"/>
    <cellStyle name="Примечание 9 4 2" xfId="8214"/>
    <cellStyle name="Примечание 9 4 3" xfId="10638"/>
    <cellStyle name="Примечание 9 4 4" xfId="9045"/>
    <cellStyle name="Примечание 9 4 5" xfId="8404"/>
    <cellStyle name="Примечание 9 4 6" xfId="14439"/>
    <cellStyle name="Примечание 9 4 7" xfId="14781"/>
    <cellStyle name="Примечание 9 4 8" xfId="12593"/>
    <cellStyle name="Примечание 9 4 9" xfId="10977"/>
    <cellStyle name="Примечание 9 5" xfId="1601"/>
    <cellStyle name="Примечание 9 5 10" xfId="15513"/>
    <cellStyle name="Примечание 9 5 11" xfId="11434"/>
    <cellStyle name="Примечание 9 5 2" xfId="8215"/>
    <cellStyle name="Примечание 9 5 3" xfId="10637"/>
    <cellStyle name="Примечание 9 5 4" xfId="9046"/>
    <cellStyle name="Примечание 9 5 5" xfId="12022"/>
    <cellStyle name="Примечание 9 5 6" xfId="14438"/>
    <cellStyle name="Примечание 9 5 7" xfId="14782"/>
    <cellStyle name="Примечание 9 5 8" xfId="8549"/>
    <cellStyle name="Примечание 9 5 9" xfId="13896"/>
    <cellStyle name="Примечание 9 6" xfId="1602"/>
    <cellStyle name="Примечание 9 6 10" xfId="13656"/>
    <cellStyle name="Примечание 9 6 11" xfId="13543"/>
    <cellStyle name="Примечание 9 6 2" xfId="8216"/>
    <cellStyle name="Примечание 9 6 3" xfId="10636"/>
    <cellStyle name="Примечание 9 6 4" xfId="9047"/>
    <cellStyle name="Примечание 9 6 5" xfId="12023"/>
    <cellStyle name="Примечание 9 6 6" xfId="14437"/>
    <cellStyle name="Примечание 9 6 7" xfId="13785"/>
    <cellStyle name="Примечание 9 6 8" xfId="13416"/>
    <cellStyle name="Примечание 9 6 9" xfId="10620"/>
    <cellStyle name="Примечание 9 7" xfId="1603"/>
    <cellStyle name="Примечание 9 7 10" xfId="13657"/>
    <cellStyle name="Примечание 9 7 11" xfId="9556"/>
    <cellStyle name="Примечание 9 7 2" xfId="8217"/>
    <cellStyle name="Примечание 9 7 3" xfId="7729"/>
    <cellStyle name="Примечание 9 7 4" xfId="9048"/>
    <cellStyle name="Примечание 9 7 5" xfId="7236"/>
    <cellStyle name="Примечание 9 7 6" xfId="14436"/>
    <cellStyle name="Примечание 9 7 7" xfId="12029"/>
    <cellStyle name="Примечание 9 7 8" xfId="14033"/>
    <cellStyle name="Примечание 9 7 9" xfId="8329"/>
    <cellStyle name="Примечание 9 8" xfId="1604"/>
    <cellStyle name="Примечание 9 8 10" xfId="13658"/>
    <cellStyle name="Примечание 9 8 11" xfId="8469"/>
    <cellStyle name="Примечание 9 8 2" xfId="8218"/>
    <cellStyle name="Примечание 9 8 3" xfId="10635"/>
    <cellStyle name="Примечание 9 8 4" xfId="9049"/>
    <cellStyle name="Примечание 9 8 5" xfId="7235"/>
    <cellStyle name="Примечание 9 8 6" xfId="14435"/>
    <cellStyle name="Примечание 9 8 7" xfId="14783"/>
    <cellStyle name="Примечание 9 8 8" xfId="14034"/>
    <cellStyle name="Примечание 9 8 9" xfId="9480"/>
    <cellStyle name="Примечание 9 9" xfId="8205"/>
    <cellStyle name="Проверка" xfId="6739"/>
    <cellStyle name="Проверка 2" xfId="6740"/>
    <cellStyle name="Проверка_ДДС_Прямой" xfId="6741"/>
    <cellStyle name="Продукт" xfId="6742"/>
    <cellStyle name="Процентный 10" xfId="6743"/>
    <cellStyle name="Процентный 10 2" xfId="6744"/>
    <cellStyle name="Процентный 10_ДДС_Прямой" xfId="6745"/>
    <cellStyle name="Процентный 11" xfId="6746"/>
    <cellStyle name="Процентный 11 2" xfId="6747"/>
    <cellStyle name="Процентный 11_ДДС_Прямой" xfId="6748"/>
    <cellStyle name="Процентный 12" xfId="6749"/>
    <cellStyle name="Процентный 13" xfId="6750"/>
    <cellStyle name="Процентный 2" xfId="41"/>
    <cellStyle name="Процентный 2 10" xfId="6751"/>
    <cellStyle name="Процентный 2 10 2" xfId="6752"/>
    <cellStyle name="Процентный 2 10 2 2" xfId="6753"/>
    <cellStyle name="Процентный 2 10 2_ДДС_Прямой" xfId="6754"/>
    <cellStyle name="Процентный 2 10 3" xfId="6755"/>
    <cellStyle name="Процентный 2 10_ДДС_Прямой" xfId="6756"/>
    <cellStyle name="Процентный 2 11" xfId="6757"/>
    <cellStyle name="Процентный 2 11 2" xfId="6758"/>
    <cellStyle name="Процентный 2 11_ДДС_Прямой" xfId="6759"/>
    <cellStyle name="Процентный 2 12" xfId="6760"/>
    <cellStyle name="Процентный 2 12 2" xfId="6761"/>
    <cellStyle name="Процентный 2 12_ДДС_Прямой" xfId="6762"/>
    <cellStyle name="Процентный 2 13" xfId="6763"/>
    <cellStyle name="Процентный 2 13 2" xfId="6764"/>
    <cellStyle name="Процентный 2 13_ДДС_Прямой" xfId="6765"/>
    <cellStyle name="Процентный 2 14" xfId="6766"/>
    <cellStyle name="Процентный 2 14 2" xfId="6767"/>
    <cellStyle name="Процентный 2 14_ДДС_Прямой" xfId="6768"/>
    <cellStyle name="Процентный 2 15" xfId="6769"/>
    <cellStyle name="Процентный 2 15 2" xfId="6770"/>
    <cellStyle name="Процентный 2 15_ДДС_Прямой" xfId="6771"/>
    <cellStyle name="Процентный 2 16" xfId="6772"/>
    <cellStyle name="Процентный 2 17" xfId="6773"/>
    <cellStyle name="Процентный 2 2" xfId="1606"/>
    <cellStyle name="Процентный 2 2 2" xfId="1607"/>
    <cellStyle name="Процентный 2 2 3" xfId="6774"/>
    <cellStyle name="Процентный 2 2 3 2" xfId="6775"/>
    <cellStyle name="Процентный 2 2 3_ДДС_Прямой" xfId="6776"/>
    <cellStyle name="Процентный 2 2 4" xfId="6777"/>
    <cellStyle name="Процентный 2 2_GAZ" xfId="6778"/>
    <cellStyle name="Процентный 2 3" xfId="1608"/>
    <cellStyle name="Процентный 2 3 2" xfId="6779"/>
    <cellStyle name="Процентный 2 3 3" xfId="6780"/>
    <cellStyle name="Процентный 2 3 3 2" xfId="6781"/>
    <cellStyle name="Процентный 2 3_ДДС_Прямой" xfId="6782"/>
    <cellStyle name="Процентный 2 4" xfId="1609"/>
    <cellStyle name="Процентный 2 4 2" xfId="1610"/>
    <cellStyle name="Процентный 2 4_ДДС_Прямой" xfId="6783"/>
    <cellStyle name="Процентный 2 5" xfId="1611"/>
    <cellStyle name="Процентный 2 5 2" xfId="6784"/>
    <cellStyle name="Процентный 2 5_ДДС_Прямой" xfId="6785"/>
    <cellStyle name="Процентный 2 6" xfId="6786"/>
    <cellStyle name="Процентный 2 6 2" xfId="6787"/>
    <cellStyle name="Процентный 2 6_ДДС_Прямой" xfId="6788"/>
    <cellStyle name="Процентный 2 7" xfId="6789"/>
    <cellStyle name="Процентный 2 7 2" xfId="6790"/>
    <cellStyle name="Процентный 2 7_ДДС_Прямой" xfId="6791"/>
    <cellStyle name="Процентный 2 8" xfId="6792"/>
    <cellStyle name="Процентный 2 8 2" xfId="6793"/>
    <cellStyle name="Процентный 2 8_ДДС_Прямой" xfId="6794"/>
    <cellStyle name="Процентный 2 9" xfId="6795"/>
    <cellStyle name="Процентный 2 9 2" xfId="6796"/>
    <cellStyle name="Процентный 2 9_ДДС_Прямой" xfId="6797"/>
    <cellStyle name="Процентный 2_GAZ" xfId="6798"/>
    <cellStyle name="Процентный 3" xfId="1612"/>
    <cellStyle name="Процентный 3 2" xfId="1613"/>
    <cellStyle name="Процентный 3 3" xfId="6799"/>
    <cellStyle name="Процентный 3 4" xfId="6800"/>
    <cellStyle name="Процентный 3 4 2" xfId="6801"/>
    <cellStyle name="Процентный 3 4_ДДС_Прямой" xfId="6802"/>
    <cellStyle name="Процентный 3 5" xfId="6803"/>
    <cellStyle name="Процентный 3_GAZ" xfId="6804"/>
    <cellStyle name="Процентный 4" xfId="1614"/>
    <cellStyle name="Процентный 4 2" xfId="1615"/>
    <cellStyle name="Процентный 4 3" xfId="1616"/>
    <cellStyle name="Процентный 4 3 2" xfId="6805"/>
    <cellStyle name="Процентный 4 3_ДДС_Прямой" xfId="6806"/>
    <cellStyle name="Процентный 4 4" xfId="6807"/>
    <cellStyle name="Процентный 4_GAZ" xfId="6808"/>
    <cellStyle name="Процентный 5" xfId="1617"/>
    <cellStyle name="Процентный 5 2" xfId="1618"/>
    <cellStyle name="Процентный 5 3" xfId="6809"/>
    <cellStyle name="Процентный 5 4" xfId="6810"/>
    <cellStyle name="Процентный 5_ДДС_Прямой" xfId="6811"/>
    <cellStyle name="Процентный 6" xfId="1619"/>
    <cellStyle name="Процентный 6 2" xfId="6812"/>
    <cellStyle name="Процентный 6_ДДС_Прямой" xfId="6813"/>
    <cellStyle name="Процентный 7" xfId="6814"/>
    <cellStyle name="Процентный 7 2" xfId="6815"/>
    <cellStyle name="Процентный 7_ДДС_Прямой" xfId="6816"/>
    <cellStyle name="Процентный 8" xfId="6817"/>
    <cellStyle name="Процентный 8 2" xfId="6818"/>
    <cellStyle name="Процентный 8_ДДС_Прямой" xfId="6819"/>
    <cellStyle name="Процентный 9" xfId="6820"/>
    <cellStyle name="Процентный 9 2" xfId="6821"/>
    <cellStyle name="Процентный 9_ДДС_Прямой" xfId="6822"/>
    <cellStyle name="Разница" xfId="6823"/>
    <cellStyle name="руб. (0)" xfId="6824"/>
    <cellStyle name="Связанная ячейка 2" xfId="1620"/>
    <cellStyle name="Связанная ячейка 2 2" xfId="6825"/>
    <cellStyle name="Связанная ячейка 2 3" xfId="6826"/>
    <cellStyle name="Связанная ячейка 2 3 2" xfId="6827"/>
    <cellStyle name="Связанная ячейка 2 3_ДДС_Прямой" xfId="6828"/>
    <cellStyle name="Связанная ячейка 2 4" xfId="6829"/>
    <cellStyle name="Связанная ячейка 2_GAZ" xfId="6830"/>
    <cellStyle name="Стиль 1" xfId="2"/>
    <cellStyle name="Стиль 1 2" xfId="42"/>
    <cellStyle name="Стиль 1 2 2" xfId="1622"/>
    <cellStyle name="Стиль 1 2 3" xfId="1623"/>
    <cellStyle name="Стиль 1 2_ДДС_Прямой" xfId="6831"/>
    <cellStyle name="Стиль 1 3" xfId="1624"/>
    <cellStyle name="Стиль 1 3 2" xfId="6832"/>
    <cellStyle name="Стиль 1 3_ДДС_Прямой" xfId="6833"/>
    <cellStyle name="Стиль 1 4" xfId="1625"/>
    <cellStyle name="Стиль 1 5" xfId="6834"/>
    <cellStyle name="Стиль 1_GAZ" xfId="6835"/>
    <cellStyle name="Стиль 10" xfId="6836"/>
    <cellStyle name="Стиль 11" xfId="6837"/>
    <cellStyle name="Стиль 12" xfId="6838"/>
    <cellStyle name="Стиль 13" xfId="6839"/>
    <cellStyle name="Стиль 14" xfId="6840"/>
    <cellStyle name="Стиль 15" xfId="6841"/>
    <cellStyle name="Стиль 16" xfId="6842"/>
    <cellStyle name="Стиль 17" xfId="6843"/>
    <cellStyle name="Стиль 18" xfId="6844"/>
    <cellStyle name="Стиль 19" xfId="6845"/>
    <cellStyle name="Стиль 19 2" xfId="6846"/>
    <cellStyle name="Стиль 19_ДДС_Прямой" xfId="6847"/>
    <cellStyle name="Стиль 2" xfId="6848"/>
    <cellStyle name="Стиль 2 2" xfId="6849"/>
    <cellStyle name="Стиль 2 2 2" xfId="6850"/>
    <cellStyle name="Стиль 2 2 3" xfId="6851"/>
    <cellStyle name="Стиль 2 2_ДДС_Прямой" xfId="6852"/>
    <cellStyle name="Стиль 2 3" xfId="6853"/>
    <cellStyle name="Стиль 2 3 2" xfId="6854"/>
    <cellStyle name="Стиль 2 3_ДДС_Прямой" xfId="6855"/>
    <cellStyle name="Стиль 2 4" xfId="6856"/>
    <cellStyle name="Стиль 2 5" xfId="6857"/>
    <cellStyle name="Стиль 2 5 2" xfId="6858"/>
    <cellStyle name="Стиль 2 5_ДДС_Прямой" xfId="6859"/>
    <cellStyle name="Стиль 2 6" xfId="6860"/>
    <cellStyle name="Стиль 2_ДДС_Прямой" xfId="6861"/>
    <cellStyle name="Стиль 3" xfId="6862"/>
    <cellStyle name="Стиль 3 2" xfId="6863"/>
    <cellStyle name="Стиль 3 2 2" xfId="6864"/>
    <cellStyle name="Стиль 3 2_ДДС_Прямой" xfId="6865"/>
    <cellStyle name="Стиль 3 3" xfId="6866"/>
    <cellStyle name="Стиль 3 4" xfId="6867"/>
    <cellStyle name="Стиль 3 4 2" xfId="6868"/>
    <cellStyle name="Стиль 3 4_ДДС_Прямой" xfId="6869"/>
    <cellStyle name="Стиль 3 5" xfId="6870"/>
    <cellStyle name="Стиль 3_ДДС_Прямой" xfId="6871"/>
    <cellStyle name="Стиль 4" xfId="6872"/>
    <cellStyle name="Стиль 4 2" xfId="6873"/>
    <cellStyle name="Стиль 4 2 2" xfId="6874"/>
    <cellStyle name="Стиль 4 2_ДДС_Прямой" xfId="6875"/>
    <cellStyle name="Стиль 4 3" xfId="6876"/>
    <cellStyle name="Стиль 4 4" xfId="6877"/>
    <cellStyle name="Стиль 4 5" xfId="6878"/>
    <cellStyle name="Стиль 4_ДДС_Прямой" xfId="6879"/>
    <cellStyle name="Стиль 5" xfId="6880"/>
    <cellStyle name="Стиль 5 2" xfId="6881"/>
    <cellStyle name="Стиль 5_ДДС_Прямой" xfId="6882"/>
    <cellStyle name="Стиль 6" xfId="6883"/>
    <cellStyle name="Стиль 6 2" xfId="6884"/>
    <cellStyle name="Стиль 6_ДДС_Прямой" xfId="6885"/>
    <cellStyle name="Стиль 7" xfId="6886"/>
    <cellStyle name="Стиль 7 2" xfId="6887"/>
    <cellStyle name="Стиль 7_ДДС_Прямой" xfId="6888"/>
    <cellStyle name="Стиль 8" xfId="6889"/>
    <cellStyle name="Стиль 9" xfId="6890"/>
    <cellStyle name="Стиль_названий" xfId="1626"/>
    <cellStyle name="Строка нечётная" xfId="6891"/>
    <cellStyle name="Строка нечётная 2" xfId="6892"/>
    <cellStyle name="Строка нечётная_ДДС_Прямой" xfId="6893"/>
    <cellStyle name="Строка чётная" xfId="6894"/>
    <cellStyle name="Строка чётная 2" xfId="6895"/>
    <cellStyle name="Строка чётная_ДДС_Прямой" xfId="6896"/>
    <cellStyle name="Субсчет" xfId="6897"/>
    <cellStyle name="Счет" xfId="6898"/>
    <cellStyle name="Текст предупреждения 2" xfId="1627"/>
    <cellStyle name="Текст предупреждения 2 2" xfId="6899"/>
    <cellStyle name="Текст предупреждения 2 3" xfId="6900"/>
    <cellStyle name="Текст предупреждения 2 3 2" xfId="6901"/>
    <cellStyle name="Текст предупреждения 2 3_ДДС_Прямой" xfId="6902"/>
    <cellStyle name="Текст предупреждения 2 4" xfId="6903"/>
    <cellStyle name="Текст предупреждения 2_GAZ" xfId="6904"/>
    <cellStyle name="тонн (0)" xfId="6905"/>
    <cellStyle name="Тыс $ (0)" xfId="6906"/>
    <cellStyle name="Тыс $ (0) 2" xfId="6907"/>
    <cellStyle name="Тыс $ (0)_ДДС_Прямой" xfId="6908"/>
    <cellStyle name="Тыс (0)" xfId="6909"/>
    <cellStyle name="тыс. тонн (0)" xfId="6910"/>
    <cellStyle name="Тысячи" xfId="6911"/>
    <cellStyle name="Тысячи (0)" xfId="6912"/>
    <cellStyle name="Тысячи (0) 2" xfId="6913"/>
    <cellStyle name="Тысячи (0)_ДДС_Прямой" xfId="6914"/>
    <cellStyle name="тысячи (000)" xfId="6915"/>
    <cellStyle name="тысячи (000) 2" xfId="6916"/>
    <cellStyle name="тысячи (000)_ДДС_Прямой" xfId="6917"/>
    <cellStyle name="Тысячи [0]" xfId="1628"/>
    <cellStyle name="Тысячи [0] 10" xfId="6918"/>
    <cellStyle name="Тысячи [0] 11" xfId="6919"/>
    <cellStyle name="Тысячи [0] 12" xfId="6920"/>
    <cellStyle name="Тысячи [0] 2" xfId="1629"/>
    <cellStyle name="Тысячи [0] 3" xfId="6921"/>
    <cellStyle name="Тысячи [0] 4" xfId="6922"/>
    <cellStyle name="Тысячи [0] 5" xfId="6923"/>
    <cellStyle name="Тысячи [0] 6" xfId="6924"/>
    <cellStyle name="Тысячи [0] 7" xfId="6925"/>
    <cellStyle name="Тысячи [0] 8" xfId="6926"/>
    <cellStyle name="Тысячи [0] 9" xfId="6927"/>
    <cellStyle name="Тысячи [0]_010SN05" xfId="6928"/>
    <cellStyle name="Тысячи [а]" xfId="6929"/>
    <cellStyle name="Тысячи_ прибыль " xfId="6930"/>
    <cellStyle name="ҮЂғҺ‹Һ‚ҺЉ1" xfId="6931"/>
    <cellStyle name="ҮЂғҺ‹Һ‚ҺЉ1 2" xfId="6932"/>
    <cellStyle name="ҮЂғҺ‹Һ‚ҺЉ1_ДДС_Прямой" xfId="6933"/>
    <cellStyle name="ҮЂғҺ‹Һ‚ҺЉ2" xfId="6934"/>
    <cellStyle name="ҮЂғҺ‹Һ‚ҺЉ2 2" xfId="6935"/>
    <cellStyle name="ҮЂғҺ‹Һ‚ҺЉ2_ДДС_Прямой" xfId="6936"/>
    <cellStyle name="Финансовый" xfId="16114" builtinId="3"/>
    <cellStyle name="Финансовый [0] 2" xfId="6937"/>
    <cellStyle name="Финансовый [0] 3" xfId="6938"/>
    <cellStyle name="Финансовый [0] 4" xfId="6939"/>
    <cellStyle name="Финансовый 10" xfId="43"/>
    <cellStyle name="Финансовый 10 2" xfId="44"/>
    <cellStyle name="Финансовый 10 2 2" xfId="1631"/>
    <cellStyle name="Финансовый 10 3" xfId="1632"/>
    <cellStyle name="Финансовый 10 4" xfId="6940"/>
    <cellStyle name="Финансовый 10 5" xfId="16100"/>
    <cellStyle name="Финансовый 10_ДДС_Прямой" xfId="6941"/>
    <cellStyle name="Финансовый 11" xfId="45"/>
    <cellStyle name="Финансовый 11 2" xfId="1634"/>
    <cellStyle name="Финансовый 11 3" xfId="1635"/>
    <cellStyle name="Финансовый 11 4" xfId="1636"/>
    <cellStyle name="Финансовый 11 5" xfId="1637"/>
    <cellStyle name="Финансовый 11 6" xfId="1638"/>
    <cellStyle name="Финансовый 11 7" xfId="1639"/>
    <cellStyle name="Финансовый 11_ДДС_Прямой" xfId="6942"/>
    <cellStyle name="Финансовый 12" xfId="1640"/>
    <cellStyle name="Финансовый 12 2" xfId="1641"/>
    <cellStyle name="Финансовый 12 2 2" xfId="1642"/>
    <cellStyle name="Финансовый 12 2 2 2" xfId="1643"/>
    <cellStyle name="Финансовый 12 2 3" xfId="1644"/>
    <cellStyle name="Финансовый 13" xfId="1645"/>
    <cellStyle name="Финансовый 13 2" xfId="1646"/>
    <cellStyle name="Финансовый 14" xfId="1647"/>
    <cellStyle name="Финансовый 14 2" xfId="6943"/>
    <cellStyle name="Финансовый 14_ДДС_Прямой" xfId="6944"/>
    <cellStyle name="Финансовый 15" xfId="1648"/>
    <cellStyle name="Финансовый 15 2" xfId="1649"/>
    <cellStyle name="Финансовый 15 3" xfId="1650"/>
    <cellStyle name="Финансовый 15_ДДС_Прямой" xfId="6945"/>
    <cellStyle name="Финансовый 16" xfId="1651"/>
    <cellStyle name="Финансовый 16 2" xfId="1652"/>
    <cellStyle name="Финансовый 17" xfId="1653"/>
    <cellStyle name="Финансовый 17 2" xfId="6946"/>
    <cellStyle name="Финансовый 17_ДДС_Прямой" xfId="6947"/>
    <cellStyle name="Финансовый 18" xfId="1654"/>
    <cellStyle name="Финансовый 19" xfId="1838"/>
    <cellStyle name="Финансовый 2" xfId="46"/>
    <cellStyle name="Финансовый 2 10" xfId="10600"/>
    <cellStyle name="Финансовый 2 2" xfId="47"/>
    <cellStyle name="Финансовый 2 2 2" xfId="1657"/>
    <cellStyle name="Финансовый 2 2 3" xfId="1658"/>
    <cellStyle name="Финансовый 2 2 4" xfId="6948"/>
    <cellStyle name="Финансовый 2 2 4 2" xfId="6949"/>
    <cellStyle name="Финансовый 2 2 4_ДДС_Прямой" xfId="6950"/>
    <cellStyle name="Финансовый 2 2 5" xfId="6951"/>
    <cellStyle name="Финансовый 2 2_GAZ" xfId="6952"/>
    <cellStyle name="Финансовый 2 3" xfId="48"/>
    <cellStyle name="Финансовый 2 3 2" xfId="1660"/>
    <cellStyle name="Финансовый 2 3 2 2" xfId="1661"/>
    <cellStyle name="Финансовый 2 3 3" xfId="1662"/>
    <cellStyle name="Финансовый 2 4" xfId="69"/>
    <cellStyle name="Финансовый 2 5" xfId="1664"/>
    <cellStyle name="Финансовый 2 6" xfId="1665"/>
    <cellStyle name="Финансовый 2 7" xfId="1666"/>
    <cellStyle name="Финансовый 2 8" xfId="1655"/>
    <cellStyle name="Финансовый 2 9" xfId="8256"/>
    <cellStyle name="Финансовый 2_080603 Скор бюджет 2008 КТГ" xfId="6953"/>
    <cellStyle name="Финансовый 20" xfId="6954"/>
    <cellStyle name="Финансовый 21" xfId="6955"/>
    <cellStyle name="Финансовый 22" xfId="6956"/>
    <cellStyle name="Финансовый 23" xfId="6957"/>
    <cellStyle name="Финансовый 24" xfId="6958"/>
    <cellStyle name="Финансовый 25" xfId="6959"/>
    <cellStyle name="Финансовый 25 2" xfId="6960"/>
    <cellStyle name="Финансовый 25_ДДС_Прямой" xfId="6961"/>
    <cellStyle name="Финансовый 26" xfId="6962"/>
    <cellStyle name="Финансовый 26 2" xfId="6963"/>
    <cellStyle name="Финансовый 26_ДДС_Прямой" xfId="6964"/>
    <cellStyle name="Финансовый 27" xfId="6965"/>
    <cellStyle name="Финансовый 27 2" xfId="6966"/>
    <cellStyle name="Финансовый 27_ДДС_Прямой" xfId="6967"/>
    <cellStyle name="Финансовый 28" xfId="6968"/>
    <cellStyle name="Финансовый 28 2" xfId="6969"/>
    <cellStyle name="Финансовый 28_ДДС_Прямой" xfId="6970"/>
    <cellStyle name="Финансовый 29" xfId="6971"/>
    <cellStyle name="Финансовый 3" xfId="49"/>
    <cellStyle name="Финансовый 3 2" xfId="70"/>
    <cellStyle name="Финансовый 3 2 2" xfId="1669"/>
    <cellStyle name="Финансовый 3 3" xfId="1670"/>
    <cellStyle name="Финансовый 3 3 2" xfId="1671"/>
    <cellStyle name="Финансовый 3 4" xfId="1672"/>
    <cellStyle name="Финансовый 3 4 2" xfId="6972"/>
    <cellStyle name="Финансовый 3 4_ДДС_Прямой" xfId="6973"/>
    <cellStyle name="Финансовый 3 5" xfId="6974"/>
    <cellStyle name="Финансовый 3_GAZ" xfId="6975"/>
    <cellStyle name="Финансовый 30" xfId="6976"/>
    <cellStyle name="Финансовый 31" xfId="12566"/>
    <cellStyle name="Финансовый 32" xfId="6977"/>
    <cellStyle name="Финансовый 33" xfId="10575"/>
    <cellStyle name="Финансовый 34" xfId="9071"/>
    <cellStyle name="Финансовый 35" xfId="13642"/>
    <cellStyle name="Финансовый 4" xfId="50"/>
    <cellStyle name="Финансовый 4 2" xfId="51"/>
    <cellStyle name="Финансовый 4 2 2" xfId="1675"/>
    <cellStyle name="Финансовый 4 2 2 2" xfId="6978"/>
    <cellStyle name="Финансовый 4 2 2_ДДС_Прямой" xfId="6979"/>
    <cellStyle name="Финансовый 4 2 3" xfId="6980"/>
    <cellStyle name="Финансовый 4 2_GAZ" xfId="6981"/>
    <cellStyle name="Финансовый 4 3" xfId="1676"/>
    <cellStyle name="Финансовый 4 3 2" xfId="1677"/>
    <cellStyle name="Финансовый 4 4" xfId="1678"/>
    <cellStyle name="Финансовый 4 5" xfId="6982"/>
    <cellStyle name="Финансовый 4 5 2" xfId="6983"/>
    <cellStyle name="Финансовый 4 5_ДДС_Прямой" xfId="6984"/>
    <cellStyle name="Финансовый 4 6" xfId="6985"/>
    <cellStyle name="Финансовый 4_1_пол. КМГ Таблицы к ПЗ" xfId="6986"/>
    <cellStyle name="Финансовый 46 8" xfId="1679"/>
    <cellStyle name="Финансовый 5" xfId="52"/>
    <cellStyle name="Финансовый 5 2" xfId="1681"/>
    <cellStyle name="Финансовый 5 2 2" xfId="6987"/>
    <cellStyle name="Финансовый 5 2 3" xfId="6988"/>
    <cellStyle name="Финансовый 5 2 3 2" xfId="6989"/>
    <cellStyle name="Финансовый 5 3" xfId="1682"/>
    <cellStyle name="Финансовый 5 3 2" xfId="1683"/>
    <cellStyle name="Финансовый 5 3_ДДС_Прямой" xfId="6990"/>
    <cellStyle name="Финансовый 5 4" xfId="6991"/>
    <cellStyle name="Финансовый 5 4 2" xfId="6992"/>
    <cellStyle name="Финансовый 5 4_ДДС_Прямой" xfId="6993"/>
    <cellStyle name="Финансовый 5 5" xfId="6994"/>
    <cellStyle name="Финансовый 5_GAZ" xfId="6995"/>
    <cellStyle name="Финансовый 54" xfId="1841"/>
    <cellStyle name="Финансовый 6" xfId="53"/>
    <cellStyle name="Финансовый 6 2" xfId="54"/>
    <cellStyle name="Финансовый 6 2 2" xfId="1686"/>
    <cellStyle name="Финансовый 6 3" xfId="1687"/>
    <cellStyle name="Финансовый 6 3 2" xfId="1688"/>
    <cellStyle name="Финансовый 7" xfId="11"/>
    <cellStyle name="Финансовый 7 2" xfId="55"/>
    <cellStyle name="Финансовый 7 2 2" xfId="1690"/>
    <cellStyle name="Финансовый 7 3" xfId="62"/>
    <cellStyle name="Финансовый 7 3 2" xfId="16102"/>
    <cellStyle name="Финансовый 7 4" xfId="6996"/>
    <cellStyle name="Финансовый 7_ДДС_Прямой" xfId="6997"/>
    <cellStyle name="Финансовый 8" xfId="56"/>
    <cellStyle name="Финансовый 8 2" xfId="57"/>
    <cellStyle name="Финансовый 8 2 2" xfId="1694"/>
    <cellStyle name="Финансовый 8 3" xfId="1695"/>
    <cellStyle name="Финансовый 8 4" xfId="1696"/>
    <cellStyle name="Финансовый 8_ДДС_Прямой" xfId="6998"/>
    <cellStyle name="Финансовый 9" xfId="58"/>
    <cellStyle name="Финансовый 9 2" xfId="14"/>
    <cellStyle name="Финансовый 9 2 2" xfId="1698"/>
    <cellStyle name="Финансовый 9 3" xfId="59"/>
    <cellStyle name="Финансовый 9 3 2" xfId="1700"/>
    <cellStyle name="Финансовый 9 4" xfId="1701"/>
    <cellStyle name="Финансовый 9_ДДС_Прямой" xfId="6999"/>
    <cellStyle name="Хороший 2" xfId="60"/>
    <cellStyle name="Хороший 2 2" xfId="1703"/>
    <cellStyle name="Хороший 2 3" xfId="1704"/>
    <cellStyle name="Хороший 2 3 2" xfId="7000"/>
    <cellStyle name="Хороший 2 3_ДДС_Прямой" xfId="7001"/>
    <cellStyle name="Хороший 2 4" xfId="7002"/>
    <cellStyle name="Хороший 2 5" xfId="1702"/>
    <cellStyle name="Хороший 2_GAZ" xfId="7003"/>
    <cellStyle name="Цена" xfId="1705"/>
    <cellStyle name="Цена 10" xfId="8756"/>
    <cellStyle name="Цена 11" xfId="12222"/>
    <cellStyle name="Цена 12" xfId="7232"/>
    <cellStyle name="Цена 2" xfId="1706"/>
    <cellStyle name="Цена 2 10" xfId="12221"/>
    <cellStyle name="Цена 2 11" xfId="7231"/>
    <cellStyle name="Цена 2 2" xfId="1707"/>
    <cellStyle name="Цена 2 2 10" xfId="7230"/>
    <cellStyle name="Цена 2 2 2" xfId="1708"/>
    <cellStyle name="Цена 2 2 2 2" xfId="1709"/>
    <cellStyle name="Цена 2 2 2 2 2" xfId="10567"/>
    <cellStyle name="Цена 2 2 2 2 3" xfId="8765"/>
    <cellStyle name="Цена 2 2 2 2 4" xfId="12219"/>
    <cellStyle name="Цена 2 2 2 2 5" xfId="7228"/>
    <cellStyle name="Цена 2 2 2 3" xfId="1710"/>
    <cellStyle name="Цена 2 2 2 3 2" xfId="10566"/>
    <cellStyle name="Цена 2 2 2 3 3" xfId="8769"/>
    <cellStyle name="Цена 2 2 2 3 4" xfId="12218"/>
    <cellStyle name="Цена 2 2 2 3 5" xfId="12043"/>
    <cellStyle name="Цена 2 2 2 4" xfId="1711"/>
    <cellStyle name="Цена 2 2 2 4 2" xfId="7720"/>
    <cellStyle name="Цена 2 2 2 4 3" xfId="8787"/>
    <cellStyle name="Цена 2 2 2 4 4" xfId="12217"/>
    <cellStyle name="Цена 2 2 2 4 5" xfId="12044"/>
    <cellStyle name="Цена 2 2 2 5" xfId="1712"/>
    <cellStyle name="Цена 2 2 2 5 2" xfId="10565"/>
    <cellStyle name="Цена 2 2 2 5 3" xfId="8788"/>
    <cellStyle name="Цена 2 2 2 5 4" xfId="12216"/>
    <cellStyle name="Цена 2 2 2 5 5" xfId="12045"/>
    <cellStyle name="Цена 2 2 2 6" xfId="10568"/>
    <cellStyle name="Цена 2 2 2 7" xfId="8763"/>
    <cellStyle name="Цена 2 2 2 8" xfId="8433"/>
    <cellStyle name="Цена 2 2 2 9" xfId="7229"/>
    <cellStyle name="Цена 2 2 3" xfId="1713"/>
    <cellStyle name="Цена 2 2 3 2" xfId="10564"/>
    <cellStyle name="Цена 2 2 3 3" xfId="7042"/>
    <cellStyle name="Цена 2 2 3 4" xfId="12215"/>
    <cellStyle name="Цена 2 2 3 5" xfId="10631"/>
    <cellStyle name="Цена 2 2 4" xfId="1714"/>
    <cellStyle name="Цена 2 2 4 2" xfId="10563"/>
    <cellStyle name="Цена 2 2 4 3" xfId="8810"/>
    <cellStyle name="Цена 2 2 4 4" xfId="12214"/>
    <cellStyle name="Цена 2 2 4 5" xfId="9804"/>
    <cellStyle name="Цена 2 2 5" xfId="1715"/>
    <cellStyle name="Цена 2 2 5 2" xfId="10562"/>
    <cellStyle name="Цена 2 2 5 3" xfId="8811"/>
    <cellStyle name="Цена 2 2 5 4" xfId="12213"/>
    <cellStyle name="Цена 2 2 5 5" xfId="9803"/>
    <cellStyle name="Цена 2 2 6" xfId="1716"/>
    <cellStyle name="Цена 2 2 6 2" xfId="10561"/>
    <cellStyle name="Цена 2 2 6 3" xfId="8812"/>
    <cellStyle name="Цена 2 2 6 4" xfId="12212"/>
    <cellStyle name="Цена 2 2 6 5" xfId="9802"/>
    <cellStyle name="Цена 2 2 7" xfId="10569"/>
    <cellStyle name="Цена 2 2 8" xfId="8759"/>
    <cellStyle name="Цена 2 2 9" xfId="12220"/>
    <cellStyle name="Цена 2 3" xfId="1717"/>
    <cellStyle name="Цена 2 3 2" xfId="1718"/>
    <cellStyle name="Цена 2 3 2 2" xfId="10559"/>
    <cellStyle name="Цена 2 3 2 3" xfId="8815"/>
    <cellStyle name="Цена 2 3 2 4" xfId="12211"/>
    <cellStyle name="Цена 2 3 2 5" xfId="9800"/>
    <cellStyle name="Цена 2 3 3" xfId="1719"/>
    <cellStyle name="Цена 2 3 3 2" xfId="10558"/>
    <cellStyle name="Цена 2 3 3 3" xfId="8816"/>
    <cellStyle name="Цена 2 3 3 4" xfId="12210"/>
    <cellStyle name="Цена 2 3 3 5" xfId="9799"/>
    <cellStyle name="Цена 2 3 4" xfId="1720"/>
    <cellStyle name="Цена 2 3 4 2" xfId="10557"/>
    <cellStyle name="Цена 2 3 4 3" xfId="8817"/>
    <cellStyle name="Цена 2 3 4 4" xfId="12209"/>
    <cellStyle name="Цена 2 3 4 5" xfId="9798"/>
    <cellStyle name="Цена 2 3 5" xfId="1721"/>
    <cellStyle name="Цена 2 3 5 2" xfId="7719"/>
    <cellStyle name="Цена 2 3 5 3" xfId="8818"/>
    <cellStyle name="Цена 2 3 5 4" xfId="12208"/>
    <cellStyle name="Цена 2 3 5 5" xfId="12046"/>
    <cellStyle name="Цена 2 3 6" xfId="10560"/>
    <cellStyle name="Цена 2 3 7" xfId="8813"/>
    <cellStyle name="Цена 2 3 8" xfId="8432"/>
    <cellStyle name="Цена 2 3 9" xfId="9801"/>
    <cellStyle name="Цена 2 4" xfId="1722"/>
    <cellStyle name="Цена 2 4 2" xfId="7718"/>
    <cellStyle name="Цена 2 4 3" xfId="8883"/>
    <cellStyle name="Цена 2 4 4" xfId="12207"/>
    <cellStyle name="Цена 2 4 5" xfId="12047"/>
    <cellStyle name="Цена 2 5" xfId="1723"/>
    <cellStyle name="Цена 2 5 2" xfId="7717"/>
    <cellStyle name="Цена 2 5 3" xfId="8884"/>
    <cellStyle name="Цена 2 5 4" xfId="12206"/>
    <cellStyle name="Цена 2 5 5" xfId="7227"/>
    <cellStyle name="Цена 2 6" xfId="1724"/>
    <cellStyle name="Цена 2 6 2" xfId="10556"/>
    <cellStyle name="Цена 2 6 3" xfId="8885"/>
    <cellStyle name="Цена 2 6 4" xfId="12205"/>
    <cellStyle name="Цена 2 6 5" xfId="9797"/>
    <cellStyle name="Цена 2 7" xfId="1725"/>
    <cellStyle name="Цена 2 7 2" xfId="10555"/>
    <cellStyle name="Цена 2 7 3" xfId="11203"/>
    <cellStyle name="Цена 2 7 4" xfId="12204"/>
    <cellStyle name="Цена 2 7 5" xfId="9796"/>
    <cellStyle name="Цена 2 8" xfId="10570"/>
    <cellStyle name="Цена 2 9" xfId="8757"/>
    <cellStyle name="Цена 2_TCO_06_2012 ТЭП" xfId="7004"/>
    <cellStyle name="Цена 3" xfId="1726"/>
    <cellStyle name="Цена 3 10" xfId="9795"/>
    <cellStyle name="Цена 3 2" xfId="1727"/>
    <cellStyle name="Цена 3 2 2" xfId="1728"/>
    <cellStyle name="Цена 3 2 2 2" xfId="7714"/>
    <cellStyle name="Цена 3 2 2 3" xfId="11204"/>
    <cellStyle name="Цена 3 2 2 4" xfId="12202"/>
    <cellStyle name="Цена 3 2 2 5" xfId="8249"/>
    <cellStyle name="Цена 3 2 3" xfId="1729"/>
    <cellStyle name="Цена 3 2 3 2" xfId="7713"/>
    <cellStyle name="Цена 3 2 3 3" xfId="11205"/>
    <cellStyle name="Цена 3 2 3 4" xfId="12201"/>
    <cellStyle name="Цена 3 2 3 5" xfId="8248"/>
    <cellStyle name="Цена 3 2 4" xfId="1730"/>
    <cellStyle name="Цена 3 2 4 2" xfId="7712"/>
    <cellStyle name="Цена 3 2 4 3" xfId="8911"/>
    <cellStyle name="Цена 3 2 4 4" xfId="12200"/>
    <cellStyle name="Цена 3 2 4 5" xfId="12048"/>
    <cellStyle name="Цена 3 2 5" xfId="1731"/>
    <cellStyle name="Цена 3 2 5 2" xfId="7711"/>
    <cellStyle name="Цена 3 2 5 3" xfId="8912"/>
    <cellStyle name="Цена 3 2 5 4" xfId="12199"/>
    <cellStyle name="Цена 3 2 5 5" xfId="12049"/>
    <cellStyle name="Цена 3 2 6" xfId="7715"/>
    <cellStyle name="Цена 3 2 7" xfId="8910"/>
    <cellStyle name="Цена 3 2 8" xfId="12203"/>
    <cellStyle name="Цена 3 2 9" xfId="8250"/>
    <cellStyle name="Цена 3 3" xfId="1732"/>
    <cellStyle name="Цена 3 3 2" xfId="10554"/>
    <cellStyle name="Цена 3 3 3" xfId="8913"/>
    <cellStyle name="Цена 3 3 4" xfId="12198"/>
    <cellStyle name="Цена 3 3 5" xfId="9794"/>
    <cellStyle name="Цена 3 4" xfId="1733"/>
    <cellStyle name="Цена 3 4 2" xfId="7710"/>
    <cellStyle name="Цена 3 4 3" xfId="8914"/>
    <cellStyle name="Цена 3 4 4" xfId="12197"/>
    <cellStyle name="Цена 3 4 5" xfId="9793"/>
    <cellStyle name="Цена 3 5" xfId="1734"/>
    <cellStyle name="Цена 3 5 2" xfId="7709"/>
    <cellStyle name="Цена 3 5 3" xfId="8915"/>
    <cellStyle name="Цена 3 5 4" xfId="12196"/>
    <cellStyle name="Цена 3 5 5" xfId="7226"/>
    <cellStyle name="Цена 3 6" xfId="1735"/>
    <cellStyle name="Цена 3 6 2" xfId="7708"/>
    <cellStyle name="Цена 3 6 3" xfId="11206"/>
    <cellStyle name="Цена 3 6 4" xfId="12195"/>
    <cellStyle name="Цена 3 6 5" xfId="12420"/>
    <cellStyle name="Цена 3 7" xfId="7716"/>
    <cellStyle name="Цена 3 8" xfId="8909"/>
    <cellStyle name="Цена 3 9" xfId="1685"/>
    <cellStyle name="Цена 4" xfId="1736"/>
    <cellStyle name="Цена 4 2" xfId="1737"/>
    <cellStyle name="Цена 4 2 2" xfId="7706"/>
    <cellStyle name="Цена 4 2 3" xfId="8916"/>
    <cellStyle name="Цена 4 2 4" xfId="12193"/>
    <cellStyle name="Цена 4 2 5" xfId="9792"/>
    <cellStyle name="Цена 4 3" xfId="1738"/>
    <cellStyle name="Цена 4 3 2" xfId="7705"/>
    <cellStyle name="Цена 4 3 3" xfId="8917"/>
    <cellStyle name="Цена 4 3 4" xfId="12192"/>
    <cellStyle name="Цена 4 3 5" xfId="8247"/>
    <cellStyle name="Цена 4 4" xfId="1739"/>
    <cellStyle name="Цена 4 4 2" xfId="10553"/>
    <cellStyle name="Цена 4 4 3" xfId="8918"/>
    <cellStyle name="Цена 4 4 4" xfId="12191"/>
    <cellStyle name="Цена 4 4 5" xfId="11507"/>
    <cellStyle name="Цена 4 5" xfId="1740"/>
    <cellStyle name="Цена 4 5 2" xfId="10552"/>
    <cellStyle name="Цена 4 5 3" xfId="11208"/>
    <cellStyle name="Цена 4 5 4" xfId="12190"/>
    <cellStyle name="Цена 4 5 5" xfId="12418"/>
    <cellStyle name="Цена 4 6" xfId="7707"/>
    <cellStyle name="Цена 4 7" xfId="11207"/>
    <cellStyle name="Цена 4 8" xfId="12194"/>
    <cellStyle name="Цена 4 9" xfId="12419"/>
    <cellStyle name="Цена 4_ДДС_Прямой" xfId="7005"/>
    <cellStyle name="Цена 5" xfId="1741"/>
    <cellStyle name="Цена 5 2" xfId="10551"/>
    <cellStyle name="Цена 5 3" xfId="8919"/>
    <cellStyle name="Цена 5 4" xfId="12189"/>
    <cellStyle name="Цена 5 5" xfId="12417"/>
    <cellStyle name="Цена 6" xfId="1742"/>
    <cellStyle name="Цена 6 2" xfId="10550"/>
    <cellStyle name="Цена 6 3" xfId="8920"/>
    <cellStyle name="Цена 6 4" xfId="12188"/>
    <cellStyle name="Цена 6 5" xfId="12416"/>
    <cellStyle name="Цена 7" xfId="1743"/>
    <cellStyle name="Цена 7 2" xfId="10549"/>
    <cellStyle name="Цена 7 3" xfId="11209"/>
    <cellStyle name="Цена 7 4" xfId="12187"/>
    <cellStyle name="Цена 7 5" xfId="12415"/>
    <cellStyle name="Цена 8" xfId="1744"/>
    <cellStyle name="Цена 8 2" xfId="7704"/>
    <cellStyle name="Цена 8 3" xfId="11210"/>
    <cellStyle name="Цена 8 4" xfId="8431"/>
    <cellStyle name="Цена 8 5" xfId="12414"/>
    <cellStyle name="Цена 9" xfId="10571"/>
    <cellStyle name="Цена_~6262219" xfId="7006"/>
    <cellStyle name="Џђ?–…?’?›?" xfId="7007"/>
    <cellStyle name="Џђ?–…?’?›? 2" xfId="7008"/>
    <cellStyle name="Џђ?–…?’?›?_ДДС_Прямой" xfId="7009"/>
    <cellStyle name="Џђһ–…қ’қ›ү" xfId="7010"/>
    <cellStyle name="Џђһ–…қ’қ›ү 2" xfId="7011"/>
    <cellStyle name="Џђһ–…қ’қ›ү_ДДС_Прямой" xfId="7012"/>
    <cellStyle name="Џђћ–…ќ’ќ›‰" xfId="1745"/>
    <cellStyle name="Џђћ–…ќ’ќ›‰ 2" xfId="1746"/>
    <cellStyle name="Џђћ–…ќ’ќ›‰ 2 2" xfId="7013"/>
    <cellStyle name="Џђћ–…ќ’ќ›‰ 2 3" xfId="7014"/>
    <cellStyle name="Џђћ–…ќ’ќ›‰ 2 3 2" xfId="7015"/>
    <cellStyle name="Џђћ–…ќ’ќ›‰ 2 3_ДДС_Прямой" xfId="7016"/>
    <cellStyle name="Џђћ–…ќ’ќ›‰ 2 4" xfId="7017"/>
    <cellStyle name="Џђћ–…ќ’ќ›‰ 2_GAZ" xfId="7018"/>
    <cellStyle name="Џђћ–…ќ’ќ›‰ 3" xfId="7019"/>
    <cellStyle name="Џђћ–…ќ’ќ›‰ 3 2" xfId="7020"/>
    <cellStyle name="Џђћ–…ќ’ќ›‰ 3_ДДС_Прямой" xfId="7021"/>
    <cellStyle name="Џђћ–…ќ’ќ›‰ 4" xfId="7022"/>
    <cellStyle name="Џђћ–…ќ’ќ›‰_~6262219" xfId="7023"/>
    <cellStyle name="Шапка" xfId="7024"/>
    <cellStyle name="ШАУ" xfId="7025"/>
    <cellStyle name="콤마 [0]_INQUIRY 영업추진 " xfId="7026"/>
    <cellStyle name="콤마_INQUIRY 영업추진 " xfId="7027"/>
    <cellStyle name="통화 [0]_INQUIRY 영업추진 " xfId="7028"/>
    <cellStyle name="통화_INQUIRY 영업추진 " xfId="7029"/>
    <cellStyle name="표준_0N-HANDLING " xfId="7030"/>
    <cellStyle name="千位分隔_CostEstimationForThirdInspectionPartyVer1" xfId="7031"/>
    <cellStyle name="好" xfId="1747"/>
    <cellStyle name="差" xfId="1748"/>
    <cellStyle name="常规_Budget Code @June 99" xfId="7032"/>
    <cellStyle name="强调文字颜色 1" xfId="1749"/>
    <cellStyle name="强调文字颜色 2" xfId="1750"/>
    <cellStyle name="强调文字颜色 3" xfId="1751"/>
    <cellStyle name="强调文字颜色 4" xfId="1752"/>
    <cellStyle name="强调文字颜色 5" xfId="1753"/>
    <cellStyle name="强调文字颜色 6" xfId="1754"/>
    <cellStyle name="标题" xfId="1755"/>
    <cellStyle name="标题 1" xfId="1756"/>
    <cellStyle name="标题 2" xfId="1757"/>
    <cellStyle name="标题 3" xfId="1758"/>
    <cellStyle name="标题 4" xfId="1759"/>
    <cellStyle name="样式 1" xfId="1760"/>
    <cellStyle name="检查单元格" xfId="1761"/>
    <cellStyle name="汇总" xfId="1762"/>
    <cellStyle name="汇总 10" xfId="10536"/>
    <cellStyle name="汇总 11" xfId="11212"/>
    <cellStyle name="汇总 12" xfId="9050"/>
    <cellStyle name="汇总 13" xfId="9789"/>
    <cellStyle name="汇总 14" xfId="14418"/>
    <cellStyle name="汇总 15" xfId="14306"/>
    <cellStyle name="汇总 16" xfId="14059"/>
    <cellStyle name="汇总 17" xfId="15181"/>
    <cellStyle name="汇总 18" xfId="9629"/>
    <cellStyle name="汇总 19" xfId="14050"/>
    <cellStyle name="汇总 2" xfId="1763"/>
    <cellStyle name="汇总 2 10" xfId="9788"/>
    <cellStyle name="汇总 2 11" xfId="14417"/>
    <cellStyle name="汇总 2 12" xfId="14800"/>
    <cellStyle name="汇总 2 13" xfId="14060"/>
    <cellStyle name="汇总 2 14" xfId="15180"/>
    <cellStyle name="汇总 2 15" xfId="13500"/>
    <cellStyle name="汇总 2 16" xfId="14049"/>
    <cellStyle name="汇总 2 2" xfId="1764"/>
    <cellStyle name="汇总 2 2 10" xfId="8627"/>
    <cellStyle name="汇总 2 2 11" xfId="9235"/>
    <cellStyle name="汇总 2 2 12" xfId="14266"/>
    <cellStyle name="汇总 2 2 2" xfId="8334"/>
    <cellStyle name="汇总 2 2 3" xfId="10534"/>
    <cellStyle name="汇总 2 2 4" xfId="11214"/>
    <cellStyle name="汇总 2 2 5" xfId="10572"/>
    <cellStyle name="汇总 2 2 6" xfId="12413"/>
    <cellStyle name="汇总 2 2 7" xfId="13924"/>
    <cellStyle name="汇总 2 2 8" xfId="14801"/>
    <cellStyle name="汇总 2 2 9" xfId="11500"/>
    <cellStyle name="汇总 2 3" xfId="1765"/>
    <cellStyle name="汇总 2 3 10" xfId="11491"/>
    <cellStyle name="汇总 2 3 11" xfId="14309"/>
    <cellStyle name="汇总 2 3 12" xfId="14265"/>
    <cellStyle name="汇总 2 3 2" xfId="8335"/>
    <cellStyle name="汇总 2 3 3" xfId="10533"/>
    <cellStyle name="汇总 2 3 4" xfId="11215"/>
    <cellStyle name="汇总 2 3 5" xfId="9051"/>
    <cellStyle name="汇总 2 3 6" xfId="12412"/>
    <cellStyle name="汇总 2 3 7" xfId="14416"/>
    <cellStyle name="汇总 2 3 8" xfId="9412"/>
    <cellStyle name="汇总 2 3 9" xfId="14061"/>
    <cellStyle name="汇总 2 4" xfId="1766"/>
    <cellStyle name="汇总 2 4 10" xfId="11492"/>
    <cellStyle name="汇总 2 4 11" xfId="14310"/>
    <cellStyle name="汇总 2 4 12" xfId="12857"/>
    <cellStyle name="汇总 2 4 2" xfId="8336"/>
    <cellStyle name="汇总 2 4 3" xfId="10532"/>
    <cellStyle name="汇总 2 4 4" xfId="8921"/>
    <cellStyle name="汇总 2 4 5" xfId="9052"/>
    <cellStyle name="汇总 2 4 6" xfId="9787"/>
    <cellStyle name="汇总 2 4 7" xfId="14415"/>
    <cellStyle name="汇总 2 4 8" xfId="8227"/>
    <cellStyle name="汇总 2 4 9" xfId="14062"/>
    <cellStyle name="汇总 2 5" xfId="1767"/>
    <cellStyle name="汇总 2 5 10" xfId="9482"/>
    <cellStyle name="汇总 2 5 11" xfId="7108"/>
    <cellStyle name="汇总 2 5 12" xfId="12858"/>
    <cellStyle name="汇总 2 5 2" xfId="8337"/>
    <cellStyle name="汇总 2 5 3" xfId="7701"/>
    <cellStyle name="汇总 2 5 4" xfId="8922"/>
    <cellStyle name="汇总 2 5 5" xfId="9053"/>
    <cellStyle name="汇总 2 5 6" xfId="9786"/>
    <cellStyle name="汇总 2 5 7" xfId="14414"/>
    <cellStyle name="汇总 2 5 8" xfId="8228"/>
    <cellStyle name="汇总 2 5 9" xfId="14676"/>
    <cellStyle name="汇总 2 6" xfId="8333"/>
    <cellStyle name="汇总 2 7" xfId="10535"/>
    <cellStyle name="汇总 2 8" xfId="11213"/>
    <cellStyle name="汇总 2 9" xfId="12151"/>
    <cellStyle name="汇总 3" xfId="1768"/>
    <cellStyle name="汇总 3 10" xfId="8586"/>
    <cellStyle name="汇总 3 11" xfId="12677"/>
    <cellStyle name="汇总 3 12" xfId="9483"/>
    <cellStyle name="汇总 3 13" xfId="11420"/>
    <cellStyle name="汇总 3 14" xfId="7147"/>
    <cellStyle name="汇总 3 2" xfId="1769"/>
    <cellStyle name="汇总 3 2 10" xfId="9484"/>
    <cellStyle name="汇总 3 2 11" xfId="7388"/>
    <cellStyle name="汇总 3 2 12" xfId="7148"/>
    <cellStyle name="汇总 3 2 2" xfId="8339"/>
    <cellStyle name="汇总 3 2 3" xfId="10531"/>
    <cellStyle name="汇总 3 2 4" xfId="8924"/>
    <cellStyle name="汇总 3 2 5" xfId="9055"/>
    <cellStyle name="汇总 3 2 6" xfId="12051"/>
    <cellStyle name="汇总 3 2 7" xfId="14412"/>
    <cellStyle name="汇总 3 2 8" xfId="8587"/>
    <cellStyle name="汇总 3 2 9" xfId="14063"/>
    <cellStyle name="汇总 3 3" xfId="1770"/>
    <cellStyle name="汇总 3 3 10" xfId="9485"/>
    <cellStyle name="汇总 3 3 11" xfId="12040"/>
    <cellStyle name="汇总 3 3 12" xfId="7149"/>
    <cellStyle name="汇总 3 3 2" xfId="8340"/>
    <cellStyle name="汇总 3 3 3" xfId="10530"/>
    <cellStyle name="汇总 3 3 4" xfId="8925"/>
    <cellStyle name="汇总 3 3 5" xfId="12561"/>
    <cellStyle name="汇总 3 3 6" xfId="12052"/>
    <cellStyle name="汇总 3 3 7" xfId="14411"/>
    <cellStyle name="汇总 3 3 8" xfId="10598"/>
    <cellStyle name="汇总 3 3 9" xfId="14064"/>
    <cellStyle name="汇总 3 4" xfId="8338"/>
    <cellStyle name="汇总 3 5" xfId="7700"/>
    <cellStyle name="汇总 3 6" xfId="8923"/>
    <cellStyle name="汇总 3 7" xfId="9054"/>
    <cellStyle name="汇总 3 8" xfId="9785"/>
    <cellStyle name="汇总 3 9" xfId="14413"/>
    <cellStyle name="汇总 4" xfId="1771"/>
    <cellStyle name="汇总 4 10" xfId="12108"/>
    <cellStyle name="汇总 4 11" xfId="15516"/>
    <cellStyle name="汇总 4 12" xfId="7150"/>
    <cellStyle name="汇总 4 2" xfId="8341"/>
    <cellStyle name="汇总 4 3" xfId="7699"/>
    <cellStyle name="汇总 4 4" xfId="8926"/>
    <cellStyle name="汇总 4 5" xfId="11278"/>
    <cellStyle name="汇总 4 6" xfId="9784"/>
    <cellStyle name="汇总 4 7" xfId="14410"/>
    <cellStyle name="汇总 4 8" xfId="10193"/>
    <cellStyle name="汇总 4 9" xfId="13128"/>
    <cellStyle name="汇总 5" xfId="1772"/>
    <cellStyle name="汇总 5 10" xfId="14935"/>
    <cellStyle name="汇总 5 11" xfId="12041"/>
    <cellStyle name="汇总 5 12" xfId="9510"/>
    <cellStyle name="汇总 5 2" xfId="8342"/>
    <cellStyle name="汇总 5 3" xfId="10529"/>
    <cellStyle name="汇总 5 4" xfId="8927"/>
    <cellStyle name="汇总 5 5" xfId="11279"/>
    <cellStyle name="汇总 5 6" xfId="9783"/>
    <cellStyle name="汇总 5 7" xfId="14409"/>
    <cellStyle name="汇总 5 8" xfId="13103"/>
    <cellStyle name="汇总 5 9" xfId="14065"/>
    <cellStyle name="汇总 6" xfId="1773"/>
    <cellStyle name="汇总 6 10" xfId="10621"/>
    <cellStyle name="汇总 6 11" xfId="13844"/>
    <cellStyle name="汇总 6 12" xfId="9559"/>
    <cellStyle name="汇总 6 2" xfId="8343"/>
    <cellStyle name="汇总 6 3" xfId="10528"/>
    <cellStyle name="汇总 6 4" xfId="8928"/>
    <cellStyle name="汇总 6 5" xfId="9056"/>
    <cellStyle name="汇总 6 6" xfId="7224"/>
    <cellStyle name="汇总 6 7" xfId="13925"/>
    <cellStyle name="汇总 6 8" xfId="11460"/>
    <cellStyle name="汇总 6 9" xfId="14066"/>
    <cellStyle name="汇总 7" xfId="1774"/>
    <cellStyle name="汇总 7 10" xfId="12107"/>
    <cellStyle name="汇总 7 11" xfId="7225"/>
    <cellStyle name="汇总 7 12" xfId="9560"/>
    <cellStyle name="汇总 7 2" xfId="8344"/>
    <cellStyle name="汇总 7 3" xfId="10527"/>
    <cellStyle name="汇总 7 4" xfId="8929"/>
    <cellStyle name="汇总 7 5" xfId="9057"/>
    <cellStyle name="汇总 7 6" xfId="9782"/>
    <cellStyle name="汇总 7 7" xfId="14408"/>
    <cellStyle name="汇总 7 8" xfId="11461"/>
    <cellStyle name="汇总 7 9" xfId="14067"/>
    <cellStyle name="汇总 8" xfId="1775"/>
    <cellStyle name="汇总 8 10" xfId="9486"/>
    <cellStyle name="汇总 8 11" xfId="7387"/>
    <cellStyle name="汇总 8 12" xfId="14264"/>
    <cellStyle name="汇总 8 2" xfId="8345"/>
    <cellStyle name="汇总 8 3" xfId="10526"/>
    <cellStyle name="汇总 8 4" xfId="11216"/>
    <cellStyle name="汇总 8 5" xfId="9058"/>
    <cellStyle name="汇总 8 6" xfId="9781"/>
    <cellStyle name="汇总 8 7" xfId="14407"/>
    <cellStyle name="汇总 8 8" xfId="14802"/>
    <cellStyle name="汇总 8 9" xfId="14068"/>
    <cellStyle name="汇总 9" xfId="8332"/>
    <cellStyle name="注释" xfId="1776"/>
    <cellStyle name="注释 10" xfId="10525"/>
    <cellStyle name="注释 11" xfId="9059"/>
    <cellStyle name="注释 12" xfId="9780"/>
    <cellStyle name="注释 13" xfId="14406"/>
    <cellStyle name="注释 14" xfId="14803"/>
    <cellStyle name="注释 15" xfId="9719"/>
    <cellStyle name="注释 16" xfId="9487"/>
    <cellStyle name="注释 17" xfId="13501"/>
    <cellStyle name="注释 18" xfId="14263"/>
    <cellStyle name="注释 2" xfId="1777"/>
    <cellStyle name="注释 2 10" xfId="14405"/>
    <cellStyle name="注释 2 11" xfId="9413"/>
    <cellStyle name="注释 2 12" xfId="7197"/>
    <cellStyle name="注释 2 13" xfId="15179"/>
    <cellStyle name="注释 2 14" xfId="13502"/>
    <cellStyle name="注释 2 15" xfId="14048"/>
    <cellStyle name="注释 2 2" xfId="1778"/>
    <cellStyle name="注释 2 2 10" xfId="13503"/>
    <cellStyle name="注释 2 2 11" xfId="9561"/>
    <cellStyle name="注释 2 2 2" xfId="8348"/>
    <cellStyle name="注释 2 2 3" xfId="10523"/>
    <cellStyle name="注释 2 2 4" xfId="10574"/>
    <cellStyle name="注释 2 2 5" xfId="12411"/>
    <cellStyle name="注释 2 2 6" xfId="14404"/>
    <cellStyle name="注释 2 2 7" xfId="9414"/>
    <cellStyle name="注释 2 2 8" xfId="12349"/>
    <cellStyle name="注释 2 2 9" xfId="9488"/>
    <cellStyle name="注释 2 3" xfId="1779"/>
    <cellStyle name="注释 2 3 10" xfId="12950"/>
    <cellStyle name="注释 2 3 11" xfId="14262"/>
    <cellStyle name="注释 2 3 2" xfId="8349"/>
    <cellStyle name="注释 2 3 3" xfId="7698"/>
    <cellStyle name="注释 2 3 4" xfId="12562"/>
    <cellStyle name="注释 2 3 5" xfId="12053"/>
    <cellStyle name="注释 2 3 6" xfId="14403"/>
    <cellStyle name="注释 2 3 7" xfId="8588"/>
    <cellStyle name="注释 2 3 8" xfId="11432"/>
    <cellStyle name="注释 2 3 9" xfId="12106"/>
    <cellStyle name="注释 2 4" xfId="1780"/>
    <cellStyle name="注释 2 4 10" xfId="13504"/>
    <cellStyle name="注释 2 4 11" xfId="14261"/>
    <cellStyle name="注释 2 4 2" xfId="8350"/>
    <cellStyle name="注释 2 4 3" xfId="10522"/>
    <cellStyle name="注释 2 4 4" xfId="9060"/>
    <cellStyle name="注释 2 4 5" xfId="12054"/>
    <cellStyle name="注释 2 4 6" xfId="14402"/>
    <cellStyle name="注释 2 4 7" xfId="7233"/>
    <cellStyle name="注释 2 4 8" xfId="12348"/>
    <cellStyle name="注释 2 4 9" xfId="12105"/>
    <cellStyle name="注释 2 5" xfId="1781"/>
    <cellStyle name="注释 2 5 10" xfId="13505"/>
    <cellStyle name="注释 2 5 11" xfId="14260"/>
    <cellStyle name="注释 2 5 2" xfId="8351"/>
    <cellStyle name="注释 2 5 3" xfId="10521"/>
    <cellStyle name="注释 2 5 4" xfId="11280"/>
    <cellStyle name="注释 2 5 5" xfId="9778"/>
    <cellStyle name="注释 2 5 6" xfId="14401"/>
    <cellStyle name="注释 2 5 7" xfId="9415"/>
    <cellStyle name="注释 2 5 8" xfId="12347"/>
    <cellStyle name="注释 2 5 9" xfId="10622"/>
    <cellStyle name="注释 2 6" xfId="8347"/>
    <cellStyle name="注释 2 7" xfId="10524"/>
    <cellStyle name="注释 2 8" xfId="10573"/>
    <cellStyle name="注释 2 9" xfId="9779"/>
    <cellStyle name="注释 3" xfId="1782"/>
    <cellStyle name="注释 3 10" xfId="12346"/>
    <cellStyle name="注释 3 11" xfId="13953"/>
    <cellStyle name="注释 3 12" xfId="13506"/>
    <cellStyle name="注释 3 13" xfId="10153"/>
    <cellStyle name="注释 3 2" xfId="1783"/>
    <cellStyle name="注释 3 2 10" xfId="80"/>
    <cellStyle name="注释 3 2 11" xfId="14348"/>
    <cellStyle name="注释 3 2 2" xfId="8353"/>
    <cellStyle name="注释 3 2 3" xfId="10519"/>
    <cellStyle name="注释 3 2 4" xfId="9062"/>
    <cellStyle name="注释 3 2 5" xfId="12055"/>
    <cellStyle name="注释 3 2 6" xfId="14400"/>
    <cellStyle name="注释 3 2 7" xfId="12506"/>
    <cellStyle name="注释 3 2 8" xfId="12345"/>
    <cellStyle name="注释 3 2 9" xfId="9070"/>
    <cellStyle name="注释 3 3" xfId="1784"/>
    <cellStyle name="注释 3 3 10" xfId="15409"/>
    <cellStyle name="注释 3 3 11" xfId="12039"/>
    <cellStyle name="注释 3 3 2" xfId="8354"/>
    <cellStyle name="注释 3 3 3" xfId="10518"/>
    <cellStyle name="注释 3 3 4" xfId="9063"/>
    <cellStyle name="注释 3 3 5" xfId="12410"/>
    <cellStyle name="注释 3 3 6" xfId="14399"/>
    <cellStyle name="注释 3 3 7" xfId="13102"/>
    <cellStyle name="注释 3 3 8" xfId="12344"/>
    <cellStyle name="注释 3 3 9" xfId="13636"/>
    <cellStyle name="注释 3 4" xfId="8352"/>
    <cellStyle name="注释 3 5" xfId="10520"/>
    <cellStyle name="注释 3 6" xfId="9061"/>
    <cellStyle name="注释 3 7" xfId="8246"/>
    <cellStyle name="注释 3 8" xfId="13926"/>
    <cellStyle name="注释 3 9" xfId="9416"/>
    <cellStyle name="注释 4" xfId="1785"/>
    <cellStyle name="注释 4 10" xfId="13507"/>
    <cellStyle name="注释 4 11" xfId="14259"/>
    <cellStyle name="注释 4 2" xfId="8355"/>
    <cellStyle name="注释 4 3" xfId="10517"/>
    <cellStyle name="注释 4 4" xfId="9064"/>
    <cellStyle name="注释 4 5" xfId="12409"/>
    <cellStyle name="注释 4 6" xfId="14398"/>
    <cellStyle name="注释 4 7" xfId="9417"/>
    <cellStyle name="注释 4 8" xfId="12343"/>
    <cellStyle name="注释 4 9" xfId="12104"/>
    <cellStyle name="注释 5" xfId="1786"/>
    <cellStyle name="注释 5 10" xfId="9234"/>
    <cellStyle name="注释 5 11" xfId="14258"/>
    <cellStyle name="注释 5 2" xfId="8356"/>
    <cellStyle name="注释 5 3" xfId="10516"/>
    <cellStyle name="注释 5 4" xfId="9065"/>
    <cellStyle name="注释 5 5" xfId="12408"/>
    <cellStyle name="注释 5 6" xfId="14397"/>
    <cellStyle name="注释 5 7" xfId="14804"/>
    <cellStyle name="注释 5 8" xfId="7196"/>
    <cellStyle name="注释 5 9" xfId="8628"/>
    <cellStyle name="注释 6" xfId="1787"/>
    <cellStyle name="注释 6 10" xfId="9233"/>
    <cellStyle name="注释 6 11" xfId="9806"/>
    <cellStyle name="注释 6 2" xfId="8357"/>
    <cellStyle name="注释 6 3" xfId="10515"/>
    <cellStyle name="注释 6 4" xfId="9066"/>
    <cellStyle name="注释 6 5" xfId="12056"/>
    <cellStyle name="注释 6 6" xfId="14396"/>
    <cellStyle name="注释 6 7" xfId="14805"/>
    <cellStyle name="注释 6 8" xfId="10480"/>
    <cellStyle name="注释 6 9" xfId="13645"/>
    <cellStyle name="注释 7" xfId="1788"/>
    <cellStyle name="注释 7 10" xfId="13508"/>
    <cellStyle name="注释 7 11" xfId="15193"/>
    <cellStyle name="注释 7 2" xfId="8358"/>
    <cellStyle name="注释 7 3" xfId="10514"/>
    <cellStyle name="注释 7 4" xfId="12563"/>
    <cellStyle name="注释 7 5" xfId="12057"/>
    <cellStyle name="注释 7 6" xfId="14395"/>
    <cellStyle name="注释 7 7" xfId="8589"/>
    <cellStyle name="注释 7 8" xfId="10479"/>
    <cellStyle name="注释 7 9" xfId="12226"/>
    <cellStyle name="注释 8" xfId="1789"/>
    <cellStyle name="注释 8 10" xfId="13509"/>
    <cellStyle name="注释 8 11" xfId="15192"/>
    <cellStyle name="注释 8 2" xfId="8359"/>
    <cellStyle name="注释 8 3" xfId="10513"/>
    <cellStyle name="注释 8 4" xfId="9067"/>
    <cellStyle name="注释 8 5" xfId="12058"/>
    <cellStyle name="注释 8 6" xfId="14394"/>
    <cellStyle name="注释 8 7" xfId="8590"/>
    <cellStyle name="注释 8 8" xfId="7195"/>
    <cellStyle name="注释 8 9" xfId="10587"/>
    <cellStyle name="注释 9" xfId="8346"/>
    <cellStyle name="解释性文本" xfId="1790"/>
    <cellStyle name="警告文本" xfId="1791"/>
    <cellStyle name="计算" xfId="1792"/>
    <cellStyle name="计算 10" xfId="10510"/>
    <cellStyle name="计算 11" xfId="8935"/>
    <cellStyle name="计算 12" xfId="8245"/>
    <cellStyle name="计算 13" xfId="12627"/>
    <cellStyle name="计算 14" xfId="11462"/>
    <cellStyle name="计算 15" xfId="13640"/>
    <cellStyle name="计算 16" xfId="8252"/>
    <cellStyle name="计算 2" xfId="1793"/>
    <cellStyle name="计算 2 10" xfId="12628"/>
    <cellStyle name="计算 2 11" xfId="9419"/>
    <cellStyle name="计算 2 12" xfId="9489"/>
    <cellStyle name="计算 2 13" xfId="14257"/>
    <cellStyle name="计算 2 2" xfId="1794"/>
    <cellStyle name="计算 2 2 2" xfId="8362"/>
    <cellStyle name="计算 2 2 3" xfId="10508"/>
    <cellStyle name="计算 2 2 4" xfId="8937"/>
    <cellStyle name="计算 2 2 5" xfId="12406"/>
    <cellStyle name="计算 2 2 6" xfId="12629"/>
    <cellStyle name="计算 2 2 7" xfId="7490"/>
    <cellStyle name="计算 2 2 8" xfId="8434"/>
    <cellStyle name="计算 2 2 9" xfId="15191"/>
    <cellStyle name="计算 2 3" xfId="1795"/>
    <cellStyle name="计算 2 3 2" xfId="8363"/>
    <cellStyle name="计算 2 3 3" xfId="10507"/>
    <cellStyle name="计算 2 3 4" xfId="8938"/>
    <cellStyle name="计算 2 3 5" xfId="8244"/>
    <cellStyle name="计算 2 3 6" xfId="12630"/>
    <cellStyle name="计算 2 3 7" xfId="12507"/>
    <cellStyle name="计算 2 3 8" xfId="12564"/>
    <cellStyle name="计算 2 3 9" xfId="11508"/>
    <cellStyle name="计算 2 4" xfId="1796"/>
    <cellStyle name="计算 2 4 2" xfId="8364"/>
    <cellStyle name="计算 2 4 3" xfId="10506"/>
    <cellStyle name="计算 2 4 4" xfId="8939"/>
    <cellStyle name="计算 2 4 5" xfId="9777"/>
    <cellStyle name="计算 2 4 6" xfId="12631"/>
    <cellStyle name="计算 2 4 7" xfId="8414"/>
    <cellStyle name="计算 2 4 8" xfId="13638"/>
    <cellStyle name="计算 2 4 9" xfId="10154"/>
    <cellStyle name="计算 2 5" xfId="1797"/>
    <cellStyle name="计算 2 5 2" xfId="8365"/>
    <cellStyle name="计算 2 5 3" xfId="10505"/>
    <cellStyle name="计算 2 5 4" xfId="7952"/>
    <cellStyle name="计算 2 5 5" xfId="9776"/>
    <cellStyle name="计算 2 5 6" xfId="12632"/>
    <cellStyle name="计算 2 5 7" xfId="12117"/>
    <cellStyle name="计算 2 5 8" xfId="13643"/>
    <cellStyle name="计算 2 5 9" xfId="9807"/>
    <cellStyle name="计算 2 6" xfId="8361"/>
    <cellStyle name="计算 2 7" xfId="10509"/>
    <cellStyle name="计算 2 8" xfId="8936"/>
    <cellStyle name="计算 2 9" xfId="12407"/>
    <cellStyle name="计算 3" xfId="1798"/>
    <cellStyle name="计算 3 10" xfId="12401"/>
    <cellStyle name="计算 3 11" xfId="9808"/>
    <cellStyle name="计算 3 2" xfId="1799"/>
    <cellStyle name="计算 3 2 2" xfId="8367"/>
    <cellStyle name="计算 3 2 3" xfId="10503"/>
    <cellStyle name="计算 3 2 4" xfId="8941"/>
    <cellStyle name="计算 3 2 5" xfId="9775"/>
    <cellStyle name="计算 3 2 6" xfId="12633"/>
    <cellStyle name="计算 3 2 7" xfId="7724"/>
    <cellStyle name="计算 3 2 8" xfId="15122"/>
    <cellStyle name="计算 3 2 9" xfId="12038"/>
    <cellStyle name="计算 3 3" xfId="1800"/>
    <cellStyle name="计算 3 3 2" xfId="8368"/>
    <cellStyle name="计算 3 3 3" xfId="10502"/>
    <cellStyle name="计算 3 3 4" xfId="8942"/>
    <cellStyle name="计算 3 3 5" xfId="13492"/>
    <cellStyle name="计算 3 3 6" xfId="12634"/>
    <cellStyle name="计算 3 3 7" xfId="7725"/>
    <cellStyle name="计算 3 3 8" xfId="9490"/>
    <cellStyle name="计算 3 3 9" xfId="15372"/>
    <cellStyle name="计算 3 4" xfId="8366"/>
    <cellStyle name="计算 3 5" xfId="10504"/>
    <cellStyle name="计算 3 6" xfId="8940"/>
    <cellStyle name="计算 3 7" xfId="7223"/>
    <cellStyle name="计算 3 8" xfId="11841"/>
    <cellStyle name="计算 3 9" xfId="13784"/>
    <cellStyle name="计算 4" xfId="1801"/>
    <cellStyle name="计算 4 2" xfId="8369"/>
    <cellStyle name="计算 4 3" xfId="10501"/>
    <cellStyle name="计算 4 4" xfId="8943"/>
    <cellStyle name="计算 4 5" xfId="12060"/>
    <cellStyle name="计算 4 6" xfId="12635"/>
    <cellStyle name="计算 4 7" xfId="10599"/>
    <cellStyle name="计算 4 8" xfId="9491"/>
    <cellStyle name="计算 4 9" xfId="14256"/>
    <cellStyle name="计算 5" xfId="1802"/>
    <cellStyle name="计算 5 2" xfId="8370"/>
    <cellStyle name="计算 5 3" xfId="10499"/>
    <cellStyle name="计算 5 4" xfId="8944"/>
    <cellStyle name="计算 5 5" xfId="12061"/>
    <cellStyle name="计算 5 6" xfId="12636"/>
    <cellStyle name="计算 5 7" xfId="7544"/>
    <cellStyle name="计算 5 8" xfId="8629"/>
    <cellStyle name="计算 5 9" xfId="14255"/>
    <cellStyle name="计算 6" xfId="1803"/>
    <cellStyle name="计算 6 2" xfId="8371"/>
    <cellStyle name="计算 6 3" xfId="10495"/>
    <cellStyle name="计算 6 4" xfId="8945"/>
    <cellStyle name="计算 6 5" xfId="12062"/>
    <cellStyle name="计算 6 6" xfId="12637"/>
    <cellStyle name="计算 6 7" xfId="10601"/>
    <cellStyle name="计算 6 8" xfId="9492"/>
    <cellStyle name="计算 6 9" xfId="12859"/>
    <cellStyle name="计算 7" xfId="1804"/>
    <cellStyle name="计算 7 2" xfId="8372"/>
    <cellStyle name="计算 7 3" xfId="10493"/>
    <cellStyle name="计算 7 4" xfId="8946"/>
    <cellStyle name="计算 7 5" xfId="12063"/>
    <cellStyle name="计算 7 6" xfId="12638"/>
    <cellStyle name="计算 7 7" xfId="10194"/>
    <cellStyle name="计算 7 8" xfId="8630"/>
    <cellStyle name="计算 7 9" xfId="9562"/>
    <cellStyle name="计算 8" xfId="1805"/>
    <cellStyle name="计算 8 2" xfId="8373"/>
    <cellStyle name="计算 8 3" xfId="10488"/>
    <cellStyle name="计算 8 4" xfId="8947"/>
    <cellStyle name="计算 8 5" xfId="9774"/>
    <cellStyle name="计算 8 6" xfId="12639"/>
    <cellStyle name="计算 8 7" xfId="13101"/>
    <cellStyle name="计算 8 8" xfId="15123"/>
    <cellStyle name="计算 8 9" xfId="12037"/>
    <cellStyle name="计算 9" xfId="8360"/>
    <cellStyle name="输入" xfId="1806"/>
    <cellStyle name="输入 10" xfId="7574"/>
    <cellStyle name="输入 11" xfId="8948"/>
    <cellStyle name="输入 12" xfId="9773"/>
    <cellStyle name="输入 13" xfId="12640"/>
    <cellStyle name="输入 14" xfId="12116"/>
    <cellStyle name="输入 15" xfId="15124"/>
    <cellStyle name="输入 16" xfId="7394"/>
    <cellStyle name="输入 2" xfId="1807"/>
    <cellStyle name="输入 2 10" xfId="12641"/>
    <cellStyle name="输入 2 11" xfId="12115"/>
    <cellStyle name="输入 2 12" xfId="8631"/>
    <cellStyle name="输入 2 13" xfId="9563"/>
    <cellStyle name="输入 2 2" xfId="1808"/>
    <cellStyle name="输入 2 2 2" xfId="8376"/>
    <cellStyle name="输入 2 2 3" xfId="7572"/>
    <cellStyle name="输入 2 2 4" xfId="8950"/>
    <cellStyle name="输入 2 2 5" xfId="9771"/>
    <cellStyle name="输入 2 2 6" xfId="12642"/>
    <cellStyle name="输入 2 2 7" xfId="8297"/>
    <cellStyle name="输入 2 2 8" xfId="9493"/>
    <cellStyle name="输入 2 2 9" xfId="9564"/>
    <cellStyle name="输入 2 3" xfId="1809"/>
    <cellStyle name="输入 2 3 2" xfId="8377"/>
    <cellStyle name="输入 2 3 3" xfId="7571"/>
    <cellStyle name="输入 2 3 4" xfId="8951"/>
    <cellStyle name="输入 2 3 5" xfId="12064"/>
    <cellStyle name="输入 2 3 6" xfId="12643"/>
    <cellStyle name="输入 2 3 7" xfId="8298"/>
    <cellStyle name="输入 2 3 8" xfId="9494"/>
    <cellStyle name="输入 2 3 9" xfId="14428"/>
    <cellStyle name="输入 2 4" xfId="1810"/>
    <cellStyle name="输入 2 4 2" xfId="8378"/>
    <cellStyle name="输入 2 4 3" xfId="7570"/>
    <cellStyle name="输入 2 4 4" xfId="8952"/>
    <cellStyle name="输入 2 4 5" xfId="10629"/>
    <cellStyle name="输入 2 4 6" xfId="12644"/>
    <cellStyle name="输入 2 4 7" xfId="10195"/>
    <cellStyle name="输入 2 4 8" xfId="9495"/>
    <cellStyle name="输入 2 4 9" xfId="15169"/>
    <cellStyle name="输入 2 5" xfId="1811"/>
    <cellStyle name="输入 2 5 2" xfId="8379"/>
    <cellStyle name="输入 2 5 3" xfId="7569"/>
    <cellStyle name="输入 2 5 4" xfId="8953"/>
    <cellStyle name="输入 2 5 5" xfId="10628"/>
    <cellStyle name="输入 2 5 6" xfId="12645"/>
    <cellStyle name="输入 2 5 7" xfId="7491"/>
    <cellStyle name="输入 2 5 8" xfId="9496"/>
    <cellStyle name="输入 2 5 9" xfId="9565"/>
    <cellStyle name="输入 2 6" xfId="8375"/>
    <cellStyle name="输入 2 7" xfId="7573"/>
    <cellStyle name="输入 2 8" xfId="8949"/>
    <cellStyle name="输入 2 9" xfId="9772"/>
    <cellStyle name="输入 3" xfId="1812"/>
    <cellStyle name="输入 3 10" xfId="8632"/>
    <cellStyle name="输入 3 11" xfId="9566"/>
    <cellStyle name="输入 3 2" xfId="1813"/>
    <cellStyle name="输入 3 2 2" xfId="8381"/>
    <cellStyle name="输入 3 2 3" xfId="7567"/>
    <cellStyle name="输入 3 2 4" xfId="8954"/>
    <cellStyle name="输入 3 2 5" xfId="9770"/>
    <cellStyle name="输入 3 2 6" xfId="8281"/>
    <cellStyle name="输入 3 2 7" xfId="7408"/>
    <cellStyle name="输入 3 2 8" xfId="9497"/>
    <cellStyle name="输入 3 2 9" xfId="14254"/>
    <cellStyle name="输入 3 3" xfId="1814"/>
    <cellStyle name="输入 3 3 2" xfId="8382"/>
    <cellStyle name="输入 3 3 3" xfId="7566"/>
    <cellStyle name="输入 3 3 4" xfId="8955"/>
    <cellStyle name="输入 3 3 5" xfId="9769"/>
    <cellStyle name="输入 3 3 6" xfId="12647"/>
    <cellStyle name="输入 3 3 7" xfId="10602"/>
    <cellStyle name="输入 3 3 8" xfId="9498"/>
    <cellStyle name="输入 3 3 9" xfId="14253"/>
    <cellStyle name="输入 3 4" xfId="8380"/>
    <cellStyle name="输入 3 5" xfId="7568"/>
    <cellStyle name="输入 3 6" xfId="11244"/>
    <cellStyle name="输入 3 7" xfId="12065"/>
    <cellStyle name="输入 3 8" xfId="12646"/>
    <cellStyle name="输入 3 9" xfId="10196"/>
    <cellStyle name="输入 4" xfId="1815"/>
    <cellStyle name="输入 4 2" xfId="8383"/>
    <cellStyle name="输入 4 3" xfId="7565"/>
    <cellStyle name="输入 4 4" xfId="8956"/>
    <cellStyle name="输入 4 5" xfId="7222"/>
    <cellStyle name="输入 4 6" xfId="12648"/>
    <cellStyle name="输入 4 7" xfId="10603"/>
    <cellStyle name="输入 4 8" xfId="9499"/>
    <cellStyle name="输入 4 9" xfId="14252"/>
    <cellStyle name="输入 5" xfId="1816"/>
    <cellStyle name="输入 5 2" xfId="8384"/>
    <cellStyle name="输入 5 3" xfId="7564"/>
    <cellStyle name="输入 5 4" xfId="8957"/>
    <cellStyle name="输入 5 5" xfId="9768"/>
    <cellStyle name="输入 5 6" xfId="12649"/>
    <cellStyle name="输入 5 7" xfId="10604"/>
    <cellStyle name="输入 5 8" xfId="9500"/>
    <cellStyle name="输入 5 9" xfId="15373"/>
    <cellStyle name="输入 6" xfId="1817"/>
    <cellStyle name="输入 6 2" xfId="8385"/>
    <cellStyle name="输入 6 3" xfId="7563"/>
    <cellStyle name="输入 6 4" xfId="8958"/>
    <cellStyle name="输入 6 5" xfId="9767"/>
    <cellStyle name="输入 6 6" xfId="12650"/>
    <cellStyle name="输入 6 7" xfId="12114"/>
    <cellStyle name="输入 6 8" xfId="15125"/>
    <cellStyle name="输入 6 9" xfId="9265"/>
    <cellStyle name="输入 7" xfId="1818"/>
    <cellStyle name="输入 7 2" xfId="8386"/>
    <cellStyle name="输入 7 3" xfId="7562"/>
    <cellStyle name="输入 7 4" xfId="8959"/>
    <cellStyle name="输入 7 5" xfId="9766"/>
    <cellStyle name="输入 7 6" xfId="8548"/>
    <cellStyle name="输入 7 7" xfId="10605"/>
    <cellStyle name="输入 7 8" xfId="12227"/>
    <cellStyle name="输入 7 9" xfId="13923"/>
    <cellStyle name="输入 8" xfId="1819"/>
    <cellStyle name="输入 8 2" xfId="8387"/>
    <cellStyle name="输入 8 3" xfId="7561"/>
    <cellStyle name="输入 8 4" xfId="8960"/>
    <cellStyle name="输入 8 5" xfId="12066"/>
    <cellStyle name="输入 8 6" xfId="10926"/>
    <cellStyle name="输入 8 7" xfId="10606"/>
    <cellStyle name="输入 8 8" xfId="9501"/>
    <cellStyle name="输入 8 9" xfId="14251"/>
    <cellStyle name="输入 9" xfId="8374"/>
    <cellStyle name="输出" xfId="1820"/>
    <cellStyle name="输出 10" xfId="7560"/>
    <cellStyle name="输出 11" xfId="11245"/>
    <cellStyle name="输出 12" xfId="9074"/>
    <cellStyle name="输出 13" xfId="12067"/>
    <cellStyle name="输出 14" xfId="14389"/>
    <cellStyle name="输出 15" xfId="12508"/>
    <cellStyle name="输出 16" xfId="7037"/>
    <cellStyle name="输出 17" xfId="9502"/>
    <cellStyle name="输出 18" xfId="15595"/>
    <cellStyle name="输出 19" xfId="14250"/>
    <cellStyle name="输出 2" xfId="1821"/>
    <cellStyle name="输出 2 10" xfId="12068"/>
    <cellStyle name="输出 2 11" xfId="14388"/>
    <cellStyle name="输出 2 12" xfId="10607"/>
    <cellStyle name="输出 2 13" xfId="7034"/>
    <cellStyle name="输出 2 14" xfId="9503"/>
    <cellStyle name="输出 2 15" xfId="15596"/>
    <cellStyle name="输出 2 16" xfId="14249"/>
    <cellStyle name="输出 2 2" xfId="1822"/>
    <cellStyle name="输出 2 2 10" xfId="9504"/>
    <cellStyle name="输出 2 2 11" xfId="15597"/>
    <cellStyle name="输出 2 2 12" xfId="13690"/>
    <cellStyle name="输出 2 2 2" xfId="8390"/>
    <cellStyle name="输出 2 2 3" xfId="7558"/>
    <cellStyle name="输出 2 2 4" xfId="8963"/>
    <cellStyle name="输出 2 2 5" xfId="12565"/>
    <cellStyle name="输出 2 2 6" xfId="12069"/>
    <cellStyle name="输出 2 2 7" xfId="14387"/>
    <cellStyle name="输出 2 2 8" xfId="8299"/>
    <cellStyle name="输出 2 2 9" xfId="7035"/>
    <cellStyle name="输出 2 3" xfId="1823"/>
    <cellStyle name="输出 2 3 10" xfId="9505"/>
    <cellStyle name="输出 2 3 11" xfId="15598"/>
    <cellStyle name="输出 2 3 12" xfId="13689"/>
    <cellStyle name="输出 2 3 2" xfId="8391"/>
    <cellStyle name="输出 2 3 3" xfId="7557"/>
    <cellStyle name="输出 2 3 4" xfId="8964"/>
    <cellStyle name="输出 2 3 5" xfId="9075"/>
    <cellStyle name="输出 2 3 6" xfId="9765"/>
    <cellStyle name="输出 2 3 7" xfId="14386"/>
    <cellStyle name="输出 2 3 8" xfId="7492"/>
    <cellStyle name="输出 2 3 9" xfId="11549"/>
    <cellStyle name="输出 2 4" xfId="1824"/>
    <cellStyle name="输出 2 4 10" xfId="9506"/>
    <cellStyle name="输出 2 4 11" xfId="15599"/>
    <cellStyle name="输出 2 4 12" xfId="14248"/>
    <cellStyle name="输出 2 4 2" xfId="8392"/>
    <cellStyle name="输出 2 4 3" xfId="7556"/>
    <cellStyle name="输出 2 4 4" xfId="8965"/>
    <cellStyle name="输出 2 4 5" xfId="7077"/>
    <cellStyle name="输出 2 4 6" xfId="9764"/>
    <cellStyle name="输出 2 4 7" xfId="14385"/>
    <cellStyle name="输出 2 4 8" xfId="10608"/>
    <cellStyle name="输出 2 4 9" xfId="10157"/>
    <cellStyle name="输出 2 5" xfId="1825"/>
    <cellStyle name="输出 2 5 10" xfId="9507"/>
    <cellStyle name="输出 2 5 11" xfId="15600"/>
    <cellStyle name="输出 2 5 12" xfId="14247"/>
    <cellStyle name="输出 2 5 2" xfId="8393"/>
    <cellStyle name="输出 2 5 3" xfId="7555"/>
    <cellStyle name="输出 2 5 4" xfId="8966"/>
    <cellStyle name="输出 2 5 5" xfId="7956"/>
    <cellStyle name="输出 2 5 6" xfId="12405"/>
    <cellStyle name="输出 2 5 7" xfId="14384"/>
    <cellStyle name="输出 2 5 8" xfId="14922"/>
    <cellStyle name="输出 2 5 9" xfId="10156"/>
    <cellStyle name="输出 2 6" xfId="8389"/>
    <cellStyle name="输出 2 7" xfId="7559"/>
    <cellStyle name="输出 2 8" xfId="11272"/>
    <cellStyle name="输出 2 9" xfId="11282"/>
    <cellStyle name="输出 3" xfId="1826"/>
    <cellStyle name="输出 3 10" xfId="14923"/>
    <cellStyle name="输出 3 11" xfId="7036"/>
    <cellStyle name="输出 3 12" xfId="9508"/>
    <cellStyle name="输出 3 13" xfId="15601"/>
    <cellStyle name="输出 3 14" xfId="14246"/>
    <cellStyle name="输出 3 2" xfId="1827"/>
    <cellStyle name="输出 3 2 10" xfId="8633"/>
    <cellStyle name="输出 3 2 11" xfId="15602"/>
    <cellStyle name="输出 3 2 12" xfId="14245"/>
    <cellStyle name="输出 3 2 2" xfId="8395"/>
    <cellStyle name="输出 3 2 3" xfId="7553"/>
    <cellStyle name="输出 3 2 4" xfId="11273"/>
    <cellStyle name="输出 3 2 5" xfId="11283"/>
    <cellStyle name="输出 3 2 6" xfId="9763"/>
    <cellStyle name="输出 3 2 7" xfId="14382"/>
    <cellStyle name="输出 3 2 8" xfId="14924"/>
    <cellStyle name="输出 3 2 9" xfId="9288"/>
    <cellStyle name="输出 3 3" xfId="1828"/>
    <cellStyle name="输出 3 3 10" xfId="12228"/>
    <cellStyle name="输出 3 3 11" xfId="9229"/>
    <cellStyle name="输出 3 3 12" xfId="13922"/>
    <cellStyle name="输出 3 3 2" xfId="8396"/>
    <cellStyle name="输出 3 3 3" xfId="10487"/>
    <cellStyle name="输出 3 3 4" xfId="11274"/>
    <cellStyle name="输出 3 3 5" xfId="7078"/>
    <cellStyle name="输出 3 3 6" xfId="8243"/>
    <cellStyle name="输出 3 3 7" xfId="13927"/>
    <cellStyle name="输出 3 3 8" xfId="14925"/>
    <cellStyle name="输出 3 3 9" xfId="7192"/>
    <cellStyle name="输出 3 4" xfId="8394"/>
    <cellStyle name="输出 3 5" xfId="7554"/>
    <cellStyle name="输出 3 6" xfId="8967"/>
    <cellStyle name="输出 3 7" xfId="7957"/>
    <cellStyle name="输出 3 8" xfId="12404"/>
    <cellStyle name="输出 3 9" xfId="14383"/>
    <cellStyle name="输出 4" xfId="1829"/>
    <cellStyle name="输出 4 10" xfId="15126"/>
    <cellStyle name="输出 4 11" xfId="15603"/>
    <cellStyle name="输出 4 12" xfId="14369"/>
    <cellStyle name="输出 4 2" xfId="8397"/>
    <cellStyle name="输出 4 3" xfId="7552"/>
    <cellStyle name="输出 4 4" xfId="8968"/>
    <cellStyle name="输出 4 5" xfId="7079"/>
    <cellStyle name="输出 4 6" xfId="8242"/>
    <cellStyle name="输出 4 7" xfId="13928"/>
    <cellStyle name="输出 4 8" xfId="14926"/>
    <cellStyle name="输出 4 9" xfId="10155"/>
    <cellStyle name="输出 5" xfId="1830"/>
    <cellStyle name="输出 5 10" xfId="12103"/>
    <cellStyle name="输出 5 11" xfId="15604"/>
    <cellStyle name="输出 5 12" xfId="12860"/>
    <cellStyle name="输出 5 2" xfId="8398"/>
    <cellStyle name="输出 5 3" xfId="7551"/>
    <cellStyle name="输出 5 4" xfId="8969"/>
    <cellStyle name="输出 5 5" xfId="7080"/>
    <cellStyle name="输出 5 6" xfId="12403"/>
    <cellStyle name="输出 5 7" xfId="13929"/>
    <cellStyle name="输出 5 8" xfId="14927"/>
    <cellStyle name="输出 5 9" xfId="7038"/>
    <cellStyle name="输出 6" xfId="1831"/>
    <cellStyle name="输出 6 10" xfId="12102"/>
    <cellStyle name="输出 6 11" xfId="15605"/>
    <cellStyle name="输出 6 12" xfId="13688"/>
    <cellStyle name="输出 6 2" xfId="8399"/>
    <cellStyle name="输出 6 3" xfId="7550"/>
    <cellStyle name="输出 6 4" xfId="11275"/>
    <cellStyle name="输出 6 5" xfId="11284"/>
    <cellStyle name="输出 6 6" xfId="11506"/>
    <cellStyle name="输出 6 7" xfId="14381"/>
    <cellStyle name="输出 6 8" xfId="14928"/>
    <cellStyle name="输出 6 9" xfId="8568"/>
    <cellStyle name="输出 7" xfId="1832"/>
    <cellStyle name="输出 7 10" xfId="10107"/>
    <cellStyle name="输出 7 11" xfId="15606"/>
    <cellStyle name="输出 7 12" xfId="13606"/>
    <cellStyle name="输出 7 2" xfId="8400"/>
    <cellStyle name="输出 7 3" xfId="7549"/>
    <cellStyle name="输出 7 4" xfId="8970"/>
    <cellStyle name="输出 7 5" xfId="7081"/>
    <cellStyle name="输出 7 6" xfId="12070"/>
    <cellStyle name="输出 7 7" xfId="12680"/>
    <cellStyle name="输出 7 8" xfId="14929"/>
    <cellStyle name="输出 7 9" xfId="9287"/>
    <cellStyle name="输出 8" xfId="1833"/>
    <cellStyle name="输出 8 10" xfId="8634"/>
    <cellStyle name="输出 8 11" xfId="15607"/>
    <cellStyle name="输出 8 12" xfId="9567"/>
    <cellStyle name="输出 8 2" xfId="8401"/>
    <cellStyle name="输出 8 3" xfId="7548"/>
    <cellStyle name="输出 8 4" xfId="8971"/>
    <cellStyle name="输出 8 5" xfId="7082"/>
    <cellStyle name="输出 8 6" xfId="12402"/>
    <cellStyle name="输出 8 7" xfId="12661"/>
    <cellStyle name="输出 8 8" xfId="14930"/>
    <cellStyle name="输出 8 9" xfId="7400"/>
    <cellStyle name="输出 9" xfId="8388"/>
    <cellStyle name="适中" xfId="1834"/>
    <cellStyle name="链接单元格" xfId="183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enstru.kz/static/docs/gost_2016_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ST"/>
    </sheetNames>
    <sheetDataSet>
      <sheetData sheetId="0">
        <row r="1">
          <cell r="A1" t="str">
            <v>Код</v>
          </cell>
          <cell r="B1" t="str">
            <v>Наименование</v>
          </cell>
        </row>
        <row r="2">
          <cell r="A2" t="str">
            <v>28.11.33.000.017.00.0796.000000000001</v>
          </cell>
          <cell r="B2" t="str">
            <v>Кольцо уплотнительное</v>
          </cell>
        </row>
        <row r="3">
          <cell r="A3" t="str">
            <v>28.11.33.000.017.00.0796.000000000002</v>
          </cell>
          <cell r="B3" t="str">
            <v>Кольцо уплотнительное</v>
          </cell>
        </row>
        <row r="4">
          <cell r="A4" t="str">
            <v>28.13.32.000.041.00.0796.000000000000</v>
          </cell>
          <cell r="B4" t="str">
            <v>Кольцо уплотнительное</v>
          </cell>
        </row>
        <row r="5">
          <cell r="A5" t="str">
            <v>20.14.22.300.000.00.0112.000000000002</v>
          </cell>
          <cell r="B5" t="str">
            <v>Бутанол-1 (н-бутиловый спирт)</v>
          </cell>
        </row>
        <row r="6">
          <cell r="A6" t="str">
            <v>20.14.22.300.000.00.0166.000000000003</v>
          </cell>
          <cell r="B6" t="str">
            <v>Бутанол-1 (н-бутиловый спирт)</v>
          </cell>
        </row>
        <row r="7">
          <cell r="A7" t="str">
            <v>20.14.22.300.000.00.0112.000000000003</v>
          </cell>
          <cell r="B7" t="str">
            <v>Бутанол-1 (н-бутиловый спирт)</v>
          </cell>
        </row>
        <row r="8">
          <cell r="A8" t="str">
            <v>20.14.22.300.000.00.0166.000000000004</v>
          </cell>
          <cell r="B8" t="str">
            <v>Бутанол-1 (н-бутиловый спирт)</v>
          </cell>
        </row>
        <row r="9">
          <cell r="A9" t="str">
            <v>20.14.22.300.000.00.0112.000000000004</v>
          </cell>
          <cell r="B9" t="str">
            <v>Бутанол-1 (н-бутиловый спирт)</v>
          </cell>
        </row>
        <row r="10">
          <cell r="A10" t="str">
            <v>20.14.22.300.000.00.0166.000000000005</v>
          </cell>
          <cell r="B10" t="str">
            <v>Бутанол-1 (н-бутиловый спирт)</v>
          </cell>
        </row>
        <row r="11">
          <cell r="A11" t="str">
            <v>20.14.22.300.000.00.0112.000000000005</v>
          </cell>
          <cell r="B11" t="str">
            <v>Бутанол-1 (н-бутиловый спирт)</v>
          </cell>
        </row>
        <row r="12">
          <cell r="A12" t="str">
            <v>23.11.11.100.001.01.0055.000000000000</v>
          </cell>
          <cell r="B12" t="str">
            <v>Стекло</v>
          </cell>
        </row>
        <row r="13">
          <cell r="A13" t="str">
            <v>23.11.11.100.001.01.0796.000000000000</v>
          </cell>
          <cell r="B13" t="str">
            <v>Стекло</v>
          </cell>
        </row>
        <row r="14">
          <cell r="A14" t="str">
            <v>23.11.11.100.001.01.0055.000000000001</v>
          </cell>
          <cell r="B14" t="str">
            <v>Стекло</v>
          </cell>
        </row>
        <row r="15">
          <cell r="A15" t="str">
            <v>23.11.11.100.001.01.0796.000000000001</v>
          </cell>
          <cell r="B15" t="str">
            <v>Стекло</v>
          </cell>
        </row>
        <row r="16">
          <cell r="A16" t="str">
            <v>23.11.11.100.001.01.0055.000000000002</v>
          </cell>
          <cell r="B16" t="str">
            <v>Стекло</v>
          </cell>
        </row>
        <row r="17">
          <cell r="A17" t="str">
            <v>23.11.11.100.001.01.0796.000000000002</v>
          </cell>
          <cell r="B17" t="str">
            <v>Стекло</v>
          </cell>
        </row>
        <row r="18">
          <cell r="A18" t="str">
            <v>23.11.11.100.001.01.0055.000000000003</v>
          </cell>
          <cell r="B18" t="str">
            <v>Стекло</v>
          </cell>
        </row>
        <row r="19">
          <cell r="A19" t="str">
            <v>23.11.11.100.001.01.0796.000000000003</v>
          </cell>
          <cell r="B19" t="str">
            <v>Стекло</v>
          </cell>
        </row>
        <row r="20">
          <cell r="A20" t="str">
            <v>23.11.11.100.001.01.0055.000000000004</v>
          </cell>
          <cell r="B20" t="str">
            <v>Стекло</v>
          </cell>
        </row>
        <row r="21">
          <cell r="A21" t="str">
            <v>23.11.11.100.001.01.0796.000000000004</v>
          </cell>
          <cell r="B21" t="str">
            <v>Стекло</v>
          </cell>
        </row>
        <row r="22">
          <cell r="A22" t="str">
            <v>23.11.11.100.001.01.0055.000000000005</v>
          </cell>
          <cell r="B22" t="str">
            <v>Стекло</v>
          </cell>
        </row>
        <row r="23">
          <cell r="A23" t="str">
            <v>23.11.11.100.001.01.0796.000000000005</v>
          </cell>
          <cell r="B23" t="str">
            <v>Стекло</v>
          </cell>
        </row>
        <row r="24">
          <cell r="A24" t="str">
            <v>23.11.11.100.001.01.0055.000000000006</v>
          </cell>
          <cell r="B24" t="str">
            <v>Стекло</v>
          </cell>
        </row>
        <row r="25">
          <cell r="A25" t="str">
            <v>23.11.11.100.001.01.0796.000000000006</v>
          </cell>
          <cell r="B25" t="str">
            <v>Стекло</v>
          </cell>
        </row>
        <row r="26">
          <cell r="A26" t="str">
            <v>23.11.11.100.001.01.0055.000000000007</v>
          </cell>
          <cell r="B26" t="str">
            <v>Стекло</v>
          </cell>
        </row>
        <row r="27">
          <cell r="A27" t="str">
            <v>23.11.11.100.001.01.0796.000000000007</v>
          </cell>
          <cell r="B27" t="str">
            <v>Стекло</v>
          </cell>
        </row>
        <row r="28">
          <cell r="A28" t="str">
            <v>23.11.11.300.000.01.0055.000000000000</v>
          </cell>
          <cell r="B28" t="str">
            <v>Стекло</v>
          </cell>
        </row>
        <row r="29">
          <cell r="A29" t="str">
            <v>23.11.11.300.000.01.0796.000000000000</v>
          </cell>
          <cell r="B29" t="str">
            <v>Стекло</v>
          </cell>
        </row>
        <row r="30">
          <cell r="A30" t="str">
            <v>23.11.11.300.000.01.0055.000000000001</v>
          </cell>
          <cell r="B30" t="str">
            <v>Стекло</v>
          </cell>
        </row>
        <row r="31">
          <cell r="A31" t="str">
            <v>23.11.11.300.000.01.0796.000000000001</v>
          </cell>
          <cell r="B31" t="str">
            <v>Стекло</v>
          </cell>
        </row>
        <row r="32">
          <cell r="A32" t="str">
            <v>23.99.12.900.000.00.0168.000000000000</v>
          </cell>
          <cell r="B32" t="str">
            <v>Асфальтобетон</v>
          </cell>
        </row>
        <row r="33">
          <cell r="A33" t="str">
            <v>23.99.12.900.000.00.0168.000000000001</v>
          </cell>
          <cell r="B33" t="str">
            <v>Асфальтобетон</v>
          </cell>
        </row>
        <row r="34">
          <cell r="A34" t="str">
            <v>23.99.12.900.000.00.0168.000000000002</v>
          </cell>
          <cell r="B34" t="str">
            <v>Асфальтобетон</v>
          </cell>
        </row>
        <row r="35">
          <cell r="A35" t="str">
            <v>23.99.12.900.000.00.0168.000000000003</v>
          </cell>
          <cell r="B35" t="str">
            <v>Асфальтобетон</v>
          </cell>
        </row>
        <row r="36">
          <cell r="A36" t="str">
            <v>23.99.12.900.000.00.0168.000000000004</v>
          </cell>
          <cell r="B36" t="str">
            <v>Асфальтобетон</v>
          </cell>
        </row>
        <row r="37">
          <cell r="A37" t="str">
            <v>23.99.12.900.000.00.0168.000000000005</v>
          </cell>
          <cell r="B37" t="str">
            <v>Асфальтобетон</v>
          </cell>
        </row>
        <row r="38">
          <cell r="A38" t="str">
            <v>23.99.12.900.000.00.0168.000000000006</v>
          </cell>
          <cell r="B38" t="str">
            <v>Асфальтобетон</v>
          </cell>
        </row>
        <row r="39">
          <cell r="A39" t="str">
            <v>23.99.12.900.000.00.0168.000000000007</v>
          </cell>
          <cell r="B39" t="str">
            <v>Асфальтобетон</v>
          </cell>
        </row>
        <row r="40">
          <cell r="A40" t="str">
            <v>23.99.12.900.000.00.0168.000000000008</v>
          </cell>
          <cell r="B40" t="str">
            <v>Асфальтобетон</v>
          </cell>
        </row>
        <row r="41">
          <cell r="A41" t="str">
            <v>23.99.12.900.000.00.0168.000000000009</v>
          </cell>
          <cell r="B41" t="str">
            <v>Асфальтобетон</v>
          </cell>
        </row>
        <row r="42">
          <cell r="A42" t="str">
            <v>23.99.12.900.000.00.0168.000000000010</v>
          </cell>
          <cell r="B42" t="str">
            <v>Асфальтобетон</v>
          </cell>
        </row>
        <row r="43">
          <cell r="A43" t="str">
            <v>23.99.12.900.000.00.0168.000000000011</v>
          </cell>
          <cell r="B43" t="str">
            <v>Асфальтобетон</v>
          </cell>
        </row>
        <row r="44">
          <cell r="A44" t="str">
            <v>23.99.12.900.000.00.0168.000000000012</v>
          </cell>
          <cell r="B44" t="str">
            <v>Асфальтобетон</v>
          </cell>
        </row>
        <row r="45">
          <cell r="A45" t="str">
            <v>23.99.12.900.000.00.0168.000000000013</v>
          </cell>
          <cell r="B45" t="str">
            <v>Асфальтобетон</v>
          </cell>
        </row>
        <row r="46">
          <cell r="A46" t="str">
            <v>23.99.12.900.000.00.0168.000000000014</v>
          </cell>
          <cell r="B46" t="str">
            <v>Асфальтобетон</v>
          </cell>
        </row>
        <row r="47">
          <cell r="A47" t="str">
            <v>23.99.12.900.000.00.0168.000000000015</v>
          </cell>
          <cell r="B47" t="str">
            <v>Асфальтобетон</v>
          </cell>
        </row>
        <row r="48">
          <cell r="A48" t="str">
            <v>23.99.12.900.000.00.0168.000000000016</v>
          </cell>
          <cell r="B48" t="str">
            <v>Асфальтобетон</v>
          </cell>
        </row>
        <row r="49">
          <cell r="A49" t="str">
            <v>23.99.12.900.000.00.0168.000000000017</v>
          </cell>
          <cell r="B49" t="str">
            <v>Асфальтобетон</v>
          </cell>
        </row>
        <row r="50">
          <cell r="A50" t="str">
            <v>23.99.12.900.000.00.0168.000000000018</v>
          </cell>
          <cell r="B50" t="str">
            <v>Асфальтобетон</v>
          </cell>
        </row>
        <row r="51">
          <cell r="A51" t="str">
            <v>23.99.19.100.002.00.0113.000000000008</v>
          </cell>
          <cell r="B51" t="str">
            <v>Плита</v>
          </cell>
        </row>
        <row r="52">
          <cell r="A52" t="str">
            <v>23.99.19.100.002.00.0113.000000000007</v>
          </cell>
          <cell r="B52" t="str">
            <v>Плита</v>
          </cell>
        </row>
        <row r="53">
          <cell r="A53" t="str">
            <v>23.99.19.100.002.00.0113.000000000006</v>
          </cell>
          <cell r="B53" t="str">
            <v>Плита</v>
          </cell>
        </row>
        <row r="54">
          <cell r="A54" t="str">
            <v>23.99.19.100.002.00.0113.000000000005</v>
          </cell>
          <cell r="B54" t="str">
            <v>Плита</v>
          </cell>
        </row>
        <row r="55">
          <cell r="A55" t="str">
            <v>23.99.19.100.002.00.0113.000000000004</v>
          </cell>
          <cell r="B55" t="str">
            <v>Плита</v>
          </cell>
        </row>
        <row r="56">
          <cell r="A56" t="str">
            <v>23.99.19.100.002.00.0113.000000000003</v>
          </cell>
          <cell r="B56" t="str">
            <v>Плита</v>
          </cell>
        </row>
        <row r="57">
          <cell r="A57" t="str">
            <v>23.99.19.100.002.00.0113.000000000002</v>
          </cell>
          <cell r="B57" t="str">
            <v>Плита</v>
          </cell>
        </row>
        <row r="58">
          <cell r="A58" t="str">
            <v>23.99.19.100.002.00.0113.000000000001</v>
          </cell>
          <cell r="B58" t="str">
            <v>Плита</v>
          </cell>
        </row>
        <row r="59">
          <cell r="A59" t="str">
            <v>23.99.19.100.002.00.0113.000000000000</v>
          </cell>
          <cell r="B59" t="str">
            <v>Плита</v>
          </cell>
        </row>
        <row r="60">
          <cell r="A60" t="str">
            <v>23.14.12.100.001.01.0113.000000000000</v>
          </cell>
          <cell r="B60" t="str">
            <v>Плита</v>
          </cell>
        </row>
        <row r="61">
          <cell r="A61" t="str">
            <v>23.14.12.100.001.01.0113.000000000001</v>
          </cell>
          <cell r="B61" t="str">
            <v>Плита</v>
          </cell>
        </row>
        <row r="62">
          <cell r="A62" t="str">
            <v>23.14.12.100.001.01.0113.000000000002</v>
          </cell>
          <cell r="B62" t="str">
            <v>Плита</v>
          </cell>
        </row>
        <row r="63">
          <cell r="A63" t="str">
            <v>23.14.12.100.001.01.0113.000000000003</v>
          </cell>
          <cell r="B63" t="str">
            <v>Плита</v>
          </cell>
        </row>
        <row r="64">
          <cell r="A64" t="str">
            <v>23.14.12.100.001.01.0113.000000000004</v>
          </cell>
          <cell r="B64" t="str">
            <v>Плита</v>
          </cell>
        </row>
        <row r="65">
          <cell r="A65" t="str">
            <v>23.14.12.100.001.01.0113.000000000007</v>
          </cell>
          <cell r="B65" t="str">
            <v>Плита</v>
          </cell>
        </row>
        <row r="66">
          <cell r="A66" t="str">
            <v>23.61.20.900.027.02.0796.000000000001</v>
          </cell>
          <cell r="B66" t="str">
            <v>Стойка</v>
          </cell>
        </row>
        <row r="67">
          <cell r="A67" t="str">
            <v>23.61.20.900.027.02.0796.000000000002</v>
          </cell>
          <cell r="B67" t="str">
            <v>Стойка</v>
          </cell>
        </row>
        <row r="68">
          <cell r="A68" t="str">
            <v>23.61.20.900.027.02.0796.000000000003</v>
          </cell>
          <cell r="B68" t="str">
            <v>Стойка</v>
          </cell>
        </row>
        <row r="69">
          <cell r="A69" t="str">
            <v>23.61.20.900.027.02.0796.000000000004</v>
          </cell>
          <cell r="B69" t="str">
            <v>Стойка</v>
          </cell>
        </row>
        <row r="70">
          <cell r="A70" t="str">
            <v>23.61.20.900.027.02.0796.000000000005</v>
          </cell>
          <cell r="B70" t="str">
            <v>Стойка</v>
          </cell>
        </row>
        <row r="71">
          <cell r="A71" t="str">
            <v>23.61.20.900.027.02.0796.000000000006</v>
          </cell>
          <cell r="B71" t="str">
            <v>Стойка</v>
          </cell>
        </row>
        <row r="72">
          <cell r="A72" t="str">
            <v>23.61.20.900.027.02.0796.000000000007</v>
          </cell>
          <cell r="B72" t="str">
            <v>Стойка</v>
          </cell>
        </row>
        <row r="73">
          <cell r="A73" t="str">
            <v>23.61.20.900.027.02.0796.000000000008</v>
          </cell>
          <cell r="B73" t="str">
            <v>Стойка</v>
          </cell>
        </row>
        <row r="74">
          <cell r="A74" t="str">
            <v>23.61.20.900.027.02.0796.000000000009</v>
          </cell>
          <cell r="B74" t="str">
            <v>Стойка</v>
          </cell>
        </row>
        <row r="75">
          <cell r="A75" t="str">
            <v>23.61.20.900.027.02.0796.000000000010</v>
          </cell>
          <cell r="B75" t="str">
            <v>Стойка</v>
          </cell>
        </row>
        <row r="76">
          <cell r="A76" t="str">
            <v>23.61.20.900.027.02.0796.000000000011</v>
          </cell>
          <cell r="B76" t="str">
            <v>Стойка</v>
          </cell>
        </row>
        <row r="77">
          <cell r="A77" t="str">
            <v>23.61.20.900.027.02.0796.000000000012</v>
          </cell>
          <cell r="B77" t="str">
            <v>Стойка</v>
          </cell>
        </row>
        <row r="78">
          <cell r="A78" t="str">
            <v>23.61.20.900.027.02.0796.000000000013</v>
          </cell>
          <cell r="B78" t="str">
            <v>Стойка</v>
          </cell>
        </row>
        <row r="79">
          <cell r="A79" t="str">
            <v>23.61.20.900.027.02.0796.000000000014</v>
          </cell>
          <cell r="B79" t="str">
            <v>Стойка</v>
          </cell>
        </row>
        <row r="80">
          <cell r="A80" t="str">
            <v>23.61.20.900.007.00.0796.000000000318</v>
          </cell>
          <cell r="B80" t="str">
            <v>Плита</v>
          </cell>
        </row>
        <row r="81">
          <cell r="A81" t="str">
            <v>23.61.20.900.007.00.0796.000000000319</v>
          </cell>
          <cell r="B81" t="str">
            <v>Плита</v>
          </cell>
        </row>
        <row r="82">
          <cell r="A82" t="str">
            <v>23.61.20.900.007.00.0796.000000000320</v>
          </cell>
          <cell r="B82" t="str">
            <v>Плита</v>
          </cell>
        </row>
        <row r="83">
          <cell r="A83" t="str">
            <v>23.70.12.100.000.00.0055.000000000000</v>
          </cell>
          <cell r="B83" t="str">
            <v>Плита</v>
          </cell>
        </row>
        <row r="84">
          <cell r="A84" t="str">
            <v>23.70.12.100.000.00.0796.000000000000</v>
          </cell>
          <cell r="B84" t="str">
            <v>Плита</v>
          </cell>
        </row>
        <row r="85">
          <cell r="A85" t="str">
            <v>23.70.12.100.000.00.0055.000000000001</v>
          </cell>
          <cell r="B85" t="str">
            <v>Плита</v>
          </cell>
        </row>
        <row r="86">
          <cell r="A86" t="str">
            <v>23.70.12.100.000.00.0796.000000000001</v>
          </cell>
          <cell r="B86" t="str">
            <v>Плита</v>
          </cell>
        </row>
        <row r="87">
          <cell r="A87" t="str">
            <v>23.70.12.100.000.00.0055.000000000002</v>
          </cell>
          <cell r="B87" t="str">
            <v>Плита</v>
          </cell>
        </row>
        <row r="88">
          <cell r="A88" t="str">
            <v>23.70.12.100.000.00.0796.000000000002</v>
          </cell>
          <cell r="B88" t="str">
            <v>Плита</v>
          </cell>
        </row>
        <row r="89">
          <cell r="A89" t="str">
            <v>23.70.12.100.000.00.0055.000000000003</v>
          </cell>
          <cell r="B89" t="str">
            <v>Плита</v>
          </cell>
        </row>
        <row r="90">
          <cell r="A90" t="str">
            <v>23.70.12.100.000.00.0796.000000000003</v>
          </cell>
          <cell r="B90" t="str">
            <v>Плита</v>
          </cell>
        </row>
        <row r="91">
          <cell r="A91" t="str">
            <v>23.61.20.900.007.00.0796.000000000309</v>
          </cell>
          <cell r="B91" t="str">
            <v>Плита</v>
          </cell>
        </row>
        <row r="92">
          <cell r="A92" t="str">
            <v>23.61.20.900.007.00.0796.000000000310</v>
          </cell>
          <cell r="B92" t="str">
            <v>Плита</v>
          </cell>
        </row>
        <row r="93">
          <cell r="A93" t="str">
            <v>23.61.20.900.007.00.0796.000000000311</v>
          </cell>
          <cell r="B93" t="str">
            <v>Плита</v>
          </cell>
        </row>
        <row r="94">
          <cell r="A94" t="str">
            <v>23.61.20.900.007.00.0796.000000000312</v>
          </cell>
          <cell r="B94" t="str">
            <v>Плита</v>
          </cell>
        </row>
        <row r="95">
          <cell r="A95" t="str">
            <v>23.61.20.900.007.00.0796.000000000313</v>
          </cell>
          <cell r="B95" t="str">
            <v>Плита</v>
          </cell>
        </row>
        <row r="96">
          <cell r="A96" t="str">
            <v>23.61.20.900.007.00.0796.000000000314</v>
          </cell>
          <cell r="B96" t="str">
            <v>Плита</v>
          </cell>
        </row>
        <row r="97">
          <cell r="A97" t="str">
            <v>23.61.20.900.007.00.0796.000000000315</v>
          </cell>
          <cell r="B97" t="str">
            <v>Плита</v>
          </cell>
        </row>
        <row r="98">
          <cell r="A98" t="str">
            <v>23.61.20.900.007.00.0796.000000000316</v>
          </cell>
          <cell r="B98" t="str">
            <v>Плита</v>
          </cell>
        </row>
        <row r="99">
          <cell r="A99" t="str">
            <v>23.61.20.900.007.00.0796.000000000317</v>
          </cell>
          <cell r="B99" t="str">
            <v>Плита</v>
          </cell>
        </row>
        <row r="100">
          <cell r="A100" t="str">
            <v>23.61.20.900.007.00.0796.000000000132</v>
          </cell>
          <cell r="B100" t="str">
            <v>Плита</v>
          </cell>
        </row>
        <row r="101">
          <cell r="A101" t="str">
            <v>23.61.20.900.007.00.0796.000000000133</v>
          </cell>
          <cell r="B101" t="str">
            <v>Плита</v>
          </cell>
        </row>
        <row r="102">
          <cell r="A102" t="str">
            <v>23.61.20.900.007.00.0796.000000000134</v>
          </cell>
          <cell r="B102" t="str">
            <v>Плита</v>
          </cell>
        </row>
        <row r="103">
          <cell r="A103" t="str">
            <v>23.61.20.900.007.00.0796.000000000135</v>
          </cell>
          <cell r="B103" t="str">
            <v>Плита</v>
          </cell>
        </row>
        <row r="104">
          <cell r="A104" t="str">
            <v>23.61.20.900.007.00.0796.000000000136</v>
          </cell>
          <cell r="B104" t="str">
            <v>Плита</v>
          </cell>
        </row>
        <row r="105">
          <cell r="A105" t="str">
            <v>23.61.20.900.007.00.0796.000000000137</v>
          </cell>
          <cell r="B105" t="str">
            <v>Плита</v>
          </cell>
        </row>
        <row r="106">
          <cell r="A106" t="str">
            <v>23.61.20.900.007.00.0796.000000000138</v>
          </cell>
          <cell r="B106" t="str">
            <v>Плита</v>
          </cell>
        </row>
        <row r="107">
          <cell r="A107" t="str">
            <v>23.61.20.900.007.00.0796.000000000139</v>
          </cell>
          <cell r="B107" t="str">
            <v>Плита</v>
          </cell>
        </row>
        <row r="108">
          <cell r="A108" t="str">
            <v>23.61.20.900.007.00.0796.000000000140</v>
          </cell>
          <cell r="B108" t="str">
            <v>Плита</v>
          </cell>
        </row>
        <row r="109">
          <cell r="A109" t="str">
            <v>23.61.20.900.007.00.0796.000000000141</v>
          </cell>
          <cell r="B109" t="str">
            <v>Плита</v>
          </cell>
        </row>
        <row r="110">
          <cell r="A110" t="str">
            <v>23.61.20.900.007.00.0796.000000000142</v>
          </cell>
          <cell r="B110" t="str">
            <v>Плита</v>
          </cell>
        </row>
        <row r="111">
          <cell r="A111" t="str">
            <v>23.61.20.900.007.00.0796.000000000143</v>
          </cell>
          <cell r="B111" t="str">
            <v>Плита</v>
          </cell>
        </row>
        <row r="112">
          <cell r="A112" t="str">
            <v>23.61.20.900.007.00.0796.000000000144</v>
          </cell>
          <cell r="B112" t="str">
            <v>Плита</v>
          </cell>
        </row>
        <row r="113">
          <cell r="A113" t="str">
            <v>23.61.20.900.007.00.0796.000000000145</v>
          </cell>
          <cell r="B113" t="str">
            <v>Плита</v>
          </cell>
        </row>
        <row r="114">
          <cell r="A114" t="str">
            <v>23.61.20.900.007.00.0796.000000000146</v>
          </cell>
          <cell r="B114" t="str">
            <v>Плита</v>
          </cell>
        </row>
        <row r="115">
          <cell r="A115" t="str">
            <v>23.61.20.900.007.00.0796.000000000147</v>
          </cell>
          <cell r="B115" t="str">
            <v>Плита</v>
          </cell>
        </row>
        <row r="116">
          <cell r="A116" t="str">
            <v>23.61.20.900.007.00.0796.000000000148</v>
          </cell>
          <cell r="B116" t="str">
            <v>Плита</v>
          </cell>
        </row>
        <row r="117">
          <cell r="A117" t="str">
            <v>23.61.20.900.007.00.0796.000000000149</v>
          </cell>
          <cell r="B117" t="str">
            <v>Плита</v>
          </cell>
        </row>
        <row r="118">
          <cell r="A118" t="str">
            <v>23.61.20.900.007.00.0796.000000000150</v>
          </cell>
          <cell r="B118" t="str">
            <v>Плита</v>
          </cell>
        </row>
        <row r="119">
          <cell r="A119" t="str">
            <v>23.61.20.900.007.00.0796.000000000151</v>
          </cell>
          <cell r="B119" t="str">
            <v>Плита</v>
          </cell>
        </row>
        <row r="120">
          <cell r="A120" t="str">
            <v>23.61.20.900.007.00.0796.000000000152</v>
          </cell>
          <cell r="B120" t="str">
            <v>Плита</v>
          </cell>
        </row>
        <row r="121">
          <cell r="A121" t="str">
            <v>23.61.20.900.007.00.0796.000000000153</v>
          </cell>
          <cell r="B121" t="str">
            <v>Плита</v>
          </cell>
        </row>
        <row r="122">
          <cell r="A122" t="str">
            <v>23.61.20.900.007.00.0796.000000000154</v>
          </cell>
          <cell r="B122" t="str">
            <v>Плита</v>
          </cell>
        </row>
        <row r="123">
          <cell r="A123" t="str">
            <v>23.61.20.900.007.00.0796.000000000155</v>
          </cell>
          <cell r="B123" t="str">
            <v>Плита</v>
          </cell>
        </row>
        <row r="124">
          <cell r="A124" t="str">
            <v>23.61.20.900.007.00.0796.000000000156</v>
          </cell>
          <cell r="B124" t="str">
            <v>Плита</v>
          </cell>
        </row>
        <row r="125">
          <cell r="A125" t="str">
            <v>23.61.20.900.007.00.0796.000000000157</v>
          </cell>
          <cell r="B125" t="str">
            <v>Плита</v>
          </cell>
        </row>
        <row r="126">
          <cell r="A126" t="str">
            <v>23.61.20.900.007.00.0796.000000000158</v>
          </cell>
          <cell r="B126" t="str">
            <v>Плита</v>
          </cell>
        </row>
        <row r="127">
          <cell r="A127" t="str">
            <v>23.61.20.900.007.00.0796.000000000159</v>
          </cell>
          <cell r="B127" t="str">
            <v>Плита</v>
          </cell>
        </row>
        <row r="128">
          <cell r="A128" t="str">
            <v>23.61.20.900.007.00.0796.000000000160</v>
          </cell>
          <cell r="B128" t="str">
            <v>Плита</v>
          </cell>
        </row>
        <row r="129">
          <cell r="A129" t="str">
            <v>23.61.20.900.007.00.0796.000000000161</v>
          </cell>
          <cell r="B129" t="str">
            <v>Плита</v>
          </cell>
        </row>
        <row r="130">
          <cell r="A130" t="str">
            <v>23.61.20.900.007.00.0796.000000000162</v>
          </cell>
          <cell r="B130" t="str">
            <v>Плита</v>
          </cell>
        </row>
        <row r="131">
          <cell r="A131" t="str">
            <v>23.61.20.900.007.00.0796.000000000163</v>
          </cell>
          <cell r="B131" t="str">
            <v>Плита</v>
          </cell>
        </row>
        <row r="132">
          <cell r="A132" t="str">
            <v>23.61.20.900.007.00.0796.000000000164</v>
          </cell>
          <cell r="B132" t="str">
            <v>Плита</v>
          </cell>
        </row>
        <row r="133">
          <cell r="A133" t="str">
            <v>23.61.20.900.007.00.0796.000000000165</v>
          </cell>
          <cell r="B133" t="str">
            <v>Плита</v>
          </cell>
        </row>
        <row r="134">
          <cell r="A134" t="str">
            <v>23.61.20.900.007.00.0796.000000000166</v>
          </cell>
          <cell r="B134" t="str">
            <v>Плита</v>
          </cell>
        </row>
        <row r="135">
          <cell r="A135" t="str">
            <v>23.61.20.900.007.00.0796.000000000167</v>
          </cell>
          <cell r="B135" t="str">
            <v>Плита</v>
          </cell>
        </row>
        <row r="136">
          <cell r="A136" t="str">
            <v>23.61.20.900.007.00.0796.000000000168</v>
          </cell>
          <cell r="B136" t="str">
            <v>Плита</v>
          </cell>
        </row>
        <row r="137">
          <cell r="A137" t="str">
            <v>23.61.20.900.007.00.0796.000000000169</v>
          </cell>
          <cell r="B137" t="str">
            <v>Плита</v>
          </cell>
        </row>
        <row r="138">
          <cell r="A138" t="str">
            <v>23.61.20.900.007.00.0796.000000000170</v>
          </cell>
          <cell r="B138" t="str">
            <v>Плита</v>
          </cell>
        </row>
        <row r="139">
          <cell r="A139" t="str">
            <v>23.61.20.900.007.00.0796.000000000171</v>
          </cell>
          <cell r="B139" t="str">
            <v>Плита</v>
          </cell>
        </row>
        <row r="140">
          <cell r="A140" t="str">
            <v>08.12.11.900.000.00.0168.000000000000</v>
          </cell>
          <cell r="B140" t="str">
            <v>Песок</v>
          </cell>
        </row>
        <row r="141">
          <cell r="A141" t="str">
            <v>08.12.11.900.000.00.0113.000000000000</v>
          </cell>
          <cell r="B141" t="str">
            <v>Песок</v>
          </cell>
        </row>
        <row r="142">
          <cell r="A142" t="str">
            <v>08.12.11.900.000.00.0168.000000000001</v>
          </cell>
          <cell r="B142" t="str">
            <v>Песок</v>
          </cell>
        </row>
        <row r="143">
          <cell r="A143" t="str">
            <v>08.12.11.900.000.00.0168.000000000002</v>
          </cell>
          <cell r="B143" t="str">
            <v>Песок</v>
          </cell>
        </row>
        <row r="144">
          <cell r="A144" t="str">
            <v>08.12.11.900.000.00.0168.000000000003</v>
          </cell>
          <cell r="B144" t="str">
            <v>Песок</v>
          </cell>
        </row>
        <row r="145">
          <cell r="A145" t="str">
            <v>08.12.11.900.000.00.0168.000000000004</v>
          </cell>
          <cell r="B145" t="str">
            <v>Песок</v>
          </cell>
        </row>
        <row r="146">
          <cell r="A146" t="str">
            <v>08.12.11.900.000.00.0168.000000000005</v>
          </cell>
          <cell r="B146" t="str">
            <v>Песок</v>
          </cell>
        </row>
        <row r="147">
          <cell r="A147" t="str">
            <v>08.12.11.900.000.00.0168.000000000006</v>
          </cell>
          <cell r="B147" t="str">
            <v>Песок</v>
          </cell>
        </row>
        <row r="148">
          <cell r="A148" t="str">
            <v>08.12.11.900.000.00.0168.000000000008</v>
          </cell>
          <cell r="B148" t="str">
            <v>Песок</v>
          </cell>
        </row>
        <row r="149">
          <cell r="A149" t="str">
            <v>08.12.11.900.000.00.0168.000000000010</v>
          </cell>
          <cell r="B149" t="str">
            <v>Песок</v>
          </cell>
        </row>
        <row r="150">
          <cell r="A150" t="str">
            <v>08.12.11.900.000.00.0113.000000000001</v>
          </cell>
          <cell r="B150" t="str">
            <v>Песок</v>
          </cell>
        </row>
        <row r="151">
          <cell r="A151" t="str">
            <v>08.12.11.900.000.00.0168.000000000011</v>
          </cell>
          <cell r="B151" t="str">
            <v>Песок</v>
          </cell>
        </row>
        <row r="152">
          <cell r="A152" t="str">
            <v>08.12.11.900.000.00.0168.000000000012</v>
          </cell>
          <cell r="B152" t="str">
            <v>Песок</v>
          </cell>
        </row>
        <row r="153">
          <cell r="A153" t="str">
            <v>08.12.11.900.000.00.0113.000000000002</v>
          </cell>
          <cell r="B153" t="str">
            <v>Песок</v>
          </cell>
        </row>
        <row r="154">
          <cell r="A154" t="str">
            <v>08.12.11.900.000.00.0168.000000000013</v>
          </cell>
          <cell r="B154" t="str">
            <v>Песок</v>
          </cell>
        </row>
        <row r="155">
          <cell r="A155" t="str">
            <v>08.12.11.900.000.00.0168.000000000014</v>
          </cell>
          <cell r="B155" t="str">
            <v>Песок</v>
          </cell>
        </row>
        <row r="156">
          <cell r="A156" t="str">
            <v>08.12.11.900.000.00.0113.000000000003</v>
          </cell>
          <cell r="B156" t="str">
            <v>Песок</v>
          </cell>
        </row>
        <row r="157">
          <cell r="A157" t="str">
            <v>08.12.11.900.000.00.0168.000000000015</v>
          </cell>
          <cell r="B157" t="str">
            <v>Песок</v>
          </cell>
        </row>
        <row r="158">
          <cell r="A158" t="str">
            <v>08.12.11.900.000.00.0168.000000000016</v>
          </cell>
          <cell r="B158" t="str">
            <v>Песок</v>
          </cell>
        </row>
        <row r="159">
          <cell r="A159" t="str">
            <v>08.12.11.900.000.00.0168.000000000017</v>
          </cell>
          <cell r="B159" t="str">
            <v>Песок</v>
          </cell>
        </row>
        <row r="160">
          <cell r="A160" t="str">
            <v>08.12.11.900.000.00.0168.000000000018</v>
          </cell>
          <cell r="B160" t="str">
            <v>Песок</v>
          </cell>
        </row>
        <row r="161">
          <cell r="A161" t="str">
            <v>08.12.11.900.000.00.0168.000000000019</v>
          </cell>
          <cell r="B161" t="str">
            <v>Песок</v>
          </cell>
        </row>
        <row r="162">
          <cell r="A162" t="str">
            <v>08.12.11.900.000.00.0168.000000000020</v>
          </cell>
          <cell r="B162" t="str">
            <v>Песок</v>
          </cell>
        </row>
        <row r="163">
          <cell r="A163" t="str">
            <v>08.12.11.900.000.00.0168.000000000021</v>
          </cell>
          <cell r="B163" t="str">
            <v>Песок</v>
          </cell>
        </row>
        <row r="164">
          <cell r="A164" t="str">
            <v>08.12.11.900.000.00.0168.000000000022</v>
          </cell>
          <cell r="B164" t="str">
            <v>Песок</v>
          </cell>
        </row>
        <row r="165">
          <cell r="A165" t="str">
            <v>08.12.11.900.000.00.0168.000000000023</v>
          </cell>
          <cell r="B165" t="str">
            <v>Песок</v>
          </cell>
        </row>
        <row r="166">
          <cell r="A166" t="str">
            <v>08.12.12.119.002.01.0113.000000000000</v>
          </cell>
          <cell r="B166" t="str">
            <v>Смесь</v>
          </cell>
        </row>
        <row r="167">
          <cell r="A167" t="str">
            <v>08.12.12.119.002.01.0168.000000000000</v>
          </cell>
          <cell r="B167" t="str">
            <v>Смесь</v>
          </cell>
        </row>
        <row r="168">
          <cell r="A168" t="str">
            <v>08.12.12.119.002.01.0113.000000000001</v>
          </cell>
          <cell r="B168" t="str">
            <v>Смесь</v>
          </cell>
        </row>
        <row r="169">
          <cell r="A169" t="str">
            <v>08.12.12.119.002.01.0168.000000000001</v>
          </cell>
          <cell r="B169" t="str">
            <v>Смесь</v>
          </cell>
        </row>
        <row r="170">
          <cell r="A170" t="str">
            <v>08.12.12.119.002.01.0113.000000000002</v>
          </cell>
          <cell r="B170" t="str">
            <v>Смесь</v>
          </cell>
        </row>
        <row r="171">
          <cell r="A171" t="str">
            <v>08.12.12.119.002.01.0168.000000000002</v>
          </cell>
          <cell r="B171" t="str">
            <v>Смесь</v>
          </cell>
        </row>
        <row r="172">
          <cell r="A172" t="str">
            <v>08.12.12.119.002.01.0113.000000000003</v>
          </cell>
          <cell r="B172" t="str">
            <v>Смесь</v>
          </cell>
        </row>
        <row r="173">
          <cell r="A173" t="str">
            <v>08.12.12.119.002.01.0168.000000000003</v>
          </cell>
          <cell r="B173" t="str">
            <v>Смесь</v>
          </cell>
        </row>
        <row r="174">
          <cell r="A174" t="str">
            <v>08.12.12.119.002.01.0113.000000000004</v>
          </cell>
          <cell r="B174" t="str">
            <v>Смесь</v>
          </cell>
        </row>
        <row r="175">
          <cell r="A175" t="str">
            <v>08.12.12.119.002.01.0168.000000000004</v>
          </cell>
          <cell r="B175" t="str">
            <v>Смесь</v>
          </cell>
        </row>
        <row r="176">
          <cell r="A176" t="str">
            <v>08.12.12.119.002.01.0113.000000000005</v>
          </cell>
          <cell r="B176" t="str">
            <v>Смесь</v>
          </cell>
        </row>
        <row r="177">
          <cell r="A177" t="str">
            <v>08.12.12.119.002.01.0168.000000000005</v>
          </cell>
          <cell r="B177" t="str">
            <v>Смесь</v>
          </cell>
        </row>
        <row r="178">
          <cell r="A178" t="str">
            <v>24.10.75.200.007.00.0796.000000000000</v>
          </cell>
          <cell r="B178" t="str">
            <v>Накладка</v>
          </cell>
        </row>
        <row r="179">
          <cell r="A179" t="str">
            <v>24.10.75.200.007.00.0168.000000000000</v>
          </cell>
          <cell r="B179" t="str">
            <v>Накладка</v>
          </cell>
        </row>
        <row r="180">
          <cell r="A180" t="str">
            <v>17.12.60.300.000.00.0736.000000000000</v>
          </cell>
          <cell r="B180" t="str">
            <v>Бумага</v>
          </cell>
        </row>
        <row r="181">
          <cell r="A181" t="str">
            <v>17.12.60.300.000.00.0736.000000000001</v>
          </cell>
          <cell r="B181" t="str">
            <v>Бумага</v>
          </cell>
        </row>
        <row r="182">
          <cell r="A182" t="str">
            <v>17.12.60.300.000.00.0166.000000000000</v>
          </cell>
          <cell r="B182" t="str">
            <v>Бумага</v>
          </cell>
        </row>
        <row r="183">
          <cell r="A183" t="str">
            <v>17.12.60.900.000.00.0736.000000000000</v>
          </cell>
          <cell r="B183" t="str">
            <v>Подпергамент</v>
          </cell>
        </row>
        <row r="184">
          <cell r="A184" t="str">
            <v>17.12.60.900.000.00.0736.000000000001</v>
          </cell>
          <cell r="B184" t="str">
            <v>Подпергамент</v>
          </cell>
        </row>
        <row r="185">
          <cell r="A185" t="str">
            <v>17.12.60.900.000.00.0736.000000000002</v>
          </cell>
          <cell r="B185" t="str">
            <v>Подпергамент</v>
          </cell>
        </row>
        <row r="186">
          <cell r="A186" t="str">
            <v>10.20.25.230.000.00.0881.000000000000</v>
          </cell>
          <cell r="B186" t="str">
            <v>Консерва рыбная</v>
          </cell>
        </row>
        <row r="187">
          <cell r="A187" t="str">
            <v>10.20.25.110.000.00.0881.000000000000</v>
          </cell>
          <cell r="B187" t="str">
            <v>Консерва рыбная</v>
          </cell>
        </row>
        <row r="188">
          <cell r="A188" t="str">
            <v>10.20.25.990.000.00.0881.000000000000</v>
          </cell>
          <cell r="B188" t="str">
            <v>Консерва рыбная</v>
          </cell>
        </row>
        <row r="189">
          <cell r="A189" t="str">
            <v>10.62.11.700.001.00.0166.000000000000</v>
          </cell>
          <cell r="B189" t="str">
            <v>Декстрин</v>
          </cell>
        </row>
        <row r="190">
          <cell r="A190" t="str">
            <v>10.62.11.700.001.00.0166.000000000001</v>
          </cell>
          <cell r="B190" t="str">
            <v>Декстрин</v>
          </cell>
        </row>
        <row r="191">
          <cell r="A191" t="str">
            <v>08.99.29.400.001.01.0166.000000000000</v>
          </cell>
          <cell r="B191" t="str">
            <v>Асбест</v>
          </cell>
        </row>
        <row r="192">
          <cell r="A192" t="str">
            <v>01.24.22.000.000.00.0168.000000000001</v>
          </cell>
          <cell r="B192" t="str">
            <v>Айва</v>
          </cell>
        </row>
        <row r="193">
          <cell r="A193" t="str">
            <v>01.24.22.000.000.00.0166.000000000001</v>
          </cell>
          <cell r="B193" t="str">
            <v>Айва</v>
          </cell>
        </row>
        <row r="194">
          <cell r="A194" t="str">
            <v>01.24.22.000.000.00.0168.000000000000</v>
          </cell>
          <cell r="B194" t="str">
            <v>Айва</v>
          </cell>
        </row>
        <row r="195">
          <cell r="A195" t="str">
            <v>01.24.22.000.000.00.0166.000000000000</v>
          </cell>
          <cell r="B195" t="str">
            <v>Айва</v>
          </cell>
        </row>
        <row r="196">
          <cell r="A196" t="str">
            <v>26.51.51.700.018.00.0796.000000000007</v>
          </cell>
          <cell r="B196" t="str">
            <v>Гигрометр</v>
          </cell>
        </row>
        <row r="197">
          <cell r="A197" t="str">
            <v>19.20.22.000.000.01.0112.000000000000</v>
          </cell>
          <cell r="B197" t="str">
            <v>Бензин</v>
          </cell>
        </row>
        <row r="198">
          <cell r="A198" t="str">
            <v>19.20.22.000.000.01.0168.000000000000</v>
          </cell>
          <cell r="B198" t="str">
            <v>Бензин</v>
          </cell>
        </row>
        <row r="199">
          <cell r="A199" t="str">
            <v>19.20.22.000.000.01.0112.000000000001</v>
          </cell>
          <cell r="B199" t="str">
            <v>Бензин</v>
          </cell>
        </row>
        <row r="200">
          <cell r="A200" t="str">
            <v>19.20.22.000.000.01.0168.000000000001</v>
          </cell>
          <cell r="B200" t="str">
            <v>Бензин</v>
          </cell>
        </row>
        <row r="201">
          <cell r="A201" t="str">
            <v>19.20.22.000.000.01.0112.000000000002</v>
          </cell>
          <cell r="B201" t="str">
            <v>Бензин</v>
          </cell>
        </row>
        <row r="202">
          <cell r="A202" t="str">
            <v>19.20.22.000.000.01.0168.000000000002</v>
          </cell>
          <cell r="B202" t="str">
            <v>Бензин</v>
          </cell>
        </row>
        <row r="203">
          <cell r="A203" t="str">
            <v>19.20.22.000.000.01.0112.000000000003</v>
          </cell>
          <cell r="B203" t="str">
            <v>Бензин</v>
          </cell>
        </row>
        <row r="204">
          <cell r="A204" t="str">
            <v>19.20.22.000.000.01.0168.000000000003</v>
          </cell>
          <cell r="B204" t="str">
            <v>Бензин</v>
          </cell>
        </row>
        <row r="205">
          <cell r="A205" t="str">
            <v>16.10.10.720.003.01.0796.000000000000</v>
          </cell>
          <cell r="B205" t="str">
            <v>Брус</v>
          </cell>
        </row>
        <row r="206">
          <cell r="A206" t="str">
            <v>16.10.10.720.003.01.0839.000000000000</v>
          </cell>
          <cell r="B206" t="str">
            <v>Брус</v>
          </cell>
        </row>
        <row r="207">
          <cell r="A207" t="str">
            <v>16.10.10.720.003.01.0796.000000000001</v>
          </cell>
          <cell r="B207" t="str">
            <v>Брус</v>
          </cell>
        </row>
        <row r="208">
          <cell r="A208" t="str">
            <v>16.10.10.720.003.01.0839.000000000001</v>
          </cell>
          <cell r="B208" t="str">
            <v>Брус</v>
          </cell>
        </row>
        <row r="209">
          <cell r="A209" t="str">
            <v>16.10.10.720.003.01.0796.000000000002</v>
          </cell>
          <cell r="B209" t="str">
            <v>Брус</v>
          </cell>
        </row>
        <row r="210">
          <cell r="A210" t="str">
            <v>16.10.10.720.003.01.0839.000000000002</v>
          </cell>
          <cell r="B210" t="str">
            <v>Брус</v>
          </cell>
        </row>
        <row r="211">
          <cell r="A211" t="str">
            <v>16.10.10.720.003.02.0839.000000000000</v>
          </cell>
          <cell r="B211" t="str">
            <v>Брус</v>
          </cell>
        </row>
        <row r="212">
          <cell r="A212" t="str">
            <v>28.15.31.300.001.00.0796.000000000000</v>
          </cell>
          <cell r="B212" t="str">
            <v>Шарик</v>
          </cell>
        </row>
        <row r="213">
          <cell r="A213" t="str">
            <v>28.15.31.300.001.00.0796.000000000001</v>
          </cell>
          <cell r="B213" t="str">
            <v>Шарик</v>
          </cell>
        </row>
        <row r="214">
          <cell r="A214" t="str">
            <v>28.15.31.300.001.00.0796.000000000002</v>
          </cell>
          <cell r="B214" t="str">
            <v>Шарик</v>
          </cell>
        </row>
        <row r="215">
          <cell r="A215" t="str">
            <v>28.15.31.300.001.00.0796.000000000003</v>
          </cell>
          <cell r="B215" t="str">
            <v>Шарик</v>
          </cell>
        </row>
        <row r="216">
          <cell r="A216" t="str">
            <v>28.15.31.300.001.00.0796.000000000004</v>
          </cell>
          <cell r="B216" t="str">
            <v>Шарик</v>
          </cell>
        </row>
        <row r="217">
          <cell r="A217" t="str">
            <v>28.15.31.300.001.00.0796.000000000005</v>
          </cell>
          <cell r="B217" t="str">
            <v>Шарик</v>
          </cell>
        </row>
        <row r="218">
          <cell r="A218" t="str">
            <v>28.15.31.300.001.00.0796.000000000006</v>
          </cell>
          <cell r="B218" t="str">
            <v>Шарик</v>
          </cell>
        </row>
        <row r="219">
          <cell r="A219" t="str">
            <v>28.15.31.300.001.00.0796.000000000007</v>
          </cell>
          <cell r="B219" t="str">
            <v>Шарик</v>
          </cell>
        </row>
        <row r="220">
          <cell r="A220" t="str">
            <v>28.15.31.300.001.00.0796.000000000008</v>
          </cell>
          <cell r="B220" t="str">
            <v>Шарик</v>
          </cell>
        </row>
        <row r="221">
          <cell r="A221" t="str">
            <v>28.15.31.300.001.00.0796.000000000009</v>
          </cell>
          <cell r="B221" t="str">
            <v>Шарик</v>
          </cell>
        </row>
        <row r="222">
          <cell r="A222" t="str">
            <v>28.15.31.300.001.00.0796.000000000010</v>
          </cell>
          <cell r="B222" t="str">
            <v>Шарик</v>
          </cell>
        </row>
        <row r="223">
          <cell r="A223" t="str">
            <v>28.15.31.300.001.00.0796.000000000011</v>
          </cell>
          <cell r="B223" t="str">
            <v>Шарик</v>
          </cell>
        </row>
        <row r="224">
          <cell r="A224" t="str">
            <v>28.15.31.300.001.00.0796.000000000012</v>
          </cell>
          <cell r="B224" t="str">
            <v>Шарик</v>
          </cell>
        </row>
        <row r="225">
          <cell r="A225" t="str">
            <v>28.15.31.300.001.00.0796.000000000013</v>
          </cell>
          <cell r="B225" t="str">
            <v>Шарик</v>
          </cell>
        </row>
        <row r="226">
          <cell r="A226" t="str">
            <v>28.15.31.300.001.00.0796.000000000014</v>
          </cell>
          <cell r="B226" t="str">
            <v>Шарик</v>
          </cell>
        </row>
        <row r="227">
          <cell r="A227" t="str">
            <v>28.15.31.300.001.00.0796.000000000015</v>
          </cell>
          <cell r="B227" t="str">
            <v>Шарик</v>
          </cell>
        </row>
        <row r="228">
          <cell r="A228" t="str">
            <v>28.15.31.300.001.00.0796.000000000016</v>
          </cell>
          <cell r="B228" t="str">
            <v>Шарик</v>
          </cell>
        </row>
        <row r="229">
          <cell r="A229" t="str">
            <v>28.15.31.300.001.00.0796.000000000017</v>
          </cell>
          <cell r="B229" t="str">
            <v>Шарик</v>
          </cell>
        </row>
        <row r="230">
          <cell r="A230" t="str">
            <v>28.15.31.300.001.00.0796.000000000018</v>
          </cell>
          <cell r="B230" t="str">
            <v>Шарик</v>
          </cell>
        </row>
        <row r="231">
          <cell r="A231" t="str">
            <v>28.15.31.300.001.00.0796.000000000019</v>
          </cell>
          <cell r="B231" t="str">
            <v>Шарик</v>
          </cell>
        </row>
        <row r="232">
          <cell r="A232" t="str">
            <v>28.15.31.300.001.00.0796.000000000020</v>
          </cell>
          <cell r="B232" t="str">
            <v>Шарик</v>
          </cell>
        </row>
        <row r="233">
          <cell r="A233" t="str">
            <v>28.15.31.300.001.00.0796.000000000021</v>
          </cell>
          <cell r="B233" t="str">
            <v>Шарик</v>
          </cell>
        </row>
        <row r="234">
          <cell r="A234" t="str">
            <v>28.15.31.300.001.00.0796.000000000022</v>
          </cell>
          <cell r="B234" t="str">
            <v>Шарик</v>
          </cell>
        </row>
        <row r="235">
          <cell r="A235" t="str">
            <v>28.15.31.300.001.00.0796.000000000023</v>
          </cell>
          <cell r="B235" t="str">
            <v>Шарик</v>
          </cell>
        </row>
        <row r="236">
          <cell r="A236" t="str">
            <v>28.15.31.300.001.00.0796.000000000024</v>
          </cell>
          <cell r="B236" t="str">
            <v>Шарик</v>
          </cell>
        </row>
        <row r="237">
          <cell r="A237" t="str">
            <v>28.15.31.300.001.00.0796.000000000025</v>
          </cell>
          <cell r="B237" t="str">
            <v>Шарик</v>
          </cell>
        </row>
        <row r="238">
          <cell r="A238" t="str">
            <v>28.15.31.300.001.00.0796.000000000026</v>
          </cell>
          <cell r="B238" t="str">
            <v>Шарик</v>
          </cell>
        </row>
        <row r="239">
          <cell r="A239" t="str">
            <v>28.15.31.300.001.00.0796.000000000027</v>
          </cell>
          <cell r="B239" t="str">
            <v>Шарик</v>
          </cell>
        </row>
        <row r="240">
          <cell r="A240" t="str">
            <v>28.15.31.300.001.00.0796.000000000028</v>
          </cell>
          <cell r="B240" t="str">
            <v>Шарик</v>
          </cell>
        </row>
        <row r="241">
          <cell r="A241" t="str">
            <v>28.15.31.300.001.00.0796.000000000029</v>
          </cell>
          <cell r="B241" t="str">
            <v>Шарик</v>
          </cell>
        </row>
        <row r="242">
          <cell r="A242" t="str">
            <v>28.15.31.300.001.00.0796.000000000030</v>
          </cell>
          <cell r="B242" t="str">
            <v>Шарик</v>
          </cell>
        </row>
        <row r="243">
          <cell r="A243" t="str">
            <v>28.15.31.300.001.00.0796.000000000031</v>
          </cell>
          <cell r="B243" t="str">
            <v>Шарик</v>
          </cell>
        </row>
        <row r="244">
          <cell r="A244" t="str">
            <v>28.15.31.300.001.00.0796.000000000032</v>
          </cell>
          <cell r="B244" t="str">
            <v>Шарик</v>
          </cell>
        </row>
        <row r="245">
          <cell r="A245" t="str">
            <v>28.15.31.300.001.00.0796.000000000033</v>
          </cell>
          <cell r="B245" t="str">
            <v>Шарик</v>
          </cell>
        </row>
        <row r="246">
          <cell r="A246" t="str">
            <v>28.15.31.300.001.00.0796.000000000034</v>
          </cell>
          <cell r="B246" t="str">
            <v>Шарик</v>
          </cell>
        </row>
        <row r="247">
          <cell r="A247" t="str">
            <v>28.15.31.300.001.00.0796.000000000035</v>
          </cell>
          <cell r="B247" t="str">
            <v>Шарик</v>
          </cell>
        </row>
        <row r="248">
          <cell r="A248" t="str">
            <v>28.15.31.300.001.00.0796.000000000036</v>
          </cell>
          <cell r="B248" t="str">
            <v>Шарик</v>
          </cell>
        </row>
        <row r="249">
          <cell r="A249" t="str">
            <v>28.15.31.300.001.00.0796.000000000037</v>
          </cell>
          <cell r="B249" t="str">
            <v>Шарик</v>
          </cell>
        </row>
        <row r="250">
          <cell r="A250" t="str">
            <v>28.15.31.300.001.00.0796.000000000038</v>
          </cell>
          <cell r="B250" t="str">
            <v>Шарик</v>
          </cell>
        </row>
        <row r="251">
          <cell r="A251" t="str">
            <v>28.15.31.300.001.00.0796.000000000039</v>
          </cell>
          <cell r="B251" t="str">
            <v>Шарик</v>
          </cell>
        </row>
        <row r="252">
          <cell r="A252" t="str">
            <v>28.15.31.300.001.00.0796.000000000040</v>
          </cell>
          <cell r="B252" t="str">
            <v>Шарик</v>
          </cell>
        </row>
        <row r="253">
          <cell r="A253" t="str">
            <v>28.15.31.300.001.00.0796.000000000041</v>
          </cell>
          <cell r="B253" t="str">
            <v>Шарик</v>
          </cell>
        </row>
        <row r="254">
          <cell r="A254" t="str">
            <v>28.15.31.300.001.00.0796.000000000042</v>
          </cell>
          <cell r="B254" t="str">
            <v>Шарик</v>
          </cell>
        </row>
        <row r="255">
          <cell r="A255" t="str">
            <v>28.15.31.300.001.00.0796.000000000043</v>
          </cell>
          <cell r="B255" t="str">
            <v>Шарик</v>
          </cell>
        </row>
        <row r="256">
          <cell r="A256" t="str">
            <v>28.15.31.300.001.00.0796.000000000044</v>
          </cell>
          <cell r="B256" t="str">
            <v>Шарик</v>
          </cell>
        </row>
        <row r="257">
          <cell r="A257" t="str">
            <v>28.15.31.300.001.00.0796.000000000045</v>
          </cell>
          <cell r="B257" t="str">
            <v>Шарик</v>
          </cell>
        </row>
        <row r="258">
          <cell r="A258" t="str">
            <v>28.15.31.300.001.00.0796.000000000046</v>
          </cell>
          <cell r="B258" t="str">
            <v>Шарик</v>
          </cell>
        </row>
        <row r="259">
          <cell r="A259" t="str">
            <v>28.15.31.300.001.00.0796.000000000047</v>
          </cell>
          <cell r="B259" t="str">
            <v>Шарик</v>
          </cell>
        </row>
        <row r="260">
          <cell r="A260" t="str">
            <v>28.15.31.300.001.00.0796.000000000048</v>
          </cell>
          <cell r="B260" t="str">
            <v>Шарик</v>
          </cell>
        </row>
        <row r="261">
          <cell r="A261" t="str">
            <v>28.15.31.300.001.00.0796.000000000049</v>
          </cell>
          <cell r="B261" t="str">
            <v>Шарик</v>
          </cell>
        </row>
        <row r="262">
          <cell r="A262" t="str">
            <v>28.15.31.300.001.00.0796.000000000050</v>
          </cell>
          <cell r="B262" t="str">
            <v>Шарик</v>
          </cell>
        </row>
        <row r="263">
          <cell r="A263" t="str">
            <v>28.15.31.300.001.00.0796.000000000051</v>
          </cell>
          <cell r="B263" t="str">
            <v>Шарик</v>
          </cell>
        </row>
        <row r="264">
          <cell r="A264" t="str">
            <v>28.15.31.300.001.00.0796.000000000052</v>
          </cell>
          <cell r="B264" t="str">
            <v>Шарик</v>
          </cell>
        </row>
        <row r="265">
          <cell r="A265" t="str">
            <v>28.15.31.300.001.00.0796.000000000053</v>
          </cell>
          <cell r="B265" t="str">
            <v>Шарик</v>
          </cell>
        </row>
        <row r="266">
          <cell r="A266" t="str">
            <v>28.15.31.300.001.00.0796.000000000054</v>
          </cell>
          <cell r="B266" t="str">
            <v>Шарик</v>
          </cell>
        </row>
        <row r="267">
          <cell r="A267" t="str">
            <v>28.15.31.300.001.00.0796.000000000055</v>
          </cell>
          <cell r="B267" t="str">
            <v>Шарик</v>
          </cell>
        </row>
        <row r="268">
          <cell r="A268" t="str">
            <v>28.15.31.300.001.00.0796.000000000056</v>
          </cell>
          <cell r="B268" t="str">
            <v>Шарик</v>
          </cell>
        </row>
        <row r="269">
          <cell r="A269" t="str">
            <v>28.15.31.300.001.00.0796.000000000057</v>
          </cell>
          <cell r="B269" t="str">
            <v>Шарик</v>
          </cell>
        </row>
        <row r="270">
          <cell r="A270" t="str">
            <v>28.15.31.300.001.00.0796.000000000058</v>
          </cell>
          <cell r="B270" t="str">
            <v>Шарик</v>
          </cell>
        </row>
        <row r="271">
          <cell r="A271" t="str">
            <v>28.15.31.300.001.00.0796.000000000059</v>
          </cell>
          <cell r="B271" t="str">
            <v>Шарик</v>
          </cell>
        </row>
        <row r="272">
          <cell r="A272" t="str">
            <v>28.15.31.300.001.00.0796.000000000060</v>
          </cell>
          <cell r="B272" t="str">
            <v>Шарик</v>
          </cell>
        </row>
        <row r="273">
          <cell r="A273" t="str">
            <v>28.15.31.300.001.00.0796.000000000061</v>
          </cell>
          <cell r="B273" t="str">
            <v>Шарик</v>
          </cell>
        </row>
        <row r="274">
          <cell r="A274" t="str">
            <v>28.15.31.300.001.00.0796.000000000062</v>
          </cell>
          <cell r="B274" t="str">
            <v>Шарик</v>
          </cell>
        </row>
        <row r="275">
          <cell r="A275" t="str">
            <v>28.15.31.300.001.00.0796.000000000063</v>
          </cell>
          <cell r="B275" t="str">
            <v>Шарик</v>
          </cell>
        </row>
        <row r="276">
          <cell r="A276" t="str">
            <v>28.15.31.300.001.00.0796.000000000064</v>
          </cell>
          <cell r="B276" t="str">
            <v>Шарик</v>
          </cell>
        </row>
        <row r="277">
          <cell r="A277" t="str">
            <v>28.15.31.300.001.00.0796.000000000065</v>
          </cell>
          <cell r="B277" t="str">
            <v>Шарик</v>
          </cell>
        </row>
        <row r="278">
          <cell r="A278" t="str">
            <v>28.15.31.300.001.00.0796.000000000066</v>
          </cell>
          <cell r="B278" t="str">
            <v>Шарик</v>
          </cell>
        </row>
        <row r="279">
          <cell r="A279" t="str">
            <v>28.15.31.300.001.00.0796.000000000067</v>
          </cell>
          <cell r="B279" t="str">
            <v>Шарик</v>
          </cell>
        </row>
        <row r="280">
          <cell r="A280" t="str">
            <v>28.15.31.300.001.00.0796.000000000068</v>
          </cell>
          <cell r="B280" t="str">
            <v>Шарик</v>
          </cell>
        </row>
        <row r="281">
          <cell r="A281" t="str">
            <v>28.15.31.300.001.00.0796.000000000069</v>
          </cell>
          <cell r="B281" t="str">
            <v>Шарик</v>
          </cell>
        </row>
        <row r="282">
          <cell r="A282" t="str">
            <v>28.15.31.300.001.00.0796.000000000070</v>
          </cell>
          <cell r="B282" t="str">
            <v>Шарик</v>
          </cell>
        </row>
        <row r="283">
          <cell r="A283" t="str">
            <v>28.15.31.300.001.00.0796.000000000071</v>
          </cell>
          <cell r="B283" t="str">
            <v>Шарик</v>
          </cell>
        </row>
        <row r="284">
          <cell r="A284" t="str">
            <v>28.15.31.300.001.00.0796.000000000072</v>
          </cell>
          <cell r="B284" t="str">
            <v>Шарик</v>
          </cell>
        </row>
        <row r="285">
          <cell r="A285" t="str">
            <v>28.15.31.300.001.00.0796.000000000073</v>
          </cell>
          <cell r="B285" t="str">
            <v>Шарик</v>
          </cell>
        </row>
        <row r="286">
          <cell r="A286" t="str">
            <v>28.15.31.300.001.00.0796.000000000074</v>
          </cell>
          <cell r="B286" t="str">
            <v>Шарик</v>
          </cell>
        </row>
        <row r="287">
          <cell r="A287" t="str">
            <v>28.15.31.300.001.00.0796.000000000075</v>
          </cell>
          <cell r="B287" t="str">
            <v>Шарик</v>
          </cell>
        </row>
        <row r="288">
          <cell r="A288" t="str">
            <v>28.15.31.300.001.00.0796.000000000076</v>
          </cell>
          <cell r="B288" t="str">
            <v>Шарик</v>
          </cell>
        </row>
        <row r="289">
          <cell r="A289" t="str">
            <v>28.15.31.300.001.00.0796.000000000077</v>
          </cell>
          <cell r="B289" t="str">
            <v>Шарик</v>
          </cell>
        </row>
        <row r="290">
          <cell r="A290" t="str">
            <v>28.15.31.300.001.00.0796.000000000078</v>
          </cell>
          <cell r="B290" t="str">
            <v>Шарик</v>
          </cell>
        </row>
        <row r="291">
          <cell r="A291" t="str">
            <v>28.15.31.300.001.00.0796.000000000079</v>
          </cell>
          <cell r="B291" t="str">
            <v>Шарик</v>
          </cell>
        </row>
        <row r="292">
          <cell r="A292" t="str">
            <v>28.15.31.300.001.00.0796.000000000080</v>
          </cell>
          <cell r="B292" t="str">
            <v>Шарик</v>
          </cell>
        </row>
        <row r="293">
          <cell r="A293" t="str">
            <v>28.15.31.300.001.00.0796.000000000081</v>
          </cell>
          <cell r="B293" t="str">
            <v>Шарик</v>
          </cell>
        </row>
        <row r="294">
          <cell r="A294" t="str">
            <v>28.15.31.300.001.00.0796.000000000082</v>
          </cell>
          <cell r="B294" t="str">
            <v>Шарик</v>
          </cell>
        </row>
        <row r="295">
          <cell r="A295" t="str">
            <v>28.15.31.300.001.00.0796.000000000083</v>
          </cell>
          <cell r="B295" t="str">
            <v>Шарик</v>
          </cell>
        </row>
        <row r="296">
          <cell r="A296" t="str">
            <v>28.15.31.300.001.00.0796.000000000084</v>
          </cell>
          <cell r="B296" t="str">
            <v>Шарик</v>
          </cell>
        </row>
        <row r="297">
          <cell r="A297" t="str">
            <v>28.15.31.300.001.00.0796.000000000085</v>
          </cell>
          <cell r="B297" t="str">
            <v>Шарик</v>
          </cell>
        </row>
        <row r="298">
          <cell r="A298" t="str">
            <v>28.15.31.300.001.00.0796.000000000086</v>
          </cell>
          <cell r="B298" t="str">
            <v>Шарик</v>
          </cell>
        </row>
        <row r="299">
          <cell r="A299" t="str">
            <v>28.15.31.300.001.00.0796.000000000087</v>
          </cell>
          <cell r="B299" t="str">
            <v>Шарик</v>
          </cell>
        </row>
        <row r="300">
          <cell r="A300" t="str">
            <v>28.15.31.300.001.00.0796.000000000088</v>
          </cell>
          <cell r="B300" t="str">
            <v>Шарик</v>
          </cell>
        </row>
        <row r="301">
          <cell r="A301" t="str">
            <v>28.15.31.300.001.00.0796.000000000089</v>
          </cell>
          <cell r="B301" t="str">
            <v>Шарик</v>
          </cell>
        </row>
        <row r="302">
          <cell r="A302" t="str">
            <v>28.15.31.300.001.00.0796.000000000090</v>
          </cell>
          <cell r="B302" t="str">
            <v>Шарик</v>
          </cell>
        </row>
        <row r="303">
          <cell r="A303" t="str">
            <v>28.15.31.300.001.00.0796.000000000091</v>
          </cell>
          <cell r="B303" t="str">
            <v>Шарик</v>
          </cell>
        </row>
        <row r="304">
          <cell r="A304" t="str">
            <v>28.15.31.300.001.00.0796.000000000092</v>
          </cell>
          <cell r="B304" t="str">
            <v>Шарик</v>
          </cell>
        </row>
        <row r="305">
          <cell r="A305" t="str">
            <v>28.15.31.300.001.00.0796.000000000093</v>
          </cell>
          <cell r="B305" t="str">
            <v>Шарик</v>
          </cell>
        </row>
        <row r="306">
          <cell r="A306" t="str">
            <v>28.15.31.300.001.00.0796.000000000094</v>
          </cell>
          <cell r="B306" t="str">
            <v>Шарик</v>
          </cell>
        </row>
        <row r="307">
          <cell r="A307" t="str">
            <v>28.15.31.300.001.00.0796.000000000095</v>
          </cell>
          <cell r="B307" t="str">
            <v>Шарик</v>
          </cell>
        </row>
        <row r="308">
          <cell r="A308" t="str">
            <v>28.15.31.300.001.00.0796.000000000096</v>
          </cell>
          <cell r="B308" t="str">
            <v>Шарик</v>
          </cell>
        </row>
        <row r="309">
          <cell r="A309" t="str">
            <v>28.15.31.300.001.00.0796.000000000097</v>
          </cell>
          <cell r="B309" t="str">
            <v>Шарик</v>
          </cell>
        </row>
        <row r="310">
          <cell r="A310" t="str">
            <v>28.15.31.300.001.00.0796.000000000098</v>
          </cell>
          <cell r="B310" t="str">
            <v>Шарик</v>
          </cell>
        </row>
        <row r="311">
          <cell r="A311" t="str">
            <v>28.15.31.300.001.00.0796.000000000099</v>
          </cell>
          <cell r="B311" t="str">
            <v>Шарик</v>
          </cell>
        </row>
        <row r="312">
          <cell r="A312" t="str">
            <v>28.15.31.300.001.00.0796.000000000100</v>
          </cell>
          <cell r="B312" t="str">
            <v>Шарик</v>
          </cell>
        </row>
        <row r="313">
          <cell r="A313" t="str">
            <v>28.15.31.300.001.00.0796.000000000101</v>
          </cell>
          <cell r="B313" t="str">
            <v>Шарик</v>
          </cell>
        </row>
        <row r="314">
          <cell r="A314" t="str">
            <v>28.15.31.300.001.00.0796.000000000102</v>
          </cell>
          <cell r="B314" t="str">
            <v>Шарик</v>
          </cell>
        </row>
        <row r="315">
          <cell r="A315" t="str">
            <v>28.15.31.300.001.00.0796.000000000103</v>
          </cell>
          <cell r="B315" t="str">
            <v>Шарик</v>
          </cell>
        </row>
        <row r="316">
          <cell r="A316" t="str">
            <v>28.15.31.300.001.00.0796.000000000104</v>
          </cell>
          <cell r="B316" t="str">
            <v>Шарик</v>
          </cell>
        </row>
        <row r="317">
          <cell r="A317" t="str">
            <v>28.15.31.300.001.00.0796.000000000105</v>
          </cell>
          <cell r="B317" t="str">
            <v>Шарик</v>
          </cell>
        </row>
        <row r="318">
          <cell r="A318" t="str">
            <v>28.15.31.300.001.00.0796.000000000106</v>
          </cell>
          <cell r="B318" t="str">
            <v>Шарик</v>
          </cell>
        </row>
        <row r="319">
          <cell r="A319" t="str">
            <v>28.15.31.300.001.00.0796.000000000107</v>
          </cell>
          <cell r="B319" t="str">
            <v>Шарик</v>
          </cell>
        </row>
        <row r="320">
          <cell r="A320" t="str">
            <v>28.15.31.300.001.00.0796.000000000108</v>
          </cell>
          <cell r="B320" t="str">
            <v>Шарик</v>
          </cell>
        </row>
        <row r="321">
          <cell r="A321" t="str">
            <v>28.15.31.300.001.00.0796.000000000109</v>
          </cell>
          <cell r="B321" t="str">
            <v>Шарик</v>
          </cell>
        </row>
        <row r="322">
          <cell r="A322" t="str">
            <v>28.15.31.300.001.00.0796.000000000110</v>
          </cell>
          <cell r="B322" t="str">
            <v>Шарик</v>
          </cell>
        </row>
        <row r="323">
          <cell r="A323" t="str">
            <v>28.15.31.300.001.00.0796.000000000111</v>
          </cell>
          <cell r="B323" t="str">
            <v>Шарик</v>
          </cell>
        </row>
        <row r="324">
          <cell r="A324" t="str">
            <v>28.15.31.300.001.00.0796.000000000112</v>
          </cell>
          <cell r="B324" t="str">
            <v>Шарик</v>
          </cell>
        </row>
        <row r="325">
          <cell r="A325" t="str">
            <v>28.15.31.300.001.00.0796.000000000113</v>
          </cell>
          <cell r="B325" t="str">
            <v>Шарик</v>
          </cell>
        </row>
        <row r="326">
          <cell r="A326" t="str">
            <v>28.15.31.300.001.00.0796.000000000114</v>
          </cell>
          <cell r="B326" t="str">
            <v>Шарик</v>
          </cell>
        </row>
        <row r="327">
          <cell r="A327" t="str">
            <v>28.15.31.300.001.00.0796.000000000115</v>
          </cell>
          <cell r="B327" t="str">
            <v>Шарик</v>
          </cell>
        </row>
        <row r="328">
          <cell r="A328" t="str">
            <v>28.15.31.300.001.00.0796.000000000116</v>
          </cell>
          <cell r="B328" t="str">
            <v>Шарик</v>
          </cell>
        </row>
        <row r="329">
          <cell r="A329" t="str">
            <v>28.15.31.300.001.00.0796.000000000117</v>
          </cell>
          <cell r="B329" t="str">
            <v>Шарик</v>
          </cell>
        </row>
        <row r="330">
          <cell r="A330" t="str">
            <v>28.15.31.300.001.00.0796.000000000118</v>
          </cell>
          <cell r="B330" t="str">
            <v>Шарик</v>
          </cell>
        </row>
        <row r="331">
          <cell r="A331" t="str">
            <v>28.15.31.300.001.00.0796.000000000119</v>
          </cell>
          <cell r="B331" t="str">
            <v>Шарик</v>
          </cell>
        </row>
        <row r="332">
          <cell r="A332" t="str">
            <v>28.15.31.300.001.00.0796.000000000120</v>
          </cell>
          <cell r="B332" t="str">
            <v>Шарик</v>
          </cell>
        </row>
        <row r="333">
          <cell r="A333" t="str">
            <v>28.15.31.300.001.00.0796.000000000121</v>
          </cell>
          <cell r="B333" t="str">
            <v>Шарик</v>
          </cell>
        </row>
        <row r="334">
          <cell r="A334" t="str">
            <v>28.15.31.300.001.00.0796.000000000122</v>
          </cell>
          <cell r="B334" t="str">
            <v>Шарик</v>
          </cell>
        </row>
        <row r="335">
          <cell r="A335" t="str">
            <v>28.15.31.300.001.00.0796.000000000123</v>
          </cell>
          <cell r="B335" t="str">
            <v>Шарик</v>
          </cell>
        </row>
        <row r="336">
          <cell r="A336" t="str">
            <v>28.15.31.300.001.00.0796.000000000124</v>
          </cell>
          <cell r="B336" t="str">
            <v>Шарик</v>
          </cell>
        </row>
        <row r="337">
          <cell r="A337" t="str">
            <v>28.15.31.300.001.00.0796.000000000125</v>
          </cell>
          <cell r="B337" t="str">
            <v>Шарик</v>
          </cell>
        </row>
        <row r="338">
          <cell r="A338" t="str">
            <v>28.15.31.300.001.00.0796.000000000126</v>
          </cell>
          <cell r="B338" t="str">
            <v>Шарик</v>
          </cell>
        </row>
        <row r="339">
          <cell r="A339" t="str">
            <v>28.15.31.300.001.00.0796.000000000127</v>
          </cell>
          <cell r="B339" t="str">
            <v>Шарик</v>
          </cell>
        </row>
        <row r="340">
          <cell r="A340" t="str">
            <v>28.15.31.300.001.00.0796.000000000128</v>
          </cell>
          <cell r="B340" t="str">
            <v>Шарик</v>
          </cell>
        </row>
        <row r="341">
          <cell r="A341" t="str">
            <v>28.15.31.300.001.00.0796.000000000129</v>
          </cell>
          <cell r="B341" t="str">
            <v>Шарик</v>
          </cell>
        </row>
        <row r="342">
          <cell r="A342" t="str">
            <v>28.15.31.300.001.00.0796.000000000130</v>
          </cell>
          <cell r="B342" t="str">
            <v>Шарик</v>
          </cell>
        </row>
        <row r="343">
          <cell r="A343" t="str">
            <v>28.15.31.300.001.00.0796.000000000131</v>
          </cell>
          <cell r="B343" t="str">
            <v>Шарик</v>
          </cell>
        </row>
        <row r="344">
          <cell r="A344" t="str">
            <v>28.15.31.300.001.00.0796.000000000132</v>
          </cell>
          <cell r="B344" t="str">
            <v>Шарик</v>
          </cell>
        </row>
        <row r="345">
          <cell r="A345" t="str">
            <v>28.15.31.300.001.00.0796.000000000133</v>
          </cell>
          <cell r="B345" t="str">
            <v>Шарик</v>
          </cell>
        </row>
        <row r="346">
          <cell r="A346" t="str">
            <v>28.15.31.300.001.00.0796.000000000134</v>
          </cell>
          <cell r="B346" t="str">
            <v>Шарик</v>
          </cell>
        </row>
        <row r="347">
          <cell r="A347" t="str">
            <v>28.15.31.300.001.00.0796.000000000135</v>
          </cell>
          <cell r="B347" t="str">
            <v>Шарик</v>
          </cell>
        </row>
        <row r="348">
          <cell r="A348" t="str">
            <v>28.15.31.300.001.00.0796.000000000136</v>
          </cell>
          <cell r="B348" t="str">
            <v>Шарик</v>
          </cell>
        </row>
        <row r="349">
          <cell r="A349" t="str">
            <v>28.15.31.300.001.00.0796.000000000137</v>
          </cell>
          <cell r="B349" t="str">
            <v>Шарик</v>
          </cell>
        </row>
        <row r="350">
          <cell r="A350" t="str">
            <v>28.22.19.300.104.01.0168.000000000000</v>
          </cell>
          <cell r="B350" t="str">
            <v>Болт</v>
          </cell>
        </row>
        <row r="351">
          <cell r="A351" t="str">
            <v>25.94.11.152.001.00.0168.000000000001</v>
          </cell>
          <cell r="B351" t="str">
            <v>Болт клеммный с гайкой</v>
          </cell>
        </row>
        <row r="352">
          <cell r="A352" t="str">
            <v>25.94.12.300.000.00.0796.000000000118</v>
          </cell>
          <cell r="B352" t="str">
            <v>Шайба</v>
          </cell>
        </row>
        <row r="353">
          <cell r="A353" t="str">
            <v>25.94.12.300.000.00.0168.000000000001</v>
          </cell>
          <cell r="B353" t="str">
            <v>Шайба</v>
          </cell>
        </row>
        <row r="354">
          <cell r="A354" t="str">
            <v>24.10.75.200.005.00.0796.000000000000</v>
          </cell>
          <cell r="B354" t="str">
            <v>Подкладка</v>
          </cell>
        </row>
        <row r="355">
          <cell r="A355" t="str">
            <v>24.10.75.200.005.00.0168.000000000000</v>
          </cell>
          <cell r="B355" t="str">
            <v>Подкладка</v>
          </cell>
        </row>
        <row r="356">
          <cell r="A356" t="str">
            <v>24.10.75.200.005.00.0166.000000000000</v>
          </cell>
          <cell r="B356" t="str">
            <v>Подкладка</v>
          </cell>
        </row>
        <row r="357">
          <cell r="A357" t="str">
            <v>24.10.75.300.002.00.0796.000000000001</v>
          </cell>
          <cell r="B357" t="str">
            <v>Костыль</v>
          </cell>
        </row>
        <row r="358">
          <cell r="A358" t="str">
            <v>24.10.75.300.002.00.0168.000000000001</v>
          </cell>
          <cell r="B358" t="str">
            <v>Костыль</v>
          </cell>
        </row>
        <row r="359">
          <cell r="A359" t="str">
            <v>24.10.75.300.002.00.0796.000000000000</v>
          </cell>
          <cell r="B359" t="str">
            <v>Костыль</v>
          </cell>
        </row>
        <row r="360">
          <cell r="A360" t="str">
            <v>24.44.26.321.000.00.0006.000000000004</v>
          </cell>
          <cell r="B360" t="str">
            <v>Труба</v>
          </cell>
        </row>
        <row r="361">
          <cell r="A361" t="str">
            <v>24.44.26.321.000.00.0168.000000000004</v>
          </cell>
          <cell r="B361" t="str">
            <v>Труба</v>
          </cell>
        </row>
        <row r="362">
          <cell r="A362" t="str">
            <v>24.44.26.321.000.00.0006.000000000007</v>
          </cell>
          <cell r="B362" t="str">
            <v>Труба</v>
          </cell>
        </row>
        <row r="363">
          <cell r="A363" t="str">
            <v>24.44.26.321.000.00.0168.000000000009</v>
          </cell>
          <cell r="B363" t="str">
            <v>Труба</v>
          </cell>
        </row>
        <row r="364">
          <cell r="A364" t="str">
            <v>24.44.26.321.000.00.0006.000000000008</v>
          </cell>
          <cell r="B364" t="str">
            <v>Труба</v>
          </cell>
        </row>
        <row r="365">
          <cell r="A365" t="str">
            <v>24.44.26.321.000.00.0168.000000000010</v>
          </cell>
          <cell r="B365" t="str">
            <v>Труба</v>
          </cell>
        </row>
        <row r="366">
          <cell r="A366" t="str">
            <v>24.42.25.200.000.00.0166.000000000000</v>
          </cell>
          <cell r="B366" t="str">
            <v>Фольга</v>
          </cell>
        </row>
        <row r="367">
          <cell r="A367" t="str">
            <v>24.42.25.200.000.00.0055.000000000000</v>
          </cell>
          <cell r="B367" t="str">
            <v>Фольга</v>
          </cell>
        </row>
        <row r="368">
          <cell r="A368" t="str">
            <v>24.42.25.200.000.00.0796.000000000000</v>
          </cell>
          <cell r="B368" t="str">
            <v>Фольга</v>
          </cell>
        </row>
        <row r="369">
          <cell r="A369" t="str">
            <v>24.42.25.200.000.00.0736.000000000000</v>
          </cell>
          <cell r="B369" t="str">
            <v>Фольга</v>
          </cell>
        </row>
        <row r="370">
          <cell r="A370" t="str">
            <v>10.20.25.310.000.00.0881.000000000001</v>
          </cell>
          <cell r="B370" t="str">
            <v>Консерва рыбная</v>
          </cell>
        </row>
        <row r="371">
          <cell r="A371" t="str">
            <v>10.20.25.310.000.00.0166.000000000000</v>
          </cell>
          <cell r="B371" t="str">
            <v>Консерва рыбная</v>
          </cell>
        </row>
        <row r="372">
          <cell r="A372" t="str">
            <v>01.25.35.000.000.00.0166.000000000000</v>
          </cell>
          <cell r="B372" t="str">
            <v>Ядро ореха грецкого</v>
          </cell>
        </row>
        <row r="373">
          <cell r="A373" t="str">
            <v>01.25.35.000.000.00.0166.000000000001</v>
          </cell>
          <cell r="B373" t="str">
            <v>Ядро ореха грецкого</v>
          </cell>
        </row>
        <row r="374">
          <cell r="A374" t="str">
            <v>01.25.32.000.000.00.0166.000000000000</v>
          </cell>
          <cell r="B374" t="str">
            <v>Орех каштана</v>
          </cell>
        </row>
        <row r="375">
          <cell r="A375" t="str">
            <v>10.39.22.300.001.00.0166.000000000000</v>
          </cell>
          <cell r="B375" t="str">
            <v>Мармелад</v>
          </cell>
        </row>
        <row r="376">
          <cell r="A376" t="str">
            <v>10.39.22.300.001.00.0778.000000000000</v>
          </cell>
          <cell r="B376" t="str">
            <v>Мармелад</v>
          </cell>
        </row>
        <row r="377">
          <cell r="A377" t="str">
            <v>10.82.23.731.000.00.0166.000000000000</v>
          </cell>
          <cell r="B377" t="str">
            <v>Ирис</v>
          </cell>
        </row>
        <row r="378">
          <cell r="A378" t="str">
            <v>10.82.23.731.000.00.0166.000000000001</v>
          </cell>
          <cell r="B378" t="str">
            <v>Ирис</v>
          </cell>
        </row>
        <row r="379">
          <cell r="A379" t="str">
            <v>10.82.23.731.000.00.0166.000000000002</v>
          </cell>
          <cell r="B379" t="str">
            <v>Ирис</v>
          </cell>
        </row>
        <row r="380">
          <cell r="A380" t="str">
            <v>10.72.12.559.000.00.0166.000000000000</v>
          </cell>
          <cell r="B380" t="str">
            <v>Печенье</v>
          </cell>
        </row>
        <row r="381">
          <cell r="A381" t="str">
            <v>10.72.12.552.000.00.0166.000000000000</v>
          </cell>
          <cell r="B381" t="str">
            <v>Печенье</v>
          </cell>
        </row>
        <row r="382">
          <cell r="A382" t="str">
            <v>10.72.12.552.000.00.0778.000000000000</v>
          </cell>
          <cell r="B382" t="str">
            <v>Печенье</v>
          </cell>
        </row>
        <row r="383">
          <cell r="A383" t="str">
            <v>10.72.12.551.000.00.0166.000000000000</v>
          </cell>
          <cell r="B383" t="str">
            <v>Печенье</v>
          </cell>
        </row>
        <row r="384">
          <cell r="A384" t="str">
            <v>10.72.12.551.000.00.0778.000000000000</v>
          </cell>
          <cell r="B384" t="str">
            <v>Печенье</v>
          </cell>
        </row>
        <row r="385">
          <cell r="A385" t="str">
            <v>10.72.12.551.000.00.0881.000000000000</v>
          </cell>
          <cell r="B385" t="str">
            <v>Печенье</v>
          </cell>
        </row>
        <row r="386">
          <cell r="A386" t="str">
            <v>10.72.12.532.000.00.0166.000000000000</v>
          </cell>
          <cell r="B386" t="str">
            <v>Печенье</v>
          </cell>
        </row>
        <row r="387">
          <cell r="A387" t="str">
            <v>10.72.12.532.000.00.0778.000000000000</v>
          </cell>
          <cell r="B387" t="str">
            <v>Печенье</v>
          </cell>
        </row>
        <row r="388">
          <cell r="A388" t="str">
            <v>10.72.12.531.000.00.0166.000000000000</v>
          </cell>
          <cell r="B388" t="str">
            <v>Печенье</v>
          </cell>
        </row>
        <row r="389">
          <cell r="A389" t="str">
            <v>10.72.12.531.000.00.0778.000000000000</v>
          </cell>
          <cell r="B389" t="str">
            <v>Печенье</v>
          </cell>
        </row>
        <row r="390">
          <cell r="A390" t="str">
            <v>14.12.11.260.002.00.0839.000000000002</v>
          </cell>
          <cell r="B390" t="str">
            <v>Костюм (комплек)</v>
          </cell>
        </row>
        <row r="391">
          <cell r="A391" t="str">
            <v>24.44.13.310.001.00.0166.000000000000</v>
          </cell>
          <cell r="B391" t="str">
            <v>Медь</v>
          </cell>
        </row>
        <row r="392">
          <cell r="A392" t="str">
            <v>24.44.13.310.001.00.0168.000000000000</v>
          </cell>
          <cell r="B392" t="str">
            <v>Медь</v>
          </cell>
        </row>
        <row r="393">
          <cell r="A393" t="str">
            <v>24.10.35.000.000.00.0166.000000000000</v>
          </cell>
          <cell r="B393" t="str">
            <v>Сталь</v>
          </cell>
        </row>
        <row r="394">
          <cell r="A394" t="str">
            <v>24.10.35.000.000.00.0166.000000000001</v>
          </cell>
          <cell r="B394" t="str">
            <v>Сталь</v>
          </cell>
        </row>
        <row r="395">
          <cell r="A395" t="str">
            <v>10.11.15.100.001.00.0166.000000000001</v>
          </cell>
          <cell r="B395" t="str">
            <v>Жеребятина</v>
          </cell>
        </row>
        <row r="396">
          <cell r="A396" t="str">
            <v>10.11.15.100.001.00.0168.000000000001</v>
          </cell>
          <cell r="B396" t="str">
            <v>Жеребятина</v>
          </cell>
        </row>
        <row r="397">
          <cell r="A397" t="str">
            <v>10.11.15.100.001.00.0166.000000000000</v>
          </cell>
          <cell r="B397" t="str">
            <v>Жеребятина</v>
          </cell>
        </row>
        <row r="398">
          <cell r="A398" t="str">
            <v>10.11.15.100.001.00.0168.000000000000</v>
          </cell>
          <cell r="B398" t="str">
            <v>Жеребятина</v>
          </cell>
        </row>
        <row r="399">
          <cell r="A399" t="str">
            <v>10.11.35.100.001.00.0166.000000000000</v>
          </cell>
          <cell r="B399" t="str">
            <v>Жеребятина</v>
          </cell>
        </row>
        <row r="400">
          <cell r="A400" t="str">
            <v>10.11.35.100.001.00.0168.000000000000</v>
          </cell>
          <cell r="B400" t="str">
            <v>Жеребятина</v>
          </cell>
        </row>
        <row r="401">
          <cell r="A401" t="str">
            <v>10.11.15.100.000.00.0166.000000000000</v>
          </cell>
          <cell r="B401" t="str">
            <v>Конина</v>
          </cell>
        </row>
        <row r="402">
          <cell r="A402" t="str">
            <v>10.11.15.100.000.00.0168.000000000000</v>
          </cell>
          <cell r="B402" t="str">
            <v>Конина</v>
          </cell>
        </row>
        <row r="403">
          <cell r="A403" t="str">
            <v>10.11.15.100.000.00.0166.000000000001</v>
          </cell>
          <cell r="B403" t="str">
            <v>Конина</v>
          </cell>
        </row>
        <row r="404">
          <cell r="A404" t="str">
            <v>10.11.15.100.000.00.0168.000000000001</v>
          </cell>
          <cell r="B404" t="str">
            <v>Конина</v>
          </cell>
        </row>
        <row r="405">
          <cell r="A405" t="str">
            <v>10.11.15.100.000.00.0166.000000000002</v>
          </cell>
          <cell r="B405" t="str">
            <v>Конина</v>
          </cell>
        </row>
        <row r="406">
          <cell r="A406" t="str">
            <v>10.11.15.100.000.00.0168.000000000002</v>
          </cell>
          <cell r="B406" t="str">
            <v>Конина</v>
          </cell>
        </row>
        <row r="407">
          <cell r="A407" t="str">
            <v>10.11.15.100.000.00.0166.000000000003</v>
          </cell>
          <cell r="B407" t="str">
            <v>Конина</v>
          </cell>
        </row>
        <row r="408">
          <cell r="A408" t="str">
            <v>10.11.15.100.000.00.0168.000000000003</v>
          </cell>
          <cell r="B408" t="str">
            <v>Конина</v>
          </cell>
        </row>
        <row r="409">
          <cell r="A409" t="str">
            <v>10.11.15.100.000.00.0166.000000000004</v>
          </cell>
          <cell r="B409" t="str">
            <v>Конина</v>
          </cell>
        </row>
        <row r="410">
          <cell r="A410" t="str">
            <v>10.11.15.100.000.00.0168.000000000004</v>
          </cell>
          <cell r="B410" t="str">
            <v>Конина</v>
          </cell>
        </row>
        <row r="411">
          <cell r="A411" t="str">
            <v>10.11.15.100.000.00.0166.000000000005</v>
          </cell>
          <cell r="B411" t="str">
            <v>Конина</v>
          </cell>
        </row>
        <row r="412">
          <cell r="A412" t="str">
            <v>10.11.15.100.000.00.0168.000000000005</v>
          </cell>
          <cell r="B412" t="str">
            <v>Конина</v>
          </cell>
        </row>
        <row r="413">
          <cell r="A413" t="str">
            <v>10.11.15.100.000.00.0166.000000000006</v>
          </cell>
          <cell r="B413" t="str">
            <v>Конина</v>
          </cell>
        </row>
        <row r="414">
          <cell r="A414" t="str">
            <v>10.11.15.100.000.00.0168.000000000006</v>
          </cell>
          <cell r="B414" t="str">
            <v>Конина</v>
          </cell>
        </row>
        <row r="415">
          <cell r="A415" t="str">
            <v>10.11.15.100.000.00.0166.000000000007</v>
          </cell>
          <cell r="B415" t="str">
            <v>Конина</v>
          </cell>
        </row>
        <row r="416">
          <cell r="A416" t="str">
            <v>10.11.15.100.000.00.0168.000000000007</v>
          </cell>
          <cell r="B416" t="str">
            <v>Конина</v>
          </cell>
        </row>
        <row r="417">
          <cell r="A417" t="str">
            <v>10.11.35.100.000.00.0166.000000000000</v>
          </cell>
          <cell r="B417" t="str">
            <v>Конина</v>
          </cell>
        </row>
        <row r="418">
          <cell r="A418" t="str">
            <v>10.11.35.100.000.00.0168.000000000000</v>
          </cell>
          <cell r="B418" t="str">
            <v>Конина</v>
          </cell>
        </row>
        <row r="419">
          <cell r="A419" t="str">
            <v>10.11.35.100.000.00.0166.000000000001</v>
          </cell>
          <cell r="B419" t="str">
            <v>Конина</v>
          </cell>
        </row>
        <row r="420">
          <cell r="A420" t="str">
            <v>10.11.35.100.000.00.0168.000000000001</v>
          </cell>
          <cell r="B420" t="str">
            <v>Конина</v>
          </cell>
        </row>
        <row r="421">
          <cell r="A421" t="str">
            <v>10.11.35.100.000.00.0166.000000000002</v>
          </cell>
          <cell r="B421" t="str">
            <v>Конина</v>
          </cell>
        </row>
        <row r="422">
          <cell r="A422" t="str">
            <v>10.11.35.100.000.00.0168.000000000002</v>
          </cell>
          <cell r="B422" t="str">
            <v>Конина</v>
          </cell>
        </row>
        <row r="423">
          <cell r="A423" t="str">
            <v>10.11.35.100.000.00.0166.000000000003</v>
          </cell>
          <cell r="B423" t="str">
            <v>Конина</v>
          </cell>
        </row>
        <row r="424">
          <cell r="A424" t="str">
            <v>10.11.35.100.000.00.0168.000000000003</v>
          </cell>
          <cell r="B424" t="str">
            <v>Конина</v>
          </cell>
        </row>
        <row r="425">
          <cell r="A425" t="str">
            <v>01.24.27.000.000.00.0168.000000000000</v>
          </cell>
          <cell r="B425" t="str">
            <v>Слива</v>
          </cell>
        </row>
        <row r="426">
          <cell r="A426" t="str">
            <v>01.24.27.000.000.00.0166.000000000000</v>
          </cell>
          <cell r="B426" t="str">
            <v>Слива</v>
          </cell>
        </row>
        <row r="427">
          <cell r="A427" t="str">
            <v>01.24.27.000.000.00.0168.000000000001</v>
          </cell>
          <cell r="B427" t="str">
            <v>Слива</v>
          </cell>
        </row>
        <row r="428">
          <cell r="A428" t="str">
            <v>01.24.27.000.000.00.0166.000000000001</v>
          </cell>
          <cell r="B428" t="str">
            <v>Слива</v>
          </cell>
        </row>
        <row r="429">
          <cell r="A429" t="str">
            <v>19.20.32.200.000.00.5108.000000000001</v>
          </cell>
          <cell r="B429" t="str">
            <v>Пропилен</v>
          </cell>
        </row>
        <row r="430">
          <cell r="A430" t="str">
            <v>19.20.32.200.000.00.5108.000000000000</v>
          </cell>
          <cell r="B430" t="str">
            <v>Пропилен</v>
          </cell>
        </row>
        <row r="431">
          <cell r="A431" t="str">
            <v>20.14.11.400.000.00.0113.000000000000</v>
          </cell>
          <cell r="B431" t="str">
            <v>Пропен (пропилен)</v>
          </cell>
        </row>
        <row r="432">
          <cell r="A432" t="str">
            <v>20.14.11.400.000.00.5108.000000000000</v>
          </cell>
          <cell r="B432" t="str">
            <v>Пропен (пропилен)</v>
          </cell>
        </row>
        <row r="433">
          <cell r="A433" t="str">
            <v>25.99.29.100.001.00.0796.000000000000</v>
          </cell>
          <cell r="B433" t="str">
            <v>Люк кабельного колодца</v>
          </cell>
        </row>
        <row r="434">
          <cell r="A434" t="str">
            <v>25.99.29.100.001.00.0796.000000000001</v>
          </cell>
          <cell r="B434" t="str">
            <v>Люк кабельного колодца</v>
          </cell>
        </row>
        <row r="435">
          <cell r="A435" t="str">
            <v>24.20.40.500.002.00.0796.000000000291</v>
          </cell>
          <cell r="B435" t="str">
            <v>Тройник</v>
          </cell>
        </row>
        <row r="436">
          <cell r="A436" t="str">
            <v>24.20.40.500.002.00.0796.000000000292</v>
          </cell>
          <cell r="B436" t="str">
            <v>Тройник</v>
          </cell>
        </row>
        <row r="437">
          <cell r="A437" t="str">
            <v>24.20.40.500.002.00.0796.000000000293</v>
          </cell>
          <cell r="B437" t="str">
            <v>Тройник</v>
          </cell>
        </row>
        <row r="438">
          <cell r="A438" t="str">
            <v>24.20.40.500.002.00.0796.000000000294</v>
          </cell>
          <cell r="B438" t="str">
            <v>Тройник</v>
          </cell>
        </row>
        <row r="439">
          <cell r="A439" t="str">
            <v>24.20.40.500.002.00.0796.000000000296</v>
          </cell>
          <cell r="B439" t="str">
            <v>Тройник</v>
          </cell>
        </row>
        <row r="440">
          <cell r="A440" t="str">
            <v>24.20.40.500.002.00.0796.000000000297</v>
          </cell>
          <cell r="B440" t="str">
            <v>Тройник</v>
          </cell>
        </row>
        <row r="441">
          <cell r="A441" t="str">
            <v>24.20.40.500.002.00.0796.000000000298</v>
          </cell>
          <cell r="B441" t="str">
            <v>Тройник</v>
          </cell>
        </row>
        <row r="442">
          <cell r="A442" t="str">
            <v>24.20.40.500.002.00.0796.000000000299</v>
          </cell>
          <cell r="B442" t="str">
            <v>Тройник</v>
          </cell>
        </row>
        <row r="443">
          <cell r="A443" t="str">
            <v>24.20.40.500.002.00.0796.000000000300</v>
          </cell>
          <cell r="B443" t="str">
            <v>Тройник</v>
          </cell>
        </row>
        <row r="444">
          <cell r="A444" t="str">
            <v>24.20.40.500.002.00.0796.000000000301</v>
          </cell>
          <cell r="B444" t="str">
            <v>Тройник</v>
          </cell>
        </row>
        <row r="445">
          <cell r="A445" t="str">
            <v>24.20.40.500.002.00.0796.000000000302</v>
          </cell>
          <cell r="B445" t="str">
            <v>Тройник</v>
          </cell>
        </row>
        <row r="446">
          <cell r="A446" t="str">
            <v>24.20.40.500.002.00.0796.000000000295</v>
          </cell>
          <cell r="B446" t="str">
            <v>Тройник</v>
          </cell>
        </row>
        <row r="447">
          <cell r="A447" t="str">
            <v>23.51.12.300.000.01.0168.000000000006</v>
          </cell>
          <cell r="B447" t="str">
            <v>Портландцемент</v>
          </cell>
        </row>
        <row r="448">
          <cell r="A448" t="str">
            <v>23.51.12.300.000.01.0166.000000000006</v>
          </cell>
          <cell r="B448" t="str">
            <v>Портландцемент</v>
          </cell>
        </row>
        <row r="449">
          <cell r="A449" t="str">
            <v>23.51.12.300.000.02.0168.000000000019</v>
          </cell>
          <cell r="B449" t="str">
            <v>Портландцемент</v>
          </cell>
        </row>
        <row r="450">
          <cell r="A450" t="str">
            <v>23.51.12.300.000.02.0166.000000000019</v>
          </cell>
          <cell r="B450" t="str">
            <v>Портландцемент</v>
          </cell>
        </row>
        <row r="451">
          <cell r="A451" t="str">
            <v>23.51.12.300.000.02.0168.000000000020</v>
          </cell>
          <cell r="B451" t="str">
            <v>Портландцемент</v>
          </cell>
        </row>
        <row r="452">
          <cell r="A452" t="str">
            <v>23.51.12.300.000.02.0166.000000000020</v>
          </cell>
          <cell r="B452" t="str">
            <v>Портландцемент</v>
          </cell>
        </row>
        <row r="453">
          <cell r="A453" t="str">
            <v>23.51.12.300.000.02.0168.000000000021</v>
          </cell>
          <cell r="B453" t="str">
            <v>Портландцемент</v>
          </cell>
        </row>
        <row r="454">
          <cell r="A454" t="str">
            <v>23.51.12.300.000.02.0166.000000000021</v>
          </cell>
          <cell r="B454" t="str">
            <v>Портландцемент</v>
          </cell>
        </row>
        <row r="455">
          <cell r="A455" t="str">
            <v>23.51.12.300.000.02.0168.000000000022</v>
          </cell>
          <cell r="B455" t="str">
            <v>Портландцемент</v>
          </cell>
        </row>
        <row r="456">
          <cell r="A456" t="str">
            <v>23.51.12.300.000.02.0166.000000000022</v>
          </cell>
          <cell r="B456" t="str">
            <v>Портландцемент</v>
          </cell>
        </row>
        <row r="457">
          <cell r="A457" t="str">
            <v>23.51.12.300.000.02.0168.000000000023</v>
          </cell>
          <cell r="B457" t="str">
            <v>Портландцемент</v>
          </cell>
        </row>
        <row r="458">
          <cell r="A458" t="str">
            <v>23.51.12.300.000.02.0166.000000000023</v>
          </cell>
          <cell r="B458" t="str">
            <v>Портландцемент</v>
          </cell>
        </row>
        <row r="459">
          <cell r="A459" t="str">
            <v>23.51.12.300.000.02.0168.000000000024</v>
          </cell>
          <cell r="B459" t="str">
            <v>Портландцемент</v>
          </cell>
        </row>
        <row r="460">
          <cell r="A460" t="str">
            <v>23.51.12.300.000.02.0166.000000000024</v>
          </cell>
          <cell r="B460" t="str">
            <v>Портландцемент</v>
          </cell>
        </row>
        <row r="461">
          <cell r="A461" t="str">
            <v>23.51.12.300.000.02.0168.000000000025</v>
          </cell>
          <cell r="B461" t="str">
            <v>Портландцемент</v>
          </cell>
        </row>
        <row r="462">
          <cell r="A462" t="str">
            <v>23.51.12.300.000.02.0166.000000000025</v>
          </cell>
          <cell r="B462" t="str">
            <v>Портландцемент</v>
          </cell>
        </row>
        <row r="463">
          <cell r="A463" t="str">
            <v>23.51.12.300.000.02.0168.000000000026</v>
          </cell>
          <cell r="B463" t="str">
            <v>Портландцемент</v>
          </cell>
        </row>
        <row r="464">
          <cell r="A464" t="str">
            <v>23.51.12.300.000.02.0166.000000000026</v>
          </cell>
          <cell r="B464" t="str">
            <v>Портландцемент</v>
          </cell>
        </row>
        <row r="465">
          <cell r="A465" t="str">
            <v>23.51.12.300.000.02.0168.000000000027</v>
          </cell>
          <cell r="B465" t="str">
            <v>Портландцемент</v>
          </cell>
        </row>
        <row r="466">
          <cell r="A466" t="str">
            <v>23.51.12.300.000.02.0166.000000000027</v>
          </cell>
          <cell r="B466" t="str">
            <v>Портландцемент</v>
          </cell>
        </row>
        <row r="467">
          <cell r="A467" t="str">
            <v>23.51.12.300.000.02.0168.000000000028</v>
          </cell>
          <cell r="B467" t="str">
            <v>Портландцемент</v>
          </cell>
        </row>
        <row r="468">
          <cell r="A468" t="str">
            <v>23.51.12.300.000.02.0166.000000000028</v>
          </cell>
          <cell r="B468" t="str">
            <v>Портландцемент</v>
          </cell>
        </row>
        <row r="469">
          <cell r="A469" t="str">
            <v>23.51.12.300.000.02.0168.000000000029</v>
          </cell>
          <cell r="B469" t="str">
            <v>Портландцемент</v>
          </cell>
        </row>
        <row r="470">
          <cell r="A470" t="str">
            <v>23.51.12.300.000.02.0166.000000000029</v>
          </cell>
          <cell r="B470" t="str">
            <v>Портландцемент</v>
          </cell>
        </row>
        <row r="471">
          <cell r="A471" t="str">
            <v>23.51.12.300.000.02.0168.000000000030</v>
          </cell>
          <cell r="B471" t="str">
            <v>Портландцемент</v>
          </cell>
        </row>
        <row r="472">
          <cell r="A472" t="str">
            <v>23.51.12.300.000.02.0166.000000000030</v>
          </cell>
          <cell r="B472" t="str">
            <v>Портландцемент</v>
          </cell>
        </row>
        <row r="473">
          <cell r="A473" t="str">
            <v>23.51.12.300.000.02.0168.000000000031</v>
          </cell>
          <cell r="B473" t="str">
            <v>Портландцемент</v>
          </cell>
        </row>
        <row r="474">
          <cell r="A474" t="str">
            <v>23.51.12.300.000.02.0166.000000000031</v>
          </cell>
          <cell r="B474" t="str">
            <v>Портландцемент</v>
          </cell>
        </row>
        <row r="475">
          <cell r="A475" t="str">
            <v>23.51.12.300.000.02.0168.000000000032</v>
          </cell>
          <cell r="B475" t="str">
            <v>Портландцемент</v>
          </cell>
        </row>
        <row r="476">
          <cell r="A476" t="str">
            <v>23.51.12.300.000.02.0166.000000000032</v>
          </cell>
          <cell r="B476" t="str">
            <v>Портландцемент</v>
          </cell>
        </row>
        <row r="477">
          <cell r="A477" t="str">
            <v>23.51.12.900.001.00.0168.000000000007</v>
          </cell>
          <cell r="B477" t="str">
            <v>Шлакопортландцемент</v>
          </cell>
        </row>
        <row r="478">
          <cell r="A478" t="str">
            <v>20.14.11.300.002.00.0113.000000000000</v>
          </cell>
          <cell r="B478" t="str">
            <v>Этилен</v>
          </cell>
        </row>
        <row r="479">
          <cell r="A479" t="str">
            <v>20.14.11.300.002.00.5108.000000000000</v>
          </cell>
          <cell r="B479" t="str">
            <v>Этилен</v>
          </cell>
        </row>
        <row r="480">
          <cell r="A480" t="str">
            <v>19.20.32.100.000.00.5108.000000000000</v>
          </cell>
          <cell r="B480" t="str">
            <v>Этилен</v>
          </cell>
        </row>
        <row r="481">
          <cell r="A481" t="str">
            <v>01.22.19.500.000.00.0168.000000000000</v>
          </cell>
          <cell r="B481" t="str">
            <v>Гранат</v>
          </cell>
        </row>
        <row r="482">
          <cell r="A482" t="str">
            <v>01.22.19.500.000.00.0166.000000000000</v>
          </cell>
          <cell r="B482" t="str">
            <v>Гранат</v>
          </cell>
        </row>
        <row r="483">
          <cell r="A483" t="str">
            <v>14.14.21.500.001.00.0796.000000000000</v>
          </cell>
          <cell r="B483" t="str">
            <v>Сорочка</v>
          </cell>
        </row>
        <row r="484">
          <cell r="A484" t="str">
            <v>14.14.21.300.001.00.0796.000000000000</v>
          </cell>
          <cell r="B484" t="str">
            <v>Сорочка</v>
          </cell>
        </row>
        <row r="485">
          <cell r="A485" t="str">
            <v>14.14.21.100.000.01.0796.000000000000</v>
          </cell>
          <cell r="B485" t="str">
            <v>Сорочка</v>
          </cell>
        </row>
        <row r="486">
          <cell r="A486" t="str">
            <v>14.14.21.200.001.01.0796.000000000000</v>
          </cell>
          <cell r="B486" t="str">
            <v>Сорочка</v>
          </cell>
        </row>
        <row r="487">
          <cell r="A487" t="str">
            <v>14.14.21.900.000.01.0796.000000000000</v>
          </cell>
          <cell r="B487" t="str">
            <v>Сорочка</v>
          </cell>
        </row>
        <row r="488">
          <cell r="A488" t="str">
            <v>14.14.21.900.000.01.0796.000000000001</v>
          </cell>
          <cell r="B488" t="str">
            <v>Сорочка</v>
          </cell>
        </row>
        <row r="489">
          <cell r="A489" t="str">
            <v>14.14.21.500.001.01.0796.000000000000</v>
          </cell>
          <cell r="B489" t="str">
            <v>Сорочка</v>
          </cell>
        </row>
        <row r="490">
          <cell r="A490" t="str">
            <v>14.14.21.300.001.01.0796.000000000000</v>
          </cell>
          <cell r="B490" t="str">
            <v>Сорочка</v>
          </cell>
        </row>
        <row r="491">
          <cell r="A491" t="str">
            <v>14.14.21.100.000.02.0796.000000000000</v>
          </cell>
          <cell r="B491" t="str">
            <v>Сорочка</v>
          </cell>
        </row>
        <row r="492">
          <cell r="A492" t="str">
            <v>14.14.21.200.001.02.0796.000000000000</v>
          </cell>
          <cell r="B492" t="str">
            <v>Сорочка</v>
          </cell>
        </row>
        <row r="493">
          <cell r="A493" t="str">
            <v>14.14.21.900.000.02.0796.000000000000</v>
          </cell>
          <cell r="B493" t="str">
            <v>Сорочка</v>
          </cell>
        </row>
        <row r="494">
          <cell r="A494" t="str">
            <v>14.14.21.900.000.02.0796.000000000001</v>
          </cell>
          <cell r="B494" t="str">
            <v>Сорочка</v>
          </cell>
        </row>
        <row r="495">
          <cell r="A495" t="str">
            <v>08.12.13.000.000.00.0113.000000000000</v>
          </cell>
          <cell r="B495" t="str">
            <v>Керамзит</v>
          </cell>
        </row>
        <row r="496">
          <cell r="A496" t="str">
            <v>08.12.13.000.000.00.0113.000000000001</v>
          </cell>
          <cell r="B496" t="str">
            <v>Керамзит</v>
          </cell>
        </row>
        <row r="497">
          <cell r="A497" t="str">
            <v>08.12.13.000.000.00.0113.000000000002</v>
          </cell>
          <cell r="B497" t="str">
            <v>Керамзит</v>
          </cell>
        </row>
        <row r="498">
          <cell r="A498" t="str">
            <v>08.12.13.000.000.00.0113.000000000003</v>
          </cell>
          <cell r="B498" t="str">
            <v>Керамзит</v>
          </cell>
        </row>
        <row r="499">
          <cell r="A499" t="str">
            <v>08.12.13.000.000.00.0113.000000000004</v>
          </cell>
          <cell r="B499" t="str">
            <v>Керамзит</v>
          </cell>
        </row>
        <row r="500">
          <cell r="A500" t="str">
            <v>08.12.13.000.000.00.0113.000000000005</v>
          </cell>
          <cell r="B500" t="str">
            <v>Керамзит</v>
          </cell>
        </row>
        <row r="501">
          <cell r="A501" t="str">
            <v>08.12.13.000.000.00.0113.000000000006</v>
          </cell>
          <cell r="B501" t="str">
            <v>Керамзит</v>
          </cell>
        </row>
        <row r="502">
          <cell r="A502" t="str">
            <v>08.12.13.000.000.00.0113.000000000007</v>
          </cell>
          <cell r="B502" t="str">
            <v>Керамзит</v>
          </cell>
        </row>
        <row r="503">
          <cell r="A503" t="str">
            <v>08.12.13.000.000.00.0113.000000000008</v>
          </cell>
          <cell r="B503" t="str">
            <v>Керамзит</v>
          </cell>
        </row>
        <row r="504">
          <cell r="A504" t="str">
            <v>08.12.13.000.000.00.0113.000000000009</v>
          </cell>
          <cell r="B504" t="str">
            <v>Керамзит</v>
          </cell>
        </row>
        <row r="505">
          <cell r="A505" t="str">
            <v>08.12.13.000.000.00.0113.000000000010</v>
          </cell>
          <cell r="B505" t="str">
            <v>Керамзит</v>
          </cell>
        </row>
        <row r="506">
          <cell r="A506" t="str">
            <v>08.12.13.000.000.00.0113.000000000011</v>
          </cell>
          <cell r="B506" t="str">
            <v>Керамзит</v>
          </cell>
        </row>
        <row r="507">
          <cell r="A507" t="str">
            <v>08.12.13.000.000.00.0113.000000000012</v>
          </cell>
          <cell r="B507" t="str">
            <v>Керамзит</v>
          </cell>
        </row>
        <row r="508">
          <cell r="A508" t="str">
            <v>08.12.13.000.000.00.0113.000000000013</v>
          </cell>
          <cell r="B508" t="str">
            <v>Керамзит</v>
          </cell>
        </row>
        <row r="509">
          <cell r="A509" t="str">
            <v>08.12.13.000.000.00.0113.000000000014</v>
          </cell>
          <cell r="B509" t="str">
            <v>Керамзит</v>
          </cell>
        </row>
        <row r="510">
          <cell r="A510" t="str">
            <v>08.12.13.000.000.00.0113.000000000015</v>
          </cell>
          <cell r="B510" t="str">
            <v>Керамзит</v>
          </cell>
        </row>
        <row r="511">
          <cell r="A511" t="str">
            <v>08.12.13.000.000.00.0113.000000000016</v>
          </cell>
          <cell r="B511" t="str">
            <v>Керамзит</v>
          </cell>
        </row>
        <row r="512">
          <cell r="A512" t="str">
            <v>08.12.13.000.000.00.0113.000000000017</v>
          </cell>
          <cell r="B512" t="str">
            <v>Керамзит</v>
          </cell>
        </row>
        <row r="513">
          <cell r="A513" t="str">
            <v>08.12.13.000.000.00.0113.000000000018</v>
          </cell>
          <cell r="B513" t="str">
            <v>Керамзит</v>
          </cell>
        </row>
        <row r="514">
          <cell r="A514" t="str">
            <v>08.12.13.000.000.00.0113.000000000019</v>
          </cell>
          <cell r="B514" t="str">
            <v>Керамзит</v>
          </cell>
        </row>
        <row r="515">
          <cell r="A515" t="str">
            <v>08.12.13.000.000.00.0113.000000000020</v>
          </cell>
          <cell r="B515" t="str">
            <v>Керамзит</v>
          </cell>
        </row>
        <row r="516">
          <cell r="A516" t="str">
            <v>08.12.13.000.000.00.0113.000000000021</v>
          </cell>
          <cell r="B516" t="str">
            <v>Керамзит</v>
          </cell>
        </row>
        <row r="517">
          <cell r="A517" t="str">
            <v>08.12.13.000.000.00.0113.000000000022</v>
          </cell>
          <cell r="B517" t="str">
            <v>Керамзит</v>
          </cell>
        </row>
        <row r="518">
          <cell r="A518" t="str">
            <v>08.12.13.000.000.00.0113.000000000023</v>
          </cell>
          <cell r="B518" t="str">
            <v>Керамзит</v>
          </cell>
        </row>
        <row r="519">
          <cell r="A519" t="str">
            <v>08.12.13.000.000.00.0113.000000000024</v>
          </cell>
          <cell r="B519" t="str">
            <v>Керамзит</v>
          </cell>
        </row>
        <row r="520">
          <cell r="A520" t="str">
            <v>08.12.13.000.000.00.0113.000000000025</v>
          </cell>
          <cell r="B520" t="str">
            <v>Керамзит</v>
          </cell>
        </row>
        <row r="521">
          <cell r="A521" t="str">
            <v>08.12.13.000.000.00.0113.000000000026</v>
          </cell>
          <cell r="B521" t="str">
            <v>Керамзит</v>
          </cell>
        </row>
        <row r="522">
          <cell r="A522" t="str">
            <v>23.70.11.100.000.00.0055.000000000050</v>
          </cell>
          <cell r="B522" t="str">
            <v>Плита</v>
          </cell>
        </row>
        <row r="523">
          <cell r="A523" t="str">
            <v>01.13.39.100.000.00.0168.000000000000</v>
          </cell>
          <cell r="B523" t="str">
            <v>Тыква</v>
          </cell>
        </row>
        <row r="524">
          <cell r="A524" t="str">
            <v>01.13.39.100.000.00.0166.000000000000</v>
          </cell>
          <cell r="B524" t="str">
            <v>Тыква</v>
          </cell>
        </row>
        <row r="525">
          <cell r="A525" t="str">
            <v>30.20.40.300.089.00.0796.000000000000</v>
          </cell>
          <cell r="B525" t="str">
            <v>Агрегат компрессорный</v>
          </cell>
        </row>
        <row r="526">
          <cell r="A526" t="str">
            <v>30.20.40.300.089.00.0796.000000000001</v>
          </cell>
          <cell r="B526" t="str">
            <v>Агрегат компрессорный</v>
          </cell>
        </row>
        <row r="527">
          <cell r="A527" t="str">
            <v>30.20.40.300.964.00.0796.000000000001</v>
          </cell>
          <cell r="B527" t="str">
            <v>Компрессор</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V2802"/>
  <sheetViews>
    <sheetView tabSelected="1" topLeftCell="C1" zoomScale="85" zoomScaleNormal="85" zoomScaleSheetLayoutView="100" workbookViewId="0">
      <pane ySplit="26" topLeftCell="A27" activePane="bottomLeft" state="frozen"/>
      <selection pane="bottomLeft" activeCell="Y1" sqref="Y1:Y1048576"/>
    </sheetView>
  </sheetViews>
  <sheetFormatPr defaultColWidth="9.140625" defaultRowHeight="12.75" outlineLevelRow="1"/>
  <cols>
    <col min="1" max="1" width="8" style="304" customWidth="1"/>
    <col min="2" max="2" width="20" style="29" customWidth="1"/>
    <col min="3" max="3" width="16.42578125" style="29" customWidth="1"/>
    <col min="4" max="4" width="18" style="29" customWidth="1"/>
    <col min="5" max="5" width="15.28515625" style="29" customWidth="1"/>
    <col min="6" max="6" width="36.140625" style="29" customWidth="1"/>
    <col min="7" max="7" width="6.140625" style="405" customWidth="1"/>
    <col min="8" max="8" width="4.42578125" style="29" customWidth="1"/>
    <col min="9" max="9" width="10" style="29" customWidth="1"/>
    <col min="10" max="10" width="11.5703125" style="29" customWidth="1"/>
    <col min="11" max="11" width="10.5703125" style="29" customWidth="1"/>
    <col min="12" max="12" width="9.28515625" style="29" customWidth="1"/>
    <col min="13" max="13" width="6.28515625" style="29" customWidth="1"/>
    <col min="14" max="14" width="15" style="29" customWidth="1"/>
    <col min="15" max="15" width="8.42578125" style="29" customWidth="1"/>
    <col min="16" max="16" width="5.140625" style="29" customWidth="1"/>
    <col min="17" max="17" width="9.28515625" style="29" customWidth="1"/>
    <col min="18" max="18" width="11" style="30" customWidth="1"/>
    <col min="19" max="19" width="13.28515625" style="30" customWidth="1"/>
    <col min="20" max="20" width="16.42578125" style="30" customWidth="1"/>
    <col min="21" max="21" width="19.140625" style="30" customWidth="1"/>
    <col min="22" max="22" width="6.140625" style="29" customWidth="1"/>
    <col min="23" max="23" width="5.7109375" style="29" customWidth="1"/>
    <col min="24" max="24" width="14.7109375" style="355" customWidth="1"/>
    <col min="25" max="25" width="9.140625" style="28"/>
    <col min="26" max="26" width="25.42578125" style="28" customWidth="1"/>
    <col min="27" max="27" width="23.7109375" style="28" customWidth="1"/>
    <col min="28" max="16384" width="9.140625" style="28"/>
  </cols>
  <sheetData>
    <row r="1" spans="1:24" s="526" customFormat="1" ht="22.5" customHeight="1" thickBot="1">
      <c r="A1" s="523" t="s">
        <v>7891</v>
      </c>
      <c r="B1" s="524"/>
      <c r="C1" s="524"/>
      <c r="D1" s="524"/>
      <c r="E1" s="524"/>
      <c r="F1" s="524"/>
      <c r="G1" s="522"/>
      <c r="H1" s="522"/>
      <c r="I1" s="522"/>
      <c r="J1" s="522"/>
      <c r="K1" s="525"/>
      <c r="L1" s="525"/>
      <c r="M1" s="522"/>
      <c r="N1" s="522"/>
      <c r="O1" s="522"/>
      <c r="P1" s="522"/>
      <c r="Q1" s="522"/>
      <c r="R1" s="522"/>
      <c r="S1" s="522"/>
      <c r="T1" s="522"/>
      <c r="U1" s="522"/>
      <c r="V1" s="522"/>
      <c r="W1" s="522"/>
      <c r="X1" s="522"/>
    </row>
    <row r="2" spans="1:24" s="526" customFormat="1" ht="12.75" customHeight="1">
      <c r="A2" s="522"/>
      <c r="B2" s="522"/>
      <c r="C2" s="522"/>
      <c r="D2" s="522"/>
      <c r="E2" s="522"/>
      <c r="F2" s="525"/>
      <c r="G2" s="522"/>
      <c r="H2" s="522"/>
      <c r="I2" s="522"/>
      <c r="J2" s="522"/>
      <c r="K2" s="525"/>
      <c r="L2" s="525"/>
      <c r="M2" s="522"/>
      <c r="N2" s="522"/>
      <c r="O2" s="522"/>
      <c r="P2" s="522"/>
      <c r="Q2" s="522"/>
      <c r="R2" s="522"/>
      <c r="S2" s="522"/>
      <c r="T2" s="522"/>
      <c r="U2" s="522"/>
      <c r="V2" s="522"/>
      <c r="W2" s="522"/>
      <c r="X2" s="522"/>
    </row>
    <row r="3" spans="1:24" s="526" customFormat="1" ht="12.75" customHeight="1">
      <c r="A3" s="527"/>
      <c r="B3" s="527"/>
      <c r="C3" s="527"/>
      <c r="D3" s="527"/>
      <c r="E3" s="527"/>
      <c r="F3" s="527"/>
      <c r="G3" s="527"/>
      <c r="H3" s="527"/>
      <c r="I3" s="527"/>
      <c r="J3" s="527"/>
      <c r="K3" s="527"/>
      <c r="L3" s="527"/>
      <c r="M3" s="527"/>
      <c r="N3" s="527"/>
      <c r="O3" s="522"/>
      <c r="P3" s="522"/>
      <c r="Q3" s="522"/>
      <c r="R3" s="522"/>
      <c r="S3" s="522"/>
      <c r="T3" s="522"/>
      <c r="U3" s="522"/>
      <c r="V3" s="522"/>
      <c r="W3" s="522"/>
      <c r="X3" s="522"/>
    </row>
    <row r="4" spans="1:24" s="526" customFormat="1" ht="13.5" customHeight="1" thickBot="1">
      <c r="A4" s="551"/>
      <c r="B4" s="528" t="s">
        <v>27</v>
      </c>
      <c r="C4" s="528"/>
      <c r="D4" s="528"/>
      <c r="E4" s="528"/>
      <c r="F4" s="528"/>
      <c r="G4" s="528"/>
      <c r="H4" s="528"/>
      <c r="I4" s="528"/>
      <c r="J4" s="528"/>
      <c r="K4" s="528"/>
      <c r="L4" s="528"/>
      <c r="M4" s="528"/>
      <c r="N4" s="522"/>
      <c r="O4" s="522"/>
      <c r="P4" s="522"/>
      <c r="Q4" s="522"/>
      <c r="R4" s="522"/>
      <c r="S4" s="522"/>
      <c r="T4" s="522"/>
      <c r="U4" s="522"/>
      <c r="V4" s="522"/>
      <c r="W4" s="522"/>
      <c r="X4" s="522"/>
    </row>
    <row r="5" spans="1:24" s="526" customFormat="1" ht="10.5" customHeight="1">
      <c r="A5" s="522"/>
      <c r="B5" s="522"/>
      <c r="C5" s="522"/>
      <c r="D5" s="522"/>
      <c r="E5" s="525"/>
      <c r="F5" s="525"/>
      <c r="G5" s="522"/>
      <c r="H5" s="529"/>
      <c r="I5" s="530" t="s">
        <v>7892</v>
      </c>
      <c r="J5" s="531"/>
      <c r="K5" s="531"/>
      <c r="L5" s="531"/>
      <c r="M5" s="531"/>
      <c r="N5" s="532"/>
      <c r="O5" s="522"/>
      <c r="P5" s="522"/>
      <c r="Q5" s="522"/>
      <c r="R5" s="522"/>
      <c r="S5" s="522"/>
      <c r="T5" s="522"/>
      <c r="U5" s="522"/>
      <c r="V5" s="522"/>
      <c r="W5" s="522"/>
      <c r="X5" s="522"/>
    </row>
    <row r="6" spans="1:24" s="526" customFormat="1" ht="14.25" customHeight="1">
      <c r="A6" s="522"/>
      <c r="B6" s="522"/>
      <c r="C6" s="522"/>
      <c r="D6" s="522"/>
      <c r="E6" s="525"/>
      <c r="F6" s="525"/>
      <c r="G6" s="529"/>
      <c r="H6" s="529"/>
      <c r="I6" s="533"/>
      <c r="J6" s="534"/>
      <c r="K6" s="534"/>
      <c r="L6" s="534"/>
      <c r="M6" s="534"/>
      <c r="N6" s="535"/>
      <c r="O6" s="522"/>
      <c r="P6" s="522"/>
      <c r="Q6" s="522"/>
      <c r="R6" s="522"/>
      <c r="S6" s="522"/>
      <c r="T6" s="522"/>
      <c r="U6" s="522"/>
      <c r="V6" s="522"/>
      <c r="W6" s="522"/>
      <c r="X6" s="522"/>
    </row>
    <row r="7" spans="1:24" s="526" customFormat="1" ht="14.25" customHeight="1">
      <c r="A7" s="522"/>
      <c r="B7" s="522"/>
      <c r="C7" s="522"/>
      <c r="D7" s="522"/>
      <c r="E7" s="525"/>
      <c r="F7" s="525"/>
      <c r="G7" s="522"/>
      <c r="H7" s="536"/>
      <c r="I7" s="522"/>
      <c r="J7" s="522"/>
      <c r="K7" s="522"/>
      <c r="L7" s="522"/>
      <c r="M7" s="522"/>
      <c r="N7" s="522"/>
      <c r="O7" s="522"/>
      <c r="P7" s="522"/>
      <c r="Q7" s="522"/>
      <c r="R7" s="522"/>
      <c r="S7" s="522"/>
      <c r="T7" s="522"/>
      <c r="U7" s="522"/>
      <c r="V7" s="522"/>
      <c r="W7" s="522"/>
      <c r="X7" s="522"/>
    </row>
    <row r="8" spans="1:24" s="526" customFormat="1" ht="13.5" customHeight="1">
      <c r="A8" s="522"/>
      <c r="B8" s="522"/>
      <c r="C8" s="522"/>
      <c r="D8" s="522"/>
      <c r="E8" s="525"/>
      <c r="F8" s="525"/>
      <c r="G8" s="536"/>
      <c r="H8" s="536"/>
      <c r="I8" s="537" t="s">
        <v>7893</v>
      </c>
      <c r="J8" s="538"/>
      <c r="K8" s="538"/>
      <c r="L8" s="538"/>
      <c r="M8" s="538"/>
      <c r="N8" s="539"/>
      <c r="O8" s="522"/>
      <c r="P8" s="522"/>
      <c r="Q8" s="522"/>
      <c r="R8" s="522"/>
      <c r="S8" s="522"/>
      <c r="T8" s="522"/>
      <c r="U8" s="522"/>
      <c r="V8" s="522"/>
      <c r="W8" s="522"/>
      <c r="X8" s="522"/>
    </row>
    <row r="9" spans="1:24" s="526" customFormat="1" ht="13.5" customHeight="1">
      <c r="A9" s="522"/>
      <c r="B9" s="522"/>
      <c r="C9" s="522"/>
      <c r="D9" s="522"/>
      <c r="E9" s="525"/>
      <c r="F9" s="525"/>
      <c r="G9" s="536"/>
      <c r="H9" s="536"/>
      <c r="I9" s="540"/>
      <c r="J9" s="541"/>
      <c r="K9" s="541"/>
      <c r="L9" s="541"/>
      <c r="M9" s="541"/>
      <c r="N9" s="542"/>
      <c r="O9" s="522"/>
      <c r="P9" s="522"/>
      <c r="Q9" s="522"/>
      <c r="R9" s="522"/>
      <c r="S9" s="522"/>
      <c r="T9" s="522"/>
      <c r="U9" s="522"/>
      <c r="V9" s="522"/>
      <c r="W9" s="522"/>
      <c r="X9" s="522"/>
    </row>
    <row r="10" spans="1:24" s="526" customFormat="1" ht="13.5" customHeight="1">
      <c r="A10" s="522"/>
      <c r="B10" s="522"/>
      <c r="C10" s="522"/>
      <c r="D10" s="522"/>
      <c r="E10" s="525"/>
      <c r="F10" s="525"/>
      <c r="G10" s="536"/>
      <c r="H10" s="536"/>
      <c r="I10" s="537" t="s">
        <v>7894</v>
      </c>
      <c r="J10" s="543"/>
      <c r="K10" s="543"/>
      <c r="L10" s="543"/>
      <c r="M10" s="543"/>
      <c r="N10" s="544"/>
      <c r="O10" s="522"/>
      <c r="P10" s="522"/>
      <c r="Q10" s="522"/>
      <c r="R10" s="522"/>
      <c r="S10" s="522"/>
      <c r="T10" s="522"/>
      <c r="U10" s="522"/>
      <c r="V10" s="522"/>
      <c r="W10" s="522"/>
      <c r="X10" s="522"/>
    </row>
    <row r="11" spans="1:24" s="526" customFormat="1" ht="13.5" customHeight="1">
      <c r="A11" s="522"/>
      <c r="B11" s="522"/>
      <c r="C11" s="522"/>
      <c r="D11" s="522"/>
      <c r="E11" s="525"/>
      <c r="F11" s="525"/>
      <c r="G11" s="536"/>
      <c r="H11" s="536"/>
      <c r="I11" s="540"/>
      <c r="J11" s="541"/>
      <c r="K11" s="541"/>
      <c r="L11" s="541"/>
      <c r="M11" s="541"/>
      <c r="N11" s="542"/>
      <c r="O11" s="522"/>
      <c r="P11" s="522"/>
      <c r="Q11" s="522"/>
      <c r="R11" s="522"/>
      <c r="S11" s="522"/>
      <c r="T11" s="522"/>
      <c r="U11" s="522"/>
      <c r="V11" s="522"/>
      <c r="W11" s="522"/>
      <c r="X11" s="522"/>
    </row>
    <row r="12" spans="1:24" s="526" customFormat="1" ht="13.5" customHeight="1">
      <c r="A12" s="522"/>
      <c r="B12" s="522"/>
      <c r="C12" s="522"/>
      <c r="D12" s="522"/>
      <c r="E12" s="525"/>
      <c r="F12" s="525"/>
      <c r="G12" s="536"/>
      <c r="H12" s="536"/>
      <c r="I12" s="537" t="s">
        <v>7895</v>
      </c>
      <c r="J12" s="543"/>
      <c r="K12" s="543"/>
      <c r="L12" s="543"/>
      <c r="M12" s="543"/>
      <c r="N12" s="544"/>
      <c r="O12" s="522"/>
      <c r="P12" s="522"/>
      <c r="Q12" s="522"/>
      <c r="R12" s="522"/>
      <c r="S12" s="522"/>
      <c r="T12" s="522"/>
      <c r="U12" s="522"/>
      <c r="V12" s="522"/>
      <c r="W12" s="522"/>
      <c r="X12" s="522"/>
    </row>
    <row r="13" spans="1:24" s="526" customFormat="1" ht="13.5" customHeight="1">
      <c r="A13" s="522"/>
      <c r="B13" s="522"/>
      <c r="C13" s="522"/>
      <c r="D13" s="522"/>
      <c r="E13" s="525"/>
      <c r="F13" s="525"/>
      <c r="G13" s="536"/>
      <c r="H13" s="536"/>
      <c r="I13" s="540"/>
      <c r="J13" s="541"/>
      <c r="K13" s="541"/>
      <c r="L13" s="541"/>
      <c r="M13" s="541"/>
      <c r="N13" s="542"/>
      <c r="O13" s="522"/>
      <c r="P13" s="522"/>
      <c r="Q13" s="522"/>
      <c r="R13" s="522"/>
      <c r="S13" s="522"/>
      <c r="T13" s="522"/>
      <c r="U13" s="522"/>
      <c r="V13" s="522"/>
      <c r="W13" s="522"/>
      <c r="X13" s="522"/>
    </row>
    <row r="14" spans="1:24" s="526" customFormat="1" ht="13.5" customHeight="1">
      <c r="A14" s="522"/>
      <c r="B14" s="522"/>
      <c r="C14" s="522"/>
      <c r="D14" s="522"/>
      <c r="E14" s="525"/>
      <c r="F14" s="525"/>
      <c r="G14" s="536"/>
      <c r="H14" s="536"/>
      <c r="I14" s="537" t="s">
        <v>7896</v>
      </c>
      <c r="J14" s="543"/>
      <c r="K14" s="543"/>
      <c r="L14" s="543"/>
      <c r="M14" s="543"/>
      <c r="N14" s="544"/>
      <c r="O14" s="522"/>
      <c r="P14" s="522"/>
      <c r="Q14" s="522"/>
      <c r="R14" s="522"/>
      <c r="S14" s="522"/>
      <c r="T14" s="522"/>
      <c r="U14" s="522"/>
      <c r="V14" s="522"/>
      <c r="W14" s="522"/>
      <c r="X14" s="522"/>
    </row>
    <row r="15" spans="1:24" s="526" customFormat="1" ht="13.5" customHeight="1">
      <c r="A15" s="522"/>
      <c r="B15" s="522"/>
      <c r="C15" s="522"/>
      <c r="D15" s="522"/>
      <c r="E15" s="525"/>
      <c r="F15" s="525"/>
      <c r="G15" s="536"/>
      <c r="H15" s="536"/>
      <c r="I15" s="540"/>
      <c r="J15" s="541"/>
      <c r="K15" s="541"/>
      <c r="L15" s="541"/>
      <c r="M15" s="541"/>
      <c r="N15" s="542"/>
      <c r="O15" s="522"/>
      <c r="P15" s="522"/>
      <c r="Q15" s="522"/>
      <c r="R15" s="522"/>
      <c r="S15" s="522"/>
      <c r="T15" s="522"/>
      <c r="U15" s="522"/>
      <c r="V15" s="522"/>
      <c r="W15" s="522"/>
      <c r="X15" s="522"/>
    </row>
    <row r="16" spans="1:24" s="526" customFormat="1" ht="13.5" customHeight="1">
      <c r="A16" s="522"/>
      <c r="B16" s="522"/>
      <c r="C16" s="522"/>
      <c r="D16" s="522"/>
      <c r="E16" s="525"/>
      <c r="F16" s="525"/>
      <c r="G16" s="536"/>
      <c r="H16" s="536"/>
      <c r="I16" s="537" t="s">
        <v>7897</v>
      </c>
      <c r="J16" s="545"/>
      <c r="K16" s="545"/>
      <c r="L16" s="545"/>
      <c r="M16" s="545"/>
      <c r="N16" s="546"/>
      <c r="O16" s="522"/>
      <c r="P16" s="522"/>
      <c r="Q16" s="522"/>
      <c r="R16" s="522"/>
      <c r="S16" s="522"/>
      <c r="T16" s="522"/>
      <c r="U16" s="522"/>
      <c r="V16" s="522"/>
      <c r="W16" s="522"/>
      <c r="X16" s="522"/>
    </row>
    <row r="17" spans="1:24" s="526" customFormat="1" ht="12.75" customHeight="1">
      <c r="A17" s="547"/>
      <c r="B17" s="547"/>
      <c r="C17" s="547"/>
      <c r="D17" s="547"/>
      <c r="E17" s="547"/>
      <c r="F17" s="547"/>
      <c r="G17" s="547"/>
      <c r="H17" s="547"/>
      <c r="I17" s="548"/>
      <c r="J17" s="549"/>
      <c r="K17" s="549"/>
      <c r="L17" s="549"/>
      <c r="M17" s="549"/>
      <c r="N17" s="550"/>
      <c r="O17" s="522"/>
      <c r="P17" s="522"/>
      <c r="Q17" s="522"/>
      <c r="R17" s="522"/>
      <c r="S17" s="522"/>
      <c r="T17" s="522"/>
      <c r="U17" s="522"/>
      <c r="V17" s="522"/>
      <c r="W17" s="522"/>
      <c r="X17" s="522"/>
    </row>
    <row r="18" spans="1:24" s="526" customFormat="1" ht="12.75" customHeight="1">
      <c r="A18" s="547"/>
      <c r="B18" s="547"/>
      <c r="C18" s="547"/>
      <c r="D18" s="547"/>
      <c r="E18" s="547"/>
      <c r="F18" s="547"/>
      <c r="G18" s="547"/>
      <c r="H18" s="547"/>
      <c r="I18" s="537" t="s">
        <v>7898</v>
      </c>
      <c r="J18" s="545"/>
      <c r="K18" s="545"/>
      <c r="L18" s="545"/>
      <c r="M18" s="545"/>
      <c r="N18" s="546"/>
      <c r="O18" s="522"/>
      <c r="P18" s="522"/>
      <c r="Q18" s="522"/>
      <c r="R18" s="522"/>
      <c r="S18" s="522"/>
      <c r="T18" s="522"/>
      <c r="U18" s="522"/>
      <c r="V18" s="522"/>
      <c r="W18" s="522"/>
      <c r="X18" s="522"/>
    </row>
    <row r="19" spans="1:24" s="526" customFormat="1" ht="12.75" customHeight="1">
      <c r="A19" s="547"/>
      <c r="B19" s="547"/>
      <c r="C19" s="547"/>
      <c r="D19" s="547"/>
      <c r="E19" s="547"/>
      <c r="F19" s="547"/>
      <c r="G19" s="547"/>
      <c r="H19" s="547"/>
      <c r="I19" s="548"/>
      <c r="J19" s="549"/>
      <c r="K19" s="549"/>
      <c r="L19" s="549"/>
      <c r="M19" s="549"/>
      <c r="N19" s="550"/>
      <c r="O19" s="522"/>
      <c r="P19" s="522"/>
      <c r="Q19" s="522"/>
      <c r="R19" s="522"/>
      <c r="S19" s="522"/>
      <c r="T19" s="522"/>
      <c r="U19" s="522"/>
      <c r="V19" s="522"/>
      <c r="W19" s="522"/>
      <c r="X19" s="522"/>
    </row>
    <row r="20" spans="1:24" s="526" customFormat="1" ht="12.75" customHeight="1">
      <c r="A20" s="547"/>
      <c r="B20" s="547"/>
      <c r="C20" s="547"/>
      <c r="D20" s="547"/>
      <c r="E20" s="547"/>
      <c r="F20" s="547"/>
      <c r="G20" s="547"/>
      <c r="H20" s="547"/>
      <c r="I20" s="537" t="s">
        <v>7899</v>
      </c>
      <c r="J20" s="545"/>
      <c r="K20" s="545"/>
      <c r="L20" s="545"/>
      <c r="M20" s="545"/>
      <c r="N20" s="546"/>
      <c r="O20" s="522"/>
      <c r="P20" s="522"/>
      <c r="Q20" s="522"/>
      <c r="R20" s="522"/>
      <c r="S20" s="522"/>
      <c r="T20" s="522"/>
      <c r="U20" s="522"/>
      <c r="V20" s="522"/>
      <c r="W20" s="522"/>
      <c r="X20" s="522"/>
    </row>
    <row r="21" spans="1:24" s="526" customFormat="1" ht="12.75" customHeight="1">
      <c r="A21" s="547"/>
      <c r="B21" s="547"/>
      <c r="C21" s="547"/>
      <c r="D21" s="547"/>
      <c r="E21" s="547"/>
      <c r="F21" s="547"/>
      <c r="G21" s="547"/>
      <c r="H21" s="547"/>
      <c r="I21" s="548"/>
      <c r="J21" s="549"/>
      <c r="K21" s="549"/>
      <c r="L21" s="549"/>
      <c r="M21" s="549"/>
      <c r="N21" s="550"/>
      <c r="O21" s="522"/>
      <c r="P21" s="522"/>
      <c r="Q21" s="522"/>
      <c r="R21" s="522"/>
      <c r="S21" s="522"/>
      <c r="T21" s="522"/>
      <c r="U21" s="522"/>
      <c r="V21" s="522"/>
      <c r="W21" s="522"/>
      <c r="X21" s="522"/>
    </row>
    <row r="22" spans="1:24" s="526" customFormat="1" ht="12.75" customHeight="1">
      <c r="A22" s="547"/>
      <c r="B22" s="547"/>
      <c r="C22" s="547"/>
      <c r="D22" s="547"/>
      <c r="E22" s="547"/>
      <c r="F22" s="547"/>
      <c r="G22" s="547"/>
      <c r="H22" s="547"/>
      <c r="I22" s="537" t="s">
        <v>7900</v>
      </c>
      <c r="J22" s="547"/>
      <c r="K22" s="547"/>
      <c r="L22" s="547"/>
      <c r="M22" s="547"/>
      <c r="N22" s="522"/>
      <c r="O22" s="522"/>
      <c r="P22" s="522"/>
      <c r="Q22" s="522"/>
      <c r="R22" s="522"/>
      <c r="S22" s="522"/>
      <c r="T22" s="522"/>
      <c r="U22" s="522"/>
      <c r="V22" s="522"/>
      <c r="W22" s="522"/>
      <c r="X22" s="522"/>
    </row>
    <row r="23" spans="1:24" s="17" customFormat="1">
      <c r="A23" s="320"/>
      <c r="G23" s="407"/>
      <c r="R23" s="22"/>
      <c r="S23" s="427"/>
      <c r="T23" s="22"/>
      <c r="U23" s="22"/>
      <c r="W23" s="23"/>
      <c r="X23" s="356"/>
    </row>
    <row r="24" spans="1:24" s="17" customFormat="1">
      <c r="A24" s="321"/>
      <c r="B24" s="24"/>
      <c r="C24" s="20"/>
      <c r="D24" s="20"/>
      <c r="E24" s="20"/>
      <c r="F24" s="20"/>
      <c r="G24" s="406"/>
      <c r="H24" s="20"/>
      <c r="I24" s="20"/>
      <c r="J24" s="20"/>
      <c r="K24" s="20"/>
      <c r="L24" s="20"/>
      <c r="M24" s="20"/>
      <c r="N24" s="20"/>
      <c r="O24" s="18"/>
      <c r="P24" s="20"/>
      <c r="Q24" s="20"/>
      <c r="R24" s="21"/>
      <c r="S24" s="21"/>
      <c r="T24" s="21"/>
      <c r="U24" s="22"/>
      <c r="V24" s="25"/>
      <c r="W24" s="23"/>
      <c r="X24" s="357"/>
    </row>
    <row r="25" spans="1:24">
      <c r="A25" s="322" t="s">
        <v>18</v>
      </c>
      <c r="B25" s="26" t="s">
        <v>0</v>
      </c>
      <c r="C25" s="26" t="s">
        <v>1</v>
      </c>
      <c r="D25" s="26" t="s">
        <v>19</v>
      </c>
      <c r="E25" s="26" t="s">
        <v>20</v>
      </c>
      <c r="F25" s="26" t="s">
        <v>21</v>
      </c>
      <c r="G25" s="32" t="s">
        <v>2</v>
      </c>
      <c r="H25" s="26" t="s">
        <v>22</v>
      </c>
      <c r="I25" s="26" t="s">
        <v>3</v>
      </c>
      <c r="J25" s="26" t="s">
        <v>23</v>
      </c>
      <c r="K25" s="26" t="s">
        <v>4</v>
      </c>
      <c r="L25" s="26" t="s">
        <v>5</v>
      </c>
      <c r="M25" s="26" t="s">
        <v>6</v>
      </c>
      <c r="N25" s="26" t="s">
        <v>7</v>
      </c>
      <c r="O25" s="26" t="s">
        <v>8</v>
      </c>
      <c r="P25" s="26" t="s">
        <v>9</v>
      </c>
      <c r="Q25" s="26" t="s">
        <v>10</v>
      </c>
      <c r="R25" s="27" t="s">
        <v>11</v>
      </c>
      <c r="S25" s="27" t="s">
        <v>12</v>
      </c>
      <c r="T25" s="27" t="s">
        <v>13</v>
      </c>
      <c r="U25" s="27" t="s">
        <v>14</v>
      </c>
      <c r="V25" s="26" t="s">
        <v>15</v>
      </c>
      <c r="W25" s="26" t="s">
        <v>16</v>
      </c>
      <c r="X25" s="358" t="s">
        <v>17</v>
      </c>
    </row>
    <row r="26" spans="1:24" s="33" customFormat="1">
      <c r="A26" s="32">
        <v>1</v>
      </c>
      <c r="B26" s="32">
        <v>2</v>
      </c>
      <c r="C26" s="32">
        <v>3</v>
      </c>
      <c r="D26" s="32">
        <v>4</v>
      </c>
      <c r="E26" s="32">
        <v>5</v>
      </c>
      <c r="F26" s="32">
        <v>6</v>
      </c>
      <c r="G26" s="32">
        <v>7</v>
      </c>
      <c r="H26" s="32">
        <v>8</v>
      </c>
      <c r="I26" s="32">
        <v>9</v>
      </c>
      <c r="J26" s="32">
        <v>10</v>
      </c>
      <c r="K26" s="32">
        <v>11</v>
      </c>
      <c r="L26" s="32">
        <v>12</v>
      </c>
      <c r="M26" s="32">
        <v>13</v>
      </c>
      <c r="N26" s="32">
        <v>14</v>
      </c>
      <c r="O26" s="32">
        <v>15</v>
      </c>
      <c r="P26" s="32">
        <v>16</v>
      </c>
      <c r="Q26" s="32">
        <v>17</v>
      </c>
      <c r="R26" s="32">
        <v>18</v>
      </c>
      <c r="S26" s="32">
        <v>19</v>
      </c>
      <c r="T26" s="32">
        <v>20</v>
      </c>
      <c r="U26" s="32">
        <v>21</v>
      </c>
      <c r="V26" s="32">
        <v>22</v>
      </c>
      <c r="W26" s="32">
        <v>23</v>
      </c>
      <c r="X26" s="32">
        <v>24</v>
      </c>
    </row>
    <row r="27" spans="1:24">
      <c r="A27" s="323" t="s">
        <v>759</v>
      </c>
      <c r="B27" s="26"/>
      <c r="C27" s="26"/>
      <c r="D27" s="26"/>
      <c r="E27" s="26"/>
      <c r="F27" s="26"/>
      <c r="G27" s="32"/>
      <c r="H27" s="26"/>
      <c r="I27" s="26"/>
      <c r="J27" s="26"/>
      <c r="K27" s="26"/>
      <c r="L27" s="26"/>
      <c r="M27" s="26"/>
      <c r="N27" s="26"/>
      <c r="O27" s="26"/>
      <c r="P27" s="26"/>
      <c r="Q27" s="26"/>
      <c r="R27" s="27"/>
      <c r="S27" s="27"/>
      <c r="T27" s="27"/>
      <c r="U27" s="27"/>
      <c r="V27" s="26"/>
      <c r="W27" s="26"/>
      <c r="X27" s="358"/>
    </row>
    <row r="28" spans="1:24">
      <c r="A28" s="217" t="s">
        <v>760</v>
      </c>
      <c r="B28" s="35"/>
      <c r="C28" s="35"/>
      <c r="D28" s="35"/>
      <c r="E28" s="35"/>
      <c r="F28" s="35"/>
      <c r="G28" s="220"/>
      <c r="H28" s="35"/>
      <c r="I28" s="35"/>
      <c r="J28" s="35"/>
      <c r="K28" s="35"/>
      <c r="L28" s="35"/>
      <c r="M28" s="35"/>
      <c r="N28" s="35"/>
      <c r="O28" s="36"/>
      <c r="P28" s="35"/>
      <c r="Q28" s="35"/>
      <c r="R28" s="428"/>
      <c r="S28" s="428"/>
      <c r="T28" s="428"/>
      <c r="U28" s="428"/>
      <c r="V28" s="35"/>
      <c r="W28" s="37"/>
      <c r="X28" s="64"/>
    </row>
    <row r="29" spans="1:24" outlineLevel="1">
      <c r="A29" s="228" t="s">
        <v>1494</v>
      </c>
      <c r="B29" s="39" t="s">
        <v>1495</v>
      </c>
      <c r="C29" s="180" t="s">
        <v>1496</v>
      </c>
      <c r="D29" s="40" t="s">
        <v>1497</v>
      </c>
      <c r="E29" s="40" t="s">
        <v>1498</v>
      </c>
      <c r="F29" s="41" t="s">
        <v>1499</v>
      </c>
      <c r="G29" s="219" t="s">
        <v>34</v>
      </c>
      <c r="H29" s="42">
        <v>0</v>
      </c>
      <c r="I29" s="43">
        <v>230000000</v>
      </c>
      <c r="J29" s="36" t="s">
        <v>1500</v>
      </c>
      <c r="K29" s="44" t="s">
        <v>36</v>
      </c>
      <c r="L29" s="41" t="s">
        <v>1501</v>
      </c>
      <c r="M29" s="36" t="s">
        <v>1502</v>
      </c>
      <c r="N29" s="42" t="s">
        <v>1503</v>
      </c>
      <c r="O29" s="45" t="s">
        <v>1504</v>
      </c>
      <c r="P29" s="36">
        <v>796</v>
      </c>
      <c r="Q29" s="36" t="s">
        <v>1505</v>
      </c>
      <c r="R29" s="54">
        <v>1</v>
      </c>
      <c r="S29" s="54">
        <v>414214.28</v>
      </c>
      <c r="T29" s="68">
        <f>R29*S29</f>
        <v>414214.28</v>
      </c>
      <c r="U29" s="68">
        <f>T29*1.12</f>
        <v>463919.9936000001</v>
      </c>
      <c r="V29" s="46"/>
      <c r="W29" s="36">
        <v>2016</v>
      </c>
      <c r="X29" s="47"/>
    </row>
    <row r="30" spans="1:24" outlineLevel="1">
      <c r="A30" s="228" t="s">
        <v>1506</v>
      </c>
      <c r="B30" s="39" t="s">
        <v>1495</v>
      </c>
      <c r="C30" s="180" t="s">
        <v>1507</v>
      </c>
      <c r="D30" s="40" t="s">
        <v>1508</v>
      </c>
      <c r="E30" s="40" t="s">
        <v>1509</v>
      </c>
      <c r="F30" s="41" t="s">
        <v>1510</v>
      </c>
      <c r="G30" s="219" t="s">
        <v>29</v>
      </c>
      <c r="H30" s="42">
        <v>40</v>
      </c>
      <c r="I30" s="43">
        <v>230000000</v>
      </c>
      <c r="J30" s="36" t="s">
        <v>1500</v>
      </c>
      <c r="K30" s="44" t="s">
        <v>36</v>
      </c>
      <c r="L30" s="41" t="s">
        <v>1501</v>
      </c>
      <c r="M30" s="36" t="s">
        <v>1502</v>
      </c>
      <c r="N30" s="42" t="s">
        <v>1503</v>
      </c>
      <c r="O30" s="45" t="s">
        <v>1511</v>
      </c>
      <c r="P30" s="36">
        <v>796</v>
      </c>
      <c r="Q30" s="36" t="s">
        <v>1505</v>
      </c>
      <c r="R30" s="54">
        <v>80</v>
      </c>
      <c r="S30" s="54">
        <v>2892.85</v>
      </c>
      <c r="T30" s="68">
        <v>0</v>
      </c>
      <c r="U30" s="68">
        <f t="shared" ref="U30:U125" si="0">T30*1.12</f>
        <v>0</v>
      </c>
      <c r="V30" s="46" t="s">
        <v>1512</v>
      </c>
      <c r="W30" s="36">
        <v>2016</v>
      </c>
      <c r="X30" s="47" t="s">
        <v>1513</v>
      </c>
    </row>
    <row r="31" spans="1:24" outlineLevel="1">
      <c r="A31" s="228" t="s">
        <v>1514</v>
      </c>
      <c r="B31" s="39" t="s">
        <v>1495</v>
      </c>
      <c r="C31" s="180" t="s">
        <v>1507</v>
      </c>
      <c r="D31" s="40" t="s">
        <v>1508</v>
      </c>
      <c r="E31" s="40" t="s">
        <v>1509</v>
      </c>
      <c r="F31" s="41" t="s">
        <v>1515</v>
      </c>
      <c r="G31" s="219" t="s">
        <v>29</v>
      </c>
      <c r="H31" s="42">
        <v>40</v>
      </c>
      <c r="I31" s="43">
        <v>230000000</v>
      </c>
      <c r="J31" s="36" t="s">
        <v>1500</v>
      </c>
      <c r="K31" s="44" t="s">
        <v>36</v>
      </c>
      <c r="L31" s="41" t="s">
        <v>1501</v>
      </c>
      <c r="M31" s="36" t="s">
        <v>1502</v>
      </c>
      <c r="N31" s="42" t="s">
        <v>1503</v>
      </c>
      <c r="O31" s="45" t="s">
        <v>1511</v>
      </c>
      <c r="P31" s="36">
        <v>796</v>
      </c>
      <c r="Q31" s="36" t="s">
        <v>1505</v>
      </c>
      <c r="R31" s="54">
        <v>80</v>
      </c>
      <c r="S31" s="54">
        <v>2892.85</v>
      </c>
      <c r="T31" s="68">
        <v>0</v>
      </c>
      <c r="U31" s="68">
        <f t="shared" si="0"/>
        <v>0</v>
      </c>
      <c r="V31" s="46" t="s">
        <v>1512</v>
      </c>
      <c r="W31" s="36">
        <v>2016</v>
      </c>
      <c r="X31" s="47" t="s">
        <v>3212</v>
      </c>
    </row>
    <row r="32" spans="1:24" outlineLevel="1">
      <c r="A32" s="228" t="s">
        <v>5248</v>
      </c>
      <c r="B32" s="39" t="s">
        <v>1495</v>
      </c>
      <c r="C32" s="254" t="s">
        <v>1507</v>
      </c>
      <c r="D32" s="40" t="s">
        <v>1508</v>
      </c>
      <c r="E32" s="40" t="s">
        <v>1509</v>
      </c>
      <c r="F32" s="41" t="s">
        <v>1515</v>
      </c>
      <c r="G32" s="219" t="s">
        <v>29</v>
      </c>
      <c r="H32" s="42">
        <v>0</v>
      </c>
      <c r="I32" s="43">
        <v>230000000</v>
      </c>
      <c r="J32" s="36" t="s">
        <v>1500</v>
      </c>
      <c r="K32" s="44" t="s">
        <v>39</v>
      </c>
      <c r="L32" s="41" t="s">
        <v>1501</v>
      </c>
      <c r="M32" s="36" t="s">
        <v>1502</v>
      </c>
      <c r="N32" s="42" t="s">
        <v>1503</v>
      </c>
      <c r="O32" s="45" t="s">
        <v>1504</v>
      </c>
      <c r="P32" s="36">
        <v>796</v>
      </c>
      <c r="Q32" s="36" t="s">
        <v>1505</v>
      </c>
      <c r="R32" s="54">
        <v>80</v>
      </c>
      <c r="S32" s="54">
        <v>2892.85</v>
      </c>
      <c r="T32" s="68">
        <f t="shared" ref="T32" si="1">R32*S32</f>
        <v>231428</v>
      </c>
      <c r="U32" s="68">
        <f t="shared" si="0"/>
        <v>259199.36000000002</v>
      </c>
      <c r="V32" s="46"/>
      <c r="W32" s="36">
        <v>2016</v>
      </c>
      <c r="X32" s="47"/>
    </row>
    <row r="33" spans="1:24" outlineLevel="1">
      <c r="A33" s="228" t="s">
        <v>1516</v>
      </c>
      <c r="B33" s="39" t="s">
        <v>1495</v>
      </c>
      <c r="C33" s="180" t="s">
        <v>1517</v>
      </c>
      <c r="D33" s="40" t="s">
        <v>1508</v>
      </c>
      <c r="E33" s="40" t="s">
        <v>1518</v>
      </c>
      <c r="F33" s="41" t="s">
        <v>1519</v>
      </c>
      <c r="G33" s="219" t="s">
        <v>29</v>
      </c>
      <c r="H33" s="42">
        <v>40</v>
      </c>
      <c r="I33" s="43">
        <v>230000000</v>
      </c>
      <c r="J33" s="36" t="s">
        <v>1500</v>
      </c>
      <c r="K33" s="44" t="s">
        <v>36</v>
      </c>
      <c r="L33" s="41" t="s">
        <v>1501</v>
      </c>
      <c r="M33" s="36" t="s">
        <v>1502</v>
      </c>
      <c r="N33" s="42" t="s">
        <v>1503</v>
      </c>
      <c r="O33" s="45" t="s">
        <v>1511</v>
      </c>
      <c r="P33" s="36">
        <v>796</v>
      </c>
      <c r="Q33" s="36" t="s">
        <v>1505</v>
      </c>
      <c r="R33" s="54">
        <v>2</v>
      </c>
      <c r="S33" s="54">
        <v>8169.64</v>
      </c>
      <c r="T33" s="68">
        <v>0</v>
      </c>
      <c r="U33" s="68">
        <f t="shared" si="0"/>
        <v>0</v>
      </c>
      <c r="V33" s="46" t="s">
        <v>1512</v>
      </c>
      <c r="W33" s="36">
        <v>2016</v>
      </c>
      <c r="X33" s="47" t="s">
        <v>1513</v>
      </c>
    </row>
    <row r="34" spans="1:24" outlineLevel="1">
      <c r="A34" s="228" t="s">
        <v>1520</v>
      </c>
      <c r="B34" s="39" t="s">
        <v>1495</v>
      </c>
      <c r="C34" s="180" t="s">
        <v>1517</v>
      </c>
      <c r="D34" s="40" t="s">
        <v>1508</v>
      </c>
      <c r="E34" s="40" t="s">
        <v>1518</v>
      </c>
      <c r="F34" s="41" t="s">
        <v>1515</v>
      </c>
      <c r="G34" s="219" t="s">
        <v>29</v>
      </c>
      <c r="H34" s="42">
        <v>40</v>
      </c>
      <c r="I34" s="43">
        <v>230000000</v>
      </c>
      <c r="J34" s="36" t="s">
        <v>1500</v>
      </c>
      <c r="K34" s="44" t="s">
        <v>36</v>
      </c>
      <c r="L34" s="41" t="s">
        <v>1501</v>
      </c>
      <c r="M34" s="36" t="s">
        <v>1502</v>
      </c>
      <c r="N34" s="42" t="s">
        <v>1503</v>
      </c>
      <c r="O34" s="45" t="s">
        <v>1511</v>
      </c>
      <c r="P34" s="36">
        <v>796</v>
      </c>
      <c r="Q34" s="36" t="s">
        <v>1505</v>
      </c>
      <c r="R34" s="54">
        <v>2</v>
      </c>
      <c r="S34" s="54">
        <v>8169.64</v>
      </c>
      <c r="T34" s="68">
        <v>0</v>
      </c>
      <c r="U34" s="68">
        <f t="shared" si="0"/>
        <v>0</v>
      </c>
      <c r="V34" s="46" t="s">
        <v>1512</v>
      </c>
      <c r="W34" s="36">
        <v>2016</v>
      </c>
      <c r="X34" s="47" t="s">
        <v>3212</v>
      </c>
    </row>
    <row r="35" spans="1:24" outlineLevel="1">
      <c r="A35" s="228" t="s">
        <v>5249</v>
      </c>
      <c r="B35" s="39" t="s">
        <v>1495</v>
      </c>
      <c r="C35" s="254" t="s">
        <v>1517</v>
      </c>
      <c r="D35" s="40" t="s">
        <v>1508</v>
      </c>
      <c r="E35" s="40" t="s">
        <v>1518</v>
      </c>
      <c r="F35" s="41" t="s">
        <v>1515</v>
      </c>
      <c r="G35" s="219" t="s">
        <v>29</v>
      </c>
      <c r="H35" s="42">
        <v>0</v>
      </c>
      <c r="I35" s="43">
        <v>230000000</v>
      </c>
      <c r="J35" s="36" t="s">
        <v>1500</v>
      </c>
      <c r="K35" s="44" t="s">
        <v>39</v>
      </c>
      <c r="L35" s="41" t="s">
        <v>1501</v>
      </c>
      <c r="M35" s="36" t="s">
        <v>1502</v>
      </c>
      <c r="N35" s="42" t="s">
        <v>1503</v>
      </c>
      <c r="O35" s="45" t="s">
        <v>1504</v>
      </c>
      <c r="P35" s="36">
        <v>796</v>
      </c>
      <c r="Q35" s="36" t="s">
        <v>1505</v>
      </c>
      <c r="R35" s="54">
        <v>2</v>
      </c>
      <c r="S35" s="54">
        <v>8169.64</v>
      </c>
      <c r="T35" s="68">
        <f t="shared" ref="T35" si="2">R35*S35</f>
        <v>16339.28</v>
      </c>
      <c r="U35" s="68">
        <f t="shared" si="0"/>
        <v>18299.993600000002</v>
      </c>
      <c r="V35" s="46"/>
      <c r="W35" s="36">
        <v>2016</v>
      </c>
      <c r="X35" s="47"/>
    </row>
    <row r="36" spans="1:24" outlineLevel="1">
      <c r="A36" s="228" t="s">
        <v>1521</v>
      </c>
      <c r="B36" s="39" t="s">
        <v>1495</v>
      </c>
      <c r="C36" s="180" t="s">
        <v>1522</v>
      </c>
      <c r="D36" s="40" t="s">
        <v>1523</v>
      </c>
      <c r="E36" s="40" t="s">
        <v>1524</v>
      </c>
      <c r="F36" s="41" t="s">
        <v>1525</v>
      </c>
      <c r="G36" s="219" t="s">
        <v>29</v>
      </c>
      <c r="H36" s="42">
        <v>40</v>
      </c>
      <c r="I36" s="43">
        <v>230000000</v>
      </c>
      <c r="J36" s="36" t="s">
        <v>1500</v>
      </c>
      <c r="K36" s="44" t="s">
        <v>36</v>
      </c>
      <c r="L36" s="41" t="s">
        <v>1501</v>
      </c>
      <c r="M36" s="36" t="s">
        <v>1502</v>
      </c>
      <c r="N36" s="42" t="s">
        <v>1503</v>
      </c>
      <c r="O36" s="45" t="s">
        <v>1511</v>
      </c>
      <c r="P36" s="36">
        <v>715</v>
      </c>
      <c r="Q36" s="36" t="s">
        <v>1526</v>
      </c>
      <c r="R36" s="54">
        <v>16800</v>
      </c>
      <c r="S36" s="54">
        <v>107.14</v>
      </c>
      <c r="T36" s="68">
        <v>0</v>
      </c>
      <c r="U36" s="68">
        <f t="shared" si="0"/>
        <v>0</v>
      </c>
      <c r="V36" s="46" t="s">
        <v>1512</v>
      </c>
      <c r="W36" s="36">
        <v>2016</v>
      </c>
      <c r="X36" s="47" t="s">
        <v>1513</v>
      </c>
    </row>
    <row r="37" spans="1:24" outlineLevel="1">
      <c r="A37" s="228" t="s">
        <v>1527</v>
      </c>
      <c r="B37" s="39" t="s">
        <v>1495</v>
      </c>
      <c r="C37" s="180" t="s">
        <v>1522</v>
      </c>
      <c r="D37" s="40" t="s">
        <v>1523</v>
      </c>
      <c r="E37" s="40" t="s">
        <v>1524</v>
      </c>
      <c r="F37" s="41" t="s">
        <v>1515</v>
      </c>
      <c r="G37" s="219" t="s">
        <v>29</v>
      </c>
      <c r="H37" s="42">
        <v>40</v>
      </c>
      <c r="I37" s="43">
        <v>230000000</v>
      </c>
      <c r="J37" s="36" t="s">
        <v>1500</v>
      </c>
      <c r="K37" s="44" t="s">
        <v>36</v>
      </c>
      <c r="L37" s="41" t="s">
        <v>1501</v>
      </c>
      <c r="M37" s="36" t="s">
        <v>1502</v>
      </c>
      <c r="N37" s="42" t="s">
        <v>1503</v>
      </c>
      <c r="O37" s="45" t="s">
        <v>1511</v>
      </c>
      <c r="P37" s="36">
        <v>715</v>
      </c>
      <c r="Q37" s="36" t="s">
        <v>1526</v>
      </c>
      <c r="R37" s="54">
        <v>16800</v>
      </c>
      <c r="S37" s="54">
        <v>107.14</v>
      </c>
      <c r="T37" s="68">
        <v>0</v>
      </c>
      <c r="U37" s="68">
        <f t="shared" si="0"/>
        <v>0</v>
      </c>
      <c r="V37" s="46" t="s">
        <v>1512</v>
      </c>
      <c r="W37" s="36">
        <v>2016</v>
      </c>
      <c r="X37" s="47" t="s">
        <v>3212</v>
      </c>
    </row>
    <row r="38" spans="1:24" outlineLevel="1">
      <c r="A38" s="228" t="s">
        <v>5250</v>
      </c>
      <c r="B38" s="39" t="s">
        <v>1495</v>
      </c>
      <c r="C38" s="254" t="s">
        <v>1522</v>
      </c>
      <c r="D38" s="40" t="s">
        <v>1523</v>
      </c>
      <c r="E38" s="40" t="s">
        <v>1524</v>
      </c>
      <c r="F38" s="41" t="s">
        <v>1515</v>
      </c>
      <c r="G38" s="219" t="s">
        <v>29</v>
      </c>
      <c r="H38" s="42">
        <v>0</v>
      </c>
      <c r="I38" s="43">
        <v>230000000</v>
      </c>
      <c r="J38" s="36" t="s">
        <v>1500</v>
      </c>
      <c r="K38" s="44" t="s">
        <v>39</v>
      </c>
      <c r="L38" s="41" t="s">
        <v>1501</v>
      </c>
      <c r="M38" s="36" t="s">
        <v>1502</v>
      </c>
      <c r="N38" s="42" t="s">
        <v>1503</v>
      </c>
      <c r="O38" s="45" t="s">
        <v>1504</v>
      </c>
      <c r="P38" s="36">
        <v>715</v>
      </c>
      <c r="Q38" s="36" t="s">
        <v>1526</v>
      </c>
      <c r="R38" s="54">
        <v>16800</v>
      </c>
      <c r="S38" s="54">
        <v>107.14</v>
      </c>
      <c r="T38" s="68">
        <f t="shared" ref="T38" si="3">R38*S38</f>
        <v>1799952</v>
      </c>
      <c r="U38" s="68">
        <f t="shared" si="0"/>
        <v>2015946.2400000002</v>
      </c>
      <c r="V38" s="46"/>
      <c r="W38" s="36">
        <v>2016</v>
      </c>
      <c r="X38" s="47"/>
    </row>
    <row r="39" spans="1:24" outlineLevel="1">
      <c r="A39" s="228" t="s">
        <v>1528</v>
      </c>
      <c r="B39" s="39" t="s">
        <v>1495</v>
      </c>
      <c r="C39" s="180" t="s">
        <v>1529</v>
      </c>
      <c r="D39" s="40" t="s">
        <v>1530</v>
      </c>
      <c r="E39" s="40" t="s">
        <v>1531</v>
      </c>
      <c r="F39" s="41" t="s">
        <v>1532</v>
      </c>
      <c r="G39" s="219" t="s">
        <v>34</v>
      </c>
      <c r="H39" s="42">
        <v>40</v>
      </c>
      <c r="I39" s="43">
        <v>230000000</v>
      </c>
      <c r="J39" s="36" t="s">
        <v>1500</v>
      </c>
      <c r="K39" s="44" t="s">
        <v>36</v>
      </c>
      <c r="L39" s="41" t="s">
        <v>1501</v>
      </c>
      <c r="M39" s="36" t="s">
        <v>1502</v>
      </c>
      <c r="N39" s="42" t="s">
        <v>1503</v>
      </c>
      <c r="O39" s="45" t="s">
        <v>1511</v>
      </c>
      <c r="P39" s="36">
        <v>715</v>
      </c>
      <c r="Q39" s="36" t="s">
        <v>1526</v>
      </c>
      <c r="R39" s="54">
        <v>3</v>
      </c>
      <c r="S39" s="54">
        <v>5624.9999999999991</v>
      </c>
      <c r="T39" s="68">
        <v>0</v>
      </c>
      <c r="U39" s="68">
        <f t="shared" si="0"/>
        <v>0</v>
      </c>
      <c r="V39" s="46" t="s">
        <v>1512</v>
      </c>
      <c r="W39" s="36">
        <v>2016</v>
      </c>
      <c r="X39" s="181" t="s">
        <v>3212</v>
      </c>
    </row>
    <row r="40" spans="1:24" outlineLevel="1">
      <c r="A40" s="228" t="s">
        <v>3214</v>
      </c>
      <c r="B40" s="39" t="s">
        <v>1495</v>
      </c>
      <c r="C40" s="180" t="s">
        <v>1529</v>
      </c>
      <c r="D40" s="40" t="s">
        <v>1530</v>
      </c>
      <c r="E40" s="40" t="s">
        <v>1531</v>
      </c>
      <c r="F40" s="41" t="s">
        <v>1532</v>
      </c>
      <c r="G40" s="219" t="s">
        <v>34</v>
      </c>
      <c r="H40" s="42">
        <v>0</v>
      </c>
      <c r="I40" s="43">
        <v>230000000</v>
      </c>
      <c r="J40" s="36" t="s">
        <v>1500</v>
      </c>
      <c r="K40" s="44" t="s">
        <v>31</v>
      </c>
      <c r="L40" s="41" t="s">
        <v>1501</v>
      </c>
      <c r="M40" s="36" t="s">
        <v>1502</v>
      </c>
      <c r="N40" s="42" t="s">
        <v>1503</v>
      </c>
      <c r="O40" s="45" t="s">
        <v>1504</v>
      </c>
      <c r="P40" s="36">
        <v>715</v>
      </c>
      <c r="Q40" s="36" t="s">
        <v>1526</v>
      </c>
      <c r="R40" s="54">
        <v>3</v>
      </c>
      <c r="S40" s="54">
        <v>5624.9999999999991</v>
      </c>
      <c r="T40" s="68">
        <f t="shared" ref="T40" si="4">R40*S40</f>
        <v>16874.999999999996</v>
      </c>
      <c r="U40" s="68">
        <f t="shared" si="0"/>
        <v>18899.999999999996</v>
      </c>
      <c r="V40" s="46"/>
      <c r="W40" s="36">
        <v>2016</v>
      </c>
      <c r="X40" s="181"/>
    </row>
    <row r="41" spans="1:24" outlineLevel="1">
      <c r="A41" s="228" t="s">
        <v>1533</v>
      </c>
      <c r="B41" s="39" t="s">
        <v>1495</v>
      </c>
      <c r="C41" s="180" t="s">
        <v>1529</v>
      </c>
      <c r="D41" s="40" t="s">
        <v>1530</v>
      </c>
      <c r="E41" s="40" t="s">
        <v>1531</v>
      </c>
      <c r="F41" s="41" t="s">
        <v>1532</v>
      </c>
      <c r="G41" s="219" t="s">
        <v>34</v>
      </c>
      <c r="H41" s="42">
        <v>40</v>
      </c>
      <c r="I41" s="43">
        <v>230000000</v>
      </c>
      <c r="J41" s="36" t="s">
        <v>1500</v>
      </c>
      <c r="K41" s="44" t="s">
        <v>36</v>
      </c>
      <c r="L41" s="41" t="s">
        <v>1501</v>
      </c>
      <c r="M41" s="36" t="s">
        <v>1502</v>
      </c>
      <c r="N41" s="42" t="s">
        <v>1503</v>
      </c>
      <c r="O41" s="45" t="s">
        <v>1511</v>
      </c>
      <c r="P41" s="36">
        <v>715</v>
      </c>
      <c r="Q41" s="36" t="s">
        <v>1526</v>
      </c>
      <c r="R41" s="54">
        <v>10</v>
      </c>
      <c r="S41" s="54">
        <v>5624.9999999999991</v>
      </c>
      <c r="T41" s="68">
        <v>0</v>
      </c>
      <c r="U41" s="68">
        <f t="shared" si="0"/>
        <v>0</v>
      </c>
      <c r="V41" s="46" t="s">
        <v>1512</v>
      </c>
      <c r="W41" s="36">
        <v>2016</v>
      </c>
      <c r="X41" s="181" t="s">
        <v>3212</v>
      </c>
    </row>
    <row r="42" spans="1:24" outlineLevel="1">
      <c r="A42" s="228" t="s">
        <v>3215</v>
      </c>
      <c r="B42" s="39" t="s">
        <v>1495</v>
      </c>
      <c r="C42" s="180" t="s">
        <v>1529</v>
      </c>
      <c r="D42" s="40" t="s">
        <v>1530</v>
      </c>
      <c r="E42" s="40" t="s">
        <v>1531</v>
      </c>
      <c r="F42" s="41" t="s">
        <v>1532</v>
      </c>
      <c r="G42" s="219" t="s">
        <v>34</v>
      </c>
      <c r="H42" s="42">
        <v>0</v>
      </c>
      <c r="I42" s="43">
        <v>230000000</v>
      </c>
      <c r="J42" s="36" t="s">
        <v>1500</v>
      </c>
      <c r="K42" s="44" t="s">
        <v>31</v>
      </c>
      <c r="L42" s="41" t="s">
        <v>1501</v>
      </c>
      <c r="M42" s="36" t="s">
        <v>1502</v>
      </c>
      <c r="N42" s="42" t="s">
        <v>1503</v>
      </c>
      <c r="O42" s="45" t="s">
        <v>1504</v>
      </c>
      <c r="P42" s="36">
        <v>715</v>
      </c>
      <c r="Q42" s="36" t="s">
        <v>1526</v>
      </c>
      <c r="R42" s="54">
        <v>10</v>
      </c>
      <c r="S42" s="54">
        <v>5624.9999999999991</v>
      </c>
      <c r="T42" s="68">
        <f t="shared" ref="T42" si="5">R42*S42</f>
        <v>56249.999999999993</v>
      </c>
      <c r="U42" s="68">
        <f t="shared" si="0"/>
        <v>63000</v>
      </c>
      <c r="V42" s="46"/>
      <c r="W42" s="36">
        <v>2016</v>
      </c>
      <c r="X42" s="181"/>
    </row>
    <row r="43" spans="1:24" outlineLevel="1">
      <c r="A43" s="228" t="s">
        <v>1534</v>
      </c>
      <c r="B43" s="39" t="s">
        <v>1495</v>
      </c>
      <c r="C43" s="180" t="s">
        <v>1529</v>
      </c>
      <c r="D43" s="40" t="s">
        <v>1530</v>
      </c>
      <c r="E43" s="40" t="s">
        <v>1531</v>
      </c>
      <c r="F43" s="41" t="s">
        <v>1532</v>
      </c>
      <c r="G43" s="219" t="s">
        <v>34</v>
      </c>
      <c r="H43" s="42">
        <v>40</v>
      </c>
      <c r="I43" s="43">
        <v>230000000</v>
      </c>
      <c r="J43" s="36" t="s">
        <v>1500</v>
      </c>
      <c r="K43" s="44" t="s">
        <v>36</v>
      </c>
      <c r="L43" s="41" t="s">
        <v>1501</v>
      </c>
      <c r="M43" s="36" t="s">
        <v>1502</v>
      </c>
      <c r="N43" s="42" t="s">
        <v>1503</v>
      </c>
      <c r="O43" s="45" t="s">
        <v>1511</v>
      </c>
      <c r="P43" s="36">
        <v>715</v>
      </c>
      <c r="Q43" s="36" t="s">
        <v>1526</v>
      </c>
      <c r="R43" s="54">
        <v>6</v>
      </c>
      <c r="S43" s="54">
        <v>5624.9999999999991</v>
      </c>
      <c r="T43" s="68">
        <v>0</v>
      </c>
      <c r="U43" s="68">
        <f t="shared" si="0"/>
        <v>0</v>
      </c>
      <c r="V43" s="46" t="s">
        <v>1512</v>
      </c>
      <c r="W43" s="36">
        <v>2016</v>
      </c>
      <c r="X43" s="181" t="s">
        <v>3212</v>
      </c>
    </row>
    <row r="44" spans="1:24" outlineLevel="1">
      <c r="A44" s="228" t="s">
        <v>3216</v>
      </c>
      <c r="B44" s="39" t="s">
        <v>1495</v>
      </c>
      <c r="C44" s="180" t="s">
        <v>1529</v>
      </c>
      <c r="D44" s="40" t="s">
        <v>1530</v>
      </c>
      <c r="E44" s="40" t="s">
        <v>1531</v>
      </c>
      <c r="F44" s="41" t="s">
        <v>1532</v>
      </c>
      <c r="G44" s="219" t="s">
        <v>34</v>
      </c>
      <c r="H44" s="42">
        <v>0</v>
      </c>
      <c r="I44" s="43">
        <v>230000000</v>
      </c>
      <c r="J44" s="36" t="s">
        <v>1500</v>
      </c>
      <c r="K44" s="44" t="s">
        <v>31</v>
      </c>
      <c r="L44" s="41" t="s">
        <v>1501</v>
      </c>
      <c r="M44" s="36" t="s">
        <v>1502</v>
      </c>
      <c r="N44" s="42" t="s">
        <v>1503</v>
      </c>
      <c r="O44" s="45" t="s">
        <v>1504</v>
      </c>
      <c r="P44" s="36">
        <v>715</v>
      </c>
      <c r="Q44" s="36" t="s">
        <v>1526</v>
      </c>
      <c r="R44" s="54">
        <v>6</v>
      </c>
      <c r="S44" s="54">
        <v>5624.9999999999991</v>
      </c>
      <c r="T44" s="68">
        <f t="shared" ref="T44" si="6">R44*S44</f>
        <v>33749.999999999993</v>
      </c>
      <c r="U44" s="68">
        <f t="shared" si="0"/>
        <v>37799.999999999993</v>
      </c>
      <c r="V44" s="46"/>
      <c r="W44" s="36">
        <v>2016</v>
      </c>
      <c r="X44" s="181"/>
    </row>
    <row r="45" spans="1:24" outlineLevel="1">
      <c r="A45" s="228" t="s">
        <v>1535</v>
      </c>
      <c r="B45" s="39" t="s">
        <v>1495</v>
      </c>
      <c r="C45" s="180" t="s">
        <v>1536</v>
      </c>
      <c r="D45" s="40" t="s">
        <v>1537</v>
      </c>
      <c r="E45" s="40" t="s">
        <v>1538</v>
      </c>
      <c r="F45" s="41" t="s">
        <v>1539</v>
      </c>
      <c r="G45" s="219" t="s">
        <v>34</v>
      </c>
      <c r="H45" s="42">
        <v>40</v>
      </c>
      <c r="I45" s="43">
        <v>230000000</v>
      </c>
      <c r="J45" s="36" t="s">
        <v>1500</v>
      </c>
      <c r="K45" s="44" t="s">
        <v>36</v>
      </c>
      <c r="L45" s="41" t="s">
        <v>1501</v>
      </c>
      <c r="M45" s="36" t="s">
        <v>1502</v>
      </c>
      <c r="N45" s="42" t="s">
        <v>1503</v>
      </c>
      <c r="O45" s="45" t="s">
        <v>1511</v>
      </c>
      <c r="P45" s="36">
        <v>796</v>
      </c>
      <c r="Q45" s="36" t="s">
        <v>1505</v>
      </c>
      <c r="R45" s="54">
        <v>40</v>
      </c>
      <c r="S45" s="54">
        <v>10714.28</v>
      </c>
      <c r="T45" s="68">
        <v>0</v>
      </c>
      <c r="U45" s="68">
        <f t="shared" si="0"/>
        <v>0</v>
      </c>
      <c r="V45" s="46" t="s">
        <v>1512</v>
      </c>
      <c r="W45" s="36">
        <v>2016</v>
      </c>
      <c r="X45" s="181" t="s">
        <v>3212</v>
      </c>
    </row>
    <row r="46" spans="1:24" outlineLevel="1">
      <c r="A46" s="228" t="s">
        <v>3217</v>
      </c>
      <c r="B46" s="39" t="s">
        <v>1495</v>
      </c>
      <c r="C46" s="180" t="s">
        <v>1536</v>
      </c>
      <c r="D46" s="40" t="s">
        <v>1537</v>
      </c>
      <c r="E46" s="40" t="s">
        <v>1538</v>
      </c>
      <c r="F46" s="41" t="s">
        <v>1539</v>
      </c>
      <c r="G46" s="219" t="s">
        <v>34</v>
      </c>
      <c r="H46" s="42">
        <v>0</v>
      </c>
      <c r="I46" s="43">
        <v>230000000</v>
      </c>
      <c r="J46" s="36" t="s">
        <v>1500</v>
      </c>
      <c r="K46" s="44" t="s">
        <v>31</v>
      </c>
      <c r="L46" s="41" t="s">
        <v>1501</v>
      </c>
      <c r="M46" s="36" t="s">
        <v>1502</v>
      </c>
      <c r="N46" s="42" t="s">
        <v>1503</v>
      </c>
      <c r="O46" s="45" t="s">
        <v>1504</v>
      </c>
      <c r="P46" s="36">
        <v>796</v>
      </c>
      <c r="Q46" s="36" t="s">
        <v>1505</v>
      </c>
      <c r="R46" s="54">
        <v>40</v>
      </c>
      <c r="S46" s="54">
        <v>10714.28</v>
      </c>
      <c r="T46" s="68">
        <f t="shared" ref="T46" si="7">R46*S46</f>
        <v>428571.2</v>
      </c>
      <c r="U46" s="68">
        <f t="shared" si="0"/>
        <v>479999.74400000006</v>
      </c>
      <c r="V46" s="46"/>
      <c r="W46" s="36">
        <v>2016</v>
      </c>
      <c r="X46" s="181"/>
    </row>
    <row r="47" spans="1:24" outlineLevel="1">
      <c r="A47" s="228" t="s">
        <v>1540</v>
      </c>
      <c r="B47" s="39" t="s">
        <v>1495</v>
      </c>
      <c r="C47" s="180" t="s">
        <v>1541</v>
      </c>
      <c r="D47" s="40" t="s">
        <v>1542</v>
      </c>
      <c r="E47" s="40" t="s">
        <v>1543</v>
      </c>
      <c r="F47" s="41" t="s">
        <v>1544</v>
      </c>
      <c r="G47" s="219" t="s">
        <v>34</v>
      </c>
      <c r="H47" s="42">
        <v>40</v>
      </c>
      <c r="I47" s="43">
        <v>230000000</v>
      </c>
      <c r="J47" s="36" t="s">
        <v>1500</v>
      </c>
      <c r="K47" s="44" t="s">
        <v>36</v>
      </c>
      <c r="L47" s="41" t="s">
        <v>1501</v>
      </c>
      <c r="M47" s="36" t="s">
        <v>1502</v>
      </c>
      <c r="N47" s="42" t="s">
        <v>1503</v>
      </c>
      <c r="O47" s="45" t="s">
        <v>1511</v>
      </c>
      <c r="P47" s="36">
        <v>839</v>
      </c>
      <c r="Q47" s="36" t="s">
        <v>1545</v>
      </c>
      <c r="R47" s="54">
        <v>270</v>
      </c>
      <c r="S47" s="54">
        <v>1614.28</v>
      </c>
      <c r="T47" s="68">
        <v>0</v>
      </c>
      <c r="U47" s="68">
        <f t="shared" si="0"/>
        <v>0</v>
      </c>
      <c r="V47" s="46" t="s">
        <v>1512</v>
      </c>
      <c r="W47" s="36">
        <v>2016</v>
      </c>
      <c r="X47" s="181" t="s">
        <v>3212</v>
      </c>
    </row>
    <row r="48" spans="1:24" outlineLevel="1">
      <c r="A48" s="228" t="s">
        <v>3218</v>
      </c>
      <c r="B48" s="39" t="s">
        <v>1495</v>
      </c>
      <c r="C48" s="180" t="s">
        <v>1541</v>
      </c>
      <c r="D48" s="40" t="s">
        <v>1542</v>
      </c>
      <c r="E48" s="40" t="s">
        <v>1543</v>
      </c>
      <c r="F48" s="41" t="s">
        <v>1544</v>
      </c>
      <c r="G48" s="219" t="s">
        <v>34</v>
      </c>
      <c r="H48" s="42">
        <v>0</v>
      </c>
      <c r="I48" s="43">
        <v>230000000</v>
      </c>
      <c r="J48" s="36" t="s">
        <v>1500</v>
      </c>
      <c r="K48" s="44" t="s">
        <v>31</v>
      </c>
      <c r="L48" s="41" t="s">
        <v>1501</v>
      </c>
      <c r="M48" s="36" t="s">
        <v>1502</v>
      </c>
      <c r="N48" s="42" t="s">
        <v>1503</v>
      </c>
      <c r="O48" s="45" t="s">
        <v>1504</v>
      </c>
      <c r="P48" s="36">
        <v>839</v>
      </c>
      <c r="Q48" s="36" t="s">
        <v>1545</v>
      </c>
      <c r="R48" s="54">
        <v>270</v>
      </c>
      <c r="S48" s="54">
        <v>1614.28</v>
      </c>
      <c r="T48" s="68">
        <f t="shared" ref="T48" si="8">R48*S48</f>
        <v>435855.6</v>
      </c>
      <c r="U48" s="68">
        <f t="shared" si="0"/>
        <v>488158.272</v>
      </c>
      <c r="V48" s="46"/>
      <c r="W48" s="36">
        <v>2016</v>
      </c>
      <c r="X48" s="181"/>
    </row>
    <row r="49" spans="1:24" outlineLevel="1">
      <c r="A49" s="228" t="s">
        <v>1546</v>
      </c>
      <c r="B49" s="39" t="s">
        <v>1495</v>
      </c>
      <c r="C49" s="180" t="s">
        <v>1541</v>
      </c>
      <c r="D49" s="40" t="s">
        <v>1542</v>
      </c>
      <c r="E49" s="40" t="s">
        <v>1543</v>
      </c>
      <c r="F49" s="41" t="s">
        <v>1547</v>
      </c>
      <c r="G49" s="219" t="s">
        <v>34</v>
      </c>
      <c r="H49" s="42">
        <v>40</v>
      </c>
      <c r="I49" s="43">
        <v>230000000</v>
      </c>
      <c r="J49" s="36" t="s">
        <v>1500</v>
      </c>
      <c r="K49" s="44" t="s">
        <v>36</v>
      </c>
      <c r="L49" s="41" t="s">
        <v>1501</v>
      </c>
      <c r="M49" s="36" t="s">
        <v>1502</v>
      </c>
      <c r="N49" s="42" t="s">
        <v>1503</v>
      </c>
      <c r="O49" s="45" t="s">
        <v>1511</v>
      </c>
      <c r="P49" s="36">
        <v>839</v>
      </c>
      <c r="Q49" s="36" t="s">
        <v>1545</v>
      </c>
      <c r="R49" s="54">
        <v>392</v>
      </c>
      <c r="S49" s="54">
        <v>1490.17</v>
      </c>
      <c r="T49" s="68">
        <v>0</v>
      </c>
      <c r="U49" s="68">
        <f t="shared" si="0"/>
        <v>0</v>
      </c>
      <c r="V49" s="46" t="s">
        <v>1512</v>
      </c>
      <c r="W49" s="36">
        <v>2016</v>
      </c>
      <c r="X49" s="181" t="s">
        <v>3212</v>
      </c>
    </row>
    <row r="50" spans="1:24" outlineLevel="1">
      <c r="A50" s="228" t="s">
        <v>3219</v>
      </c>
      <c r="B50" s="39" t="s">
        <v>1495</v>
      </c>
      <c r="C50" s="180" t="s">
        <v>1541</v>
      </c>
      <c r="D50" s="40" t="s">
        <v>1542</v>
      </c>
      <c r="E50" s="40" t="s">
        <v>1543</v>
      </c>
      <c r="F50" s="41" t="s">
        <v>1547</v>
      </c>
      <c r="G50" s="219" t="s">
        <v>34</v>
      </c>
      <c r="H50" s="42">
        <v>0</v>
      </c>
      <c r="I50" s="43">
        <v>230000000</v>
      </c>
      <c r="J50" s="36" t="s">
        <v>1500</v>
      </c>
      <c r="K50" s="44" t="s">
        <v>31</v>
      </c>
      <c r="L50" s="41" t="s">
        <v>1501</v>
      </c>
      <c r="M50" s="36" t="s">
        <v>1502</v>
      </c>
      <c r="N50" s="42" t="s">
        <v>1503</v>
      </c>
      <c r="O50" s="45" t="s">
        <v>1504</v>
      </c>
      <c r="P50" s="36">
        <v>839</v>
      </c>
      <c r="Q50" s="36" t="s">
        <v>1545</v>
      </c>
      <c r="R50" s="54">
        <v>392</v>
      </c>
      <c r="S50" s="54">
        <v>1490.17</v>
      </c>
      <c r="T50" s="68">
        <f t="shared" ref="T50" si="9">R50*S50</f>
        <v>584146.64</v>
      </c>
      <c r="U50" s="68">
        <f t="shared" si="0"/>
        <v>654244.23680000007</v>
      </c>
      <c r="V50" s="46"/>
      <c r="W50" s="36">
        <v>2016</v>
      </c>
      <c r="X50" s="181"/>
    </row>
    <row r="51" spans="1:24" outlineLevel="1">
      <c r="A51" s="228" t="s">
        <v>1548</v>
      </c>
      <c r="B51" s="39" t="s">
        <v>1495</v>
      </c>
      <c r="C51" s="180" t="s">
        <v>1549</v>
      </c>
      <c r="D51" s="40" t="s">
        <v>1550</v>
      </c>
      <c r="E51" s="40" t="s">
        <v>1551</v>
      </c>
      <c r="F51" s="41" t="s">
        <v>1552</v>
      </c>
      <c r="G51" s="219" t="s">
        <v>28</v>
      </c>
      <c r="H51" s="42">
        <v>40</v>
      </c>
      <c r="I51" s="43">
        <v>230000000</v>
      </c>
      <c r="J51" s="36" t="s">
        <v>1500</v>
      </c>
      <c r="K51" s="44" t="s">
        <v>36</v>
      </c>
      <c r="L51" s="41" t="s">
        <v>1501</v>
      </c>
      <c r="M51" s="36" t="s">
        <v>1502</v>
      </c>
      <c r="N51" s="42" t="s">
        <v>1503</v>
      </c>
      <c r="O51" s="45" t="s">
        <v>1511</v>
      </c>
      <c r="P51" s="36">
        <v>839</v>
      </c>
      <c r="Q51" s="36" t="s">
        <v>1545</v>
      </c>
      <c r="R51" s="54">
        <v>9</v>
      </c>
      <c r="S51" s="54">
        <v>80357.14</v>
      </c>
      <c r="T51" s="68">
        <v>0</v>
      </c>
      <c r="U51" s="68">
        <f t="shared" si="0"/>
        <v>0</v>
      </c>
      <c r="V51" s="46" t="s">
        <v>1512</v>
      </c>
      <c r="W51" s="36">
        <v>2016</v>
      </c>
      <c r="X51" s="47" t="s">
        <v>3972</v>
      </c>
    </row>
    <row r="52" spans="1:24" outlineLevel="1">
      <c r="A52" s="228" t="s">
        <v>3978</v>
      </c>
      <c r="B52" s="39" t="s">
        <v>1495</v>
      </c>
      <c r="C52" s="180" t="s">
        <v>1549</v>
      </c>
      <c r="D52" s="40" t="s">
        <v>1550</v>
      </c>
      <c r="E52" s="40" t="s">
        <v>1551</v>
      </c>
      <c r="F52" s="41" t="s">
        <v>1552</v>
      </c>
      <c r="G52" s="219" t="s">
        <v>28</v>
      </c>
      <c r="H52" s="42">
        <v>40</v>
      </c>
      <c r="I52" s="43">
        <v>230000000</v>
      </c>
      <c r="J52" s="36" t="s">
        <v>1500</v>
      </c>
      <c r="K52" s="44" t="s">
        <v>424</v>
      </c>
      <c r="L52" s="41" t="s">
        <v>1501</v>
      </c>
      <c r="M52" s="36" t="s">
        <v>1502</v>
      </c>
      <c r="N52" s="42" t="s">
        <v>1503</v>
      </c>
      <c r="O52" s="45" t="s">
        <v>1511</v>
      </c>
      <c r="P52" s="36">
        <v>839</v>
      </c>
      <c r="Q52" s="36" t="s">
        <v>1545</v>
      </c>
      <c r="R52" s="54">
        <v>11</v>
      </c>
      <c r="S52" s="54">
        <v>80357.14</v>
      </c>
      <c r="T52" s="68">
        <f t="shared" ref="T52" si="10">R52*S52</f>
        <v>883928.54</v>
      </c>
      <c r="U52" s="68">
        <f t="shared" si="0"/>
        <v>989999.96480000019</v>
      </c>
      <c r="V52" s="46" t="s">
        <v>1512</v>
      </c>
      <c r="W52" s="36">
        <v>2016</v>
      </c>
      <c r="X52" s="47"/>
    </row>
    <row r="53" spans="1:24" outlineLevel="1">
      <c r="A53" s="228" t="s">
        <v>1553</v>
      </c>
      <c r="B53" s="39" t="s">
        <v>1495</v>
      </c>
      <c r="C53" s="180" t="s">
        <v>1554</v>
      </c>
      <c r="D53" s="40" t="s">
        <v>1555</v>
      </c>
      <c r="E53" s="40" t="s">
        <v>1556</v>
      </c>
      <c r="F53" s="41" t="s">
        <v>1557</v>
      </c>
      <c r="G53" s="219" t="s">
        <v>34</v>
      </c>
      <c r="H53" s="42">
        <v>0</v>
      </c>
      <c r="I53" s="43">
        <v>230000000</v>
      </c>
      <c r="J53" s="36" t="s">
        <v>1500</v>
      </c>
      <c r="K53" s="44" t="s">
        <v>36</v>
      </c>
      <c r="L53" s="41" t="s">
        <v>1501</v>
      </c>
      <c r="M53" s="36" t="s">
        <v>1502</v>
      </c>
      <c r="N53" s="42" t="s">
        <v>1558</v>
      </c>
      <c r="O53" s="45" t="s">
        <v>1504</v>
      </c>
      <c r="P53" s="36">
        <v>796</v>
      </c>
      <c r="Q53" s="36" t="s">
        <v>1505</v>
      </c>
      <c r="R53" s="54">
        <v>15</v>
      </c>
      <c r="S53" s="54">
        <v>18410.71</v>
      </c>
      <c r="T53" s="68">
        <f t="shared" ref="T53:T155" si="11">R53*S53</f>
        <v>276160.64999999997</v>
      </c>
      <c r="U53" s="68">
        <f t="shared" si="0"/>
        <v>309299.92800000001</v>
      </c>
      <c r="V53" s="46"/>
      <c r="W53" s="36">
        <v>2016</v>
      </c>
      <c r="X53" s="47"/>
    </row>
    <row r="54" spans="1:24" outlineLevel="1">
      <c r="A54" s="228" t="s">
        <v>1559</v>
      </c>
      <c r="B54" s="39" t="s">
        <v>1495</v>
      </c>
      <c r="C54" s="180" t="s">
        <v>1560</v>
      </c>
      <c r="D54" s="40" t="s">
        <v>1561</v>
      </c>
      <c r="E54" s="40" t="s">
        <v>1562</v>
      </c>
      <c r="F54" s="41" t="s">
        <v>1563</v>
      </c>
      <c r="G54" s="219" t="s">
        <v>34</v>
      </c>
      <c r="H54" s="42">
        <v>0</v>
      </c>
      <c r="I54" s="43">
        <v>230000000</v>
      </c>
      <c r="J54" s="36" t="s">
        <v>1500</v>
      </c>
      <c r="K54" s="44" t="s">
        <v>36</v>
      </c>
      <c r="L54" s="41" t="s">
        <v>1501</v>
      </c>
      <c r="M54" s="36" t="s">
        <v>1502</v>
      </c>
      <c r="N54" s="42" t="s">
        <v>1558</v>
      </c>
      <c r="O54" s="45" t="s">
        <v>1504</v>
      </c>
      <c r="P54" s="36">
        <v>796</v>
      </c>
      <c r="Q54" s="36" t="s">
        <v>1505</v>
      </c>
      <c r="R54" s="54">
        <v>8</v>
      </c>
      <c r="S54" s="54">
        <v>7845.53</v>
      </c>
      <c r="T54" s="68">
        <v>0</v>
      </c>
      <c r="U54" s="68">
        <f t="shared" si="0"/>
        <v>0</v>
      </c>
      <c r="V54" s="46"/>
      <c r="W54" s="36">
        <v>2016</v>
      </c>
      <c r="X54" s="187">
        <v>11.19</v>
      </c>
    </row>
    <row r="55" spans="1:24" s="344" customFormat="1" outlineLevel="1">
      <c r="A55" s="336" t="s">
        <v>6541</v>
      </c>
      <c r="B55" s="381" t="s">
        <v>1495</v>
      </c>
      <c r="C55" s="483" t="s">
        <v>1560</v>
      </c>
      <c r="D55" s="484" t="s">
        <v>1561</v>
      </c>
      <c r="E55" s="484" t="s">
        <v>1562</v>
      </c>
      <c r="F55" s="485" t="s">
        <v>1563</v>
      </c>
      <c r="G55" s="486" t="s">
        <v>34</v>
      </c>
      <c r="H55" s="374">
        <v>0</v>
      </c>
      <c r="I55" s="339">
        <v>230000000</v>
      </c>
      <c r="J55" s="340" t="s">
        <v>1500</v>
      </c>
      <c r="K55" s="349" t="s">
        <v>918</v>
      </c>
      <c r="L55" s="485" t="s">
        <v>1501</v>
      </c>
      <c r="M55" s="340" t="s">
        <v>1502</v>
      </c>
      <c r="N55" s="374" t="s">
        <v>1558</v>
      </c>
      <c r="O55" s="487" t="s">
        <v>1504</v>
      </c>
      <c r="P55" s="340">
        <v>796</v>
      </c>
      <c r="Q55" s="340" t="s">
        <v>1505</v>
      </c>
      <c r="R55" s="337">
        <v>8</v>
      </c>
      <c r="S55" s="337">
        <v>10401.790000000001</v>
      </c>
      <c r="T55" s="443">
        <f t="shared" ref="T55" si="12">R55*S55</f>
        <v>83214.320000000007</v>
      </c>
      <c r="U55" s="443">
        <f t="shared" ref="U55" si="13">T55*1.12</f>
        <v>93200.038400000019</v>
      </c>
      <c r="V55" s="488"/>
      <c r="W55" s="340">
        <v>2016</v>
      </c>
      <c r="X55" s="490"/>
    </row>
    <row r="56" spans="1:24" outlineLevel="1">
      <c r="A56" s="228" t="s">
        <v>1564</v>
      </c>
      <c r="B56" s="39" t="s">
        <v>1495</v>
      </c>
      <c r="C56" s="180" t="s">
        <v>1565</v>
      </c>
      <c r="D56" s="40" t="s">
        <v>1566</v>
      </c>
      <c r="E56" s="40" t="s">
        <v>1567</v>
      </c>
      <c r="F56" s="41" t="s">
        <v>1568</v>
      </c>
      <c r="G56" s="219" t="s">
        <v>34</v>
      </c>
      <c r="H56" s="42">
        <v>66</v>
      </c>
      <c r="I56" s="43">
        <v>230000000</v>
      </c>
      <c r="J56" s="36" t="s">
        <v>1500</v>
      </c>
      <c r="K56" s="44" t="s">
        <v>36</v>
      </c>
      <c r="L56" s="41" t="s">
        <v>1501</v>
      </c>
      <c r="M56" s="36" t="s">
        <v>1502</v>
      </c>
      <c r="N56" s="42" t="s">
        <v>1569</v>
      </c>
      <c r="O56" s="45" t="s">
        <v>1511</v>
      </c>
      <c r="P56" s="36">
        <v>796</v>
      </c>
      <c r="Q56" s="36" t="s">
        <v>1505</v>
      </c>
      <c r="R56" s="54">
        <v>87</v>
      </c>
      <c r="S56" s="54">
        <v>9519.9999999999982</v>
      </c>
      <c r="T56" s="68">
        <v>0</v>
      </c>
      <c r="U56" s="68">
        <f t="shared" si="0"/>
        <v>0</v>
      </c>
      <c r="V56" s="46" t="s">
        <v>1512</v>
      </c>
      <c r="W56" s="36">
        <v>2016</v>
      </c>
      <c r="X56" s="181" t="s">
        <v>3212</v>
      </c>
    </row>
    <row r="57" spans="1:24" outlineLevel="1">
      <c r="A57" s="228" t="s">
        <v>3220</v>
      </c>
      <c r="B57" s="39" t="s">
        <v>1495</v>
      </c>
      <c r="C57" s="180" t="s">
        <v>1565</v>
      </c>
      <c r="D57" s="40" t="s">
        <v>1566</v>
      </c>
      <c r="E57" s="40" t="s">
        <v>1567</v>
      </c>
      <c r="F57" s="41" t="s">
        <v>1568</v>
      </c>
      <c r="G57" s="219" t="s">
        <v>34</v>
      </c>
      <c r="H57" s="42">
        <v>0</v>
      </c>
      <c r="I57" s="43">
        <v>230000000</v>
      </c>
      <c r="J57" s="36" t="s">
        <v>1500</v>
      </c>
      <c r="K57" s="44" t="s">
        <v>31</v>
      </c>
      <c r="L57" s="41" t="s">
        <v>1501</v>
      </c>
      <c r="M57" s="36" t="s">
        <v>1502</v>
      </c>
      <c r="N57" s="42" t="s">
        <v>1569</v>
      </c>
      <c r="O57" s="45" t="s">
        <v>1504</v>
      </c>
      <c r="P57" s="36">
        <v>796</v>
      </c>
      <c r="Q57" s="36" t="s">
        <v>1505</v>
      </c>
      <c r="R57" s="54">
        <v>87</v>
      </c>
      <c r="S57" s="54">
        <v>9519.9999999999982</v>
      </c>
      <c r="T57" s="68">
        <v>0</v>
      </c>
      <c r="U57" s="68">
        <f t="shared" si="0"/>
        <v>0</v>
      </c>
      <c r="V57" s="46"/>
      <c r="W57" s="36">
        <v>2016</v>
      </c>
      <c r="X57" s="187">
        <v>11.19</v>
      </c>
    </row>
    <row r="58" spans="1:24" s="344" customFormat="1" outlineLevel="1">
      <c r="A58" s="336" t="s">
        <v>6542</v>
      </c>
      <c r="B58" s="381" t="s">
        <v>1495</v>
      </c>
      <c r="C58" s="483" t="s">
        <v>1565</v>
      </c>
      <c r="D58" s="484" t="s">
        <v>1566</v>
      </c>
      <c r="E58" s="484" t="s">
        <v>1567</v>
      </c>
      <c r="F58" s="485" t="s">
        <v>1568</v>
      </c>
      <c r="G58" s="486" t="s">
        <v>34</v>
      </c>
      <c r="H58" s="374">
        <v>0</v>
      </c>
      <c r="I58" s="339">
        <v>230000000</v>
      </c>
      <c r="J58" s="340" t="s">
        <v>1500</v>
      </c>
      <c r="K58" s="349" t="s">
        <v>918</v>
      </c>
      <c r="L58" s="485" t="s">
        <v>1501</v>
      </c>
      <c r="M58" s="340" t="s">
        <v>1502</v>
      </c>
      <c r="N58" s="374" t="s">
        <v>1569</v>
      </c>
      <c r="O58" s="487" t="s">
        <v>1504</v>
      </c>
      <c r="P58" s="340">
        <v>796</v>
      </c>
      <c r="Q58" s="340" t="s">
        <v>1505</v>
      </c>
      <c r="R58" s="337">
        <v>87</v>
      </c>
      <c r="S58" s="337">
        <v>23624.999999999996</v>
      </c>
      <c r="T58" s="443">
        <f t="shared" ref="T58" si="14">R58*S58</f>
        <v>2055374.9999999998</v>
      </c>
      <c r="U58" s="443">
        <f t="shared" ref="U58" si="15">T58*1.12</f>
        <v>2302020</v>
      </c>
      <c r="V58" s="488"/>
      <c r="W58" s="340">
        <v>2016</v>
      </c>
      <c r="X58" s="489"/>
    </row>
    <row r="59" spans="1:24" outlineLevel="1">
      <c r="A59" s="228" t="s">
        <v>1570</v>
      </c>
      <c r="B59" s="39" t="s">
        <v>1495</v>
      </c>
      <c r="C59" s="180" t="s">
        <v>1571</v>
      </c>
      <c r="D59" s="40" t="s">
        <v>1572</v>
      </c>
      <c r="E59" s="40" t="s">
        <v>1573</v>
      </c>
      <c r="F59" s="41" t="s">
        <v>1574</v>
      </c>
      <c r="G59" s="219" t="s">
        <v>29</v>
      </c>
      <c r="H59" s="42">
        <v>50</v>
      </c>
      <c r="I59" s="43">
        <v>230000000</v>
      </c>
      <c r="J59" s="36" t="s">
        <v>1500</v>
      </c>
      <c r="K59" s="44" t="s">
        <v>36</v>
      </c>
      <c r="L59" s="41" t="s">
        <v>1501</v>
      </c>
      <c r="M59" s="36" t="s">
        <v>1502</v>
      </c>
      <c r="N59" s="42" t="s">
        <v>1503</v>
      </c>
      <c r="O59" s="45" t="s">
        <v>1511</v>
      </c>
      <c r="P59" s="36">
        <v>796</v>
      </c>
      <c r="Q59" s="36" t="s">
        <v>1505</v>
      </c>
      <c r="R59" s="54">
        <v>40</v>
      </c>
      <c r="S59" s="54">
        <v>21339.999999999996</v>
      </c>
      <c r="T59" s="68">
        <v>0</v>
      </c>
      <c r="U59" s="68">
        <f t="shared" si="0"/>
        <v>0</v>
      </c>
      <c r="V59" s="46" t="s">
        <v>1512</v>
      </c>
      <c r="W59" s="36">
        <v>2016</v>
      </c>
      <c r="X59" s="47" t="s">
        <v>1513</v>
      </c>
    </row>
    <row r="60" spans="1:24" outlineLevel="1">
      <c r="A60" s="228" t="s">
        <v>1575</v>
      </c>
      <c r="B60" s="39" t="s">
        <v>1495</v>
      </c>
      <c r="C60" s="180" t="s">
        <v>1571</v>
      </c>
      <c r="D60" s="40" t="s">
        <v>1572</v>
      </c>
      <c r="E60" s="40" t="s">
        <v>1573</v>
      </c>
      <c r="F60" s="41" t="s">
        <v>1515</v>
      </c>
      <c r="G60" s="219" t="s">
        <v>29</v>
      </c>
      <c r="H60" s="42">
        <v>50</v>
      </c>
      <c r="I60" s="43">
        <v>230000000</v>
      </c>
      <c r="J60" s="36" t="s">
        <v>1500</v>
      </c>
      <c r="K60" s="44" t="s">
        <v>36</v>
      </c>
      <c r="L60" s="41" t="s">
        <v>1501</v>
      </c>
      <c r="M60" s="36" t="s">
        <v>1502</v>
      </c>
      <c r="N60" s="42" t="s">
        <v>1503</v>
      </c>
      <c r="O60" s="45" t="s">
        <v>1511</v>
      </c>
      <c r="P60" s="36">
        <v>796</v>
      </c>
      <c r="Q60" s="36" t="s">
        <v>1505</v>
      </c>
      <c r="R60" s="54">
        <v>40</v>
      </c>
      <c r="S60" s="54">
        <v>21339.999999999996</v>
      </c>
      <c r="T60" s="68">
        <v>0</v>
      </c>
      <c r="U60" s="68">
        <f t="shared" si="0"/>
        <v>0</v>
      </c>
      <c r="V60" s="46" t="s">
        <v>1512</v>
      </c>
      <c r="W60" s="36">
        <v>2016</v>
      </c>
      <c r="X60" s="181" t="s">
        <v>3212</v>
      </c>
    </row>
    <row r="61" spans="1:24" outlineLevel="1">
      <c r="A61" s="228" t="s">
        <v>3221</v>
      </c>
      <c r="B61" s="39" t="s">
        <v>1495</v>
      </c>
      <c r="C61" s="180" t="s">
        <v>1571</v>
      </c>
      <c r="D61" s="40" t="s">
        <v>1572</v>
      </c>
      <c r="E61" s="40" t="s">
        <v>1573</v>
      </c>
      <c r="F61" s="41" t="s">
        <v>1515</v>
      </c>
      <c r="G61" s="219" t="s">
        <v>29</v>
      </c>
      <c r="H61" s="42">
        <v>0</v>
      </c>
      <c r="I61" s="43">
        <v>230000000</v>
      </c>
      <c r="J61" s="36" t="s">
        <v>1500</v>
      </c>
      <c r="K61" s="44" t="s">
        <v>31</v>
      </c>
      <c r="L61" s="41" t="s">
        <v>1501</v>
      </c>
      <c r="M61" s="36" t="s">
        <v>1502</v>
      </c>
      <c r="N61" s="42" t="s">
        <v>1503</v>
      </c>
      <c r="O61" s="45" t="s">
        <v>1504</v>
      </c>
      <c r="P61" s="36">
        <v>796</v>
      </c>
      <c r="Q61" s="36" t="s">
        <v>1505</v>
      </c>
      <c r="R61" s="54">
        <v>40</v>
      </c>
      <c r="S61" s="54">
        <v>21339.999999999996</v>
      </c>
      <c r="T61" s="68">
        <f t="shared" ref="T61" si="16">R61*S61</f>
        <v>853599.99999999988</v>
      </c>
      <c r="U61" s="68">
        <f t="shared" si="0"/>
        <v>956032</v>
      </c>
      <c r="V61" s="46"/>
      <c r="W61" s="36">
        <v>2016</v>
      </c>
      <c r="X61" s="181"/>
    </row>
    <row r="62" spans="1:24" outlineLevel="1">
      <c r="A62" s="228" t="s">
        <v>1576</v>
      </c>
      <c r="B62" s="39" t="s">
        <v>1495</v>
      </c>
      <c r="C62" s="180" t="s">
        <v>1571</v>
      </c>
      <c r="D62" s="40" t="s">
        <v>1572</v>
      </c>
      <c r="E62" s="40" t="s">
        <v>1573</v>
      </c>
      <c r="F62" s="41" t="s">
        <v>1577</v>
      </c>
      <c r="G62" s="219" t="s">
        <v>29</v>
      </c>
      <c r="H62" s="42">
        <v>50</v>
      </c>
      <c r="I62" s="43">
        <v>230000000</v>
      </c>
      <c r="J62" s="36" t="s">
        <v>1500</v>
      </c>
      <c r="K62" s="44" t="s">
        <v>36</v>
      </c>
      <c r="L62" s="41" t="s">
        <v>1501</v>
      </c>
      <c r="M62" s="36" t="s">
        <v>1502</v>
      </c>
      <c r="N62" s="42" t="s">
        <v>1503</v>
      </c>
      <c r="O62" s="45" t="s">
        <v>1511</v>
      </c>
      <c r="P62" s="36">
        <v>796</v>
      </c>
      <c r="Q62" s="36" t="s">
        <v>1505</v>
      </c>
      <c r="R62" s="54">
        <v>24</v>
      </c>
      <c r="S62" s="54">
        <v>20120</v>
      </c>
      <c r="T62" s="68">
        <v>0</v>
      </c>
      <c r="U62" s="68">
        <f t="shared" si="0"/>
        <v>0</v>
      </c>
      <c r="V62" s="46" t="s">
        <v>1512</v>
      </c>
      <c r="W62" s="36">
        <v>2016</v>
      </c>
      <c r="X62" s="47" t="s">
        <v>1513</v>
      </c>
    </row>
    <row r="63" spans="1:24" outlineLevel="1">
      <c r="A63" s="228" t="s">
        <v>1578</v>
      </c>
      <c r="B63" s="39" t="s">
        <v>1495</v>
      </c>
      <c r="C63" s="180" t="s">
        <v>1571</v>
      </c>
      <c r="D63" s="40" t="s">
        <v>1572</v>
      </c>
      <c r="E63" s="40" t="s">
        <v>1573</v>
      </c>
      <c r="F63" s="41" t="s">
        <v>1515</v>
      </c>
      <c r="G63" s="219" t="s">
        <v>29</v>
      </c>
      <c r="H63" s="42">
        <v>50</v>
      </c>
      <c r="I63" s="43">
        <v>230000000</v>
      </c>
      <c r="J63" s="36" t="s">
        <v>1500</v>
      </c>
      <c r="K63" s="44" t="s">
        <v>36</v>
      </c>
      <c r="L63" s="41" t="s">
        <v>1501</v>
      </c>
      <c r="M63" s="36" t="s">
        <v>1502</v>
      </c>
      <c r="N63" s="42" t="s">
        <v>1503</v>
      </c>
      <c r="O63" s="45" t="s">
        <v>1511</v>
      </c>
      <c r="P63" s="36">
        <v>796</v>
      </c>
      <c r="Q63" s="36" t="s">
        <v>1505</v>
      </c>
      <c r="R63" s="54">
        <v>24</v>
      </c>
      <c r="S63" s="54">
        <v>20120</v>
      </c>
      <c r="T63" s="68">
        <v>0</v>
      </c>
      <c r="U63" s="68">
        <f t="shared" si="0"/>
        <v>0</v>
      </c>
      <c r="V63" s="46" t="s">
        <v>1512</v>
      </c>
      <c r="W63" s="36">
        <v>2016</v>
      </c>
      <c r="X63" s="181" t="s">
        <v>3212</v>
      </c>
    </row>
    <row r="64" spans="1:24" outlineLevel="1">
      <c r="A64" s="228" t="s">
        <v>3222</v>
      </c>
      <c r="B64" s="39" t="s">
        <v>1495</v>
      </c>
      <c r="C64" s="180" t="s">
        <v>1571</v>
      </c>
      <c r="D64" s="40" t="s">
        <v>1572</v>
      </c>
      <c r="E64" s="40" t="s">
        <v>1573</v>
      </c>
      <c r="F64" s="41" t="s">
        <v>1515</v>
      </c>
      <c r="G64" s="219" t="s">
        <v>29</v>
      </c>
      <c r="H64" s="42">
        <v>0</v>
      </c>
      <c r="I64" s="43">
        <v>230000000</v>
      </c>
      <c r="J64" s="36" t="s">
        <v>1500</v>
      </c>
      <c r="K64" s="44" t="s">
        <v>31</v>
      </c>
      <c r="L64" s="41" t="s">
        <v>1501</v>
      </c>
      <c r="M64" s="36" t="s">
        <v>1502</v>
      </c>
      <c r="N64" s="42" t="s">
        <v>1503</v>
      </c>
      <c r="O64" s="45" t="s">
        <v>1504</v>
      </c>
      <c r="P64" s="36">
        <v>796</v>
      </c>
      <c r="Q64" s="36" t="s">
        <v>1505</v>
      </c>
      <c r="R64" s="54">
        <v>24</v>
      </c>
      <c r="S64" s="54">
        <v>20120</v>
      </c>
      <c r="T64" s="68">
        <f t="shared" ref="T64" si="17">R64*S64</f>
        <v>482880</v>
      </c>
      <c r="U64" s="68">
        <f t="shared" si="0"/>
        <v>540825.60000000009</v>
      </c>
      <c r="V64" s="46"/>
      <c r="W64" s="36">
        <v>2016</v>
      </c>
      <c r="X64" s="181"/>
    </row>
    <row r="65" spans="1:24" outlineLevel="1">
      <c r="A65" s="228" t="s">
        <v>1579</v>
      </c>
      <c r="B65" s="39" t="s">
        <v>1495</v>
      </c>
      <c r="C65" s="180" t="s">
        <v>1571</v>
      </c>
      <c r="D65" s="40" t="s">
        <v>1572</v>
      </c>
      <c r="E65" s="40" t="s">
        <v>1573</v>
      </c>
      <c r="F65" s="41" t="s">
        <v>1580</v>
      </c>
      <c r="G65" s="219" t="s">
        <v>29</v>
      </c>
      <c r="H65" s="42">
        <v>50</v>
      </c>
      <c r="I65" s="43">
        <v>230000000</v>
      </c>
      <c r="J65" s="36" t="s">
        <v>1500</v>
      </c>
      <c r="K65" s="44" t="s">
        <v>36</v>
      </c>
      <c r="L65" s="41" t="s">
        <v>1501</v>
      </c>
      <c r="M65" s="36" t="s">
        <v>1502</v>
      </c>
      <c r="N65" s="42" t="s">
        <v>1503</v>
      </c>
      <c r="O65" s="45" t="s">
        <v>1511</v>
      </c>
      <c r="P65" s="36">
        <v>796</v>
      </c>
      <c r="Q65" s="36" t="s">
        <v>1505</v>
      </c>
      <c r="R65" s="54">
        <v>6</v>
      </c>
      <c r="S65" s="54">
        <v>188060</v>
      </c>
      <c r="T65" s="68">
        <v>0</v>
      </c>
      <c r="U65" s="68">
        <f t="shared" si="0"/>
        <v>0</v>
      </c>
      <c r="V65" s="46" t="s">
        <v>1512</v>
      </c>
      <c r="W65" s="36">
        <v>2016</v>
      </c>
      <c r="X65" s="47" t="s">
        <v>1513</v>
      </c>
    </row>
    <row r="66" spans="1:24" outlineLevel="1">
      <c r="A66" s="228" t="s">
        <v>1581</v>
      </c>
      <c r="B66" s="39" t="s">
        <v>1495</v>
      </c>
      <c r="C66" s="180" t="s">
        <v>1571</v>
      </c>
      <c r="D66" s="40" t="s">
        <v>1572</v>
      </c>
      <c r="E66" s="40" t="s">
        <v>1573</v>
      </c>
      <c r="F66" s="41" t="s">
        <v>1515</v>
      </c>
      <c r="G66" s="219" t="s">
        <v>29</v>
      </c>
      <c r="H66" s="42">
        <v>50</v>
      </c>
      <c r="I66" s="43">
        <v>230000000</v>
      </c>
      <c r="J66" s="36" t="s">
        <v>1500</v>
      </c>
      <c r="K66" s="44" t="s">
        <v>36</v>
      </c>
      <c r="L66" s="41" t="s">
        <v>1501</v>
      </c>
      <c r="M66" s="36" t="s">
        <v>1502</v>
      </c>
      <c r="N66" s="42" t="s">
        <v>1503</v>
      </c>
      <c r="O66" s="45" t="s">
        <v>1511</v>
      </c>
      <c r="P66" s="36">
        <v>796</v>
      </c>
      <c r="Q66" s="36" t="s">
        <v>1505</v>
      </c>
      <c r="R66" s="54">
        <v>6</v>
      </c>
      <c r="S66" s="54">
        <v>188060</v>
      </c>
      <c r="T66" s="68">
        <v>0</v>
      </c>
      <c r="U66" s="68">
        <f t="shared" si="0"/>
        <v>0</v>
      </c>
      <c r="V66" s="46" t="s">
        <v>1512</v>
      </c>
      <c r="W66" s="36">
        <v>2016</v>
      </c>
      <c r="X66" s="181" t="s">
        <v>3212</v>
      </c>
    </row>
    <row r="67" spans="1:24" outlineLevel="1">
      <c r="A67" s="228" t="s">
        <v>3223</v>
      </c>
      <c r="B67" s="39" t="s">
        <v>1495</v>
      </c>
      <c r="C67" s="180" t="s">
        <v>1571</v>
      </c>
      <c r="D67" s="40" t="s">
        <v>1572</v>
      </c>
      <c r="E67" s="40" t="s">
        <v>1573</v>
      </c>
      <c r="F67" s="41" t="s">
        <v>1515</v>
      </c>
      <c r="G67" s="219" t="s">
        <v>29</v>
      </c>
      <c r="H67" s="42">
        <v>0</v>
      </c>
      <c r="I67" s="43">
        <v>230000000</v>
      </c>
      <c r="J67" s="36" t="s">
        <v>1500</v>
      </c>
      <c r="K67" s="44" t="s">
        <v>31</v>
      </c>
      <c r="L67" s="41" t="s">
        <v>1501</v>
      </c>
      <c r="M67" s="36" t="s">
        <v>1502</v>
      </c>
      <c r="N67" s="42" t="s">
        <v>1503</v>
      </c>
      <c r="O67" s="45" t="s">
        <v>1504</v>
      </c>
      <c r="P67" s="36">
        <v>796</v>
      </c>
      <c r="Q67" s="36" t="s">
        <v>1505</v>
      </c>
      <c r="R67" s="54">
        <v>6</v>
      </c>
      <c r="S67" s="54">
        <v>188060</v>
      </c>
      <c r="T67" s="68">
        <f t="shared" ref="T67" si="18">R67*S67</f>
        <v>1128360</v>
      </c>
      <c r="U67" s="68">
        <f t="shared" si="0"/>
        <v>1263763.2000000002</v>
      </c>
      <c r="V67" s="46"/>
      <c r="W67" s="36">
        <v>2016</v>
      </c>
      <c r="X67" s="181"/>
    </row>
    <row r="68" spans="1:24" outlineLevel="1">
      <c r="A68" s="228" t="s">
        <v>1582</v>
      </c>
      <c r="B68" s="39" t="s">
        <v>1495</v>
      </c>
      <c r="C68" s="180" t="s">
        <v>1571</v>
      </c>
      <c r="D68" s="40" t="s">
        <v>1572</v>
      </c>
      <c r="E68" s="40" t="s">
        <v>1573</v>
      </c>
      <c r="F68" s="41" t="s">
        <v>1583</v>
      </c>
      <c r="G68" s="219" t="s">
        <v>29</v>
      </c>
      <c r="H68" s="42">
        <v>50</v>
      </c>
      <c r="I68" s="43">
        <v>230000000</v>
      </c>
      <c r="J68" s="36" t="s">
        <v>1500</v>
      </c>
      <c r="K68" s="44" t="s">
        <v>36</v>
      </c>
      <c r="L68" s="41" t="s">
        <v>1501</v>
      </c>
      <c r="M68" s="36" t="s">
        <v>1502</v>
      </c>
      <c r="N68" s="42" t="s">
        <v>1503</v>
      </c>
      <c r="O68" s="45" t="s">
        <v>1511</v>
      </c>
      <c r="P68" s="36">
        <v>796</v>
      </c>
      <c r="Q68" s="36" t="s">
        <v>1505</v>
      </c>
      <c r="R68" s="54">
        <v>2</v>
      </c>
      <c r="S68" s="54">
        <v>29479.999999999996</v>
      </c>
      <c r="T68" s="68">
        <v>0</v>
      </c>
      <c r="U68" s="68">
        <f t="shared" si="0"/>
        <v>0</v>
      </c>
      <c r="V68" s="46" t="s">
        <v>1512</v>
      </c>
      <c r="W68" s="36">
        <v>2016</v>
      </c>
      <c r="X68" s="47" t="s">
        <v>1513</v>
      </c>
    </row>
    <row r="69" spans="1:24" outlineLevel="1">
      <c r="A69" s="228" t="s">
        <v>1584</v>
      </c>
      <c r="B69" s="39" t="s">
        <v>1495</v>
      </c>
      <c r="C69" s="180" t="s">
        <v>1571</v>
      </c>
      <c r="D69" s="40" t="s">
        <v>1572</v>
      </c>
      <c r="E69" s="40" t="s">
        <v>1573</v>
      </c>
      <c r="F69" s="41" t="s">
        <v>1515</v>
      </c>
      <c r="G69" s="219" t="s">
        <v>29</v>
      </c>
      <c r="H69" s="42">
        <v>50</v>
      </c>
      <c r="I69" s="43">
        <v>230000000</v>
      </c>
      <c r="J69" s="36" t="s">
        <v>1500</v>
      </c>
      <c r="K69" s="44" t="s">
        <v>36</v>
      </c>
      <c r="L69" s="41" t="s">
        <v>1501</v>
      </c>
      <c r="M69" s="36" t="s">
        <v>1502</v>
      </c>
      <c r="N69" s="42" t="s">
        <v>1503</v>
      </c>
      <c r="O69" s="45" t="s">
        <v>1511</v>
      </c>
      <c r="P69" s="36">
        <v>796</v>
      </c>
      <c r="Q69" s="36" t="s">
        <v>1505</v>
      </c>
      <c r="R69" s="54">
        <v>2</v>
      </c>
      <c r="S69" s="54">
        <v>29479.999999999996</v>
      </c>
      <c r="T69" s="68">
        <v>0</v>
      </c>
      <c r="U69" s="68">
        <f t="shared" si="0"/>
        <v>0</v>
      </c>
      <c r="V69" s="46" t="s">
        <v>1512</v>
      </c>
      <c r="W69" s="36">
        <v>2016</v>
      </c>
      <c r="X69" s="181" t="s">
        <v>3212</v>
      </c>
    </row>
    <row r="70" spans="1:24" outlineLevel="1">
      <c r="A70" s="228" t="s">
        <v>3224</v>
      </c>
      <c r="B70" s="39" t="s">
        <v>1495</v>
      </c>
      <c r="C70" s="180" t="s">
        <v>1571</v>
      </c>
      <c r="D70" s="40" t="s">
        <v>1572</v>
      </c>
      <c r="E70" s="40" t="s">
        <v>1573</v>
      </c>
      <c r="F70" s="41" t="s">
        <v>1515</v>
      </c>
      <c r="G70" s="219" t="s">
        <v>29</v>
      </c>
      <c r="H70" s="42">
        <v>0</v>
      </c>
      <c r="I70" s="43">
        <v>230000000</v>
      </c>
      <c r="J70" s="36" t="s">
        <v>1500</v>
      </c>
      <c r="K70" s="44" t="s">
        <v>31</v>
      </c>
      <c r="L70" s="41" t="s">
        <v>1501</v>
      </c>
      <c r="M70" s="36" t="s">
        <v>1502</v>
      </c>
      <c r="N70" s="42" t="s">
        <v>1503</v>
      </c>
      <c r="O70" s="45" t="s">
        <v>1504</v>
      </c>
      <c r="P70" s="36">
        <v>796</v>
      </c>
      <c r="Q70" s="36" t="s">
        <v>1505</v>
      </c>
      <c r="R70" s="54">
        <v>2</v>
      </c>
      <c r="S70" s="54">
        <v>29479.999999999996</v>
      </c>
      <c r="T70" s="68">
        <f t="shared" ref="T70" si="19">R70*S70</f>
        <v>58959.999999999993</v>
      </c>
      <c r="U70" s="68">
        <f t="shared" si="0"/>
        <v>66035.199999999997</v>
      </c>
      <c r="V70" s="46"/>
      <c r="W70" s="36">
        <v>2016</v>
      </c>
      <c r="X70" s="181"/>
    </row>
    <row r="71" spans="1:24" outlineLevel="1">
      <c r="A71" s="228" t="s">
        <v>1585</v>
      </c>
      <c r="B71" s="39" t="s">
        <v>1495</v>
      </c>
      <c r="C71" s="180" t="s">
        <v>1571</v>
      </c>
      <c r="D71" s="40" t="s">
        <v>1572</v>
      </c>
      <c r="E71" s="40" t="s">
        <v>1573</v>
      </c>
      <c r="F71" s="41" t="s">
        <v>1586</v>
      </c>
      <c r="G71" s="219" t="s">
        <v>29</v>
      </c>
      <c r="H71" s="42">
        <v>50</v>
      </c>
      <c r="I71" s="43">
        <v>230000000</v>
      </c>
      <c r="J71" s="36" t="s">
        <v>1500</v>
      </c>
      <c r="K71" s="44" t="s">
        <v>36</v>
      </c>
      <c r="L71" s="41" t="s">
        <v>1501</v>
      </c>
      <c r="M71" s="36" t="s">
        <v>1502</v>
      </c>
      <c r="N71" s="42" t="s">
        <v>1503</v>
      </c>
      <c r="O71" s="45" t="s">
        <v>1511</v>
      </c>
      <c r="P71" s="36">
        <v>796</v>
      </c>
      <c r="Q71" s="36" t="s">
        <v>1505</v>
      </c>
      <c r="R71" s="54">
        <v>18</v>
      </c>
      <c r="S71" s="54">
        <v>75969.999999999985</v>
      </c>
      <c r="T71" s="68">
        <v>0</v>
      </c>
      <c r="U71" s="68">
        <f t="shared" si="0"/>
        <v>0</v>
      </c>
      <c r="V71" s="46" t="s">
        <v>1512</v>
      </c>
      <c r="W71" s="36">
        <v>2016</v>
      </c>
      <c r="X71" s="47" t="s">
        <v>1513</v>
      </c>
    </row>
    <row r="72" spans="1:24" outlineLevel="1">
      <c r="A72" s="228" t="s">
        <v>1587</v>
      </c>
      <c r="B72" s="39" t="s">
        <v>1495</v>
      </c>
      <c r="C72" s="180" t="s">
        <v>1571</v>
      </c>
      <c r="D72" s="40" t="s">
        <v>1572</v>
      </c>
      <c r="E72" s="40" t="s">
        <v>1573</v>
      </c>
      <c r="F72" s="41" t="s">
        <v>1515</v>
      </c>
      <c r="G72" s="219" t="s">
        <v>29</v>
      </c>
      <c r="H72" s="42">
        <v>50</v>
      </c>
      <c r="I72" s="43">
        <v>230000000</v>
      </c>
      <c r="J72" s="36" t="s">
        <v>1500</v>
      </c>
      <c r="K72" s="44" t="s">
        <v>36</v>
      </c>
      <c r="L72" s="41" t="s">
        <v>1501</v>
      </c>
      <c r="M72" s="36" t="s">
        <v>1502</v>
      </c>
      <c r="N72" s="42" t="s">
        <v>1503</v>
      </c>
      <c r="O72" s="45" t="s">
        <v>1511</v>
      </c>
      <c r="P72" s="36">
        <v>796</v>
      </c>
      <c r="Q72" s="36" t="s">
        <v>1505</v>
      </c>
      <c r="R72" s="54">
        <v>18</v>
      </c>
      <c r="S72" s="54">
        <v>75969.999999999985</v>
      </c>
      <c r="T72" s="68">
        <v>0</v>
      </c>
      <c r="U72" s="68">
        <f t="shared" si="0"/>
        <v>0</v>
      </c>
      <c r="V72" s="46" t="s">
        <v>1512</v>
      </c>
      <c r="W72" s="36">
        <v>2016</v>
      </c>
      <c r="X72" s="181" t="s">
        <v>3212</v>
      </c>
    </row>
    <row r="73" spans="1:24" outlineLevel="1">
      <c r="A73" s="228" t="s">
        <v>3225</v>
      </c>
      <c r="B73" s="39" t="s">
        <v>1495</v>
      </c>
      <c r="C73" s="180" t="s">
        <v>1571</v>
      </c>
      <c r="D73" s="40" t="s">
        <v>1572</v>
      </c>
      <c r="E73" s="40" t="s">
        <v>1573</v>
      </c>
      <c r="F73" s="41" t="s">
        <v>1515</v>
      </c>
      <c r="G73" s="219" t="s">
        <v>29</v>
      </c>
      <c r="H73" s="42">
        <v>0</v>
      </c>
      <c r="I73" s="43">
        <v>230000000</v>
      </c>
      <c r="J73" s="36" t="s">
        <v>1500</v>
      </c>
      <c r="K73" s="44" t="s">
        <v>31</v>
      </c>
      <c r="L73" s="41" t="s">
        <v>1501</v>
      </c>
      <c r="M73" s="36" t="s">
        <v>1502</v>
      </c>
      <c r="N73" s="42" t="s">
        <v>1503</v>
      </c>
      <c r="O73" s="45" t="s">
        <v>1504</v>
      </c>
      <c r="P73" s="36">
        <v>796</v>
      </c>
      <c r="Q73" s="36" t="s">
        <v>1505</v>
      </c>
      <c r="R73" s="54">
        <v>18</v>
      </c>
      <c r="S73" s="54">
        <v>75969.999999999985</v>
      </c>
      <c r="T73" s="68">
        <f t="shared" ref="T73" si="20">R73*S73</f>
        <v>1367459.9999999998</v>
      </c>
      <c r="U73" s="68">
        <f t="shared" si="0"/>
        <v>1531555.2</v>
      </c>
      <c r="V73" s="46"/>
      <c r="W73" s="36">
        <v>2016</v>
      </c>
      <c r="X73" s="181"/>
    </row>
    <row r="74" spans="1:24" outlineLevel="1">
      <c r="A74" s="228" t="s">
        <v>1588</v>
      </c>
      <c r="B74" s="39" t="s">
        <v>1495</v>
      </c>
      <c r="C74" s="180" t="s">
        <v>1571</v>
      </c>
      <c r="D74" s="40" t="s">
        <v>1572</v>
      </c>
      <c r="E74" s="40" t="s">
        <v>1573</v>
      </c>
      <c r="F74" s="41" t="s">
        <v>1589</v>
      </c>
      <c r="G74" s="219" t="s">
        <v>29</v>
      </c>
      <c r="H74" s="42">
        <v>50</v>
      </c>
      <c r="I74" s="43">
        <v>230000000</v>
      </c>
      <c r="J74" s="36" t="s">
        <v>1500</v>
      </c>
      <c r="K74" s="44" t="s">
        <v>36</v>
      </c>
      <c r="L74" s="41" t="s">
        <v>1501</v>
      </c>
      <c r="M74" s="36" t="s">
        <v>1502</v>
      </c>
      <c r="N74" s="42" t="s">
        <v>1503</v>
      </c>
      <c r="O74" s="45" t="s">
        <v>1511</v>
      </c>
      <c r="P74" s="36">
        <v>796</v>
      </c>
      <c r="Q74" s="36" t="s">
        <v>1505</v>
      </c>
      <c r="R74" s="54">
        <v>10</v>
      </c>
      <c r="S74" s="54">
        <v>36040</v>
      </c>
      <c r="T74" s="68">
        <v>0</v>
      </c>
      <c r="U74" s="68">
        <f t="shared" si="0"/>
        <v>0</v>
      </c>
      <c r="V74" s="46" t="s">
        <v>1512</v>
      </c>
      <c r="W74" s="36">
        <v>2016</v>
      </c>
      <c r="X74" s="47" t="s">
        <v>1513</v>
      </c>
    </row>
    <row r="75" spans="1:24" outlineLevel="1">
      <c r="A75" s="228" t="s">
        <v>1590</v>
      </c>
      <c r="B75" s="39" t="s">
        <v>1495</v>
      </c>
      <c r="C75" s="180" t="s">
        <v>1571</v>
      </c>
      <c r="D75" s="40" t="s">
        <v>1572</v>
      </c>
      <c r="E75" s="40" t="s">
        <v>1573</v>
      </c>
      <c r="F75" s="41" t="s">
        <v>1515</v>
      </c>
      <c r="G75" s="219" t="s">
        <v>29</v>
      </c>
      <c r="H75" s="42">
        <v>50</v>
      </c>
      <c r="I75" s="43">
        <v>230000000</v>
      </c>
      <c r="J75" s="36" t="s">
        <v>1500</v>
      </c>
      <c r="K75" s="44" t="s">
        <v>36</v>
      </c>
      <c r="L75" s="41" t="s">
        <v>1501</v>
      </c>
      <c r="M75" s="36" t="s">
        <v>1502</v>
      </c>
      <c r="N75" s="42" t="s">
        <v>1503</v>
      </c>
      <c r="O75" s="45" t="s">
        <v>1511</v>
      </c>
      <c r="P75" s="36">
        <v>796</v>
      </c>
      <c r="Q75" s="36" t="s">
        <v>1505</v>
      </c>
      <c r="R75" s="54">
        <v>10</v>
      </c>
      <c r="S75" s="54">
        <v>36040</v>
      </c>
      <c r="T75" s="68">
        <v>0</v>
      </c>
      <c r="U75" s="68">
        <f t="shared" si="0"/>
        <v>0</v>
      </c>
      <c r="V75" s="46" t="s">
        <v>1512</v>
      </c>
      <c r="W75" s="36">
        <v>2016</v>
      </c>
      <c r="X75" s="181" t="s">
        <v>3212</v>
      </c>
    </row>
    <row r="76" spans="1:24" outlineLevel="1">
      <c r="A76" s="228" t="s">
        <v>3226</v>
      </c>
      <c r="B76" s="39" t="s">
        <v>1495</v>
      </c>
      <c r="C76" s="180" t="s">
        <v>1571</v>
      </c>
      <c r="D76" s="40" t="s">
        <v>1572</v>
      </c>
      <c r="E76" s="40" t="s">
        <v>1573</v>
      </c>
      <c r="F76" s="41" t="s">
        <v>1515</v>
      </c>
      <c r="G76" s="219" t="s">
        <v>29</v>
      </c>
      <c r="H76" s="42">
        <v>0</v>
      </c>
      <c r="I76" s="43">
        <v>230000000</v>
      </c>
      <c r="J76" s="36" t="s">
        <v>1500</v>
      </c>
      <c r="K76" s="44" t="s">
        <v>31</v>
      </c>
      <c r="L76" s="41" t="s">
        <v>1501</v>
      </c>
      <c r="M76" s="36" t="s">
        <v>1502</v>
      </c>
      <c r="N76" s="42" t="s">
        <v>1503</v>
      </c>
      <c r="O76" s="45" t="s">
        <v>1504</v>
      </c>
      <c r="P76" s="36">
        <v>796</v>
      </c>
      <c r="Q76" s="36" t="s">
        <v>1505</v>
      </c>
      <c r="R76" s="54">
        <v>10</v>
      </c>
      <c r="S76" s="54">
        <v>36040</v>
      </c>
      <c r="T76" s="68">
        <f t="shared" ref="T76" si="21">R76*S76</f>
        <v>360400</v>
      </c>
      <c r="U76" s="68">
        <f t="shared" si="0"/>
        <v>403648.00000000006</v>
      </c>
      <c r="V76" s="46"/>
      <c r="W76" s="36">
        <v>2016</v>
      </c>
      <c r="X76" s="181"/>
    </row>
    <row r="77" spans="1:24" outlineLevel="1">
      <c r="A77" s="228" t="s">
        <v>1591</v>
      </c>
      <c r="B77" s="39" t="s">
        <v>1495</v>
      </c>
      <c r="C77" s="180" t="s">
        <v>1571</v>
      </c>
      <c r="D77" s="40" t="s">
        <v>1572</v>
      </c>
      <c r="E77" s="40" t="s">
        <v>1573</v>
      </c>
      <c r="F77" s="41" t="s">
        <v>1592</v>
      </c>
      <c r="G77" s="219" t="s">
        <v>29</v>
      </c>
      <c r="H77" s="42">
        <v>40</v>
      </c>
      <c r="I77" s="43">
        <v>230000000</v>
      </c>
      <c r="J77" s="36" t="s">
        <v>1500</v>
      </c>
      <c r="K77" s="44" t="s">
        <v>36</v>
      </c>
      <c r="L77" s="41" t="s">
        <v>1501</v>
      </c>
      <c r="M77" s="36" t="s">
        <v>1502</v>
      </c>
      <c r="N77" s="42" t="s">
        <v>1503</v>
      </c>
      <c r="O77" s="45" t="s">
        <v>1511</v>
      </c>
      <c r="P77" s="36">
        <v>796</v>
      </c>
      <c r="Q77" s="36" t="s">
        <v>1505</v>
      </c>
      <c r="R77" s="54">
        <v>6</v>
      </c>
      <c r="S77" s="54">
        <v>62509.999999999993</v>
      </c>
      <c r="T77" s="68">
        <v>0</v>
      </c>
      <c r="U77" s="68">
        <f t="shared" si="0"/>
        <v>0</v>
      </c>
      <c r="V77" s="46" t="s">
        <v>1512</v>
      </c>
      <c r="W77" s="36">
        <v>2016</v>
      </c>
      <c r="X77" s="47" t="s">
        <v>1513</v>
      </c>
    </row>
    <row r="78" spans="1:24" outlineLevel="1">
      <c r="A78" s="228" t="s">
        <v>1593</v>
      </c>
      <c r="B78" s="39" t="s">
        <v>1495</v>
      </c>
      <c r="C78" s="180" t="s">
        <v>1571</v>
      </c>
      <c r="D78" s="40" t="s">
        <v>1572</v>
      </c>
      <c r="E78" s="40" t="s">
        <v>1573</v>
      </c>
      <c r="F78" s="41" t="s">
        <v>1515</v>
      </c>
      <c r="G78" s="219" t="s">
        <v>29</v>
      </c>
      <c r="H78" s="42">
        <v>40</v>
      </c>
      <c r="I78" s="43">
        <v>230000000</v>
      </c>
      <c r="J78" s="36" t="s">
        <v>1500</v>
      </c>
      <c r="K78" s="44" t="s">
        <v>36</v>
      </c>
      <c r="L78" s="41" t="s">
        <v>1501</v>
      </c>
      <c r="M78" s="36" t="s">
        <v>1502</v>
      </c>
      <c r="N78" s="42" t="s">
        <v>1503</v>
      </c>
      <c r="O78" s="45" t="s">
        <v>1511</v>
      </c>
      <c r="P78" s="36">
        <v>796</v>
      </c>
      <c r="Q78" s="36" t="s">
        <v>1505</v>
      </c>
      <c r="R78" s="54">
        <v>6</v>
      </c>
      <c r="S78" s="54">
        <v>62509.999999999993</v>
      </c>
      <c r="T78" s="68">
        <v>0</v>
      </c>
      <c r="U78" s="68">
        <f t="shared" si="0"/>
        <v>0</v>
      </c>
      <c r="V78" s="46" t="s">
        <v>1512</v>
      </c>
      <c r="W78" s="36">
        <v>2016</v>
      </c>
      <c r="X78" s="181" t="s">
        <v>3212</v>
      </c>
    </row>
    <row r="79" spans="1:24" outlineLevel="1">
      <c r="A79" s="228" t="s">
        <v>3227</v>
      </c>
      <c r="B79" s="39" t="s">
        <v>1495</v>
      </c>
      <c r="C79" s="180" t="s">
        <v>1571</v>
      </c>
      <c r="D79" s="40" t="s">
        <v>1572</v>
      </c>
      <c r="E79" s="40" t="s">
        <v>1573</v>
      </c>
      <c r="F79" s="41" t="s">
        <v>1515</v>
      </c>
      <c r="G79" s="219" t="s">
        <v>29</v>
      </c>
      <c r="H79" s="42">
        <v>0</v>
      </c>
      <c r="I79" s="43">
        <v>230000000</v>
      </c>
      <c r="J79" s="36" t="s">
        <v>1500</v>
      </c>
      <c r="K79" s="44" t="s">
        <v>31</v>
      </c>
      <c r="L79" s="41" t="s">
        <v>1501</v>
      </c>
      <c r="M79" s="36" t="s">
        <v>1502</v>
      </c>
      <c r="N79" s="42" t="s">
        <v>1503</v>
      </c>
      <c r="O79" s="45" t="s">
        <v>1504</v>
      </c>
      <c r="P79" s="36">
        <v>796</v>
      </c>
      <c r="Q79" s="36" t="s">
        <v>1505</v>
      </c>
      <c r="R79" s="54">
        <v>6</v>
      </c>
      <c r="S79" s="54">
        <v>62509.999999999993</v>
      </c>
      <c r="T79" s="68">
        <f t="shared" ref="T79" si="22">R79*S79</f>
        <v>375059.99999999994</v>
      </c>
      <c r="U79" s="68">
        <f t="shared" si="0"/>
        <v>420067.19999999995</v>
      </c>
      <c r="V79" s="46"/>
      <c r="W79" s="36">
        <v>2016</v>
      </c>
      <c r="X79" s="181"/>
    </row>
    <row r="80" spans="1:24" outlineLevel="1">
      <c r="A80" s="228" t="s">
        <v>1594</v>
      </c>
      <c r="B80" s="39" t="s">
        <v>1495</v>
      </c>
      <c r="C80" s="180" t="s">
        <v>1571</v>
      </c>
      <c r="D80" s="40" t="s">
        <v>1572</v>
      </c>
      <c r="E80" s="40" t="s">
        <v>1573</v>
      </c>
      <c r="F80" s="41" t="s">
        <v>1595</v>
      </c>
      <c r="G80" s="219" t="s">
        <v>29</v>
      </c>
      <c r="H80" s="42">
        <v>50</v>
      </c>
      <c r="I80" s="43">
        <v>230000000</v>
      </c>
      <c r="J80" s="36" t="s">
        <v>1500</v>
      </c>
      <c r="K80" s="44" t="s">
        <v>36</v>
      </c>
      <c r="L80" s="41" t="s">
        <v>1501</v>
      </c>
      <c r="M80" s="36" t="s">
        <v>1502</v>
      </c>
      <c r="N80" s="42" t="s">
        <v>1503</v>
      </c>
      <c r="O80" s="45" t="s">
        <v>1511</v>
      </c>
      <c r="P80" s="36">
        <v>796</v>
      </c>
      <c r="Q80" s="36" t="s">
        <v>1505</v>
      </c>
      <c r="R80" s="54">
        <v>88</v>
      </c>
      <c r="S80" s="54">
        <v>30740</v>
      </c>
      <c r="T80" s="68">
        <v>0</v>
      </c>
      <c r="U80" s="68">
        <f t="shared" si="0"/>
        <v>0</v>
      </c>
      <c r="V80" s="46" t="s">
        <v>1512</v>
      </c>
      <c r="W80" s="36">
        <v>2016</v>
      </c>
      <c r="X80" s="47" t="s">
        <v>1513</v>
      </c>
    </row>
    <row r="81" spans="1:24" outlineLevel="1">
      <c r="A81" s="228" t="s">
        <v>1596</v>
      </c>
      <c r="B81" s="39" t="s">
        <v>1495</v>
      </c>
      <c r="C81" s="180" t="s">
        <v>1571</v>
      </c>
      <c r="D81" s="40" t="s">
        <v>1572</v>
      </c>
      <c r="E81" s="40" t="s">
        <v>1573</v>
      </c>
      <c r="F81" s="41" t="s">
        <v>1515</v>
      </c>
      <c r="G81" s="219" t="s">
        <v>29</v>
      </c>
      <c r="H81" s="42">
        <v>50</v>
      </c>
      <c r="I81" s="43">
        <v>230000000</v>
      </c>
      <c r="J81" s="36" t="s">
        <v>1500</v>
      </c>
      <c r="K81" s="44" t="s">
        <v>36</v>
      </c>
      <c r="L81" s="41" t="s">
        <v>1501</v>
      </c>
      <c r="M81" s="36" t="s">
        <v>1502</v>
      </c>
      <c r="N81" s="42" t="s">
        <v>1503</v>
      </c>
      <c r="O81" s="45" t="s">
        <v>1511</v>
      </c>
      <c r="P81" s="36">
        <v>796</v>
      </c>
      <c r="Q81" s="36" t="s">
        <v>1505</v>
      </c>
      <c r="R81" s="54">
        <v>88</v>
      </c>
      <c r="S81" s="54">
        <v>30740</v>
      </c>
      <c r="T81" s="68">
        <v>0</v>
      </c>
      <c r="U81" s="68">
        <f t="shared" si="0"/>
        <v>0</v>
      </c>
      <c r="V81" s="46" t="s">
        <v>1512</v>
      </c>
      <c r="W81" s="36">
        <v>2016</v>
      </c>
      <c r="X81" s="181" t="s">
        <v>3212</v>
      </c>
    </row>
    <row r="82" spans="1:24" outlineLevel="1">
      <c r="A82" s="228" t="s">
        <v>3228</v>
      </c>
      <c r="B82" s="39" t="s">
        <v>1495</v>
      </c>
      <c r="C82" s="180" t="s">
        <v>1571</v>
      </c>
      <c r="D82" s="40" t="s">
        <v>1572</v>
      </c>
      <c r="E82" s="40" t="s">
        <v>1573</v>
      </c>
      <c r="F82" s="41" t="s">
        <v>1515</v>
      </c>
      <c r="G82" s="219" t="s">
        <v>29</v>
      </c>
      <c r="H82" s="42">
        <v>0</v>
      </c>
      <c r="I82" s="43">
        <v>230000000</v>
      </c>
      <c r="J82" s="36" t="s">
        <v>1500</v>
      </c>
      <c r="K82" s="44" t="s">
        <v>31</v>
      </c>
      <c r="L82" s="41" t="s">
        <v>1501</v>
      </c>
      <c r="M82" s="36" t="s">
        <v>1502</v>
      </c>
      <c r="N82" s="42" t="s">
        <v>1503</v>
      </c>
      <c r="O82" s="45" t="s">
        <v>1504</v>
      </c>
      <c r="P82" s="36">
        <v>796</v>
      </c>
      <c r="Q82" s="36" t="s">
        <v>1505</v>
      </c>
      <c r="R82" s="54">
        <v>88</v>
      </c>
      <c r="S82" s="54">
        <v>30740</v>
      </c>
      <c r="T82" s="68">
        <f t="shared" ref="T82" si="23">R82*S82</f>
        <v>2705120</v>
      </c>
      <c r="U82" s="68">
        <f t="shared" si="0"/>
        <v>3029734.4000000004</v>
      </c>
      <c r="V82" s="46"/>
      <c r="W82" s="36">
        <v>2016</v>
      </c>
      <c r="X82" s="181"/>
    </row>
    <row r="83" spans="1:24" outlineLevel="1">
      <c r="A83" s="228" t="s">
        <v>1597</v>
      </c>
      <c r="B83" s="39" t="s">
        <v>1495</v>
      </c>
      <c r="C83" s="180" t="s">
        <v>1571</v>
      </c>
      <c r="D83" s="40" t="s">
        <v>1572</v>
      </c>
      <c r="E83" s="40" t="s">
        <v>1573</v>
      </c>
      <c r="F83" s="41" t="s">
        <v>1598</v>
      </c>
      <c r="G83" s="219" t="s">
        <v>29</v>
      </c>
      <c r="H83" s="42">
        <v>50</v>
      </c>
      <c r="I83" s="43">
        <v>230000000</v>
      </c>
      <c r="J83" s="36" t="s">
        <v>1500</v>
      </c>
      <c r="K83" s="44" t="s">
        <v>36</v>
      </c>
      <c r="L83" s="41" t="s">
        <v>1501</v>
      </c>
      <c r="M83" s="36" t="s">
        <v>1502</v>
      </c>
      <c r="N83" s="42" t="s">
        <v>1503</v>
      </c>
      <c r="O83" s="45" t="s">
        <v>1511</v>
      </c>
      <c r="P83" s="36">
        <v>796</v>
      </c>
      <c r="Q83" s="36" t="s">
        <v>1505</v>
      </c>
      <c r="R83" s="54">
        <v>6</v>
      </c>
      <c r="S83" s="54">
        <v>58691.999999999985</v>
      </c>
      <c r="T83" s="68">
        <v>0</v>
      </c>
      <c r="U83" s="68">
        <f t="shared" si="0"/>
        <v>0</v>
      </c>
      <c r="V83" s="46" t="s">
        <v>1512</v>
      </c>
      <c r="W83" s="36">
        <v>2016</v>
      </c>
      <c r="X83" s="47" t="s">
        <v>1513</v>
      </c>
    </row>
    <row r="84" spans="1:24" outlineLevel="1">
      <c r="A84" s="228" t="s">
        <v>1599</v>
      </c>
      <c r="B84" s="39" t="s">
        <v>1495</v>
      </c>
      <c r="C84" s="180" t="s">
        <v>1571</v>
      </c>
      <c r="D84" s="40" t="s">
        <v>1572</v>
      </c>
      <c r="E84" s="40" t="s">
        <v>1573</v>
      </c>
      <c r="F84" s="41" t="s">
        <v>1515</v>
      </c>
      <c r="G84" s="219" t="s">
        <v>29</v>
      </c>
      <c r="H84" s="42">
        <v>50</v>
      </c>
      <c r="I84" s="43">
        <v>230000000</v>
      </c>
      <c r="J84" s="36" t="s">
        <v>1500</v>
      </c>
      <c r="K84" s="44" t="s">
        <v>36</v>
      </c>
      <c r="L84" s="41" t="s">
        <v>1501</v>
      </c>
      <c r="M84" s="36" t="s">
        <v>1502</v>
      </c>
      <c r="N84" s="42" t="s">
        <v>1503</v>
      </c>
      <c r="O84" s="45" t="s">
        <v>1511</v>
      </c>
      <c r="P84" s="36">
        <v>796</v>
      </c>
      <c r="Q84" s="36" t="s">
        <v>1505</v>
      </c>
      <c r="R84" s="54">
        <v>6</v>
      </c>
      <c r="S84" s="54">
        <v>58691.999999999985</v>
      </c>
      <c r="T84" s="68">
        <v>0</v>
      </c>
      <c r="U84" s="68">
        <f t="shared" si="0"/>
        <v>0</v>
      </c>
      <c r="V84" s="46" t="s">
        <v>1512</v>
      </c>
      <c r="W84" s="36">
        <v>2016</v>
      </c>
      <c r="X84" s="181" t="s">
        <v>3212</v>
      </c>
    </row>
    <row r="85" spans="1:24" s="344" customFormat="1" outlineLevel="1">
      <c r="A85" s="336" t="s">
        <v>3229</v>
      </c>
      <c r="B85" s="381" t="s">
        <v>1495</v>
      </c>
      <c r="C85" s="483" t="s">
        <v>1571</v>
      </c>
      <c r="D85" s="484" t="s">
        <v>1572</v>
      </c>
      <c r="E85" s="484" t="s">
        <v>1573</v>
      </c>
      <c r="F85" s="485" t="s">
        <v>1515</v>
      </c>
      <c r="G85" s="486" t="s">
        <v>29</v>
      </c>
      <c r="H85" s="374">
        <v>0</v>
      </c>
      <c r="I85" s="339">
        <v>230000000</v>
      </c>
      <c r="J85" s="340" t="s">
        <v>1500</v>
      </c>
      <c r="K85" s="349" t="s">
        <v>31</v>
      </c>
      <c r="L85" s="485" t="s">
        <v>1501</v>
      </c>
      <c r="M85" s="340" t="s">
        <v>1502</v>
      </c>
      <c r="N85" s="374" t="s">
        <v>1503</v>
      </c>
      <c r="O85" s="487" t="s">
        <v>1504</v>
      </c>
      <c r="P85" s="340">
        <v>796</v>
      </c>
      <c r="Q85" s="340" t="s">
        <v>1505</v>
      </c>
      <c r="R85" s="337">
        <v>6</v>
      </c>
      <c r="S85" s="337">
        <v>58691.999999999985</v>
      </c>
      <c r="T85" s="443">
        <v>0</v>
      </c>
      <c r="U85" s="443">
        <f t="shared" si="0"/>
        <v>0</v>
      </c>
      <c r="V85" s="488"/>
      <c r="W85" s="340">
        <v>2016</v>
      </c>
      <c r="X85" s="489" t="s">
        <v>3918</v>
      </c>
    </row>
    <row r="86" spans="1:24" outlineLevel="1">
      <c r="A86" s="228" t="s">
        <v>1600</v>
      </c>
      <c r="B86" s="39" t="s">
        <v>1495</v>
      </c>
      <c r="C86" s="180" t="s">
        <v>1571</v>
      </c>
      <c r="D86" s="40" t="s">
        <v>1572</v>
      </c>
      <c r="E86" s="40" t="s">
        <v>1573</v>
      </c>
      <c r="F86" s="41" t="s">
        <v>1601</v>
      </c>
      <c r="G86" s="219" t="s">
        <v>29</v>
      </c>
      <c r="H86" s="42">
        <v>50</v>
      </c>
      <c r="I86" s="43">
        <v>230000000</v>
      </c>
      <c r="J86" s="36" t="s">
        <v>1500</v>
      </c>
      <c r="K86" s="44" t="s">
        <v>36</v>
      </c>
      <c r="L86" s="41" t="s">
        <v>1501</v>
      </c>
      <c r="M86" s="36" t="s">
        <v>1502</v>
      </c>
      <c r="N86" s="42" t="s">
        <v>1503</v>
      </c>
      <c r="O86" s="45" t="s">
        <v>1511</v>
      </c>
      <c r="P86" s="36">
        <v>796</v>
      </c>
      <c r="Q86" s="36" t="s">
        <v>1505</v>
      </c>
      <c r="R86" s="54">
        <v>10</v>
      </c>
      <c r="S86" s="54">
        <v>36079.999999999993</v>
      </c>
      <c r="T86" s="68">
        <v>0</v>
      </c>
      <c r="U86" s="68">
        <f t="shared" si="0"/>
        <v>0</v>
      </c>
      <c r="V86" s="46" t="s">
        <v>1512</v>
      </c>
      <c r="W86" s="36">
        <v>2016</v>
      </c>
      <c r="X86" s="47" t="s">
        <v>1513</v>
      </c>
    </row>
    <row r="87" spans="1:24" outlineLevel="1">
      <c r="A87" s="228" t="s">
        <v>1602</v>
      </c>
      <c r="B87" s="39" t="s">
        <v>1495</v>
      </c>
      <c r="C87" s="180" t="s">
        <v>1571</v>
      </c>
      <c r="D87" s="40" t="s">
        <v>1572</v>
      </c>
      <c r="E87" s="40" t="s">
        <v>1573</v>
      </c>
      <c r="F87" s="41" t="s">
        <v>1515</v>
      </c>
      <c r="G87" s="219" t="s">
        <v>29</v>
      </c>
      <c r="H87" s="42">
        <v>50</v>
      </c>
      <c r="I87" s="43">
        <v>230000000</v>
      </c>
      <c r="J87" s="36" t="s">
        <v>1500</v>
      </c>
      <c r="K87" s="44" t="s">
        <v>36</v>
      </c>
      <c r="L87" s="41" t="s">
        <v>1501</v>
      </c>
      <c r="M87" s="36" t="s">
        <v>1502</v>
      </c>
      <c r="N87" s="42" t="s">
        <v>1503</v>
      </c>
      <c r="O87" s="45" t="s">
        <v>1511</v>
      </c>
      <c r="P87" s="36">
        <v>796</v>
      </c>
      <c r="Q87" s="36" t="s">
        <v>1505</v>
      </c>
      <c r="R87" s="54">
        <v>10</v>
      </c>
      <c r="S87" s="54">
        <v>36079.999999999993</v>
      </c>
      <c r="T87" s="68">
        <v>0</v>
      </c>
      <c r="U87" s="68">
        <f t="shared" si="0"/>
        <v>0</v>
      </c>
      <c r="V87" s="46" t="s">
        <v>1512</v>
      </c>
      <c r="W87" s="36">
        <v>2016</v>
      </c>
      <c r="X87" s="181" t="s">
        <v>3212</v>
      </c>
    </row>
    <row r="88" spans="1:24" outlineLevel="1">
      <c r="A88" s="228" t="s">
        <v>3230</v>
      </c>
      <c r="B88" s="39" t="s">
        <v>1495</v>
      </c>
      <c r="C88" s="180" t="s">
        <v>1571</v>
      </c>
      <c r="D88" s="40" t="s">
        <v>1572</v>
      </c>
      <c r="E88" s="40" t="s">
        <v>1573</v>
      </c>
      <c r="F88" s="41" t="s">
        <v>1515</v>
      </c>
      <c r="G88" s="219" t="s">
        <v>29</v>
      </c>
      <c r="H88" s="42">
        <v>0</v>
      </c>
      <c r="I88" s="43">
        <v>230000000</v>
      </c>
      <c r="J88" s="36" t="s">
        <v>1500</v>
      </c>
      <c r="K88" s="44" t="s">
        <v>31</v>
      </c>
      <c r="L88" s="41" t="s">
        <v>1501</v>
      </c>
      <c r="M88" s="36" t="s">
        <v>1502</v>
      </c>
      <c r="N88" s="42" t="s">
        <v>1503</v>
      </c>
      <c r="O88" s="45" t="s">
        <v>1504</v>
      </c>
      <c r="P88" s="36">
        <v>796</v>
      </c>
      <c r="Q88" s="36" t="s">
        <v>1505</v>
      </c>
      <c r="R88" s="54">
        <v>10</v>
      </c>
      <c r="S88" s="54">
        <v>36079.999999999993</v>
      </c>
      <c r="T88" s="68">
        <f t="shared" ref="T88" si="24">R88*S88</f>
        <v>360799.99999999994</v>
      </c>
      <c r="U88" s="68">
        <f t="shared" si="0"/>
        <v>404096</v>
      </c>
      <c r="V88" s="46"/>
      <c r="W88" s="36">
        <v>2016</v>
      </c>
      <c r="X88" s="181"/>
    </row>
    <row r="89" spans="1:24" outlineLevel="1">
      <c r="A89" s="228" t="s">
        <v>1603</v>
      </c>
      <c r="B89" s="39" t="s">
        <v>1495</v>
      </c>
      <c r="C89" s="180" t="s">
        <v>1571</v>
      </c>
      <c r="D89" s="40" t="s">
        <v>1572</v>
      </c>
      <c r="E89" s="40" t="s">
        <v>1573</v>
      </c>
      <c r="F89" s="41" t="s">
        <v>1604</v>
      </c>
      <c r="G89" s="219" t="s">
        <v>29</v>
      </c>
      <c r="H89" s="42">
        <v>50</v>
      </c>
      <c r="I89" s="43">
        <v>230000000</v>
      </c>
      <c r="J89" s="36" t="s">
        <v>1500</v>
      </c>
      <c r="K89" s="44" t="s">
        <v>36</v>
      </c>
      <c r="L89" s="41" t="s">
        <v>1501</v>
      </c>
      <c r="M89" s="36" t="s">
        <v>1502</v>
      </c>
      <c r="N89" s="42" t="s">
        <v>1503</v>
      </c>
      <c r="O89" s="45" t="s">
        <v>1511</v>
      </c>
      <c r="P89" s="36">
        <v>796</v>
      </c>
      <c r="Q89" s="36" t="s">
        <v>1505</v>
      </c>
      <c r="R89" s="54">
        <v>2</v>
      </c>
      <c r="S89" s="54">
        <v>58691.999999999985</v>
      </c>
      <c r="T89" s="68">
        <v>0</v>
      </c>
      <c r="U89" s="68">
        <f t="shared" si="0"/>
        <v>0</v>
      </c>
      <c r="V89" s="46" t="s">
        <v>1512</v>
      </c>
      <c r="W89" s="36">
        <v>2016</v>
      </c>
      <c r="X89" s="47" t="s">
        <v>1513</v>
      </c>
    </row>
    <row r="90" spans="1:24" outlineLevel="1">
      <c r="A90" s="228" t="s">
        <v>1605</v>
      </c>
      <c r="B90" s="39" t="s">
        <v>1495</v>
      </c>
      <c r="C90" s="180" t="s">
        <v>1571</v>
      </c>
      <c r="D90" s="40" t="s">
        <v>1572</v>
      </c>
      <c r="E90" s="40" t="s">
        <v>1573</v>
      </c>
      <c r="F90" s="41" t="s">
        <v>1515</v>
      </c>
      <c r="G90" s="219" t="s">
        <v>29</v>
      </c>
      <c r="H90" s="42">
        <v>50</v>
      </c>
      <c r="I90" s="43">
        <v>230000000</v>
      </c>
      <c r="J90" s="36" t="s">
        <v>1500</v>
      </c>
      <c r="K90" s="44" t="s">
        <v>36</v>
      </c>
      <c r="L90" s="41" t="s">
        <v>1501</v>
      </c>
      <c r="M90" s="36" t="s">
        <v>1502</v>
      </c>
      <c r="N90" s="42" t="s">
        <v>1503</v>
      </c>
      <c r="O90" s="45" t="s">
        <v>1511</v>
      </c>
      <c r="P90" s="36">
        <v>796</v>
      </c>
      <c r="Q90" s="36" t="s">
        <v>1505</v>
      </c>
      <c r="R90" s="54">
        <v>2</v>
      </c>
      <c r="S90" s="54">
        <v>58691.999999999985</v>
      </c>
      <c r="T90" s="68">
        <v>0</v>
      </c>
      <c r="U90" s="68">
        <f t="shared" si="0"/>
        <v>0</v>
      </c>
      <c r="V90" s="46" t="s">
        <v>1512</v>
      </c>
      <c r="W90" s="36">
        <v>2016</v>
      </c>
      <c r="X90" s="181" t="s">
        <v>3212</v>
      </c>
    </row>
    <row r="91" spans="1:24" outlineLevel="1">
      <c r="A91" s="228" t="s">
        <v>3231</v>
      </c>
      <c r="B91" s="39" t="s">
        <v>1495</v>
      </c>
      <c r="C91" s="180" t="s">
        <v>1571</v>
      </c>
      <c r="D91" s="40" t="s">
        <v>1572</v>
      </c>
      <c r="E91" s="40" t="s">
        <v>1573</v>
      </c>
      <c r="F91" s="41" t="s">
        <v>1515</v>
      </c>
      <c r="G91" s="219" t="s">
        <v>29</v>
      </c>
      <c r="H91" s="42">
        <v>0</v>
      </c>
      <c r="I91" s="43">
        <v>230000000</v>
      </c>
      <c r="J91" s="36" t="s">
        <v>1500</v>
      </c>
      <c r="K91" s="44" t="s">
        <v>31</v>
      </c>
      <c r="L91" s="41" t="s">
        <v>1501</v>
      </c>
      <c r="M91" s="36" t="s">
        <v>1502</v>
      </c>
      <c r="N91" s="42" t="s">
        <v>1503</v>
      </c>
      <c r="O91" s="45" t="s">
        <v>1504</v>
      </c>
      <c r="P91" s="36">
        <v>796</v>
      </c>
      <c r="Q91" s="36" t="s">
        <v>1505</v>
      </c>
      <c r="R91" s="54">
        <v>2</v>
      </c>
      <c r="S91" s="54">
        <v>58691.999999999985</v>
      </c>
      <c r="T91" s="68">
        <f t="shared" ref="T91" si="25">R91*S91</f>
        <v>117383.99999999997</v>
      </c>
      <c r="U91" s="68">
        <f t="shared" si="0"/>
        <v>131470.07999999999</v>
      </c>
      <c r="V91" s="46"/>
      <c r="W91" s="36">
        <v>2016</v>
      </c>
      <c r="X91" s="181"/>
    </row>
    <row r="92" spans="1:24" outlineLevel="1">
      <c r="A92" s="228" t="s">
        <v>1606</v>
      </c>
      <c r="B92" s="39" t="s">
        <v>1495</v>
      </c>
      <c r="C92" s="180" t="s">
        <v>1607</v>
      </c>
      <c r="D92" s="40" t="s">
        <v>1608</v>
      </c>
      <c r="E92" s="40" t="s">
        <v>1609</v>
      </c>
      <c r="F92" s="41" t="s">
        <v>1610</v>
      </c>
      <c r="G92" s="219" t="s">
        <v>34</v>
      </c>
      <c r="H92" s="42">
        <v>40</v>
      </c>
      <c r="I92" s="43">
        <v>230000000</v>
      </c>
      <c r="J92" s="36" t="s">
        <v>1500</v>
      </c>
      <c r="K92" s="44" t="s">
        <v>36</v>
      </c>
      <c r="L92" s="41" t="s">
        <v>1501</v>
      </c>
      <c r="M92" s="36" t="s">
        <v>1502</v>
      </c>
      <c r="N92" s="42" t="s">
        <v>1569</v>
      </c>
      <c r="O92" s="45" t="s">
        <v>1511</v>
      </c>
      <c r="P92" s="36">
        <v>168</v>
      </c>
      <c r="Q92" s="36" t="s">
        <v>1611</v>
      </c>
      <c r="R92" s="54">
        <v>1.2</v>
      </c>
      <c r="S92" s="54">
        <v>142500</v>
      </c>
      <c r="T92" s="68">
        <v>0</v>
      </c>
      <c r="U92" s="68">
        <f t="shared" si="0"/>
        <v>0</v>
      </c>
      <c r="V92" s="46" t="s">
        <v>1512</v>
      </c>
      <c r="W92" s="36">
        <v>2016</v>
      </c>
      <c r="X92" s="181" t="s">
        <v>3212</v>
      </c>
    </row>
    <row r="93" spans="1:24" outlineLevel="1">
      <c r="A93" s="228" t="s">
        <v>3232</v>
      </c>
      <c r="B93" s="39" t="s">
        <v>1495</v>
      </c>
      <c r="C93" s="180" t="s">
        <v>1607</v>
      </c>
      <c r="D93" s="40" t="s">
        <v>1608</v>
      </c>
      <c r="E93" s="40" t="s">
        <v>1609</v>
      </c>
      <c r="F93" s="41" t="s">
        <v>1610</v>
      </c>
      <c r="G93" s="219" t="s">
        <v>34</v>
      </c>
      <c r="H93" s="42">
        <v>0</v>
      </c>
      <c r="I93" s="43">
        <v>230000000</v>
      </c>
      <c r="J93" s="36" t="s">
        <v>1500</v>
      </c>
      <c r="K93" s="44" t="s">
        <v>31</v>
      </c>
      <c r="L93" s="41" t="s">
        <v>1501</v>
      </c>
      <c r="M93" s="36" t="s">
        <v>1502</v>
      </c>
      <c r="N93" s="42" t="s">
        <v>1569</v>
      </c>
      <c r="O93" s="45" t="s">
        <v>1504</v>
      </c>
      <c r="P93" s="36">
        <v>168</v>
      </c>
      <c r="Q93" s="36" t="s">
        <v>1611</v>
      </c>
      <c r="R93" s="54">
        <v>1.2</v>
      </c>
      <c r="S93" s="54">
        <v>142500</v>
      </c>
      <c r="T93" s="68">
        <f t="shared" ref="T93" si="26">R93*S93</f>
        <v>171000</v>
      </c>
      <c r="U93" s="68">
        <f t="shared" si="0"/>
        <v>191520.00000000003</v>
      </c>
      <c r="V93" s="46"/>
      <c r="W93" s="36">
        <v>2016</v>
      </c>
      <c r="X93" s="181"/>
    </row>
    <row r="94" spans="1:24" outlineLevel="1">
      <c r="A94" s="228" t="s">
        <v>1612</v>
      </c>
      <c r="B94" s="39" t="s">
        <v>1495</v>
      </c>
      <c r="C94" s="180" t="s">
        <v>1613</v>
      </c>
      <c r="D94" s="40" t="s">
        <v>1608</v>
      </c>
      <c r="E94" s="40" t="s">
        <v>1614</v>
      </c>
      <c r="F94" s="41" t="s">
        <v>1615</v>
      </c>
      <c r="G94" s="219" t="s">
        <v>34</v>
      </c>
      <c r="H94" s="42">
        <v>40</v>
      </c>
      <c r="I94" s="43">
        <v>230000000</v>
      </c>
      <c r="J94" s="36" t="s">
        <v>1500</v>
      </c>
      <c r="K94" s="44" t="s">
        <v>36</v>
      </c>
      <c r="L94" s="41" t="s">
        <v>1501</v>
      </c>
      <c r="M94" s="36" t="s">
        <v>1502</v>
      </c>
      <c r="N94" s="42" t="s">
        <v>1569</v>
      </c>
      <c r="O94" s="45" t="s">
        <v>1511</v>
      </c>
      <c r="P94" s="36">
        <v>168</v>
      </c>
      <c r="Q94" s="36" t="s">
        <v>1611</v>
      </c>
      <c r="R94" s="54">
        <v>1</v>
      </c>
      <c r="S94" s="54">
        <v>142500</v>
      </c>
      <c r="T94" s="68">
        <v>0</v>
      </c>
      <c r="U94" s="68">
        <f t="shared" si="0"/>
        <v>0</v>
      </c>
      <c r="V94" s="46" t="s">
        <v>1512</v>
      </c>
      <c r="W94" s="36">
        <v>2016</v>
      </c>
      <c r="X94" s="181" t="s">
        <v>3212</v>
      </c>
    </row>
    <row r="95" spans="1:24" outlineLevel="1">
      <c r="A95" s="228" t="s">
        <v>3233</v>
      </c>
      <c r="B95" s="39" t="s">
        <v>1495</v>
      </c>
      <c r="C95" s="180" t="s">
        <v>1613</v>
      </c>
      <c r="D95" s="40" t="s">
        <v>1608</v>
      </c>
      <c r="E95" s="40" t="s">
        <v>1614</v>
      </c>
      <c r="F95" s="41" t="s">
        <v>1615</v>
      </c>
      <c r="G95" s="219" t="s">
        <v>34</v>
      </c>
      <c r="H95" s="42">
        <v>0</v>
      </c>
      <c r="I95" s="43">
        <v>230000000</v>
      </c>
      <c r="J95" s="36" t="s">
        <v>1500</v>
      </c>
      <c r="K95" s="44" t="s">
        <v>31</v>
      </c>
      <c r="L95" s="41" t="s">
        <v>1501</v>
      </c>
      <c r="M95" s="36" t="s">
        <v>1502</v>
      </c>
      <c r="N95" s="42" t="s">
        <v>1569</v>
      </c>
      <c r="O95" s="45" t="s">
        <v>1504</v>
      </c>
      <c r="P95" s="36">
        <v>168</v>
      </c>
      <c r="Q95" s="36" t="s">
        <v>1611</v>
      </c>
      <c r="R95" s="54">
        <v>1</v>
      </c>
      <c r="S95" s="54">
        <v>142500</v>
      </c>
      <c r="T95" s="68">
        <f t="shared" ref="T95" si="27">R95*S95</f>
        <v>142500</v>
      </c>
      <c r="U95" s="68">
        <f t="shared" si="0"/>
        <v>159600.00000000003</v>
      </c>
      <c r="V95" s="46"/>
      <c r="W95" s="36">
        <v>2016</v>
      </c>
      <c r="X95" s="181" t="s">
        <v>6544</v>
      </c>
    </row>
    <row r="96" spans="1:24" s="344" customFormat="1" outlineLevel="1">
      <c r="A96" s="336" t="s">
        <v>6543</v>
      </c>
      <c r="B96" s="381" t="s">
        <v>1495</v>
      </c>
      <c r="C96" s="483" t="s">
        <v>1613</v>
      </c>
      <c r="D96" s="484" t="s">
        <v>1608</v>
      </c>
      <c r="E96" s="484" t="s">
        <v>1614</v>
      </c>
      <c r="F96" s="485" t="s">
        <v>1615</v>
      </c>
      <c r="G96" s="486" t="s">
        <v>34</v>
      </c>
      <c r="H96" s="374">
        <v>0</v>
      </c>
      <c r="I96" s="339">
        <v>230000000</v>
      </c>
      <c r="J96" s="340" t="s">
        <v>1500</v>
      </c>
      <c r="K96" s="349" t="s">
        <v>918</v>
      </c>
      <c r="L96" s="485" t="s">
        <v>1501</v>
      </c>
      <c r="M96" s="340" t="s">
        <v>1502</v>
      </c>
      <c r="N96" s="374" t="s">
        <v>1569</v>
      </c>
      <c r="O96" s="487" t="s">
        <v>1504</v>
      </c>
      <c r="P96" s="340">
        <v>168</v>
      </c>
      <c r="Q96" s="340" t="s">
        <v>1611</v>
      </c>
      <c r="R96" s="337">
        <v>3</v>
      </c>
      <c r="S96" s="337">
        <v>160714.29</v>
      </c>
      <c r="T96" s="443">
        <f>R96*S96</f>
        <v>482142.87</v>
      </c>
      <c r="U96" s="443">
        <f>T96*1.12</f>
        <v>540000.0144000001</v>
      </c>
      <c r="V96" s="488"/>
      <c r="W96" s="340">
        <v>2016</v>
      </c>
      <c r="X96" s="490"/>
    </row>
    <row r="97" spans="1:24" outlineLevel="1">
      <c r="A97" s="228" t="s">
        <v>1618</v>
      </c>
      <c r="B97" s="39" t="s">
        <v>1495</v>
      </c>
      <c r="C97" s="180" t="s">
        <v>1616</v>
      </c>
      <c r="D97" s="40" t="s">
        <v>1617</v>
      </c>
      <c r="E97" s="40" t="s">
        <v>3049</v>
      </c>
      <c r="F97" s="41" t="s">
        <v>1515</v>
      </c>
      <c r="G97" s="219" t="s">
        <v>29</v>
      </c>
      <c r="H97" s="42">
        <v>0</v>
      </c>
      <c r="I97" s="43">
        <v>230000000</v>
      </c>
      <c r="J97" s="36" t="s">
        <v>1500</v>
      </c>
      <c r="K97" s="44" t="s">
        <v>36</v>
      </c>
      <c r="L97" s="41" t="s">
        <v>1501</v>
      </c>
      <c r="M97" s="36" t="s">
        <v>1502</v>
      </c>
      <c r="N97" s="42" t="s">
        <v>1503</v>
      </c>
      <c r="O97" s="45" t="s">
        <v>1504</v>
      </c>
      <c r="P97" s="36">
        <v>168</v>
      </c>
      <c r="Q97" s="36" t="s">
        <v>1611</v>
      </c>
      <c r="R97" s="54">
        <v>15</v>
      </c>
      <c r="S97" s="54">
        <v>2121428.5699999998</v>
      </c>
      <c r="T97" s="68">
        <v>0</v>
      </c>
      <c r="U97" s="68">
        <f t="shared" si="0"/>
        <v>0</v>
      </c>
      <c r="V97" s="46"/>
      <c r="W97" s="36">
        <v>2016</v>
      </c>
      <c r="X97" s="47" t="s">
        <v>3918</v>
      </c>
    </row>
    <row r="98" spans="1:24" outlineLevel="1">
      <c r="A98" s="228" t="s">
        <v>1619</v>
      </c>
      <c r="B98" s="39" t="s">
        <v>1495</v>
      </c>
      <c r="C98" s="180" t="s">
        <v>1620</v>
      </c>
      <c r="D98" s="40" t="s">
        <v>1621</v>
      </c>
      <c r="E98" s="40" t="s">
        <v>1622</v>
      </c>
      <c r="F98" s="41" t="s">
        <v>1623</v>
      </c>
      <c r="G98" s="219" t="s">
        <v>29</v>
      </c>
      <c r="H98" s="42">
        <v>50</v>
      </c>
      <c r="I98" s="43">
        <v>230000000</v>
      </c>
      <c r="J98" s="36" t="s">
        <v>1500</v>
      </c>
      <c r="K98" s="44" t="s">
        <v>36</v>
      </c>
      <c r="L98" s="41" t="s">
        <v>1501</v>
      </c>
      <c r="M98" s="36" t="s">
        <v>1502</v>
      </c>
      <c r="N98" s="42" t="s">
        <v>1503</v>
      </c>
      <c r="O98" s="45" t="s">
        <v>1511</v>
      </c>
      <c r="P98" s="36">
        <v>166</v>
      </c>
      <c r="Q98" s="36" t="s">
        <v>1624</v>
      </c>
      <c r="R98" s="54">
        <v>1600</v>
      </c>
      <c r="S98" s="54">
        <v>6547.32</v>
      </c>
      <c r="T98" s="68">
        <v>0</v>
      </c>
      <c r="U98" s="68">
        <f t="shared" si="0"/>
        <v>0</v>
      </c>
      <c r="V98" s="46" t="s">
        <v>1512</v>
      </c>
      <c r="W98" s="36">
        <v>2016</v>
      </c>
      <c r="X98" s="47" t="s">
        <v>1513</v>
      </c>
    </row>
    <row r="99" spans="1:24" s="344" customFormat="1" outlineLevel="1">
      <c r="A99" s="336" t="s">
        <v>1625</v>
      </c>
      <c r="B99" s="381" t="s">
        <v>1495</v>
      </c>
      <c r="C99" s="483" t="s">
        <v>1620</v>
      </c>
      <c r="D99" s="484" t="s">
        <v>1621</v>
      </c>
      <c r="E99" s="484" t="s">
        <v>1622</v>
      </c>
      <c r="F99" s="485" t="s">
        <v>1515</v>
      </c>
      <c r="G99" s="486" t="s">
        <v>29</v>
      </c>
      <c r="H99" s="374">
        <v>50</v>
      </c>
      <c r="I99" s="339">
        <v>230000000</v>
      </c>
      <c r="J99" s="340" t="s">
        <v>1500</v>
      </c>
      <c r="K99" s="349" t="s">
        <v>36</v>
      </c>
      <c r="L99" s="485" t="s">
        <v>1501</v>
      </c>
      <c r="M99" s="340" t="s">
        <v>1502</v>
      </c>
      <c r="N99" s="374" t="s">
        <v>1503</v>
      </c>
      <c r="O99" s="487" t="s">
        <v>1511</v>
      </c>
      <c r="P99" s="340">
        <v>166</v>
      </c>
      <c r="Q99" s="340" t="s">
        <v>1624</v>
      </c>
      <c r="R99" s="337">
        <v>1600</v>
      </c>
      <c r="S99" s="337">
        <v>6547.32</v>
      </c>
      <c r="T99" s="443">
        <v>0</v>
      </c>
      <c r="U99" s="443">
        <f t="shared" si="0"/>
        <v>0</v>
      </c>
      <c r="V99" s="488" t="s">
        <v>1512</v>
      </c>
      <c r="W99" s="340">
        <v>2016</v>
      </c>
      <c r="X99" s="490" t="s">
        <v>3918</v>
      </c>
    </row>
    <row r="100" spans="1:24" outlineLevel="1">
      <c r="A100" s="228" t="s">
        <v>1626</v>
      </c>
      <c r="B100" s="39" t="s">
        <v>1495</v>
      </c>
      <c r="C100" s="180" t="s">
        <v>1627</v>
      </c>
      <c r="D100" s="40" t="s">
        <v>1621</v>
      </c>
      <c r="E100" s="40" t="s">
        <v>1628</v>
      </c>
      <c r="F100" s="41" t="s">
        <v>1629</v>
      </c>
      <c r="G100" s="219" t="s">
        <v>29</v>
      </c>
      <c r="H100" s="42">
        <v>50</v>
      </c>
      <c r="I100" s="43">
        <v>230000000</v>
      </c>
      <c r="J100" s="36" t="s">
        <v>1500</v>
      </c>
      <c r="K100" s="44" t="s">
        <v>36</v>
      </c>
      <c r="L100" s="41" t="s">
        <v>1501</v>
      </c>
      <c r="M100" s="36" t="s">
        <v>1502</v>
      </c>
      <c r="N100" s="42" t="s">
        <v>1503</v>
      </c>
      <c r="O100" s="45" t="s">
        <v>1511</v>
      </c>
      <c r="P100" s="36">
        <v>166</v>
      </c>
      <c r="Q100" s="36" t="s">
        <v>1624</v>
      </c>
      <c r="R100" s="54">
        <v>1100</v>
      </c>
      <c r="S100" s="54">
        <v>8332.14</v>
      </c>
      <c r="T100" s="68">
        <v>0</v>
      </c>
      <c r="U100" s="68">
        <f t="shared" si="0"/>
        <v>0</v>
      </c>
      <c r="V100" s="46" t="s">
        <v>1512</v>
      </c>
      <c r="W100" s="36">
        <v>2016</v>
      </c>
      <c r="X100" s="47" t="s">
        <v>1513</v>
      </c>
    </row>
    <row r="101" spans="1:24" s="344" customFormat="1" outlineLevel="1">
      <c r="A101" s="336" t="s">
        <v>1630</v>
      </c>
      <c r="B101" s="381" t="s">
        <v>1495</v>
      </c>
      <c r="C101" s="483" t="s">
        <v>1627</v>
      </c>
      <c r="D101" s="484" t="s">
        <v>1621</v>
      </c>
      <c r="E101" s="484" t="s">
        <v>1628</v>
      </c>
      <c r="F101" s="485" t="s">
        <v>1515</v>
      </c>
      <c r="G101" s="486" t="s">
        <v>29</v>
      </c>
      <c r="H101" s="374">
        <v>50</v>
      </c>
      <c r="I101" s="339">
        <v>230000000</v>
      </c>
      <c r="J101" s="340" t="s">
        <v>1500</v>
      </c>
      <c r="K101" s="349" t="s">
        <v>36</v>
      </c>
      <c r="L101" s="485" t="s">
        <v>1501</v>
      </c>
      <c r="M101" s="340" t="s">
        <v>1502</v>
      </c>
      <c r="N101" s="374" t="s">
        <v>1503</v>
      </c>
      <c r="O101" s="487" t="s">
        <v>1511</v>
      </c>
      <c r="P101" s="340">
        <v>166</v>
      </c>
      <c r="Q101" s="340" t="s">
        <v>1624</v>
      </c>
      <c r="R101" s="337">
        <v>1100</v>
      </c>
      <c r="S101" s="337">
        <v>8332.14</v>
      </c>
      <c r="T101" s="443">
        <v>0</v>
      </c>
      <c r="U101" s="443">
        <f t="shared" si="0"/>
        <v>0</v>
      </c>
      <c r="V101" s="488" t="s">
        <v>1512</v>
      </c>
      <c r="W101" s="340">
        <v>2016</v>
      </c>
      <c r="X101" s="490" t="s">
        <v>3918</v>
      </c>
    </row>
    <row r="102" spans="1:24" outlineLevel="1">
      <c r="A102" s="228" t="s">
        <v>1631</v>
      </c>
      <c r="B102" s="39" t="s">
        <v>1495</v>
      </c>
      <c r="C102" s="180" t="s">
        <v>1632</v>
      </c>
      <c r="D102" s="40" t="s">
        <v>1633</v>
      </c>
      <c r="E102" s="40" t="s">
        <v>1634</v>
      </c>
      <c r="F102" s="41" t="s">
        <v>1635</v>
      </c>
      <c r="G102" s="219" t="s">
        <v>34</v>
      </c>
      <c r="H102" s="42">
        <v>0</v>
      </c>
      <c r="I102" s="43">
        <v>230000000</v>
      </c>
      <c r="J102" s="36" t="s">
        <v>1500</v>
      </c>
      <c r="K102" s="44" t="s">
        <v>36</v>
      </c>
      <c r="L102" s="41" t="s">
        <v>1501</v>
      </c>
      <c r="M102" s="36" t="s">
        <v>1502</v>
      </c>
      <c r="N102" s="42" t="s">
        <v>1558</v>
      </c>
      <c r="O102" s="45" t="s">
        <v>1504</v>
      </c>
      <c r="P102" s="36">
        <v>166</v>
      </c>
      <c r="Q102" s="36" t="s">
        <v>1624</v>
      </c>
      <c r="R102" s="54">
        <v>4000</v>
      </c>
      <c r="S102" s="54">
        <v>125</v>
      </c>
      <c r="T102" s="68">
        <v>0</v>
      </c>
      <c r="U102" s="68">
        <f t="shared" si="0"/>
        <v>0</v>
      </c>
      <c r="V102" s="46"/>
      <c r="W102" s="36">
        <v>2016</v>
      </c>
      <c r="X102" s="47" t="s">
        <v>3918</v>
      </c>
    </row>
    <row r="103" spans="1:24" outlineLevel="1">
      <c r="A103" s="228" t="s">
        <v>1636</v>
      </c>
      <c r="B103" s="39" t="s">
        <v>1495</v>
      </c>
      <c r="C103" s="180" t="s">
        <v>1637</v>
      </c>
      <c r="D103" s="40" t="s">
        <v>1638</v>
      </c>
      <c r="E103" s="40" t="s">
        <v>1639</v>
      </c>
      <c r="F103" s="41" t="s">
        <v>1640</v>
      </c>
      <c r="G103" s="219" t="s">
        <v>34</v>
      </c>
      <c r="H103" s="42">
        <v>0</v>
      </c>
      <c r="I103" s="43">
        <v>230000000</v>
      </c>
      <c r="J103" s="36" t="s">
        <v>1500</v>
      </c>
      <c r="K103" s="44" t="s">
        <v>36</v>
      </c>
      <c r="L103" s="41" t="s">
        <v>1501</v>
      </c>
      <c r="M103" s="36" t="s">
        <v>1502</v>
      </c>
      <c r="N103" s="42" t="s">
        <v>1558</v>
      </c>
      <c r="O103" s="45" t="s">
        <v>1504</v>
      </c>
      <c r="P103" s="36">
        <v>166</v>
      </c>
      <c r="Q103" s="36" t="s">
        <v>1624</v>
      </c>
      <c r="R103" s="54">
        <v>0.1</v>
      </c>
      <c r="S103" s="54">
        <v>697.24</v>
      </c>
      <c r="T103" s="68">
        <f t="shared" si="11"/>
        <v>69.724000000000004</v>
      </c>
      <c r="U103" s="68">
        <f t="shared" si="0"/>
        <v>78.090880000000013</v>
      </c>
      <c r="V103" s="46"/>
      <c r="W103" s="36">
        <v>2016</v>
      </c>
      <c r="X103" s="47"/>
    </row>
    <row r="104" spans="1:24" outlineLevel="1">
      <c r="A104" s="228" t="s">
        <v>1641</v>
      </c>
      <c r="B104" s="39" t="s">
        <v>1495</v>
      </c>
      <c r="C104" s="180" t="s">
        <v>1642</v>
      </c>
      <c r="D104" s="40" t="s">
        <v>1643</v>
      </c>
      <c r="E104" s="40" t="s">
        <v>1644</v>
      </c>
      <c r="F104" s="41" t="s">
        <v>1645</v>
      </c>
      <c r="G104" s="219" t="s">
        <v>29</v>
      </c>
      <c r="H104" s="42">
        <v>0</v>
      </c>
      <c r="I104" s="43">
        <v>230000000</v>
      </c>
      <c r="J104" s="36" t="s">
        <v>1500</v>
      </c>
      <c r="K104" s="44" t="s">
        <v>36</v>
      </c>
      <c r="L104" s="41" t="s">
        <v>1501</v>
      </c>
      <c r="M104" s="36" t="s">
        <v>1502</v>
      </c>
      <c r="N104" s="42" t="s">
        <v>1503</v>
      </c>
      <c r="O104" s="45" t="s">
        <v>1504</v>
      </c>
      <c r="P104" s="36">
        <v>168</v>
      </c>
      <c r="Q104" s="36" t="s">
        <v>1611</v>
      </c>
      <c r="R104" s="54">
        <v>30</v>
      </c>
      <c r="S104" s="54">
        <v>416666.99999999994</v>
      </c>
      <c r="T104" s="68">
        <v>0</v>
      </c>
      <c r="U104" s="68">
        <f t="shared" si="0"/>
        <v>0</v>
      </c>
      <c r="V104" s="46"/>
      <c r="W104" s="36">
        <v>2016</v>
      </c>
      <c r="X104" s="47" t="s">
        <v>1513</v>
      </c>
    </row>
    <row r="105" spans="1:24" outlineLevel="1">
      <c r="A105" s="228" t="s">
        <v>1646</v>
      </c>
      <c r="B105" s="39" t="s">
        <v>1495</v>
      </c>
      <c r="C105" s="180" t="s">
        <v>1642</v>
      </c>
      <c r="D105" s="40" t="s">
        <v>1643</v>
      </c>
      <c r="E105" s="40" t="s">
        <v>1644</v>
      </c>
      <c r="F105" s="41" t="s">
        <v>1515</v>
      </c>
      <c r="G105" s="219" t="s">
        <v>29</v>
      </c>
      <c r="H105" s="42">
        <v>0</v>
      </c>
      <c r="I105" s="43">
        <v>230000000</v>
      </c>
      <c r="J105" s="36" t="s">
        <v>1500</v>
      </c>
      <c r="K105" s="44" t="s">
        <v>36</v>
      </c>
      <c r="L105" s="41" t="s">
        <v>1501</v>
      </c>
      <c r="M105" s="36" t="s">
        <v>1502</v>
      </c>
      <c r="N105" s="42" t="s">
        <v>1503</v>
      </c>
      <c r="O105" s="45" t="s">
        <v>1504</v>
      </c>
      <c r="P105" s="36">
        <v>168</v>
      </c>
      <c r="Q105" s="36" t="s">
        <v>1611</v>
      </c>
      <c r="R105" s="54">
        <v>30</v>
      </c>
      <c r="S105" s="54">
        <v>416666.99999999994</v>
      </c>
      <c r="T105" s="68">
        <f t="shared" si="11"/>
        <v>12500009.999999998</v>
      </c>
      <c r="U105" s="68">
        <f t="shared" si="0"/>
        <v>14000011.199999999</v>
      </c>
      <c r="V105" s="46"/>
      <c r="W105" s="36">
        <v>2016</v>
      </c>
      <c r="X105" s="47"/>
    </row>
    <row r="106" spans="1:24" outlineLevel="1">
      <c r="A106" s="228" t="s">
        <v>1647</v>
      </c>
      <c r="B106" s="39" t="s">
        <v>1495</v>
      </c>
      <c r="C106" s="180" t="s">
        <v>1648</v>
      </c>
      <c r="D106" s="40" t="s">
        <v>1649</v>
      </c>
      <c r="E106" s="40" t="s">
        <v>1650</v>
      </c>
      <c r="F106" s="41" t="s">
        <v>1651</v>
      </c>
      <c r="G106" s="219" t="s">
        <v>34</v>
      </c>
      <c r="H106" s="42">
        <v>0</v>
      </c>
      <c r="I106" s="43">
        <v>230000000</v>
      </c>
      <c r="J106" s="36" t="s">
        <v>1500</v>
      </c>
      <c r="K106" s="44" t="s">
        <v>36</v>
      </c>
      <c r="L106" s="41" t="s">
        <v>1501</v>
      </c>
      <c r="M106" s="36" t="s">
        <v>1502</v>
      </c>
      <c r="N106" s="42" t="s">
        <v>1558</v>
      </c>
      <c r="O106" s="45" t="s">
        <v>1504</v>
      </c>
      <c r="P106" s="36">
        <v>168</v>
      </c>
      <c r="Q106" s="36" t="s">
        <v>1611</v>
      </c>
      <c r="R106" s="54">
        <v>1.61856</v>
      </c>
      <c r="S106" s="54">
        <v>2031249.9999999998</v>
      </c>
      <c r="T106" s="68">
        <v>0</v>
      </c>
      <c r="U106" s="68">
        <f t="shared" si="0"/>
        <v>0</v>
      </c>
      <c r="V106" s="46"/>
      <c r="W106" s="36">
        <v>2016</v>
      </c>
      <c r="X106" s="47" t="s">
        <v>3918</v>
      </c>
    </row>
    <row r="107" spans="1:24" outlineLevel="1">
      <c r="A107" s="228" t="s">
        <v>1652</v>
      </c>
      <c r="B107" s="39" t="s">
        <v>1495</v>
      </c>
      <c r="C107" s="180" t="s">
        <v>1653</v>
      </c>
      <c r="D107" s="40" t="s">
        <v>1654</v>
      </c>
      <c r="E107" s="40" t="s">
        <v>1655</v>
      </c>
      <c r="F107" s="41" t="s">
        <v>1656</v>
      </c>
      <c r="G107" s="219" t="s">
        <v>34</v>
      </c>
      <c r="H107" s="42">
        <v>0</v>
      </c>
      <c r="I107" s="43">
        <v>230000000</v>
      </c>
      <c r="J107" s="36" t="s">
        <v>1500</v>
      </c>
      <c r="K107" s="44" t="s">
        <v>36</v>
      </c>
      <c r="L107" s="41" t="s">
        <v>1501</v>
      </c>
      <c r="M107" s="36" t="s">
        <v>1502</v>
      </c>
      <c r="N107" s="42" t="s">
        <v>1558</v>
      </c>
      <c r="O107" s="45" t="s">
        <v>1504</v>
      </c>
      <c r="P107" s="36">
        <v>166</v>
      </c>
      <c r="Q107" s="36" t="s">
        <v>1624</v>
      </c>
      <c r="R107" s="54">
        <v>2.9</v>
      </c>
      <c r="S107" s="54">
        <v>22108.03</v>
      </c>
      <c r="T107" s="68">
        <f t="shared" si="11"/>
        <v>64113.286999999997</v>
      </c>
      <c r="U107" s="68">
        <f t="shared" si="0"/>
        <v>71806.881439999997</v>
      </c>
      <c r="V107" s="46"/>
      <c r="W107" s="36">
        <v>2016</v>
      </c>
      <c r="X107" s="47"/>
    </row>
    <row r="108" spans="1:24" outlineLevel="1">
      <c r="A108" s="228" t="s">
        <v>1657</v>
      </c>
      <c r="B108" s="39" t="s">
        <v>1495</v>
      </c>
      <c r="C108" s="180" t="s">
        <v>1658</v>
      </c>
      <c r="D108" s="40" t="s">
        <v>1659</v>
      </c>
      <c r="E108" s="40" t="s">
        <v>1660</v>
      </c>
      <c r="F108" s="41" t="s">
        <v>1661</v>
      </c>
      <c r="G108" s="219" t="s">
        <v>34</v>
      </c>
      <c r="H108" s="42">
        <v>0</v>
      </c>
      <c r="I108" s="43">
        <v>230000000</v>
      </c>
      <c r="J108" s="36" t="s">
        <v>1500</v>
      </c>
      <c r="K108" s="44" t="s">
        <v>36</v>
      </c>
      <c r="L108" s="41" t="s">
        <v>1501</v>
      </c>
      <c r="M108" s="36" t="s">
        <v>1502</v>
      </c>
      <c r="N108" s="42" t="s">
        <v>1558</v>
      </c>
      <c r="O108" s="45" t="s">
        <v>1504</v>
      </c>
      <c r="P108" s="36">
        <v>778</v>
      </c>
      <c r="Q108" s="36" t="s">
        <v>1662</v>
      </c>
      <c r="R108" s="54">
        <v>36</v>
      </c>
      <c r="S108" s="54">
        <v>213.39</v>
      </c>
      <c r="T108" s="68">
        <f t="shared" si="11"/>
        <v>7682.0399999999991</v>
      </c>
      <c r="U108" s="68">
        <f t="shared" si="0"/>
        <v>8603.8847999999998</v>
      </c>
      <c r="V108" s="46"/>
      <c r="W108" s="36">
        <v>2016</v>
      </c>
      <c r="X108" s="47"/>
    </row>
    <row r="109" spans="1:24" outlineLevel="1">
      <c r="A109" s="228" t="s">
        <v>1663</v>
      </c>
      <c r="B109" s="39" t="s">
        <v>1495</v>
      </c>
      <c r="C109" s="180" t="s">
        <v>1664</v>
      </c>
      <c r="D109" s="40" t="s">
        <v>1659</v>
      </c>
      <c r="E109" s="40" t="s">
        <v>1665</v>
      </c>
      <c r="F109" s="41" t="s">
        <v>1666</v>
      </c>
      <c r="G109" s="219" t="s">
        <v>34</v>
      </c>
      <c r="H109" s="42">
        <v>0</v>
      </c>
      <c r="I109" s="43">
        <v>230000000</v>
      </c>
      <c r="J109" s="36" t="s">
        <v>1500</v>
      </c>
      <c r="K109" s="44" t="s">
        <v>36</v>
      </c>
      <c r="L109" s="41" t="s">
        <v>1501</v>
      </c>
      <c r="M109" s="36" t="s">
        <v>1502</v>
      </c>
      <c r="N109" s="42" t="s">
        <v>1558</v>
      </c>
      <c r="O109" s="45" t="s">
        <v>1504</v>
      </c>
      <c r="P109" s="36">
        <v>166</v>
      </c>
      <c r="Q109" s="36" t="s">
        <v>1624</v>
      </c>
      <c r="R109" s="54">
        <v>20</v>
      </c>
      <c r="S109" s="54">
        <v>224.99999999999997</v>
      </c>
      <c r="T109" s="68">
        <v>0</v>
      </c>
      <c r="U109" s="68">
        <f t="shared" si="0"/>
        <v>0</v>
      </c>
      <c r="V109" s="46"/>
      <c r="W109" s="36">
        <v>2016</v>
      </c>
      <c r="X109" s="47" t="s">
        <v>3918</v>
      </c>
    </row>
    <row r="110" spans="1:24" outlineLevel="1">
      <c r="A110" s="228" t="s">
        <v>1667</v>
      </c>
      <c r="B110" s="39" t="s">
        <v>1495</v>
      </c>
      <c r="C110" s="180" t="s">
        <v>1668</v>
      </c>
      <c r="D110" s="40" t="s">
        <v>1669</v>
      </c>
      <c r="E110" s="40" t="s">
        <v>1670</v>
      </c>
      <c r="F110" s="41" t="s">
        <v>1671</v>
      </c>
      <c r="G110" s="219" t="s">
        <v>34</v>
      </c>
      <c r="H110" s="42">
        <v>0</v>
      </c>
      <c r="I110" s="43">
        <v>230000000</v>
      </c>
      <c r="J110" s="36" t="s">
        <v>1500</v>
      </c>
      <c r="K110" s="44" t="s">
        <v>36</v>
      </c>
      <c r="L110" s="41" t="s">
        <v>1501</v>
      </c>
      <c r="M110" s="36" t="s">
        <v>1502</v>
      </c>
      <c r="N110" s="42" t="s">
        <v>1558</v>
      </c>
      <c r="O110" s="45" t="s">
        <v>1504</v>
      </c>
      <c r="P110" s="36">
        <v>166</v>
      </c>
      <c r="Q110" s="36" t="s">
        <v>1624</v>
      </c>
      <c r="R110" s="54">
        <v>68</v>
      </c>
      <c r="S110" s="54">
        <v>699.99999999999989</v>
      </c>
      <c r="T110" s="68">
        <v>0</v>
      </c>
      <c r="U110" s="68">
        <f t="shared" ref="U110" si="28">T110*1.12</f>
        <v>0</v>
      </c>
      <c r="V110" s="46"/>
      <c r="W110" s="36">
        <v>2016</v>
      </c>
      <c r="X110" s="47" t="s">
        <v>6544</v>
      </c>
    </row>
    <row r="111" spans="1:24" s="344" customFormat="1" outlineLevel="1">
      <c r="A111" s="336" t="s">
        <v>6545</v>
      </c>
      <c r="B111" s="381" t="s">
        <v>1495</v>
      </c>
      <c r="C111" s="483" t="s">
        <v>1668</v>
      </c>
      <c r="D111" s="484" t="s">
        <v>1669</v>
      </c>
      <c r="E111" s="484" t="s">
        <v>1670</v>
      </c>
      <c r="F111" s="485" t="s">
        <v>1671</v>
      </c>
      <c r="G111" s="486" t="s">
        <v>34</v>
      </c>
      <c r="H111" s="374">
        <v>0</v>
      </c>
      <c r="I111" s="339">
        <v>230000000</v>
      </c>
      <c r="J111" s="340" t="s">
        <v>1500</v>
      </c>
      <c r="K111" s="349" t="s">
        <v>918</v>
      </c>
      <c r="L111" s="485" t="s">
        <v>1501</v>
      </c>
      <c r="M111" s="340" t="s">
        <v>1502</v>
      </c>
      <c r="N111" s="374" t="s">
        <v>1558</v>
      </c>
      <c r="O111" s="487" t="s">
        <v>1504</v>
      </c>
      <c r="P111" s="340">
        <v>166</v>
      </c>
      <c r="Q111" s="340" t="s">
        <v>1624</v>
      </c>
      <c r="R111" s="337">
        <v>1000</v>
      </c>
      <c r="S111" s="337">
        <v>849.99999999999989</v>
      </c>
      <c r="T111" s="443">
        <f t="shared" si="11"/>
        <v>849999.99999999988</v>
      </c>
      <c r="U111" s="443">
        <f t="shared" si="0"/>
        <v>952000</v>
      </c>
      <c r="V111" s="488"/>
      <c r="W111" s="340">
        <v>2016</v>
      </c>
      <c r="X111" s="490"/>
    </row>
    <row r="112" spans="1:24" outlineLevel="1">
      <c r="A112" s="228" t="s">
        <v>1672</v>
      </c>
      <c r="B112" s="39" t="s">
        <v>1495</v>
      </c>
      <c r="C112" s="180" t="s">
        <v>1673</v>
      </c>
      <c r="D112" s="40" t="s">
        <v>1674</v>
      </c>
      <c r="E112" s="40" t="s">
        <v>1675</v>
      </c>
      <c r="F112" s="41" t="s">
        <v>1675</v>
      </c>
      <c r="G112" s="219" t="s">
        <v>34</v>
      </c>
      <c r="H112" s="42">
        <v>40</v>
      </c>
      <c r="I112" s="43">
        <v>230000000</v>
      </c>
      <c r="J112" s="36" t="s">
        <v>1500</v>
      </c>
      <c r="K112" s="44" t="s">
        <v>36</v>
      </c>
      <c r="L112" s="41" t="s">
        <v>1501</v>
      </c>
      <c r="M112" s="36" t="s">
        <v>1502</v>
      </c>
      <c r="N112" s="42" t="s">
        <v>1569</v>
      </c>
      <c r="O112" s="45" t="s">
        <v>1511</v>
      </c>
      <c r="P112" s="36">
        <v>166</v>
      </c>
      <c r="Q112" s="36" t="s">
        <v>1624</v>
      </c>
      <c r="R112" s="54">
        <v>0.5</v>
      </c>
      <c r="S112" s="54">
        <v>1964.28</v>
      </c>
      <c r="T112" s="68">
        <v>0</v>
      </c>
      <c r="U112" s="68">
        <f t="shared" si="0"/>
        <v>0</v>
      </c>
      <c r="V112" s="46" t="s">
        <v>1512</v>
      </c>
      <c r="W112" s="36">
        <v>2016</v>
      </c>
      <c r="X112" s="181" t="s">
        <v>3212</v>
      </c>
    </row>
    <row r="113" spans="1:24" outlineLevel="1">
      <c r="A113" s="228" t="s">
        <v>3234</v>
      </c>
      <c r="B113" s="39" t="s">
        <v>1495</v>
      </c>
      <c r="C113" s="180" t="s">
        <v>1673</v>
      </c>
      <c r="D113" s="40" t="s">
        <v>1674</v>
      </c>
      <c r="E113" s="40" t="s">
        <v>1675</v>
      </c>
      <c r="F113" s="41" t="s">
        <v>1675</v>
      </c>
      <c r="G113" s="219" t="s">
        <v>34</v>
      </c>
      <c r="H113" s="42">
        <v>0</v>
      </c>
      <c r="I113" s="43">
        <v>230000000</v>
      </c>
      <c r="J113" s="36" t="s">
        <v>1500</v>
      </c>
      <c r="K113" s="44" t="s">
        <v>31</v>
      </c>
      <c r="L113" s="41" t="s">
        <v>1501</v>
      </c>
      <c r="M113" s="36" t="s">
        <v>1502</v>
      </c>
      <c r="N113" s="42" t="s">
        <v>1569</v>
      </c>
      <c r="O113" s="45" t="s">
        <v>1504</v>
      </c>
      <c r="P113" s="36">
        <v>166</v>
      </c>
      <c r="Q113" s="36" t="s">
        <v>1624</v>
      </c>
      <c r="R113" s="54">
        <v>0.5</v>
      </c>
      <c r="S113" s="54">
        <v>1964.28</v>
      </c>
      <c r="T113" s="68">
        <v>0</v>
      </c>
      <c r="U113" s="68">
        <f t="shared" si="0"/>
        <v>0</v>
      </c>
      <c r="V113" s="46"/>
      <c r="W113" s="36">
        <v>2016</v>
      </c>
      <c r="X113" s="181" t="s">
        <v>3918</v>
      </c>
    </row>
    <row r="114" spans="1:24" outlineLevel="1">
      <c r="A114" s="228" t="s">
        <v>1676</v>
      </c>
      <c r="B114" s="39" t="s">
        <v>1495</v>
      </c>
      <c r="C114" s="180" t="s">
        <v>1677</v>
      </c>
      <c r="D114" s="40" t="s">
        <v>1678</v>
      </c>
      <c r="E114" s="40" t="s">
        <v>1679</v>
      </c>
      <c r="F114" s="41" t="s">
        <v>1680</v>
      </c>
      <c r="G114" s="219" t="s">
        <v>34</v>
      </c>
      <c r="H114" s="42">
        <v>0</v>
      </c>
      <c r="I114" s="43">
        <v>230000000</v>
      </c>
      <c r="J114" s="36" t="s">
        <v>1500</v>
      </c>
      <c r="K114" s="44" t="s">
        <v>36</v>
      </c>
      <c r="L114" s="41" t="s">
        <v>1501</v>
      </c>
      <c r="M114" s="36" t="s">
        <v>1502</v>
      </c>
      <c r="N114" s="42" t="s">
        <v>1558</v>
      </c>
      <c r="O114" s="45" t="s">
        <v>1504</v>
      </c>
      <c r="P114" s="36">
        <v>168</v>
      </c>
      <c r="Q114" s="36" t="s">
        <v>1611</v>
      </c>
      <c r="R114" s="54">
        <v>2.0000000000000001E-4</v>
      </c>
      <c r="S114" s="54">
        <v>19499999.999999996</v>
      </c>
      <c r="T114" s="68">
        <f t="shared" si="11"/>
        <v>3899.9999999999995</v>
      </c>
      <c r="U114" s="68">
        <f t="shared" si="0"/>
        <v>4368</v>
      </c>
      <c r="V114" s="46"/>
      <c r="W114" s="36">
        <v>2016</v>
      </c>
      <c r="X114" s="47"/>
    </row>
    <row r="115" spans="1:24" outlineLevel="1">
      <c r="A115" s="228" t="s">
        <v>1681</v>
      </c>
      <c r="B115" s="39" t="s">
        <v>1495</v>
      </c>
      <c r="C115" s="180" t="s">
        <v>1682</v>
      </c>
      <c r="D115" s="40" t="s">
        <v>1678</v>
      </c>
      <c r="E115" s="40" t="s">
        <v>1683</v>
      </c>
      <c r="F115" s="41" t="s">
        <v>1684</v>
      </c>
      <c r="G115" s="219" t="s">
        <v>34</v>
      </c>
      <c r="H115" s="42">
        <v>0</v>
      </c>
      <c r="I115" s="43">
        <v>230000000</v>
      </c>
      <c r="J115" s="36" t="s">
        <v>1500</v>
      </c>
      <c r="K115" s="44" t="s">
        <v>36</v>
      </c>
      <c r="L115" s="41" t="s">
        <v>1501</v>
      </c>
      <c r="M115" s="36" t="s">
        <v>1502</v>
      </c>
      <c r="N115" s="42" t="s">
        <v>1558</v>
      </c>
      <c r="O115" s="45" t="s">
        <v>1504</v>
      </c>
      <c r="P115" s="36">
        <v>168</v>
      </c>
      <c r="Q115" s="36" t="s">
        <v>1611</v>
      </c>
      <c r="R115" s="54">
        <v>2.2000000000000001E-3</v>
      </c>
      <c r="S115" s="54">
        <v>14545535.710000001</v>
      </c>
      <c r="T115" s="68">
        <f t="shared" si="11"/>
        <v>32000.178562000005</v>
      </c>
      <c r="U115" s="68">
        <f t="shared" si="0"/>
        <v>35840.199989440007</v>
      </c>
      <c r="V115" s="46"/>
      <c r="W115" s="36">
        <v>2016</v>
      </c>
      <c r="X115" s="47"/>
    </row>
    <row r="116" spans="1:24" outlineLevel="1">
      <c r="A116" s="228" t="s">
        <v>1685</v>
      </c>
      <c r="B116" s="39" t="s">
        <v>1495</v>
      </c>
      <c r="C116" s="180" t="s">
        <v>1686</v>
      </c>
      <c r="D116" s="40" t="s">
        <v>1687</v>
      </c>
      <c r="E116" s="40" t="s">
        <v>1688</v>
      </c>
      <c r="F116" s="41" t="s">
        <v>1689</v>
      </c>
      <c r="G116" s="219" t="s">
        <v>34</v>
      </c>
      <c r="H116" s="42">
        <v>70</v>
      </c>
      <c r="I116" s="43">
        <v>230000000</v>
      </c>
      <c r="J116" s="36" t="s">
        <v>1500</v>
      </c>
      <c r="K116" s="44" t="s">
        <v>36</v>
      </c>
      <c r="L116" s="41" t="s">
        <v>1501</v>
      </c>
      <c r="M116" s="36" t="s">
        <v>1502</v>
      </c>
      <c r="N116" s="42" t="s">
        <v>1569</v>
      </c>
      <c r="O116" s="45" t="s">
        <v>1511</v>
      </c>
      <c r="P116" s="36">
        <v>166</v>
      </c>
      <c r="Q116" s="36" t="s">
        <v>1624</v>
      </c>
      <c r="R116" s="54">
        <v>100</v>
      </c>
      <c r="S116" s="54">
        <v>1002.67</v>
      </c>
      <c r="T116" s="68">
        <v>0</v>
      </c>
      <c r="U116" s="68">
        <f t="shared" si="0"/>
        <v>0</v>
      </c>
      <c r="V116" s="46" t="s">
        <v>1512</v>
      </c>
      <c r="W116" s="36">
        <v>2016</v>
      </c>
      <c r="X116" s="181" t="s">
        <v>3212</v>
      </c>
    </row>
    <row r="117" spans="1:24" outlineLevel="1">
      <c r="A117" s="228" t="s">
        <v>3235</v>
      </c>
      <c r="B117" s="39" t="s">
        <v>1495</v>
      </c>
      <c r="C117" s="180" t="s">
        <v>1686</v>
      </c>
      <c r="D117" s="40" t="s">
        <v>1687</v>
      </c>
      <c r="E117" s="40" t="s">
        <v>1688</v>
      </c>
      <c r="F117" s="41" t="s">
        <v>1689</v>
      </c>
      <c r="G117" s="219" t="s">
        <v>34</v>
      </c>
      <c r="H117" s="42">
        <v>0</v>
      </c>
      <c r="I117" s="43">
        <v>230000000</v>
      </c>
      <c r="J117" s="36" t="s">
        <v>1500</v>
      </c>
      <c r="K117" s="44" t="s">
        <v>31</v>
      </c>
      <c r="L117" s="41" t="s">
        <v>1501</v>
      </c>
      <c r="M117" s="36" t="s">
        <v>1502</v>
      </c>
      <c r="N117" s="42" t="s">
        <v>1569</v>
      </c>
      <c r="O117" s="45" t="s">
        <v>1504</v>
      </c>
      <c r="P117" s="36">
        <v>166</v>
      </c>
      <c r="Q117" s="36" t="s">
        <v>1624</v>
      </c>
      <c r="R117" s="54">
        <v>100</v>
      </c>
      <c r="S117" s="54">
        <v>1002.67</v>
      </c>
      <c r="T117" s="68">
        <v>0</v>
      </c>
      <c r="U117" s="68">
        <f t="shared" si="0"/>
        <v>0</v>
      </c>
      <c r="V117" s="46"/>
      <c r="W117" s="36">
        <v>2016</v>
      </c>
      <c r="X117" s="181" t="s">
        <v>3918</v>
      </c>
    </row>
    <row r="118" spans="1:24" outlineLevel="1">
      <c r="A118" s="228" t="s">
        <v>1690</v>
      </c>
      <c r="B118" s="39" t="s">
        <v>1495</v>
      </c>
      <c r="C118" s="180" t="s">
        <v>1691</v>
      </c>
      <c r="D118" s="40" t="s">
        <v>1692</v>
      </c>
      <c r="E118" s="40" t="s">
        <v>1693</v>
      </c>
      <c r="F118" s="41" t="s">
        <v>1694</v>
      </c>
      <c r="G118" s="219" t="s">
        <v>34</v>
      </c>
      <c r="H118" s="42">
        <v>0</v>
      </c>
      <c r="I118" s="43">
        <v>230000000</v>
      </c>
      <c r="J118" s="36" t="s">
        <v>1500</v>
      </c>
      <c r="K118" s="44" t="s">
        <v>36</v>
      </c>
      <c r="L118" s="41" t="s">
        <v>1501</v>
      </c>
      <c r="M118" s="36" t="s">
        <v>1502</v>
      </c>
      <c r="N118" s="42" t="s">
        <v>1558</v>
      </c>
      <c r="O118" s="45" t="s">
        <v>1504</v>
      </c>
      <c r="P118" s="36">
        <v>166</v>
      </c>
      <c r="Q118" s="36" t="s">
        <v>1624</v>
      </c>
      <c r="R118" s="54">
        <v>10</v>
      </c>
      <c r="S118" s="54">
        <v>248.21</v>
      </c>
      <c r="T118" s="68">
        <f t="shared" si="11"/>
        <v>2482.1</v>
      </c>
      <c r="U118" s="68">
        <f t="shared" si="0"/>
        <v>2779.9520000000002</v>
      </c>
      <c r="V118" s="46"/>
      <c r="W118" s="36">
        <v>2016</v>
      </c>
      <c r="X118" s="47"/>
    </row>
    <row r="119" spans="1:24" outlineLevel="1">
      <c r="A119" s="228" t="s">
        <v>1695</v>
      </c>
      <c r="B119" s="39" t="s">
        <v>1495</v>
      </c>
      <c r="C119" s="180" t="s">
        <v>1696</v>
      </c>
      <c r="D119" s="40" t="s">
        <v>1697</v>
      </c>
      <c r="E119" s="40" t="s">
        <v>1698</v>
      </c>
      <c r="F119" s="41" t="s">
        <v>1699</v>
      </c>
      <c r="G119" s="219" t="s">
        <v>29</v>
      </c>
      <c r="H119" s="42">
        <v>0</v>
      </c>
      <c r="I119" s="43">
        <v>230000000</v>
      </c>
      <c r="J119" s="36" t="s">
        <v>1500</v>
      </c>
      <c r="K119" s="44" t="s">
        <v>36</v>
      </c>
      <c r="L119" s="41" t="s">
        <v>1501</v>
      </c>
      <c r="M119" s="36" t="s">
        <v>1502</v>
      </c>
      <c r="N119" s="42" t="s">
        <v>1503</v>
      </c>
      <c r="O119" s="45" t="s">
        <v>1504</v>
      </c>
      <c r="P119" s="36">
        <v>168</v>
      </c>
      <c r="Q119" s="36" t="s">
        <v>1611</v>
      </c>
      <c r="R119" s="54">
        <v>91.02</v>
      </c>
      <c r="S119" s="54">
        <v>1736522.32</v>
      </c>
      <c r="T119" s="68">
        <v>0</v>
      </c>
      <c r="U119" s="68">
        <f t="shared" si="0"/>
        <v>0</v>
      </c>
      <c r="V119" s="46"/>
      <c r="W119" s="36">
        <v>2016</v>
      </c>
      <c r="X119" s="47" t="s">
        <v>1513</v>
      </c>
    </row>
    <row r="120" spans="1:24" outlineLevel="1">
      <c r="A120" s="228" t="s">
        <v>1700</v>
      </c>
      <c r="B120" s="39" t="s">
        <v>1495</v>
      </c>
      <c r="C120" s="180" t="s">
        <v>1696</v>
      </c>
      <c r="D120" s="40" t="s">
        <v>1697</v>
      </c>
      <c r="E120" s="40" t="s">
        <v>1698</v>
      </c>
      <c r="F120" s="41" t="s">
        <v>1515</v>
      </c>
      <c r="G120" s="219" t="s">
        <v>29</v>
      </c>
      <c r="H120" s="42">
        <v>0</v>
      </c>
      <c r="I120" s="43">
        <v>230000000</v>
      </c>
      <c r="J120" s="36" t="s">
        <v>1500</v>
      </c>
      <c r="K120" s="44" t="s">
        <v>36</v>
      </c>
      <c r="L120" s="41" t="s">
        <v>1501</v>
      </c>
      <c r="M120" s="36" t="s">
        <v>1502</v>
      </c>
      <c r="N120" s="42" t="s">
        <v>1503</v>
      </c>
      <c r="O120" s="45" t="s">
        <v>1504</v>
      </c>
      <c r="P120" s="36">
        <v>168</v>
      </c>
      <c r="Q120" s="36" t="s">
        <v>1611</v>
      </c>
      <c r="R120" s="54">
        <v>91.02</v>
      </c>
      <c r="S120" s="54">
        <v>1736522.32</v>
      </c>
      <c r="T120" s="68">
        <v>0</v>
      </c>
      <c r="U120" s="68">
        <f t="shared" si="0"/>
        <v>0</v>
      </c>
      <c r="V120" s="46"/>
      <c r="W120" s="36">
        <v>2016</v>
      </c>
      <c r="X120" s="47" t="s">
        <v>3972</v>
      </c>
    </row>
    <row r="121" spans="1:24" outlineLevel="1">
      <c r="A121" s="228" t="s">
        <v>3979</v>
      </c>
      <c r="B121" s="39" t="s">
        <v>1495</v>
      </c>
      <c r="C121" s="180" t="s">
        <v>1696</v>
      </c>
      <c r="D121" s="40" t="s">
        <v>1697</v>
      </c>
      <c r="E121" s="40" t="s">
        <v>1698</v>
      </c>
      <c r="F121" s="41" t="s">
        <v>1515</v>
      </c>
      <c r="G121" s="219" t="s">
        <v>29</v>
      </c>
      <c r="H121" s="42">
        <v>0</v>
      </c>
      <c r="I121" s="43">
        <v>230000000</v>
      </c>
      <c r="J121" s="36" t="s">
        <v>1500</v>
      </c>
      <c r="K121" s="44" t="s">
        <v>424</v>
      </c>
      <c r="L121" s="41" t="s">
        <v>1501</v>
      </c>
      <c r="M121" s="36" t="s">
        <v>1502</v>
      </c>
      <c r="N121" s="42" t="s">
        <v>1503</v>
      </c>
      <c r="O121" s="45" t="s">
        <v>1504</v>
      </c>
      <c r="P121" s="36">
        <v>168</v>
      </c>
      <c r="Q121" s="36" t="s">
        <v>1611</v>
      </c>
      <c r="R121" s="54">
        <v>98.3</v>
      </c>
      <c r="S121" s="54">
        <v>1736522.32</v>
      </c>
      <c r="T121" s="68">
        <v>0</v>
      </c>
      <c r="U121" s="68">
        <f t="shared" ref="U121" si="29">T121*1.12</f>
        <v>0</v>
      </c>
      <c r="V121" s="46"/>
      <c r="W121" s="36">
        <v>2016</v>
      </c>
      <c r="X121" s="47" t="s">
        <v>6544</v>
      </c>
    </row>
    <row r="122" spans="1:24" s="344" customFormat="1" outlineLevel="1">
      <c r="A122" s="336" t="s">
        <v>6546</v>
      </c>
      <c r="B122" s="381" t="s">
        <v>1495</v>
      </c>
      <c r="C122" s="483" t="s">
        <v>1696</v>
      </c>
      <c r="D122" s="484" t="s">
        <v>1697</v>
      </c>
      <c r="E122" s="484" t="s">
        <v>1698</v>
      </c>
      <c r="F122" s="485" t="s">
        <v>1515</v>
      </c>
      <c r="G122" s="486" t="s">
        <v>28</v>
      </c>
      <c r="H122" s="374">
        <v>40</v>
      </c>
      <c r="I122" s="339">
        <v>230000000</v>
      </c>
      <c r="J122" s="340" t="s">
        <v>1500</v>
      </c>
      <c r="K122" s="349" t="s">
        <v>918</v>
      </c>
      <c r="L122" s="485" t="s">
        <v>1501</v>
      </c>
      <c r="M122" s="340" t="s">
        <v>1502</v>
      </c>
      <c r="N122" s="374" t="s">
        <v>1503</v>
      </c>
      <c r="O122" s="487" t="s">
        <v>1511</v>
      </c>
      <c r="P122" s="340">
        <v>168</v>
      </c>
      <c r="Q122" s="340" t="s">
        <v>1611</v>
      </c>
      <c r="R122" s="337">
        <v>30</v>
      </c>
      <c r="S122" s="337">
        <v>4534408</v>
      </c>
      <c r="T122" s="443">
        <f t="shared" ref="T122" si="30">R122*S122</f>
        <v>136032240</v>
      </c>
      <c r="U122" s="443">
        <f t="shared" si="0"/>
        <v>152356108.80000001</v>
      </c>
      <c r="V122" s="488" t="s">
        <v>1512</v>
      </c>
      <c r="W122" s="340">
        <v>2016</v>
      </c>
      <c r="X122" s="490"/>
    </row>
    <row r="123" spans="1:24" outlineLevel="1">
      <c r="A123" s="228" t="s">
        <v>1701</v>
      </c>
      <c r="B123" s="39" t="s">
        <v>1495</v>
      </c>
      <c r="C123" s="180" t="s">
        <v>1702</v>
      </c>
      <c r="D123" s="40" t="s">
        <v>1703</v>
      </c>
      <c r="E123" s="40" t="s">
        <v>1704</v>
      </c>
      <c r="F123" s="41" t="s">
        <v>1705</v>
      </c>
      <c r="G123" s="219" t="s">
        <v>34</v>
      </c>
      <c r="H123" s="42">
        <v>40</v>
      </c>
      <c r="I123" s="43">
        <v>230000000</v>
      </c>
      <c r="J123" s="36" t="s">
        <v>1500</v>
      </c>
      <c r="K123" s="44" t="s">
        <v>36</v>
      </c>
      <c r="L123" s="41" t="s">
        <v>1501</v>
      </c>
      <c r="M123" s="36" t="s">
        <v>1502</v>
      </c>
      <c r="N123" s="42" t="s">
        <v>1503</v>
      </c>
      <c r="O123" s="45" t="s">
        <v>1511</v>
      </c>
      <c r="P123" s="36">
        <v>166</v>
      </c>
      <c r="Q123" s="36" t="s">
        <v>1624</v>
      </c>
      <c r="R123" s="54">
        <v>10</v>
      </c>
      <c r="S123" s="54">
        <v>187.49999999999997</v>
      </c>
      <c r="T123" s="68">
        <v>0</v>
      </c>
      <c r="U123" s="68">
        <f t="shared" si="0"/>
        <v>0</v>
      </c>
      <c r="V123" s="46" t="s">
        <v>1512</v>
      </c>
      <c r="W123" s="36">
        <v>2016</v>
      </c>
      <c r="X123" s="181" t="s">
        <v>3212</v>
      </c>
    </row>
    <row r="124" spans="1:24" outlineLevel="1">
      <c r="A124" s="228" t="s">
        <v>3236</v>
      </c>
      <c r="B124" s="39" t="s">
        <v>1495</v>
      </c>
      <c r="C124" s="180" t="s">
        <v>1702</v>
      </c>
      <c r="D124" s="40" t="s">
        <v>1703</v>
      </c>
      <c r="E124" s="40" t="s">
        <v>1704</v>
      </c>
      <c r="F124" s="41" t="s">
        <v>1705</v>
      </c>
      <c r="G124" s="219" t="s">
        <v>34</v>
      </c>
      <c r="H124" s="42">
        <v>0</v>
      </c>
      <c r="I124" s="43">
        <v>230000000</v>
      </c>
      <c r="J124" s="36" t="s">
        <v>1500</v>
      </c>
      <c r="K124" s="44" t="s">
        <v>31</v>
      </c>
      <c r="L124" s="41" t="s">
        <v>1501</v>
      </c>
      <c r="M124" s="36" t="s">
        <v>1502</v>
      </c>
      <c r="N124" s="42" t="s">
        <v>1503</v>
      </c>
      <c r="O124" s="45" t="s">
        <v>1504</v>
      </c>
      <c r="P124" s="36">
        <v>166</v>
      </c>
      <c r="Q124" s="36" t="s">
        <v>1624</v>
      </c>
      <c r="R124" s="54">
        <v>10</v>
      </c>
      <c r="S124" s="54">
        <v>187.49999999999997</v>
      </c>
      <c r="T124" s="68">
        <v>0</v>
      </c>
      <c r="U124" s="68">
        <f t="shared" si="0"/>
        <v>0</v>
      </c>
      <c r="V124" s="46"/>
      <c r="W124" s="36">
        <v>2016</v>
      </c>
      <c r="X124" s="47" t="s">
        <v>3918</v>
      </c>
    </row>
    <row r="125" spans="1:24" outlineLevel="1">
      <c r="A125" s="228" t="s">
        <v>1706</v>
      </c>
      <c r="B125" s="39" t="s">
        <v>1495</v>
      </c>
      <c r="C125" s="180" t="s">
        <v>1707</v>
      </c>
      <c r="D125" s="40" t="s">
        <v>1708</v>
      </c>
      <c r="E125" s="40" t="s">
        <v>1709</v>
      </c>
      <c r="F125" s="41" t="s">
        <v>1710</v>
      </c>
      <c r="G125" s="219" t="s">
        <v>34</v>
      </c>
      <c r="H125" s="42">
        <v>40</v>
      </c>
      <c r="I125" s="43">
        <v>230000000</v>
      </c>
      <c r="J125" s="36" t="s">
        <v>1500</v>
      </c>
      <c r="K125" s="44" t="s">
        <v>36</v>
      </c>
      <c r="L125" s="41" t="s">
        <v>1501</v>
      </c>
      <c r="M125" s="36" t="s">
        <v>1502</v>
      </c>
      <c r="N125" s="42" t="s">
        <v>1503</v>
      </c>
      <c r="O125" s="45" t="s">
        <v>1511</v>
      </c>
      <c r="P125" s="36">
        <v>166</v>
      </c>
      <c r="Q125" s="36" t="s">
        <v>1624</v>
      </c>
      <c r="R125" s="54">
        <v>5</v>
      </c>
      <c r="S125" s="54">
        <v>791.37</v>
      </c>
      <c r="T125" s="68">
        <v>0</v>
      </c>
      <c r="U125" s="68">
        <f t="shared" si="0"/>
        <v>0</v>
      </c>
      <c r="V125" s="46" t="s">
        <v>1512</v>
      </c>
      <c r="W125" s="36">
        <v>2016</v>
      </c>
      <c r="X125" s="181" t="s">
        <v>3212</v>
      </c>
    </row>
    <row r="126" spans="1:24" outlineLevel="1">
      <c r="A126" s="228" t="s">
        <v>3237</v>
      </c>
      <c r="B126" s="39" t="s">
        <v>1495</v>
      </c>
      <c r="C126" s="180" t="s">
        <v>1707</v>
      </c>
      <c r="D126" s="40" t="s">
        <v>1708</v>
      </c>
      <c r="E126" s="40" t="s">
        <v>1709</v>
      </c>
      <c r="F126" s="41" t="s">
        <v>1710</v>
      </c>
      <c r="G126" s="219" t="s">
        <v>34</v>
      </c>
      <c r="H126" s="42">
        <v>0</v>
      </c>
      <c r="I126" s="43">
        <v>230000000</v>
      </c>
      <c r="J126" s="36" t="s">
        <v>1500</v>
      </c>
      <c r="K126" s="44" t="s">
        <v>31</v>
      </c>
      <c r="L126" s="41" t="s">
        <v>1501</v>
      </c>
      <c r="M126" s="36" t="s">
        <v>1502</v>
      </c>
      <c r="N126" s="42" t="s">
        <v>1503</v>
      </c>
      <c r="O126" s="45" t="s">
        <v>1504</v>
      </c>
      <c r="P126" s="36">
        <v>166</v>
      </c>
      <c r="Q126" s="36" t="s">
        <v>1624</v>
      </c>
      <c r="R126" s="54">
        <v>5</v>
      </c>
      <c r="S126" s="54">
        <v>791.37</v>
      </c>
      <c r="T126" s="68">
        <v>0</v>
      </c>
      <c r="U126" s="68">
        <f t="shared" ref="U126" si="31">T126*1.12</f>
        <v>0</v>
      </c>
      <c r="V126" s="46"/>
      <c r="W126" s="36">
        <v>2016</v>
      </c>
      <c r="X126" s="181" t="s">
        <v>3918</v>
      </c>
    </row>
    <row r="127" spans="1:24" outlineLevel="1">
      <c r="A127" s="228" t="s">
        <v>1711</v>
      </c>
      <c r="B127" s="39" t="s">
        <v>1495</v>
      </c>
      <c r="C127" s="180" t="s">
        <v>1712</v>
      </c>
      <c r="D127" s="40" t="s">
        <v>1713</v>
      </c>
      <c r="E127" s="40" t="s">
        <v>1714</v>
      </c>
      <c r="F127" s="41" t="s">
        <v>1715</v>
      </c>
      <c r="G127" s="219" t="s">
        <v>34</v>
      </c>
      <c r="H127" s="42">
        <v>40</v>
      </c>
      <c r="I127" s="43">
        <v>230000000</v>
      </c>
      <c r="J127" s="36" t="s">
        <v>1500</v>
      </c>
      <c r="K127" s="44" t="s">
        <v>36</v>
      </c>
      <c r="L127" s="41" t="s">
        <v>1501</v>
      </c>
      <c r="M127" s="36" t="s">
        <v>1502</v>
      </c>
      <c r="N127" s="42" t="s">
        <v>1503</v>
      </c>
      <c r="O127" s="45" t="s">
        <v>1511</v>
      </c>
      <c r="P127" s="36" t="s">
        <v>1716</v>
      </c>
      <c r="Q127" s="36" t="s">
        <v>1717</v>
      </c>
      <c r="R127" s="54">
        <v>3800</v>
      </c>
      <c r="S127" s="54">
        <v>245</v>
      </c>
      <c r="T127" s="68">
        <f t="shared" si="11"/>
        <v>931000</v>
      </c>
      <c r="U127" s="68">
        <f t="shared" ref="U127:U247" si="32">T127*1.12</f>
        <v>1042720.0000000001</v>
      </c>
      <c r="V127" s="46" t="s">
        <v>1512</v>
      </c>
      <c r="W127" s="36">
        <v>2016</v>
      </c>
      <c r="X127" s="47"/>
    </row>
    <row r="128" spans="1:24" outlineLevel="1">
      <c r="A128" s="228" t="s">
        <v>1718</v>
      </c>
      <c r="B128" s="39" t="s">
        <v>1495</v>
      </c>
      <c r="C128" s="180" t="s">
        <v>1719</v>
      </c>
      <c r="D128" s="40" t="s">
        <v>1720</v>
      </c>
      <c r="E128" s="40" t="s">
        <v>1721</v>
      </c>
      <c r="F128" s="41" t="s">
        <v>1722</v>
      </c>
      <c r="G128" s="219" t="s">
        <v>34</v>
      </c>
      <c r="H128" s="42">
        <v>40</v>
      </c>
      <c r="I128" s="43">
        <v>230000000</v>
      </c>
      <c r="J128" s="36" t="s">
        <v>1500</v>
      </c>
      <c r="K128" s="44" t="s">
        <v>36</v>
      </c>
      <c r="L128" s="41" t="s">
        <v>1501</v>
      </c>
      <c r="M128" s="36" t="s">
        <v>1502</v>
      </c>
      <c r="N128" s="42" t="s">
        <v>1503</v>
      </c>
      <c r="O128" s="45" t="s">
        <v>1511</v>
      </c>
      <c r="P128" s="36" t="s">
        <v>1723</v>
      </c>
      <c r="Q128" s="36" t="s">
        <v>1724</v>
      </c>
      <c r="R128" s="54">
        <v>50</v>
      </c>
      <c r="S128" s="54">
        <v>591.59</v>
      </c>
      <c r="T128" s="68">
        <v>0</v>
      </c>
      <c r="U128" s="68">
        <f t="shared" si="32"/>
        <v>0</v>
      </c>
      <c r="V128" s="46" t="s">
        <v>1512</v>
      </c>
      <c r="W128" s="36">
        <v>2016</v>
      </c>
      <c r="X128" s="181" t="s">
        <v>3212</v>
      </c>
    </row>
    <row r="129" spans="1:24" outlineLevel="1">
      <c r="A129" s="228" t="s">
        <v>3238</v>
      </c>
      <c r="B129" s="39" t="s">
        <v>1495</v>
      </c>
      <c r="C129" s="180" t="s">
        <v>1719</v>
      </c>
      <c r="D129" s="40" t="s">
        <v>1720</v>
      </c>
      <c r="E129" s="40" t="s">
        <v>1721</v>
      </c>
      <c r="F129" s="41" t="s">
        <v>1722</v>
      </c>
      <c r="G129" s="219" t="s">
        <v>34</v>
      </c>
      <c r="H129" s="42">
        <v>0</v>
      </c>
      <c r="I129" s="43">
        <v>230000000</v>
      </c>
      <c r="J129" s="36" t="s">
        <v>1500</v>
      </c>
      <c r="K129" s="44" t="s">
        <v>31</v>
      </c>
      <c r="L129" s="41" t="s">
        <v>1501</v>
      </c>
      <c r="M129" s="36" t="s">
        <v>1502</v>
      </c>
      <c r="N129" s="42" t="s">
        <v>1503</v>
      </c>
      <c r="O129" s="45" t="s">
        <v>1504</v>
      </c>
      <c r="P129" s="36" t="s">
        <v>1723</v>
      </c>
      <c r="Q129" s="36" t="s">
        <v>1724</v>
      </c>
      <c r="R129" s="54">
        <v>50</v>
      </c>
      <c r="S129" s="54">
        <v>591.59</v>
      </c>
      <c r="T129" s="68">
        <f t="shared" ref="T129" si="33">R129*S129</f>
        <v>29579.5</v>
      </c>
      <c r="U129" s="68">
        <f t="shared" si="32"/>
        <v>33129.040000000001</v>
      </c>
      <c r="V129" s="46"/>
      <c r="W129" s="36">
        <v>2016</v>
      </c>
      <c r="X129" s="181"/>
    </row>
    <row r="130" spans="1:24" outlineLevel="1">
      <c r="A130" s="228" t="s">
        <v>1725</v>
      </c>
      <c r="B130" s="39" t="s">
        <v>1495</v>
      </c>
      <c r="C130" s="180" t="s">
        <v>1726</v>
      </c>
      <c r="D130" s="40" t="s">
        <v>1720</v>
      </c>
      <c r="E130" s="40" t="s">
        <v>1727</v>
      </c>
      <c r="F130" s="41" t="s">
        <v>1728</v>
      </c>
      <c r="G130" s="219" t="s">
        <v>34</v>
      </c>
      <c r="H130" s="42">
        <v>40</v>
      </c>
      <c r="I130" s="43">
        <v>230000000</v>
      </c>
      <c r="J130" s="36" t="s">
        <v>1500</v>
      </c>
      <c r="K130" s="44" t="s">
        <v>36</v>
      </c>
      <c r="L130" s="41" t="s">
        <v>1501</v>
      </c>
      <c r="M130" s="36" t="s">
        <v>1502</v>
      </c>
      <c r="N130" s="42" t="s">
        <v>1503</v>
      </c>
      <c r="O130" s="45" t="s">
        <v>1511</v>
      </c>
      <c r="P130" s="36" t="s">
        <v>1723</v>
      </c>
      <c r="Q130" s="36" t="s">
        <v>1724</v>
      </c>
      <c r="R130" s="54">
        <v>50</v>
      </c>
      <c r="S130" s="54">
        <v>591.59</v>
      </c>
      <c r="T130" s="68">
        <v>0</v>
      </c>
      <c r="U130" s="68">
        <f t="shared" si="32"/>
        <v>0</v>
      </c>
      <c r="V130" s="46" t="s">
        <v>1512</v>
      </c>
      <c r="W130" s="36">
        <v>2016</v>
      </c>
      <c r="X130" s="181" t="s">
        <v>3212</v>
      </c>
    </row>
    <row r="131" spans="1:24" outlineLevel="1">
      <c r="A131" s="228" t="s">
        <v>3239</v>
      </c>
      <c r="B131" s="39" t="s">
        <v>1495</v>
      </c>
      <c r="C131" s="180" t="s">
        <v>1726</v>
      </c>
      <c r="D131" s="40" t="s">
        <v>1720</v>
      </c>
      <c r="E131" s="40" t="s">
        <v>1727</v>
      </c>
      <c r="F131" s="41" t="s">
        <v>1728</v>
      </c>
      <c r="G131" s="219" t="s">
        <v>34</v>
      </c>
      <c r="H131" s="42">
        <v>0</v>
      </c>
      <c r="I131" s="43">
        <v>230000000</v>
      </c>
      <c r="J131" s="36" t="s">
        <v>1500</v>
      </c>
      <c r="K131" s="44" t="s">
        <v>31</v>
      </c>
      <c r="L131" s="41" t="s">
        <v>1501</v>
      </c>
      <c r="M131" s="36" t="s">
        <v>1502</v>
      </c>
      <c r="N131" s="42" t="s">
        <v>1503</v>
      </c>
      <c r="O131" s="45" t="s">
        <v>1504</v>
      </c>
      <c r="P131" s="36" t="s">
        <v>1723</v>
      </c>
      <c r="Q131" s="36" t="s">
        <v>1724</v>
      </c>
      <c r="R131" s="54">
        <v>50</v>
      </c>
      <c r="S131" s="54">
        <v>591.59</v>
      </c>
      <c r="T131" s="68">
        <f t="shared" ref="T131" si="34">R131*S131</f>
        <v>29579.5</v>
      </c>
      <c r="U131" s="68">
        <f t="shared" si="32"/>
        <v>33129.040000000001</v>
      </c>
      <c r="V131" s="46"/>
      <c r="W131" s="36">
        <v>2016</v>
      </c>
      <c r="X131" s="181"/>
    </row>
    <row r="132" spans="1:24" outlineLevel="1">
      <c r="A132" s="228" t="s">
        <v>1729</v>
      </c>
      <c r="B132" s="39" t="s">
        <v>1495</v>
      </c>
      <c r="C132" s="180" t="s">
        <v>1730</v>
      </c>
      <c r="D132" s="40" t="s">
        <v>1720</v>
      </c>
      <c r="E132" s="40" t="s">
        <v>1731</v>
      </c>
      <c r="F132" s="41" t="s">
        <v>1732</v>
      </c>
      <c r="G132" s="219" t="s">
        <v>34</v>
      </c>
      <c r="H132" s="42">
        <v>40</v>
      </c>
      <c r="I132" s="43">
        <v>230000000</v>
      </c>
      <c r="J132" s="36" t="s">
        <v>1500</v>
      </c>
      <c r="K132" s="44" t="s">
        <v>36</v>
      </c>
      <c r="L132" s="41" t="s">
        <v>1501</v>
      </c>
      <c r="M132" s="36" t="s">
        <v>1502</v>
      </c>
      <c r="N132" s="42" t="s">
        <v>1503</v>
      </c>
      <c r="O132" s="45" t="s">
        <v>1511</v>
      </c>
      <c r="P132" s="36" t="s">
        <v>1723</v>
      </c>
      <c r="Q132" s="36" t="s">
        <v>1724</v>
      </c>
      <c r="R132" s="54">
        <v>100</v>
      </c>
      <c r="S132" s="54">
        <v>591.59</v>
      </c>
      <c r="T132" s="68">
        <v>0</v>
      </c>
      <c r="U132" s="68">
        <f t="shared" si="32"/>
        <v>0</v>
      </c>
      <c r="V132" s="46" t="s">
        <v>1512</v>
      </c>
      <c r="W132" s="36">
        <v>2016</v>
      </c>
      <c r="X132" s="181" t="s">
        <v>3212</v>
      </c>
    </row>
    <row r="133" spans="1:24" outlineLevel="1">
      <c r="A133" s="228" t="s">
        <v>3240</v>
      </c>
      <c r="B133" s="39" t="s">
        <v>1495</v>
      </c>
      <c r="C133" s="180" t="s">
        <v>1730</v>
      </c>
      <c r="D133" s="40" t="s">
        <v>1720</v>
      </c>
      <c r="E133" s="40" t="s">
        <v>1731</v>
      </c>
      <c r="F133" s="41" t="s">
        <v>1732</v>
      </c>
      <c r="G133" s="219" t="s">
        <v>34</v>
      </c>
      <c r="H133" s="42">
        <v>0</v>
      </c>
      <c r="I133" s="43">
        <v>230000000</v>
      </c>
      <c r="J133" s="36" t="s">
        <v>1500</v>
      </c>
      <c r="K133" s="44" t="s">
        <v>31</v>
      </c>
      <c r="L133" s="41" t="s">
        <v>1501</v>
      </c>
      <c r="M133" s="36" t="s">
        <v>1502</v>
      </c>
      <c r="N133" s="42" t="s">
        <v>1503</v>
      </c>
      <c r="O133" s="45" t="s">
        <v>1504</v>
      </c>
      <c r="P133" s="36" t="s">
        <v>1723</v>
      </c>
      <c r="Q133" s="36" t="s">
        <v>1724</v>
      </c>
      <c r="R133" s="54">
        <v>100</v>
      </c>
      <c r="S133" s="54">
        <v>591.59</v>
      </c>
      <c r="T133" s="68">
        <f t="shared" ref="T133" si="35">R133*S133</f>
        <v>59159</v>
      </c>
      <c r="U133" s="68">
        <f t="shared" si="32"/>
        <v>66258.080000000002</v>
      </c>
      <c r="V133" s="46"/>
      <c r="W133" s="36">
        <v>2016</v>
      </c>
      <c r="X133" s="181"/>
    </row>
    <row r="134" spans="1:24" outlineLevel="1">
      <c r="A134" s="228" t="s">
        <v>1733</v>
      </c>
      <c r="B134" s="39" t="s">
        <v>1495</v>
      </c>
      <c r="C134" s="180" t="s">
        <v>1734</v>
      </c>
      <c r="D134" s="40" t="s">
        <v>1720</v>
      </c>
      <c r="E134" s="40" t="s">
        <v>1735</v>
      </c>
      <c r="F134" s="41" t="s">
        <v>1736</v>
      </c>
      <c r="G134" s="219" t="s">
        <v>34</v>
      </c>
      <c r="H134" s="42">
        <v>40</v>
      </c>
      <c r="I134" s="43">
        <v>230000000</v>
      </c>
      <c r="J134" s="36" t="s">
        <v>1500</v>
      </c>
      <c r="K134" s="44" t="s">
        <v>36</v>
      </c>
      <c r="L134" s="41" t="s">
        <v>1501</v>
      </c>
      <c r="M134" s="36" t="s">
        <v>1502</v>
      </c>
      <c r="N134" s="42" t="s">
        <v>1503</v>
      </c>
      <c r="O134" s="45" t="s">
        <v>1511</v>
      </c>
      <c r="P134" s="36" t="s">
        <v>1723</v>
      </c>
      <c r="Q134" s="36" t="s">
        <v>1724</v>
      </c>
      <c r="R134" s="54">
        <v>50</v>
      </c>
      <c r="S134" s="54">
        <v>52</v>
      </c>
      <c r="T134" s="68">
        <v>0</v>
      </c>
      <c r="U134" s="68">
        <f t="shared" si="32"/>
        <v>0</v>
      </c>
      <c r="V134" s="46" t="s">
        <v>1512</v>
      </c>
      <c r="W134" s="36">
        <v>2016</v>
      </c>
      <c r="X134" s="181" t="s">
        <v>3212</v>
      </c>
    </row>
    <row r="135" spans="1:24" outlineLevel="1">
      <c r="A135" s="228" t="s">
        <v>3241</v>
      </c>
      <c r="B135" s="39" t="s">
        <v>1495</v>
      </c>
      <c r="C135" s="180" t="s">
        <v>1734</v>
      </c>
      <c r="D135" s="40" t="s">
        <v>1720</v>
      </c>
      <c r="E135" s="40" t="s">
        <v>1735</v>
      </c>
      <c r="F135" s="41" t="s">
        <v>1736</v>
      </c>
      <c r="G135" s="219" t="s">
        <v>34</v>
      </c>
      <c r="H135" s="42">
        <v>0</v>
      </c>
      <c r="I135" s="43">
        <v>230000000</v>
      </c>
      <c r="J135" s="36" t="s">
        <v>1500</v>
      </c>
      <c r="K135" s="44" t="s">
        <v>31</v>
      </c>
      <c r="L135" s="41" t="s">
        <v>1501</v>
      </c>
      <c r="M135" s="36" t="s">
        <v>1502</v>
      </c>
      <c r="N135" s="42" t="s">
        <v>1503</v>
      </c>
      <c r="O135" s="45" t="s">
        <v>1504</v>
      </c>
      <c r="P135" s="36" t="s">
        <v>1723</v>
      </c>
      <c r="Q135" s="36" t="s">
        <v>1724</v>
      </c>
      <c r="R135" s="54">
        <v>50</v>
      </c>
      <c r="S135" s="54">
        <v>52</v>
      </c>
      <c r="T135" s="68">
        <f t="shared" ref="T135" si="36">R135*S135</f>
        <v>2600</v>
      </c>
      <c r="U135" s="68">
        <f t="shared" si="32"/>
        <v>2912.0000000000005</v>
      </c>
      <c r="V135" s="46"/>
      <c r="W135" s="36">
        <v>2016</v>
      </c>
      <c r="X135" s="181"/>
    </row>
    <row r="136" spans="1:24" outlineLevel="1">
      <c r="A136" s="228" t="s">
        <v>1737</v>
      </c>
      <c r="B136" s="39" t="s">
        <v>1495</v>
      </c>
      <c r="C136" s="180" t="s">
        <v>1738</v>
      </c>
      <c r="D136" s="40" t="s">
        <v>1720</v>
      </c>
      <c r="E136" s="40" t="s">
        <v>3050</v>
      </c>
      <c r="F136" s="41" t="s">
        <v>1736</v>
      </c>
      <c r="G136" s="219" t="s">
        <v>34</v>
      </c>
      <c r="H136" s="42">
        <v>40</v>
      </c>
      <c r="I136" s="43">
        <v>230000000</v>
      </c>
      <c r="J136" s="36" t="s">
        <v>1500</v>
      </c>
      <c r="K136" s="44" t="s">
        <v>36</v>
      </c>
      <c r="L136" s="41" t="s">
        <v>1501</v>
      </c>
      <c r="M136" s="36" t="s">
        <v>1502</v>
      </c>
      <c r="N136" s="42" t="s">
        <v>1503</v>
      </c>
      <c r="O136" s="45" t="s">
        <v>1511</v>
      </c>
      <c r="P136" s="36" t="s">
        <v>1723</v>
      </c>
      <c r="Q136" s="36" t="s">
        <v>1724</v>
      </c>
      <c r="R136" s="54">
        <v>50</v>
      </c>
      <c r="S136" s="54">
        <v>42.999999999999993</v>
      </c>
      <c r="T136" s="68">
        <v>0</v>
      </c>
      <c r="U136" s="68">
        <f t="shared" si="32"/>
        <v>0</v>
      </c>
      <c r="V136" s="46" t="s">
        <v>1512</v>
      </c>
      <c r="W136" s="36">
        <v>2016</v>
      </c>
      <c r="X136" s="181" t="s">
        <v>3212</v>
      </c>
    </row>
    <row r="137" spans="1:24" outlineLevel="1">
      <c r="A137" s="228" t="s">
        <v>3242</v>
      </c>
      <c r="B137" s="39" t="s">
        <v>1495</v>
      </c>
      <c r="C137" s="180" t="s">
        <v>1738</v>
      </c>
      <c r="D137" s="40" t="s">
        <v>1720</v>
      </c>
      <c r="E137" s="40" t="s">
        <v>3050</v>
      </c>
      <c r="F137" s="41" t="s">
        <v>1736</v>
      </c>
      <c r="G137" s="219" t="s">
        <v>34</v>
      </c>
      <c r="H137" s="42">
        <v>0</v>
      </c>
      <c r="I137" s="43">
        <v>230000000</v>
      </c>
      <c r="J137" s="36" t="s">
        <v>1500</v>
      </c>
      <c r="K137" s="44" t="s">
        <v>31</v>
      </c>
      <c r="L137" s="41" t="s">
        <v>1501</v>
      </c>
      <c r="M137" s="36" t="s">
        <v>1502</v>
      </c>
      <c r="N137" s="42" t="s">
        <v>1503</v>
      </c>
      <c r="O137" s="45" t="s">
        <v>1504</v>
      </c>
      <c r="P137" s="36" t="s">
        <v>1723</v>
      </c>
      <c r="Q137" s="36" t="s">
        <v>1724</v>
      </c>
      <c r="R137" s="54">
        <v>50</v>
      </c>
      <c r="S137" s="54">
        <v>42.999999999999993</v>
      </c>
      <c r="T137" s="68">
        <f t="shared" ref="T137" si="37">R137*S137</f>
        <v>2149.9999999999995</v>
      </c>
      <c r="U137" s="68">
        <f t="shared" si="32"/>
        <v>2407.9999999999995</v>
      </c>
      <c r="V137" s="46"/>
      <c r="W137" s="36">
        <v>2016</v>
      </c>
      <c r="X137" s="181"/>
    </row>
    <row r="138" spans="1:24" outlineLevel="1">
      <c r="A138" s="228" t="s">
        <v>1739</v>
      </c>
      <c r="B138" s="39" t="s">
        <v>1495</v>
      </c>
      <c r="C138" s="180" t="s">
        <v>1740</v>
      </c>
      <c r="D138" s="40" t="s">
        <v>1720</v>
      </c>
      <c r="E138" s="40" t="s">
        <v>1741</v>
      </c>
      <c r="F138" s="41" t="s">
        <v>1736</v>
      </c>
      <c r="G138" s="219" t="s">
        <v>34</v>
      </c>
      <c r="H138" s="42">
        <v>40</v>
      </c>
      <c r="I138" s="43">
        <v>230000000</v>
      </c>
      <c r="J138" s="36" t="s">
        <v>1500</v>
      </c>
      <c r="K138" s="44" t="s">
        <v>36</v>
      </c>
      <c r="L138" s="41" t="s">
        <v>1501</v>
      </c>
      <c r="M138" s="36" t="s">
        <v>1502</v>
      </c>
      <c r="N138" s="42" t="s">
        <v>1503</v>
      </c>
      <c r="O138" s="45" t="s">
        <v>1511</v>
      </c>
      <c r="P138" s="36" t="s">
        <v>1723</v>
      </c>
      <c r="Q138" s="36" t="s">
        <v>1724</v>
      </c>
      <c r="R138" s="54">
        <v>100</v>
      </c>
      <c r="S138" s="54">
        <v>85.999999999999986</v>
      </c>
      <c r="T138" s="68">
        <v>0</v>
      </c>
      <c r="U138" s="68">
        <f t="shared" si="32"/>
        <v>0</v>
      </c>
      <c r="V138" s="46" t="s">
        <v>1512</v>
      </c>
      <c r="W138" s="36">
        <v>2016</v>
      </c>
      <c r="X138" s="181" t="s">
        <v>3212</v>
      </c>
    </row>
    <row r="139" spans="1:24" outlineLevel="1">
      <c r="A139" s="228" t="s">
        <v>3243</v>
      </c>
      <c r="B139" s="39" t="s">
        <v>1495</v>
      </c>
      <c r="C139" s="180" t="s">
        <v>1740</v>
      </c>
      <c r="D139" s="40" t="s">
        <v>1720</v>
      </c>
      <c r="E139" s="40" t="s">
        <v>1741</v>
      </c>
      <c r="F139" s="41" t="s">
        <v>1736</v>
      </c>
      <c r="G139" s="219" t="s">
        <v>34</v>
      </c>
      <c r="H139" s="42">
        <v>0</v>
      </c>
      <c r="I139" s="43">
        <v>230000000</v>
      </c>
      <c r="J139" s="36" t="s">
        <v>1500</v>
      </c>
      <c r="K139" s="44" t="s">
        <v>31</v>
      </c>
      <c r="L139" s="41" t="s">
        <v>1501</v>
      </c>
      <c r="M139" s="36" t="s">
        <v>1502</v>
      </c>
      <c r="N139" s="42" t="s">
        <v>1503</v>
      </c>
      <c r="O139" s="45" t="s">
        <v>1504</v>
      </c>
      <c r="P139" s="36" t="s">
        <v>1723</v>
      </c>
      <c r="Q139" s="36" t="s">
        <v>1724</v>
      </c>
      <c r="R139" s="54">
        <v>100</v>
      </c>
      <c r="S139" s="54">
        <v>85.999999999999986</v>
      </c>
      <c r="T139" s="68">
        <f t="shared" ref="T139" si="38">R139*S139</f>
        <v>8599.9999999999982</v>
      </c>
      <c r="U139" s="68">
        <f t="shared" si="32"/>
        <v>9631.9999999999982</v>
      </c>
      <c r="V139" s="46"/>
      <c r="W139" s="36">
        <v>2016</v>
      </c>
      <c r="X139" s="181"/>
    </row>
    <row r="140" spans="1:24" outlineLevel="1">
      <c r="A140" s="228" t="s">
        <v>1742</v>
      </c>
      <c r="B140" s="39" t="s">
        <v>1495</v>
      </c>
      <c r="C140" s="180" t="s">
        <v>1743</v>
      </c>
      <c r="D140" s="40" t="s">
        <v>1720</v>
      </c>
      <c r="E140" s="40" t="s">
        <v>1744</v>
      </c>
      <c r="F140" s="41" t="s">
        <v>1736</v>
      </c>
      <c r="G140" s="219" t="s">
        <v>34</v>
      </c>
      <c r="H140" s="42">
        <v>40</v>
      </c>
      <c r="I140" s="43">
        <v>230000000</v>
      </c>
      <c r="J140" s="36" t="s">
        <v>1500</v>
      </c>
      <c r="K140" s="44" t="s">
        <v>36</v>
      </c>
      <c r="L140" s="41" t="s">
        <v>1501</v>
      </c>
      <c r="M140" s="36" t="s">
        <v>1502</v>
      </c>
      <c r="N140" s="42" t="s">
        <v>1503</v>
      </c>
      <c r="O140" s="45" t="s">
        <v>1511</v>
      </c>
      <c r="P140" s="36" t="s">
        <v>1723</v>
      </c>
      <c r="Q140" s="36" t="s">
        <v>1724</v>
      </c>
      <c r="R140" s="54">
        <v>100</v>
      </c>
      <c r="S140" s="54">
        <v>128.99999999999997</v>
      </c>
      <c r="T140" s="68">
        <v>0</v>
      </c>
      <c r="U140" s="68">
        <f t="shared" si="32"/>
        <v>0</v>
      </c>
      <c r="V140" s="46" t="s">
        <v>1512</v>
      </c>
      <c r="W140" s="36">
        <v>2016</v>
      </c>
      <c r="X140" s="181" t="s">
        <v>3212</v>
      </c>
    </row>
    <row r="141" spans="1:24" outlineLevel="1">
      <c r="A141" s="228" t="s">
        <v>3244</v>
      </c>
      <c r="B141" s="39" t="s">
        <v>1495</v>
      </c>
      <c r="C141" s="180" t="s">
        <v>1743</v>
      </c>
      <c r="D141" s="40" t="s">
        <v>1720</v>
      </c>
      <c r="E141" s="40" t="s">
        <v>1744</v>
      </c>
      <c r="F141" s="41" t="s">
        <v>1736</v>
      </c>
      <c r="G141" s="219" t="s">
        <v>34</v>
      </c>
      <c r="H141" s="42">
        <v>0</v>
      </c>
      <c r="I141" s="43">
        <v>230000000</v>
      </c>
      <c r="J141" s="36" t="s">
        <v>1500</v>
      </c>
      <c r="K141" s="44" t="s">
        <v>31</v>
      </c>
      <c r="L141" s="41" t="s">
        <v>1501</v>
      </c>
      <c r="M141" s="36" t="s">
        <v>1502</v>
      </c>
      <c r="N141" s="42" t="s">
        <v>1503</v>
      </c>
      <c r="O141" s="45" t="s">
        <v>1504</v>
      </c>
      <c r="P141" s="36" t="s">
        <v>1723</v>
      </c>
      <c r="Q141" s="36" t="s">
        <v>1724</v>
      </c>
      <c r="R141" s="54">
        <v>100</v>
      </c>
      <c r="S141" s="54">
        <v>128.99999999999997</v>
      </c>
      <c r="T141" s="68">
        <f t="shared" ref="T141" si="39">R141*S141</f>
        <v>12899.999999999996</v>
      </c>
      <c r="U141" s="68">
        <f t="shared" si="32"/>
        <v>14447.999999999998</v>
      </c>
      <c r="V141" s="46"/>
      <c r="W141" s="36">
        <v>2016</v>
      </c>
      <c r="X141" s="181"/>
    </row>
    <row r="142" spans="1:24" outlineLevel="1">
      <c r="A142" s="228" t="s">
        <v>1745</v>
      </c>
      <c r="B142" s="39" t="s">
        <v>1495</v>
      </c>
      <c r="C142" s="180" t="s">
        <v>1746</v>
      </c>
      <c r="D142" s="40" t="s">
        <v>1713</v>
      </c>
      <c r="E142" s="40" t="s">
        <v>1747</v>
      </c>
      <c r="F142" s="41" t="s">
        <v>2757</v>
      </c>
      <c r="G142" s="219" t="s">
        <v>34</v>
      </c>
      <c r="H142" s="42">
        <v>40</v>
      </c>
      <c r="I142" s="43">
        <v>230000000</v>
      </c>
      <c r="J142" s="36" t="s">
        <v>1500</v>
      </c>
      <c r="K142" s="44" t="s">
        <v>36</v>
      </c>
      <c r="L142" s="41" t="s">
        <v>1501</v>
      </c>
      <c r="M142" s="36" t="s">
        <v>1502</v>
      </c>
      <c r="N142" s="42" t="s">
        <v>1503</v>
      </c>
      <c r="O142" s="45" t="s">
        <v>1511</v>
      </c>
      <c r="P142" s="36" t="s">
        <v>1748</v>
      </c>
      <c r="Q142" s="36" t="s">
        <v>1749</v>
      </c>
      <c r="R142" s="54">
        <v>1.7</v>
      </c>
      <c r="S142" s="54">
        <v>102737.4</v>
      </c>
      <c r="T142" s="68">
        <v>0</v>
      </c>
      <c r="U142" s="68">
        <f t="shared" si="32"/>
        <v>0</v>
      </c>
      <c r="V142" s="46" t="s">
        <v>1512</v>
      </c>
      <c r="W142" s="36">
        <v>2016</v>
      </c>
      <c r="X142" s="181" t="s">
        <v>3212</v>
      </c>
    </row>
    <row r="143" spans="1:24" outlineLevel="1">
      <c r="A143" s="228" t="s">
        <v>3245</v>
      </c>
      <c r="B143" s="39" t="s">
        <v>1495</v>
      </c>
      <c r="C143" s="180" t="s">
        <v>1746</v>
      </c>
      <c r="D143" s="40" t="s">
        <v>1713</v>
      </c>
      <c r="E143" s="40" t="s">
        <v>1747</v>
      </c>
      <c r="F143" s="41" t="s">
        <v>2757</v>
      </c>
      <c r="G143" s="219" t="s">
        <v>34</v>
      </c>
      <c r="H143" s="42">
        <v>0</v>
      </c>
      <c r="I143" s="43">
        <v>230000000</v>
      </c>
      <c r="J143" s="36" t="s">
        <v>1500</v>
      </c>
      <c r="K143" s="44" t="s">
        <v>31</v>
      </c>
      <c r="L143" s="41" t="s">
        <v>1501</v>
      </c>
      <c r="M143" s="36" t="s">
        <v>1502</v>
      </c>
      <c r="N143" s="42" t="s">
        <v>1503</v>
      </c>
      <c r="O143" s="45" t="s">
        <v>1504</v>
      </c>
      <c r="P143" s="36" t="s">
        <v>1748</v>
      </c>
      <c r="Q143" s="36" t="s">
        <v>1749</v>
      </c>
      <c r="R143" s="54">
        <v>1.7</v>
      </c>
      <c r="S143" s="54">
        <v>102737.4</v>
      </c>
      <c r="T143" s="68">
        <v>0</v>
      </c>
      <c r="U143" s="68">
        <f t="shared" si="32"/>
        <v>0</v>
      </c>
      <c r="V143" s="46"/>
      <c r="W143" s="36">
        <v>2016</v>
      </c>
      <c r="X143" s="47" t="s">
        <v>3973</v>
      </c>
    </row>
    <row r="144" spans="1:24" outlineLevel="1">
      <c r="A144" s="228" t="s">
        <v>3980</v>
      </c>
      <c r="B144" s="39" t="s">
        <v>1495</v>
      </c>
      <c r="C144" s="180" t="s">
        <v>1746</v>
      </c>
      <c r="D144" s="40" t="s">
        <v>1713</v>
      </c>
      <c r="E144" s="40" t="s">
        <v>1747</v>
      </c>
      <c r="F144" s="41" t="s">
        <v>2757</v>
      </c>
      <c r="G144" s="219" t="s">
        <v>34</v>
      </c>
      <c r="H144" s="42">
        <v>0</v>
      </c>
      <c r="I144" s="43">
        <v>230000000</v>
      </c>
      <c r="J144" s="36" t="s">
        <v>1500</v>
      </c>
      <c r="K144" s="44" t="s">
        <v>31</v>
      </c>
      <c r="L144" s="41" t="s">
        <v>1501</v>
      </c>
      <c r="M144" s="36" t="s">
        <v>1502</v>
      </c>
      <c r="N144" s="42" t="s">
        <v>1503</v>
      </c>
      <c r="O144" s="45" t="s">
        <v>1504</v>
      </c>
      <c r="P144" s="36" t="s">
        <v>1748</v>
      </c>
      <c r="Q144" s="36" t="s">
        <v>1749</v>
      </c>
      <c r="R144" s="54">
        <v>2.2000000000000002</v>
      </c>
      <c r="S144" s="54">
        <v>102737.4</v>
      </c>
      <c r="T144" s="68">
        <f t="shared" ref="T144" si="40">R144*S144</f>
        <v>226022.28</v>
      </c>
      <c r="U144" s="68">
        <f t="shared" si="32"/>
        <v>253144.95360000004</v>
      </c>
      <c r="V144" s="46"/>
      <c r="W144" s="36">
        <v>2016</v>
      </c>
      <c r="X144" s="181"/>
    </row>
    <row r="145" spans="1:24" outlineLevel="1">
      <c r="A145" s="228" t="s">
        <v>1750</v>
      </c>
      <c r="B145" s="39" t="s">
        <v>1495</v>
      </c>
      <c r="C145" s="180" t="s">
        <v>1751</v>
      </c>
      <c r="D145" s="40" t="s">
        <v>1713</v>
      </c>
      <c r="E145" s="40" t="s">
        <v>1752</v>
      </c>
      <c r="F145" s="41" t="s">
        <v>2758</v>
      </c>
      <c r="G145" s="219" t="s">
        <v>34</v>
      </c>
      <c r="H145" s="42">
        <v>40</v>
      </c>
      <c r="I145" s="43">
        <v>230000000</v>
      </c>
      <c r="J145" s="36" t="s">
        <v>1500</v>
      </c>
      <c r="K145" s="44" t="s">
        <v>36</v>
      </c>
      <c r="L145" s="41" t="s">
        <v>1501</v>
      </c>
      <c r="M145" s="36" t="s">
        <v>1502</v>
      </c>
      <c r="N145" s="42" t="s">
        <v>1503</v>
      </c>
      <c r="O145" s="45" t="s">
        <v>1511</v>
      </c>
      <c r="P145" s="36" t="s">
        <v>1748</v>
      </c>
      <c r="Q145" s="36" t="s">
        <v>1749</v>
      </c>
      <c r="R145" s="54">
        <v>0.1</v>
      </c>
      <c r="S145" s="54">
        <v>300675.89</v>
      </c>
      <c r="T145" s="68">
        <v>0</v>
      </c>
      <c r="U145" s="68">
        <f t="shared" si="32"/>
        <v>0</v>
      </c>
      <c r="V145" s="46" t="s">
        <v>1512</v>
      </c>
      <c r="W145" s="36">
        <v>2016</v>
      </c>
      <c r="X145" s="181" t="s">
        <v>3212</v>
      </c>
    </row>
    <row r="146" spans="1:24" outlineLevel="1">
      <c r="A146" s="228" t="s">
        <v>3246</v>
      </c>
      <c r="B146" s="39" t="s">
        <v>1495</v>
      </c>
      <c r="C146" s="180" t="s">
        <v>1751</v>
      </c>
      <c r="D146" s="40" t="s">
        <v>1713</v>
      </c>
      <c r="E146" s="40" t="s">
        <v>1752</v>
      </c>
      <c r="F146" s="41" t="s">
        <v>2758</v>
      </c>
      <c r="G146" s="219" t="s">
        <v>34</v>
      </c>
      <c r="H146" s="42">
        <v>0</v>
      </c>
      <c r="I146" s="43">
        <v>230000000</v>
      </c>
      <c r="J146" s="36" t="s">
        <v>1500</v>
      </c>
      <c r="K146" s="44" t="s">
        <v>31</v>
      </c>
      <c r="L146" s="41" t="s">
        <v>1501</v>
      </c>
      <c r="M146" s="36" t="s">
        <v>1502</v>
      </c>
      <c r="N146" s="42" t="s">
        <v>1503</v>
      </c>
      <c r="O146" s="45" t="s">
        <v>1504</v>
      </c>
      <c r="P146" s="36" t="s">
        <v>1748</v>
      </c>
      <c r="Q146" s="36" t="s">
        <v>1749</v>
      </c>
      <c r="R146" s="54">
        <v>0.1</v>
      </c>
      <c r="S146" s="54">
        <v>300675.89</v>
      </c>
      <c r="T146" s="68">
        <f t="shared" ref="T146" si="41">R146*S146</f>
        <v>30067.589000000004</v>
      </c>
      <c r="U146" s="68">
        <f t="shared" si="32"/>
        <v>33675.699680000005</v>
      </c>
      <c r="V146" s="46"/>
      <c r="W146" s="36">
        <v>2016</v>
      </c>
      <c r="X146" s="181"/>
    </row>
    <row r="147" spans="1:24" outlineLevel="1">
      <c r="A147" s="228" t="s">
        <v>1753</v>
      </c>
      <c r="B147" s="39" t="s">
        <v>1495</v>
      </c>
      <c r="C147" s="180" t="s">
        <v>1754</v>
      </c>
      <c r="D147" s="40" t="s">
        <v>1713</v>
      </c>
      <c r="E147" s="40" t="s">
        <v>1755</v>
      </c>
      <c r="F147" s="41" t="s">
        <v>1756</v>
      </c>
      <c r="G147" s="219" t="s">
        <v>34</v>
      </c>
      <c r="H147" s="42">
        <v>40</v>
      </c>
      <c r="I147" s="43">
        <v>230000000</v>
      </c>
      <c r="J147" s="36" t="s">
        <v>1500</v>
      </c>
      <c r="K147" s="44" t="s">
        <v>36</v>
      </c>
      <c r="L147" s="41" t="s">
        <v>1501</v>
      </c>
      <c r="M147" s="36" t="s">
        <v>1502</v>
      </c>
      <c r="N147" s="42" t="s">
        <v>1503</v>
      </c>
      <c r="O147" s="45" t="s">
        <v>1511</v>
      </c>
      <c r="P147" s="36" t="s">
        <v>1748</v>
      </c>
      <c r="Q147" s="36" t="s">
        <v>1749</v>
      </c>
      <c r="R147" s="54">
        <v>0.1</v>
      </c>
      <c r="S147" s="54">
        <v>451715.69</v>
      </c>
      <c r="T147" s="68">
        <v>0</v>
      </c>
      <c r="U147" s="68">
        <f t="shared" si="32"/>
        <v>0</v>
      </c>
      <c r="V147" s="46" t="s">
        <v>1512</v>
      </c>
      <c r="W147" s="36">
        <v>2016</v>
      </c>
      <c r="X147" s="181" t="s">
        <v>3212</v>
      </c>
    </row>
    <row r="148" spans="1:24" outlineLevel="1">
      <c r="A148" s="228" t="s">
        <v>3247</v>
      </c>
      <c r="B148" s="39" t="s">
        <v>1495</v>
      </c>
      <c r="C148" s="180" t="s">
        <v>1754</v>
      </c>
      <c r="D148" s="40" t="s">
        <v>1713</v>
      </c>
      <c r="E148" s="40" t="s">
        <v>1755</v>
      </c>
      <c r="F148" s="41" t="s">
        <v>1756</v>
      </c>
      <c r="G148" s="219" t="s">
        <v>34</v>
      </c>
      <c r="H148" s="42">
        <v>0</v>
      </c>
      <c r="I148" s="43">
        <v>230000000</v>
      </c>
      <c r="J148" s="36" t="s">
        <v>1500</v>
      </c>
      <c r="K148" s="44" t="s">
        <v>31</v>
      </c>
      <c r="L148" s="41" t="s">
        <v>1501</v>
      </c>
      <c r="M148" s="36" t="s">
        <v>1502</v>
      </c>
      <c r="N148" s="42" t="s">
        <v>1503</v>
      </c>
      <c r="O148" s="45" t="s">
        <v>1504</v>
      </c>
      <c r="P148" s="36" t="s">
        <v>1748</v>
      </c>
      <c r="Q148" s="36" t="s">
        <v>1749</v>
      </c>
      <c r="R148" s="54">
        <v>0.1</v>
      </c>
      <c r="S148" s="54">
        <v>451715.69</v>
      </c>
      <c r="T148" s="68">
        <f t="shared" ref="T148" si="42">R148*S148</f>
        <v>45171.569000000003</v>
      </c>
      <c r="U148" s="68">
        <f t="shared" si="32"/>
        <v>50592.157280000007</v>
      </c>
      <c r="V148" s="46"/>
      <c r="W148" s="36">
        <v>2016</v>
      </c>
      <c r="X148" s="181"/>
    </row>
    <row r="149" spans="1:24" outlineLevel="1">
      <c r="A149" s="228" t="s">
        <v>1757</v>
      </c>
      <c r="B149" s="39" t="s">
        <v>1495</v>
      </c>
      <c r="C149" s="180" t="s">
        <v>1758</v>
      </c>
      <c r="D149" s="40" t="s">
        <v>1713</v>
      </c>
      <c r="E149" s="40" t="s">
        <v>1759</v>
      </c>
      <c r="F149" s="41" t="s">
        <v>1760</v>
      </c>
      <c r="G149" s="219" t="s">
        <v>34</v>
      </c>
      <c r="H149" s="42">
        <v>40</v>
      </c>
      <c r="I149" s="43">
        <v>230000000</v>
      </c>
      <c r="J149" s="36" t="s">
        <v>1500</v>
      </c>
      <c r="K149" s="44" t="s">
        <v>36</v>
      </c>
      <c r="L149" s="41" t="s">
        <v>1501</v>
      </c>
      <c r="M149" s="36" t="s">
        <v>1502</v>
      </c>
      <c r="N149" s="42" t="s">
        <v>1503</v>
      </c>
      <c r="O149" s="45" t="s">
        <v>1511</v>
      </c>
      <c r="P149" s="36" t="s">
        <v>1748</v>
      </c>
      <c r="Q149" s="36" t="s">
        <v>1749</v>
      </c>
      <c r="R149" s="54">
        <v>0.05</v>
      </c>
      <c r="S149" s="54">
        <v>660864.56000000006</v>
      </c>
      <c r="T149" s="68">
        <v>0</v>
      </c>
      <c r="U149" s="68">
        <f t="shared" si="32"/>
        <v>0</v>
      </c>
      <c r="V149" s="46" t="s">
        <v>1512</v>
      </c>
      <c r="W149" s="36">
        <v>2016</v>
      </c>
      <c r="X149" s="181" t="s">
        <v>3212</v>
      </c>
    </row>
    <row r="150" spans="1:24" outlineLevel="1">
      <c r="A150" s="228" t="s">
        <v>3248</v>
      </c>
      <c r="B150" s="39" t="s">
        <v>1495</v>
      </c>
      <c r="C150" s="180" t="s">
        <v>1758</v>
      </c>
      <c r="D150" s="40" t="s">
        <v>1713</v>
      </c>
      <c r="E150" s="40" t="s">
        <v>1759</v>
      </c>
      <c r="F150" s="41" t="s">
        <v>1760</v>
      </c>
      <c r="G150" s="219" t="s">
        <v>34</v>
      </c>
      <c r="H150" s="42">
        <v>0</v>
      </c>
      <c r="I150" s="43">
        <v>230000000</v>
      </c>
      <c r="J150" s="36" t="s">
        <v>1500</v>
      </c>
      <c r="K150" s="44" t="s">
        <v>31</v>
      </c>
      <c r="L150" s="41" t="s">
        <v>1501</v>
      </c>
      <c r="M150" s="36" t="s">
        <v>1502</v>
      </c>
      <c r="N150" s="42" t="s">
        <v>1503</v>
      </c>
      <c r="O150" s="45" t="s">
        <v>1504</v>
      </c>
      <c r="P150" s="36" t="s">
        <v>1748</v>
      </c>
      <c r="Q150" s="36" t="s">
        <v>1749</v>
      </c>
      <c r="R150" s="54">
        <v>0.05</v>
      </c>
      <c r="S150" s="54">
        <v>660864.56000000006</v>
      </c>
      <c r="T150" s="68">
        <f t="shared" ref="T150" si="43">R150*S150</f>
        <v>33043.228000000003</v>
      </c>
      <c r="U150" s="68">
        <f t="shared" si="32"/>
        <v>37008.415360000006</v>
      </c>
      <c r="V150" s="46"/>
      <c r="W150" s="36">
        <v>2016</v>
      </c>
      <c r="X150" s="181"/>
    </row>
    <row r="151" spans="1:24" outlineLevel="1">
      <c r="A151" s="228" t="s">
        <v>1761</v>
      </c>
      <c r="B151" s="39" t="s">
        <v>1495</v>
      </c>
      <c r="C151" s="180" t="s">
        <v>1762</v>
      </c>
      <c r="D151" s="40" t="s">
        <v>1713</v>
      </c>
      <c r="E151" s="40" t="s">
        <v>1763</v>
      </c>
      <c r="F151" s="41" t="s">
        <v>1764</v>
      </c>
      <c r="G151" s="219" t="s">
        <v>34</v>
      </c>
      <c r="H151" s="42">
        <v>40</v>
      </c>
      <c r="I151" s="43">
        <v>230000000</v>
      </c>
      <c r="J151" s="36" t="s">
        <v>1500</v>
      </c>
      <c r="K151" s="44" t="s">
        <v>36</v>
      </c>
      <c r="L151" s="41" t="s">
        <v>1501</v>
      </c>
      <c r="M151" s="36" t="s">
        <v>1502</v>
      </c>
      <c r="N151" s="42" t="s">
        <v>1503</v>
      </c>
      <c r="O151" s="45" t="s">
        <v>1511</v>
      </c>
      <c r="P151" s="36" t="s">
        <v>1748</v>
      </c>
      <c r="Q151" s="36" t="s">
        <v>1749</v>
      </c>
      <c r="R151" s="54">
        <v>0.02</v>
      </c>
      <c r="S151" s="54">
        <v>907840.08</v>
      </c>
      <c r="T151" s="68">
        <v>0</v>
      </c>
      <c r="U151" s="68">
        <f t="shared" si="32"/>
        <v>0</v>
      </c>
      <c r="V151" s="46" t="s">
        <v>1512</v>
      </c>
      <c r="W151" s="36">
        <v>2016</v>
      </c>
      <c r="X151" s="181" t="s">
        <v>3212</v>
      </c>
    </row>
    <row r="152" spans="1:24" outlineLevel="1">
      <c r="A152" s="228" t="s">
        <v>3249</v>
      </c>
      <c r="B152" s="39" t="s">
        <v>1495</v>
      </c>
      <c r="C152" s="180" t="s">
        <v>1762</v>
      </c>
      <c r="D152" s="40" t="s">
        <v>1713</v>
      </c>
      <c r="E152" s="40" t="s">
        <v>1763</v>
      </c>
      <c r="F152" s="41" t="s">
        <v>1764</v>
      </c>
      <c r="G152" s="219" t="s">
        <v>34</v>
      </c>
      <c r="H152" s="42">
        <v>0</v>
      </c>
      <c r="I152" s="43">
        <v>230000000</v>
      </c>
      <c r="J152" s="36" t="s">
        <v>1500</v>
      </c>
      <c r="K152" s="44" t="s">
        <v>31</v>
      </c>
      <c r="L152" s="41" t="s">
        <v>1501</v>
      </c>
      <c r="M152" s="36" t="s">
        <v>1502</v>
      </c>
      <c r="N152" s="42" t="s">
        <v>1503</v>
      </c>
      <c r="O152" s="45" t="s">
        <v>1504</v>
      </c>
      <c r="P152" s="36" t="s">
        <v>1748</v>
      </c>
      <c r="Q152" s="36" t="s">
        <v>1749</v>
      </c>
      <c r="R152" s="54">
        <v>0.02</v>
      </c>
      <c r="S152" s="54">
        <v>907840.08</v>
      </c>
      <c r="T152" s="68">
        <v>0</v>
      </c>
      <c r="U152" s="68">
        <f t="shared" si="32"/>
        <v>0</v>
      </c>
      <c r="V152" s="46"/>
      <c r="W152" s="36">
        <v>2016</v>
      </c>
      <c r="X152" s="181" t="s">
        <v>3918</v>
      </c>
    </row>
    <row r="153" spans="1:24" outlineLevel="1">
      <c r="A153" s="228" t="s">
        <v>1765</v>
      </c>
      <c r="B153" s="39" t="s">
        <v>1495</v>
      </c>
      <c r="C153" s="180" t="s">
        <v>1766</v>
      </c>
      <c r="D153" s="40" t="s">
        <v>1713</v>
      </c>
      <c r="E153" s="40" t="s">
        <v>1767</v>
      </c>
      <c r="F153" s="41" t="s">
        <v>1768</v>
      </c>
      <c r="G153" s="219" t="s">
        <v>34</v>
      </c>
      <c r="H153" s="42">
        <v>40</v>
      </c>
      <c r="I153" s="43">
        <v>230000000</v>
      </c>
      <c r="J153" s="36" t="s">
        <v>1500</v>
      </c>
      <c r="K153" s="44" t="s">
        <v>36</v>
      </c>
      <c r="L153" s="41" t="s">
        <v>1501</v>
      </c>
      <c r="M153" s="36" t="s">
        <v>1502</v>
      </c>
      <c r="N153" s="42" t="s">
        <v>1503</v>
      </c>
      <c r="O153" s="45" t="s">
        <v>1511</v>
      </c>
      <c r="P153" s="36" t="s">
        <v>1748</v>
      </c>
      <c r="Q153" s="36" t="s">
        <v>1749</v>
      </c>
      <c r="R153" s="54">
        <v>0.5</v>
      </c>
      <c r="S153" s="54">
        <v>253747</v>
      </c>
      <c r="T153" s="68">
        <v>0</v>
      </c>
      <c r="U153" s="68">
        <f t="shared" si="32"/>
        <v>0</v>
      </c>
      <c r="V153" s="46" t="s">
        <v>1512</v>
      </c>
      <c r="W153" s="36">
        <v>2016</v>
      </c>
      <c r="X153" s="181" t="s">
        <v>3212</v>
      </c>
    </row>
    <row r="154" spans="1:24" outlineLevel="1">
      <c r="A154" s="228" t="s">
        <v>3250</v>
      </c>
      <c r="B154" s="39" t="s">
        <v>1495</v>
      </c>
      <c r="C154" s="180" t="s">
        <v>1766</v>
      </c>
      <c r="D154" s="40" t="s">
        <v>1713</v>
      </c>
      <c r="E154" s="40" t="s">
        <v>1767</v>
      </c>
      <c r="F154" s="41" t="s">
        <v>1768</v>
      </c>
      <c r="G154" s="219" t="s">
        <v>34</v>
      </c>
      <c r="H154" s="42">
        <v>0</v>
      </c>
      <c r="I154" s="43">
        <v>230000000</v>
      </c>
      <c r="J154" s="36" t="s">
        <v>1500</v>
      </c>
      <c r="K154" s="44" t="s">
        <v>31</v>
      </c>
      <c r="L154" s="41" t="s">
        <v>1501</v>
      </c>
      <c r="M154" s="36" t="s">
        <v>1502</v>
      </c>
      <c r="N154" s="42" t="s">
        <v>1503</v>
      </c>
      <c r="O154" s="45" t="s">
        <v>1504</v>
      </c>
      <c r="P154" s="36" t="s">
        <v>1748</v>
      </c>
      <c r="Q154" s="36" t="s">
        <v>1749</v>
      </c>
      <c r="R154" s="54">
        <v>0.5</v>
      </c>
      <c r="S154" s="54">
        <v>253747</v>
      </c>
      <c r="T154" s="68">
        <f t="shared" ref="T154" si="44">R154*S154</f>
        <v>126873.5</v>
      </c>
      <c r="U154" s="68">
        <f t="shared" si="32"/>
        <v>142098.32</v>
      </c>
      <c r="V154" s="46"/>
      <c r="W154" s="36">
        <v>2016</v>
      </c>
      <c r="X154" s="181"/>
    </row>
    <row r="155" spans="1:24" outlineLevel="1">
      <c r="A155" s="228" t="s">
        <v>1769</v>
      </c>
      <c r="B155" s="39" t="s">
        <v>1495</v>
      </c>
      <c r="C155" s="180" t="s">
        <v>1770</v>
      </c>
      <c r="D155" s="40" t="s">
        <v>1771</v>
      </c>
      <c r="E155" s="40" t="s">
        <v>1772</v>
      </c>
      <c r="F155" s="41" t="s">
        <v>1773</v>
      </c>
      <c r="G155" s="219" t="s">
        <v>34</v>
      </c>
      <c r="H155" s="42">
        <v>0</v>
      </c>
      <c r="I155" s="43">
        <v>230000000</v>
      </c>
      <c r="J155" s="36" t="s">
        <v>1500</v>
      </c>
      <c r="K155" s="44" t="s">
        <v>36</v>
      </c>
      <c r="L155" s="41" t="s">
        <v>1501</v>
      </c>
      <c r="M155" s="36" t="s">
        <v>1502</v>
      </c>
      <c r="N155" s="42" t="s">
        <v>1503</v>
      </c>
      <c r="O155" s="45" t="s">
        <v>1504</v>
      </c>
      <c r="P155" s="36" t="s">
        <v>1774</v>
      </c>
      <c r="Q155" s="36" t="s">
        <v>1775</v>
      </c>
      <c r="R155" s="54">
        <v>20</v>
      </c>
      <c r="S155" s="54">
        <v>1339.28</v>
      </c>
      <c r="T155" s="68">
        <f t="shared" si="11"/>
        <v>26785.599999999999</v>
      </c>
      <c r="U155" s="68">
        <f t="shared" si="32"/>
        <v>29999.872000000003</v>
      </c>
      <c r="V155" s="46"/>
      <c r="W155" s="36">
        <v>2016</v>
      </c>
      <c r="X155" s="47"/>
    </row>
    <row r="156" spans="1:24" outlineLevel="1">
      <c r="A156" s="228" t="s">
        <v>1776</v>
      </c>
      <c r="B156" s="39" t="s">
        <v>1495</v>
      </c>
      <c r="C156" s="180" t="s">
        <v>1777</v>
      </c>
      <c r="D156" s="40" t="s">
        <v>1708</v>
      </c>
      <c r="E156" s="40" t="s">
        <v>1778</v>
      </c>
      <c r="F156" s="41" t="s">
        <v>1779</v>
      </c>
      <c r="G156" s="219" t="s">
        <v>34</v>
      </c>
      <c r="H156" s="42">
        <v>40</v>
      </c>
      <c r="I156" s="43">
        <v>230000000</v>
      </c>
      <c r="J156" s="36" t="s">
        <v>1500</v>
      </c>
      <c r="K156" s="44" t="s">
        <v>36</v>
      </c>
      <c r="L156" s="41" t="s">
        <v>1501</v>
      </c>
      <c r="M156" s="36" t="s">
        <v>1502</v>
      </c>
      <c r="N156" s="42" t="s">
        <v>1503</v>
      </c>
      <c r="O156" s="45" t="s">
        <v>1511</v>
      </c>
      <c r="P156" s="36">
        <v>796</v>
      </c>
      <c r="Q156" s="36" t="s">
        <v>1505</v>
      </c>
      <c r="R156" s="54">
        <v>4865</v>
      </c>
      <c r="S156" s="54">
        <v>129.46</v>
      </c>
      <c r="T156" s="68">
        <v>0</v>
      </c>
      <c r="U156" s="68">
        <f t="shared" si="32"/>
        <v>0</v>
      </c>
      <c r="V156" s="46" t="s">
        <v>1512</v>
      </c>
      <c r="W156" s="36">
        <v>2016</v>
      </c>
      <c r="X156" s="181" t="s">
        <v>3212</v>
      </c>
    </row>
    <row r="157" spans="1:24" outlineLevel="1">
      <c r="A157" s="228" t="s">
        <v>3251</v>
      </c>
      <c r="B157" s="39" t="s">
        <v>1495</v>
      </c>
      <c r="C157" s="180" t="s">
        <v>1777</v>
      </c>
      <c r="D157" s="40" t="s">
        <v>1708</v>
      </c>
      <c r="E157" s="40" t="s">
        <v>1778</v>
      </c>
      <c r="F157" s="41" t="s">
        <v>1779</v>
      </c>
      <c r="G157" s="219" t="s">
        <v>34</v>
      </c>
      <c r="H157" s="42">
        <v>0</v>
      </c>
      <c r="I157" s="43">
        <v>230000000</v>
      </c>
      <c r="J157" s="36" t="s">
        <v>1500</v>
      </c>
      <c r="K157" s="44" t="s">
        <v>31</v>
      </c>
      <c r="L157" s="41" t="s">
        <v>1501</v>
      </c>
      <c r="M157" s="36" t="s">
        <v>1502</v>
      </c>
      <c r="N157" s="42" t="s">
        <v>1503</v>
      </c>
      <c r="O157" s="45" t="s">
        <v>1504</v>
      </c>
      <c r="P157" s="36">
        <v>796</v>
      </c>
      <c r="Q157" s="36" t="s">
        <v>1505</v>
      </c>
      <c r="R157" s="54">
        <v>4865</v>
      </c>
      <c r="S157" s="54">
        <v>129.46</v>
      </c>
      <c r="T157" s="68">
        <v>0</v>
      </c>
      <c r="U157" s="68">
        <f t="shared" si="32"/>
        <v>0</v>
      </c>
      <c r="V157" s="46"/>
      <c r="W157" s="36">
        <v>2016</v>
      </c>
      <c r="X157" s="47" t="s">
        <v>3973</v>
      </c>
    </row>
    <row r="158" spans="1:24" outlineLevel="1">
      <c r="A158" s="228" t="s">
        <v>3981</v>
      </c>
      <c r="B158" s="39" t="s">
        <v>1495</v>
      </c>
      <c r="C158" s="180" t="s">
        <v>1777</v>
      </c>
      <c r="D158" s="40" t="s">
        <v>1708</v>
      </c>
      <c r="E158" s="40" t="s">
        <v>1778</v>
      </c>
      <c r="F158" s="41" t="s">
        <v>1779</v>
      </c>
      <c r="G158" s="219" t="s">
        <v>34</v>
      </c>
      <c r="H158" s="42">
        <v>40</v>
      </c>
      <c r="I158" s="43">
        <v>230000000</v>
      </c>
      <c r="J158" s="36" t="s">
        <v>1500</v>
      </c>
      <c r="K158" s="44" t="s">
        <v>424</v>
      </c>
      <c r="L158" s="41" t="s">
        <v>1501</v>
      </c>
      <c r="M158" s="36" t="s">
        <v>1502</v>
      </c>
      <c r="N158" s="42" t="s">
        <v>1503</v>
      </c>
      <c r="O158" s="45" t="s">
        <v>1511</v>
      </c>
      <c r="P158" s="36">
        <v>796</v>
      </c>
      <c r="Q158" s="36" t="s">
        <v>1505</v>
      </c>
      <c r="R158" s="54">
        <v>4934</v>
      </c>
      <c r="S158" s="54">
        <v>129.46</v>
      </c>
      <c r="T158" s="68">
        <f t="shared" ref="T158" si="45">R158*S158</f>
        <v>638755.64</v>
      </c>
      <c r="U158" s="68">
        <f t="shared" si="32"/>
        <v>715406.31680000003</v>
      </c>
      <c r="V158" s="46" t="s">
        <v>1512</v>
      </c>
      <c r="W158" s="36">
        <v>2016</v>
      </c>
      <c r="X158" s="47"/>
    </row>
    <row r="159" spans="1:24" outlineLevel="1">
      <c r="A159" s="228" t="s">
        <v>1780</v>
      </c>
      <c r="B159" s="39" t="s">
        <v>1495</v>
      </c>
      <c r="C159" s="180" t="s">
        <v>1781</v>
      </c>
      <c r="D159" s="40" t="s">
        <v>1703</v>
      </c>
      <c r="E159" s="40" t="s">
        <v>1782</v>
      </c>
      <c r="F159" s="41" t="s">
        <v>1783</v>
      </c>
      <c r="G159" s="219" t="s">
        <v>34</v>
      </c>
      <c r="H159" s="42">
        <v>40</v>
      </c>
      <c r="I159" s="43">
        <v>230000000</v>
      </c>
      <c r="J159" s="36" t="s">
        <v>1500</v>
      </c>
      <c r="K159" s="44" t="s">
        <v>36</v>
      </c>
      <c r="L159" s="41" t="s">
        <v>1501</v>
      </c>
      <c r="M159" s="36" t="s">
        <v>1502</v>
      </c>
      <c r="N159" s="42" t="s">
        <v>1503</v>
      </c>
      <c r="O159" s="45" t="s">
        <v>1511</v>
      </c>
      <c r="P159" s="36">
        <v>166</v>
      </c>
      <c r="Q159" s="36" t="s">
        <v>1624</v>
      </c>
      <c r="R159" s="54">
        <v>2000</v>
      </c>
      <c r="S159" s="54">
        <v>9.82</v>
      </c>
      <c r="T159" s="68">
        <v>0</v>
      </c>
      <c r="U159" s="68">
        <f t="shared" si="32"/>
        <v>0</v>
      </c>
      <c r="V159" s="46" t="s">
        <v>1512</v>
      </c>
      <c r="W159" s="36">
        <v>2016</v>
      </c>
      <c r="X159" s="181" t="s">
        <v>3212</v>
      </c>
    </row>
    <row r="160" spans="1:24" outlineLevel="1">
      <c r="A160" s="228" t="s">
        <v>3252</v>
      </c>
      <c r="B160" s="39" t="s">
        <v>1495</v>
      </c>
      <c r="C160" s="180" t="s">
        <v>1781</v>
      </c>
      <c r="D160" s="40" t="s">
        <v>1703</v>
      </c>
      <c r="E160" s="40" t="s">
        <v>1782</v>
      </c>
      <c r="F160" s="41" t="s">
        <v>1783</v>
      </c>
      <c r="G160" s="219" t="s">
        <v>34</v>
      </c>
      <c r="H160" s="42">
        <v>0</v>
      </c>
      <c r="I160" s="43">
        <v>230000000</v>
      </c>
      <c r="J160" s="36" t="s">
        <v>1500</v>
      </c>
      <c r="K160" s="44" t="s">
        <v>31</v>
      </c>
      <c r="L160" s="41" t="s">
        <v>1501</v>
      </c>
      <c r="M160" s="36" t="s">
        <v>1502</v>
      </c>
      <c r="N160" s="42" t="s">
        <v>1503</v>
      </c>
      <c r="O160" s="45" t="s">
        <v>1504</v>
      </c>
      <c r="P160" s="36">
        <v>166</v>
      </c>
      <c r="Q160" s="36" t="s">
        <v>1624</v>
      </c>
      <c r="R160" s="54">
        <v>2000</v>
      </c>
      <c r="S160" s="54">
        <v>9.82</v>
      </c>
      <c r="T160" s="68">
        <f t="shared" ref="T160" si="46">R160*S160</f>
        <v>19640</v>
      </c>
      <c r="U160" s="68">
        <f t="shared" si="32"/>
        <v>21996.800000000003</v>
      </c>
      <c r="V160" s="46"/>
      <c r="W160" s="36">
        <v>2016</v>
      </c>
      <c r="X160" s="181"/>
    </row>
    <row r="161" spans="1:24" outlineLevel="1">
      <c r="A161" s="228" t="s">
        <v>1784</v>
      </c>
      <c r="B161" s="39" t="s">
        <v>1495</v>
      </c>
      <c r="C161" s="180" t="s">
        <v>1785</v>
      </c>
      <c r="D161" s="40" t="s">
        <v>1786</v>
      </c>
      <c r="E161" s="40" t="s">
        <v>1787</v>
      </c>
      <c r="F161" s="41" t="s">
        <v>1788</v>
      </c>
      <c r="G161" s="219" t="s">
        <v>34</v>
      </c>
      <c r="H161" s="42">
        <v>40</v>
      </c>
      <c r="I161" s="43">
        <v>230000000</v>
      </c>
      <c r="J161" s="36" t="s">
        <v>1500</v>
      </c>
      <c r="K161" s="44" t="s">
        <v>36</v>
      </c>
      <c r="L161" s="41" t="s">
        <v>1501</v>
      </c>
      <c r="M161" s="36" t="s">
        <v>1502</v>
      </c>
      <c r="N161" s="42" t="s">
        <v>1503</v>
      </c>
      <c r="O161" s="45" t="s">
        <v>1511</v>
      </c>
      <c r="P161" s="36">
        <v>166</v>
      </c>
      <c r="Q161" s="36" t="s">
        <v>1624</v>
      </c>
      <c r="R161" s="54">
        <v>800</v>
      </c>
      <c r="S161" s="54">
        <v>332.61</v>
      </c>
      <c r="T161" s="68">
        <v>0</v>
      </c>
      <c r="U161" s="68">
        <f t="shared" si="32"/>
        <v>0</v>
      </c>
      <c r="V161" s="46" t="s">
        <v>1512</v>
      </c>
      <c r="W161" s="36">
        <v>2016</v>
      </c>
      <c r="X161" s="181" t="s">
        <v>3212</v>
      </c>
    </row>
    <row r="162" spans="1:24" outlineLevel="1">
      <c r="A162" s="228" t="s">
        <v>3253</v>
      </c>
      <c r="B162" s="39" t="s">
        <v>1495</v>
      </c>
      <c r="C162" s="180" t="s">
        <v>1785</v>
      </c>
      <c r="D162" s="40" t="s">
        <v>1786</v>
      </c>
      <c r="E162" s="40" t="s">
        <v>1787</v>
      </c>
      <c r="F162" s="41" t="s">
        <v>1788</v>
      </c>
      <c r="G162" s="219" t="s">
        <v>34</v>
      </c>
      <c r="H162" s="42">
        <v>0</v>
      </c>
      <c r="I162" s="43">
        <v>230000000</v>
      </c>
      <c r="J162" s="36" t="s">
        <v>1500</v>
      </c>
      <c r="K162" s="44" t="s">
        <v>31</v>
      </c>
      <c r="L162" s="41" t="s">
        <v>1501</v>
      </c>
      <c r="M162" s="36" t="s">
        <v>1502</v>
      </c>
      <c r="N162" s="42" t="s">
        <v>1503</v>
      </c>
      <c r="O162" s="45" t="s">
        <v>1504</v>
      </c>
      <c r="P162" s="36">
        <v>166</v>
      </c>
      <c r="Q162" s="36" t="s">
        <v>1624</v>
      </c>
      <c r="R162" s="54">
        <v>800</v>
      </c>
      <c r="S162" s="54">
        <v>332.61</v>
      </c>
      <c r="T162" s="68">
        <f t="shared" ref="T162" si="47">R162*S162</f>
        <v>266088</v>
      </c>
      <c r="U162" s="68">
        <f t="shared" si="32"/>
        <v>298018.56000000006</v>
      </c>
      <c r="V162" s="46"/>
      <c r="W162" s="36">
        <v>2016</v>
      </c>
      <c r="X162" s="181"/>
    </row>
    <row r="163" spans="1:24" outlineLevel="1">
      <c r="A163" s="228" t="s">
        <v>1789</v>
      </c>
      <c r="B163" s="39" t="s">
        <v>1495</v>
      </c>
      <c r="C163" s="180" t="s">
        <v>1790</v>
      </c>
      <c r="D163" s="40" t="s">
        <v>1791</v>
      </c>
      <c r="E163" s="40" t="s">
        <v>1792</v>
      </c>
      <c r="F163" s="41" t="s">
        <v>1793</v>
      </c>
      <c r="G163" s="219" t="s">
        <v>34</v>
      </c>
      <c r="H163" s="42">
        <v>0</v>
      </c>
      <c r="I163" s="43">
        <v>230000000</v>
      </c>
      <c r="J163" s="36" t="s">
        <v>1500</v>
      </c>
      <c r="K163" s="44" t="s">
        <v>36</v>
      </c>
      <c r="L163" s="41" t="s">
        <v>1501</v>
      </c>
      <c r="M163" s="36" t="s">
        <v>1502</v>
      </c>
      <c r="N163" s="42" t="s">
        <v>1503</v>
      </c>
      <c r="O163" s="45" t="s">
        <v>1504</v>
      </c>
      <c r="P163" s="36" t="s">
        <v>1716</v>
      </c>
      <c r="Q163" s="36" t="s">
        <v>1717</v>
      </c>
      <c r="R163" s="54">
        <v>25000</v>
      </c>
      <c r="S163" s="54">
        <v>309.99999999999994</v>
      </c>
      <c r="T163" s="68">
        <v>0</v>
      </c>
      <c r="U163" s="68">
        <f t="shared" si="32"/>
        <v>0</v>
      </c>
      <c r="V163" s="46"/>
      <c r="W163" s="36">
        <v>2016</v>
      </c>
      <c r="X163" s="47" t="s">
        <v>1794</v>
      </c>
    </row>
    <row r="164" spans="1:24" outlineLevel="1">
      <c r="A164" s="228" t="s">
        <v>1795</v>
      </c>
      <c r="B164" s="39" t="s">
        <v>1495</v>
      </c>
      <c r="C164" s="180" t="s">
        <v>1796</v>
      </c>
      <c r="D164" s="40" t="s">
        <v>1791</v>
      </c>
      <c r="E164" s="40" t="s">
        <v>1797</v>
      </c>
      <c r="F164" s="41" t="s">
        <v>1793</v>
      </c>
      <c r="G164" s="219" t="s">
        <v>34</v>
      </c>
      <c r="H164" s="42">
        <v>0</v>
      </c>
      <c r="I164" s="43">
        <v>230000000</v>
      </c>
      <c r="J164" s="36" t="s">
        <v>1500</v>
      </c>
      <c r="K164" s="44" t="s">
        <v>36</v>
      </c>
      <c r="L164" s="41" t="s">
        <v>1501</v>
      </c>
      <c r="M164" s="36" t="s">
        <v>1502</v>
      </c>
      <c r="N164" s="42" t="s">
        <v>1503</v>
      </c>
      <c r="O164" s="45" t="s">
        <v>1504</v>
      </c>
      <c r="P164" s="36" t="s">
        <v>1716</v>
      </c>
      <c r="Q164" s="36" t="s">
        <v>1717</v>
      </c>
      <c r="R164" s="54">
        <v>25000</v>
      </c>
      <c r="S164" s="54">
        <v>309.99999999999994</v>
      </c>
      <c r="T164" s="68">
        <v>0</v>
      </c>
      <c r="U164" s="68">
        <f t="shared" si="32"/>
        <v>0</v>
      </c>
      <c r="V164" s="46"/>
      <c r="W164" s="36">
        <v>2016</v>
      </c>
      <c r="X164" s="47" t="s">
        <v>3974</v>
      </c>
    </row>
    <row r="165" spans="1:24" outlineLevel="1">
      <c r="A165" s="228" t="s">
        <v>3982</v>
      </c>
      <c r="B165" s="39" t="s">
        <v>1495</v>
      </c>
      <c r="C165" s="180" t="s">
        <v>1796</v>
      </c>
      <c r="D165" s="40" t="s">
        <v>1791</v>
      </c>
      <c r="E165" s="40" t="s">
        <v>1797</v>
      </c>
      <c r="F165" s="185" t="s">
        <v>3983</v>
      </c>
      <c r="G165" s="219" t="s">
        <v>34</v>
      </c>
      <c r="H165" s="42">
        <v>0</v>
      </c>
      <c r="I165" s="43">
        <v>230000000</v>
      </c>
      <c r="J165" s="36" t="s">
        <v>1500</v>
      </c>
      <c r="K165" s="44" t="s">
        <v>3945</v>
      </c>
      <c r="L165" s="41" t="s">
        <v>1501</v>
      </c>
      <c r="M165" s="36" t="s">
        <v>1502</v>
      </c>
      <c r="N165" s="42" t="s">
        <v>1817</v>
      </c>
      <c r="O165" s="45" t="s">
        <v>1504</v>
      </c>
      <c r="P165" s="36" t="s">
        <v>1716</v>
      </c>
      <c r="Q165" s="36" t="s">
        <v>1717</v>
      </c>
      <c r="R165" s="54">
        <v>15000</v>
      </c>
      <c r="S165" s="54">
        <v>309.99999999999994</v>
      </c>
      <c r="T165" s="68">
        <f t="shared" ref="T165" si="48">R165*S165</f>
        <v>4649999.9999999991</v>
      </c>
      <c r="U165" s="68">
        <f t="shared" si="32"/>
        <v>5207999.9999999991</v>
      </c>
      <c r="V165" s="46"/>
      <c r="W165" s="36">
        <v>2016</v>
      </c>
      <c r="X165" s="47"/>
    </row>
    <row r="166" spans="1:24" outlineLevel="1">
      <c r="A166" s="228" t="s">
        <v>1798</v>
      </c>
      <c r="B166" s="39" t="s">
        <v>1495</v>
      </c>
      <c r="C166" s="180" t="s">
        <v>1799</v>
      </c>
      <c r="D166" s="40" t="s">
        <v>3051</v>
      </c>
      <c r="E166" s="40" t="s">
        <v>1801</v>
      </c>
      <c r="F166" s="41" t="s">
        <v>1802</v>
      </c>
      <c r="G166" s="219" t="s">
        <v>34</v>
      </c>
      <c r="H166" s="42">
        <v>0</v>
      </c>
      <c r="I166" s="43">
        <v>230000000</v>
      </c>
      <c r="J166" s="36" t="s">
        <v>1500</v>
      </c>
      <c r="K166" s="44" t="s">
        <v>36</v>
      </c>
      <c r="L166" s="41" t="s">
        <v>1501</v>
      </c>
      <c r="M166" s="36" t="s">
        <v>1502</v>
      </c>
      <c r="N166" s="42" t="s">
        <v>1503</v>
      </c>
      <c r="O166" s="45" t="s">
        <v>1504</v>
      </c>
      <c r="P166" s="36">
        <v>796</v>
      </c>
      <c r="Q166" s="36" t="s">
        <v>1505</v>
      </c>
      <c r="R166" s="54">
        <v>10</v>
      </c>
      <c r="S166" s="54">
        <v>18550</v>
      </c>
      <c r="T166" s="68">
        <v>0</v>
      </c>
      <c r="U166" s="68">
        <f t="shared" si="32"/>
        <v>0</v>
      </c>
      <c r="V166" s="46"/>
      <c r="W166" s="36">
        <v>2016</v>
      </c>
      <c r="X166" s="47" t="s">
        <v>3972</v>
      </c>
    </row>
    <row r="167" spans="1:24" outlineLevel="1">
      <c r="A167" s="228" t="s">
        <v>3984</v>
      </c>
      <c r="B167" s="39" t="s">
        <v>1495</v>
      </c>
      <c r="C167" s="180" t="s">
        <v>1799</v>
      </c>
      <c r="D167" s="40" t="s">
        <v>3051</v>
      </c>
      <c r="E167" s="40" t="s">
        <v>1801</v>
      </c>
      <c r="F167" s="41" t="s">
        <v>1802</v>
      </c>
      <c r="G167" s="219" t="s">
        <v>34</v>
      </c>
      <c r="H167" s="42">
        <v>0</v>
      </c>
      <c r="I167" s="43">
        <v>230000000</v>
      </c>
      <c r="J167" s="36" t="s">
        <v>1500</v>
      </c>
      <c r="K167" s="44" t="s">
        <v>424</v>
      </c>
      <c r="L167" s="41" t="s">
        <v>1501</v>
      </c>
      <c r="M167" s="36" t="s">
        <v>1502</v>
      </c>
      <c r="N167" s="42" t="s">
        <v>1503</v>
      </c>
      <c r="O167" s="45" t="s">
        <v>1504</v>
      </c>
      <c r="P167" s="36">
        <v>796</v>
      </c>
      <c r="Q167" s="36" t="s">
        <v>1505</v>
      </c>
      <c r="R167" s="54">
        <v>18</v>
      </c>
      <c r="S167" s="54">
        <v>18550</v>
      </c>
      <c r="T167" s="68">
        <f t="shared" ref="T167" si="49">R167*S167</f>
        <v>333900</v>
      </c>
      <c r="U167" s="68">
        <f t="shared" si="32"/>
        <v>373968.00000000006</v>
      </c>
      <c r="V167" s="46"/>
      <c r="W167" s="36">
        <v>2016</v>
      </c>
      <c r="X167" s="47"/>
    </row>
    <row r="168" spans="1:24" outlineLevel="1">
      <c r="A168" s="228" t="s">
        <v>1803</v>
      </c>
      <c r="B168" s="39" t="s">
        <v>1495</v>
      </c>
      <c r="C168" s="180" t="s">
        <v>1804</v>
      </c>
      <c r="D168" s="40" t="s">
        <v>1805</v>
      </c>
      <c r="E168" s="40" t="s">
        <v>3052</v>
      </c>
      <c r="F168" s="41" t="s">
        <v>1806</v>
      </c>
      <c r="G168" s="219" t="s">
        <v>29</v>
      </c>
      <c r="H168" s="42">
        <v>40</v>
      </c>
      <c r="I168" s="43">
        <v>230000000</v>
      </c>
      <c r="J168" s="36" t="s">
        <v>1500</v>
      </c>
      <c r="K168" s="44" t="s">
        <v>36</v>
      </c>
      <c r="L168" s="41" t="s">
        <v>1501</v>
      </c>
      <c r="M168" s="36" t="s">
        <v>1502</v>
      </c>
      <c r="N168" s="42" t="s">
        <v>1807</v>
      </c>
      <c r="O168" s="45" t="s">
        <v>1511</v>
      </c>
      <c r="P168" s="36">
        <v>112</v>
      </c>
      <c r="Q168" s="36" t="s">
        <v>1808</v>
      </c>
      <c r="R168" s="54">
        <v>936</v>
      </c>
      <c r="S168" s="54">
        <v>892.85</v>
      </c>
      <c r="T168" s="68">
        <v>0</v>
      </c>
      <c r="U168" s="68">
        <f t="shared" si="32"/>
        <v>0</v>
      </c>
      <c r="V168" s="46" t="s">
        <v>1512</v>
      </c>
      <c r="W168" s="36">
        <v>2016</v>
      </c>
      <c r="X168" s="47" t="s">
        <v>1513</v>
      </c>
    </row>
    <row r="169" spans="1:24" outlineLevel="1">
      <c r="A169" s="228" t="s">
        <v>1809</v>
      </c>
      <c r="B169" s="39" t="s">
        <v>1495</v>
      </c>
      <c r="C169" s="180" t="s">
        <v>1804</v>
      </c>
      <c r="D169" s="40" t="s">
        <v>1805</v>
      </c>
      <c r="E169" s="40" t="s">
        <v>3052</v>
      </c>
      <c r="F169" s="41" t="s">
        <v>1515</v>
      </c>
      <c r="G169" s="219" t="s">
        <v>29</v>
      </c>
      <c r="H169" s="42">
        <v>40</v>
      </c>
      <c r="I169" s="43">
        <v>230000000</v>
      </c>
      <c r="J169" s="36" t="s">
        <v>1500</v>
      </c>
      <c r="K169" s="44" t="s">
        <v>36</v>
      </c>
      <c r="L169" s="41" t="s">
        <v>1501</v>
      </c>
      <c r="M169" s="36" t="s">
        <v>1502</v>
      </c>
      <c r="N169" s="42" t="s">
        <v>1807</v>
      </c>
      <c r="O169" s="45" t="s">
        <v>1511</v>
      </c>
      <c r="P169" s="36">
        <v>112</v>
      </c>
      <c r="Q169" s="36" t="s">
        <v>1808</v>
      </c>
      <c r="R169" s="54">
        <v>936</v>
      </c>
      <c r="S169" s="54">
        <v>892.85</v>
      </c>
      <c r="T169" s="68">
        <v>0</v>
      </c>
      <c r="U169" s="68">
        <f t="shared" si="32"/>
        <v>0</v>
      </c>
      <c r="V169" s="46" t="s">
        <v>1512</v>
      </c>
      <c r="W169" s="36">
        <v>2016</v>
      </c>
      <c r="X169" s="181">
        <v>11.14</v>
      </c>
    </row>
    <row r="170" spans="1:24" outlineLevel="1">
      <c r="A170" s="228" t="s">
        <v>3254</v>
      </c>
      <c r="B170" s="39" t="s">
        <v>1495</v>
      </c>
      <c r="C170" s="180" t="s">
        <v>1804</v>
      </c>
      <c r="D170" s="40" t="s">
        <v>1805</v>
      </c>
      <c r="E170" s="40" t="s">
        <v>3052</v>
      </c>
      <c r="F170" s="41" t="s">
        <v>1515</v>
      </c>
      <c r="G170" s="219" t="s">
        <v>29</v>
      </c>
      <c r="H170" s="42">
        <v>40</v>
      </c>
      <c r="I170" s="43">
        <v>230000000</v>
      </c>
      <c r="J170" s="36" t="s">
        <v>1500</v>
      </c>
      <c r="K170" s="44" t="s">
        <v>31</v>
      </c>
      <c r="L170" s="41" t="s">
        <v>1501</v>
      </c>
      <c r="M170" s="36" t="s">
        <v>1502</v>
      </c>
      <c r="N170" s="42" t="s">
        <v>1817</v>
      </c>
      <c r="O170" s="45" t="s">
        <v>1511</v>
      </c>
      <c r="P170" s="36">
        <v>112</v>
      </c>
      <c r="Q170" s="36" t="s">
        <v>1808</v>
      </c>
      <c r="R170" s="54">
        <v>936</v>
      </c>
      <c r="S170" s="54">
        <v>892.85</v>
      </c>
      <c r="T170" s="68">
        <f t="shared" ref="T170" si="50">R170*S170</f>
        <v>835707.6</v>
      </c>
      <c r="U170" s="68">
        <f t="shared" si="32"/>
        <v>935992.5120000001</v>
      </c>
      <c r="V170" s="46" t="s">
        <v>1512</v>
      </c>
      <c r="W170" s="36">
        <v>2016</v>
      </c>
      <c r="X170" s="181"/>
    </row>
    <row r="171" spans="1:24" outlineLevel="1">
      <c r="A171" s="228" t="s">
        <v>1810</v>
      </c>
      <c r="B171" s="39" t="s">
        <v>1495</v>
      </c>
      <c r="C171" s="180" t="s">
        <v>1811</v>
      </c>
      <c r="D171" s="40" t="s">
        <v>1805</v>
      </c>
      <c r="E171" s="40" t="s">
        <v>3210</v>
      </c>
      <c r="F171" s="41" t="s">
        <v>1812</v>
      </c>
      <c r="G171" s="219" t="s">
        <v>29</v>
      </c>
      <c r="H171" s="42">
        <v>40</v>
      </c>
      <c r="I171" s="43">
        <v>230000000</v>
      </c>
      <c r="J171" s="36" t="s">
        <v>1500</v>
      </c>
      <c r="K171" s="44" t="s">
        <v>36</v>
      </c>
      <c r="L171" s="41" t="s">
        <v>1501</v>
      </c>
      <c r="M171" s="36" t="s">
        <v>1502</v>
      </c>
      <c r="N171" s="42" t="s">
        <v>1807</v>
      </c>
      <c r="O171" s="45" t="s">
        <v>1511</v>
      </c>
      <c r="P171" s="36">
        <v>112</v>
      </c>
      <c r="Q171" s="36" t="s">
        <v>1808</v>
      </c>
      <c r="R171" s="54">
        <v>19240</v>
      </c>
      <c r="S171" s="54">
        <v>1187.5</v>
      </c>
      <c r="T171" s="68">
        <v>0</v>
      </c>
      <c r="U171" s="68">
        <f t="shared" si="32"/>
        <v>0</v>
      </c>
      <c r="V171" s="46" t="s">
        <v>1512</v>
      </c>
      <c r="W171" s="36">
        <v>2016</v>
      </c>
      <c r="X171" s="47" t="s">
        <v>1513</v>
      </c>
    </row>
    <row r="172" spans="1:24" outlineLevel="1">
      <c r="A172" s="228" t="s">
        <v>1813</v>
      </c>
      <c r="B172" s="39" t="s">
        <v>1495</v>
      </c>
      <c r="C172" s="180" t="s">
        <v>1811</v>
      </c>
      <c r="D172" s="40" t="s">
        <v>1805</v>
      </c>
      <c r="E172" s="40" t="s">
        <v>3210</v>
      </c>
      <c r="F172" s="41" t="s">
        <v>1515</v>
      </c>
      <c r="G172" s="219" t="s">
        <v>29</v>
      </c>
      <c r="H172" s="42">
        <v>40</v>
      </c>
      <c r="I172" s="43">
        <v>230000000</v>
      </c>
      <c r="J172" s="36" t="s">
        <v>1500</v>
      </c>
      <c r="K172" s="44" t="s">
        <v>36</v>
      </c>
      <c r="L172" s="41" t="s">
        <v>1501</v>
      </c>
      <c r="M172" s="36" t="s">
        <v>1502</v>
      </c>
      <c r="N172" s="42" t="s">
        <v>1807</v>
      </c>
      <c r="O172" s="45" t="s">
        <v>1511</v>
      </c>
      <c r="P172" s="36">
        <v>112</v>
      </c>
      <c r="Q172" s="36" t="s">
        <v>1808</v>
      </c>
      <c r="R172" s="54">
        <v>19240</v>
      </c>
      <c r="S172" s="54">
        <v>1187.5</v>
      </c>
      <c r="T172" s="68">
        <v>0</v>
      </c>
      <c r="U172" s="68">
        <f t="shared" si="32"/>
        <v>0</v>
      </c>
      <c r="V172" s="46" t="s">
        <v>1512</v>
      </c>
      <c r="W172" s="36">
        <v>2016</v>
      </c>
      <c r="X172" s="181">
        <v>11.14</v>
      </c>
    </row>
    <row r="173" spans="1:24" outlineLevel="1">
      <c r="A173" s="228" t="s">
        <v>3255</v>
      </c>
      <c r="B173" s="39" t="s">
        <v>1495</v>
      </c>
      <c r="C173" s="180" t="s">
        <v>1811</v>
      </c>
      <c r="D173" s="40" t="s">
        <v>1805</v>
      </c>
      <c r="E173" s="40" t="s">
        <v>3210</v>
      </c>
      <c r="F173" s="41" t="s">
        <v>1515</v>
      </c>
      <c r="G173" s="219" t="s">
        <v>29</v>
      </c>
      <c r="H173" s="42">
        <v>40</v>
      </c>
      <c r="I173" s="43">
        <v>230000000</v>
      </c>
      <c r="J173" s="36" t="s">
        <v>1500</v>
      </c>
      <c r="K173" s="44" t="s">
        <v>31</v>
      </c>
      <c r="L173" s="41" t="s">
        <v>1501</v>
      </c>
      <c r="M173" s="36" t="s">
        <v>1502</v>
      </c>
      <c r="N173" s="42" t="s">
        <v>1817</v>
      </c>
      <c r="O173" s="45" t="s">
        <v>1511</v>
      </c>
      <c r="P173" s="36">
        <v>112</v>
      </c>
      <c r="Q173" s="36" t="s">
        <v>1808</v>
      </c>
      <c r="R173" s="54">
        <v>19240</v>
      </c>
      <c r="S173" s="54">
        <v>1187.5</v>
      </c>
      <c r="T173" s="68">
        <f t="shared" ref="T173" si="51">R173*S173</f>
        <v>22847500</v>
      </c>
      <c r="U173" s="68">
        <f t="shared" si="32"/>
        <v>25589200.000000004</v>
      </c>
      <c r="V173" s="46" t="s">
        <v>1512</v>
      </c>
      <c r="W173" s="36">
        <v>2016</v>
      </c>
      <c r="X173" s="181"/>
    </row>
    <row r="174" spans="1:24" s="344" customFormat="1" outlineLevel="1">
      <c r="A174" s="336" t="s">
        <v>1814</v>
      </c>
      <c r="B174" s="381" t="s">
        <v>1495</v>
      </c>
      <c r="C174" s="483" t="s">
        <v>1815</v>
      </c>
      <c r="D174" s="484" t="s">
        <v>2842</v>
      </c>
      <c r="E174" s="484" t="s">
        <v>3053</v>
      </c>
      <c r="F174" s="485" t="s">
        <v>6522</v>
      </c>
      <c r="G174" s="486" t="s">
        <v>34</v>
      </c>
      <c r="H174" s="374">
        <v>0</v>
      </c>
      <c r="I174" s="339">
        <v>230000000</v>
      </c>
      <c r="J174" s="340" t="s">
        <v>1500</v>
      </c>
      <c r="K174" s="349" t="s">
        <v>36</v>
      </c>
      <c r="L174" s="485" t="s">
        <v>1501</v>
      </c>
      <c r="M174" s="340" t="s">
        <v>1502</v>
      </c>
      <c r="N174" s="374" t="s">
        <v>1817</v>
      </c>
      <c r="O174" s="487" t="s">
        <v>1504</v>
      </c>
      <c r="P174" s="340">
        <v>796</v>
      </c>
      <c r="Q174" s="340" t="s">
        <v>1505</v>
      </c>
      <c r="R174" s="337">
        <v>31</v>
      </c>
      <c r="S174" s="337">
        <v>45830.5</v>
      </c>
      <c r="T174" s="443">
        <v>0</v>
      </c>
      <c r="U174" s="443">
        <f t="shared" si="32"/>
        <v>0</v>
      </c>
      <c r="V174" s="488"/>
      <c r="W174" s="340">
        <v>2016</v>
      </c>
      <c r="X174" s="490" t="s">
        <v>3918</v>
      </c>
    </row>
    <row r="175" spans="1:24" outlineLevel="1">
      <c r="A175" s="228" t="s">
        <v>1818</v>
      </c>
      <c r="B175" s="39" t="s">
        <v>1495</v>
      </c>
      <c r="C175" s="180" t="s">
        <v>1819</v>
      </c>
      <c r="D175" s="40" t="s">
        <v>1820</v>
      </c>
      <c r="E175" s="40" t="s">
        <v>1821</v>
      </c>
      <c r="F175" s="41" t="s">
        <v>1822</v>
      </c>
      <c r="G175" s="219" t="s">
        <v>34</v>
      </c>
      <c r="H175" s="42">
        <v>40</v>
      </c>
      <c r="I175" s="43">
        <v>230000000</v>
      </c>
      <c r="J175" s="36" t="s">
        <v>1500</v>
      </c>
      <c r="K175" s="44" t="s">
        <v>36</v>
      </c>
      <c r="L175" s="41" t="s">
        <v>1501</v>
      </c>
      <c r="M175" s="36" t="s">
        <v>1502</v>
      </c>
      <c r="N175" s="42" t="s">
        <v>1817</v>
      </c>
      <c r="O175" s="45" t="s">
        <v>1511</v>
      </c>
      <c r="P175" s="36">
        <v>796</v>
      </c>
      <c r="Q175" s="36" t="s">
        <v>1505</v>
      </c>
      <c r="R175" s="54">
        <v>10</v>
      </c>
      <c r="S175" s="54">
        <v>4976.78</v>
      </c>
      <c r="T175" s="68">
        <v>0</v>
      </c>
      <c r="U175" s="68">
        <f t="shared" si="32"/>
        <v>0</v>
      </c>
      <c r="V175" s="46" t="s">
        <v>1512</v>
      </c>
      <c r="W175" s="36">
        <v>2016</v>
      </c>
      <c r="X175" s="181" t="s">
        <v>3212</v>
      </c>
    </row>
    <row r="176" spans="1:24" outlineLevel="1">
      <c r="A176" s="228" t="s">
        <v>3256</v>
      </c>
      <c r="B176" s="39" t="s">
        <v>1495</v>
      </c>
      <c r="C176" s="180" t="s">
        <v>1819</v>
      </c>
      <c r="D176" s="40" t="s">
        <v>1820</v>
      </c>
      <c r="E176" s="40" t="s">
        <v>1821</v>
      </c>
      <c r="F176" s="41" t="s">
        <v>1822</v>
      </c>
      <c r="G176" s="219" t="s">
        <v>34</v>
      </c>
      <c r="H176" s="42">
        <v>0</v>
      </c>
      <c r="I176" s="43">
        <v>230000000</v>
      </c>
      <c r="J176" s="36" t="s">
        <v>1500</v>
      </c>
      <c r="K176" s="44" t="s">
        <v>31</v>
      </c>
      <c r="L176" s="41" t="s">
        <v>1501</v>
      </c>
      <c r="M176" s="36" t="s">
        <v>1502</v>
      </c>
      <c r="N176" s="42" t="s">
        <v>1817</v>
      </c>
      <c r="O176" s="45" t="s">
        <v>1504</v>
      </c>
      <c r="P176" s="36">
        <v>796</v>
      </c>
      <c r="Q176" s="36" t="s">
        <v>1505</v>
      </c>
      <c r="R176" s="54">
        <v>10</v>
      </c>
      <c r="S176" s="54">
        <v>4976.78</v>
      </c>
      <c r="T176" s="68">
        <f t="shared" ref="T176" si="52">R176*S176</f>
        <v>49767.799999999996</v>
      </c>
      <c r="U176" s="68">
        <f t="shared" si="32"/>
        <v>55739.936000000002</v>
      </c>
      <c r="V176" s="46"/>
      <c r="W176" s="36">
        <v>2016</v>
      </c>
      <c r="X176" s="181"/>
    </row>
    <row r="177" spans="1:24" outlineLevel="1">
      <c r="A177" s="228" t="s">
        <v>1823</v>
      </c>
      <c r="B177" s="39" t="s">
        <v>1495</v>
      </c>
      <c r="C177" s="180" t="s">
        <v>1824</v>
      </c>
      <c r="D177" s="40" t="s">
        <v>1825</v>
      </c>
      <c r="E177" s="40" t="s">
        <v>3054</v>
      </c>
      <c r="F177" s="41" t="s">
        <v>1826</v>
      </c>
      <c r="G177" s="219" t="s">
        <v>34</v>
      </c>
      <c r="H177" s="42">
        <v>40</v>
      </c>
      <c r="I177" s="43">
        <v>230000000</v>
      </c>
      <c r="J177" s="36" t="s">
        <v>1500</v>
      </c>
      <c r="K177" s="44" t="s">
        <v>36</v>
      </c>
      <c r="L177" s="41" t="s">
        <v>1501</v>
      </c>
      <c r="M177" s="36" t="s">
        <v>1502</v>
      </c>
      <c r="N177" s="42" t="s">
        <v>1817</v>
      </c>
      <c r="O177" s="45" t="s">
        <v>1511</v>
      </c>
      <c r="P177" s="36">
        <v>796</v>
      </c>
      <c r="Q177" s="36" t="s">
        <v>1505</v>
      </c>
      <c r="R177" s="54">
        <v>21</v>
      </c>
      <c r="S177" s="54">
        <v>6387.5</v>
      </c>
      <c r="T177" s="68">
        <v>0</v>
      </c>
      <c r="U177" s="68">
        <f t="shared" si="32"/>
        <v>0</v>
      </c>
      <c r="V177" s="46" t="s">
        <v>1512</v>
      </c>
      <c r="W177" s="36">
        <v>2016</v>
      </c>
      <c r="X177" s="181" t="s">
        <v>3212</v>
      </c>
    </row>
    <row r="178" spans="1:24" outlineLevel="1">
      <c r="A178" s="228" t="s">
        <v>3257</v>
      </c>
      <c r="B178" s="39" t="s">
        <v>1495</v>
      </c>
      <c r="C178" s="180" t="s">
        <v>1824</v>
      </c>
      <c r="D178" s="40" t="s">
        <v>1825</v>
      </c>
      <c r="E178" s="40" t="s">
        <v>3054</v>
      </c>
      <c r="F178" s="41" t="s">
        <v>1826</v>
      </c>
      <c r="G178" s="219" t="s">
        <v>34</v>
      </c>
      <c r="H178" s="42">
        <v>0</v>
      </c>
      <c r="I178" s="43">
        <v>230000000</v>
      </c>
      <c r="J178" s="36" t="s">
        <v>1500</v>
      </c>
      <c r="K178" s="44" t="s">
        <v>31</v>
      </c>
      <c r="L178" s="41" t="s">
        <v>1501</v>
      </c>
      <c r="M178" s="36" t="s">
        <v>1502</v>
      </c>
      <c r="N178" s="42" t="s">
        <v>1817</v>
      </c>
      <c r="O178" s="45" t="s">
        <v>1504</v>
      </c>
      <c r="P178" s="36">
        <v>796</v>
      </c>
      <c r="Q178" s="36" t="s">
        <v>1505</v>
      </c>
      <c r="R178" s="54">
        <v>21</v>
      </c>
      <c r="S178" s="54">
        <v>6387.5</v>
      </c>
      <c r="T178" s="68">
        <v>0</v>
      </c>
      <c r="U178" s="68">
        <f t="shared" si="32"/>
        <v>0</v>
      </c>
      <c r="V178" s="46"/>
      <c r="W178" s="36">
        <v>2016</v>
      </c>
      <c r="X178" s="47" t="s">
        <v>3973</v>
      </c>
    </row>
    <row r="179" spans="1:24" outlineLevel="1">
      <c r="A179" s="228" t="s">
        <v>3985</v>
      </c>
      <c r="B179" s="39" t="s">
        <v>1495</v>
      </c>
      <c r="C179" s="180" t="s">
        <v>1824</v>
      </c>
      <c r="D179" s="40" t="s">
        <v>1825</v>
      </c>
      <c r="E179" s="40" t="s">
        <v>3054</v>
      </c>
      <c r="F179" s="41" t="s">
        <v>1826</v>
      </c>
      <c r="G179" s="219" t="s">
        <v>34</v>
      </c>
      <c r="H179" s="42">
        <v>0</v>
      </c>
      <c r="I179" s="43">
        <v>230000000</v>
      </c>
      <c r="J179" s="36" t="s">
        <v>1500</v>
      </c>
      <c r="K179" s="44" t="s">
        <v>31</v>
      </c>
      <c r="L179" s="41" t="s">
        <v>1501</v>
      </c>
      <c r="M179" s="36" t="s">
        <v>1502</v>
      </c>
      <c r="N179" s="42" t="s">
        <v>1817</v>
      </c>
      <c r="O179" s="45" t="s">
        <v>1504</v>
      </c>
      <c r="P179" s="36">
        <v>796</v>
      </c>
      <c r="Q179" s="36" t="s">
        <v>1505</v>
      </c>
      <c r="R179" s="54">
        <v>42</v>
      </c>
      <c r="S179" s="54">
        <v>6387.5</v>
      </c>
      <c r="T179" s="68">
        <f t="shared" ref="T179" si="53">R179*S179</f>
        <v>268275</v>
      </c>
      <c r="U179" s="68">
        <f t="shared" si="32"/>
        <v>300468</v>
      </c>
      <c r="V179" s="46"/>
      <c r="W179" s="36">
        <v>2016</v>
      </c>
      <c r="X179" s="47"/>
    </row>
    <row r="180" spans="1:24" outlineLevel="1">
      <c r="A180" s="228" t="s">
        <v>1827</v>
      </c>
      <c r="B180" s="39" t="s">
        <v>1495</v>
      </c>
      <c r="C180" s="180" t="s">
        <v>1828</v>
      </c>
      <c r="D180" s="40" t="s">
        <v>1825</v>
      </c>
      <c r="E180" s="40" t="s">
        <v>2138</v>
      </c>
      <c r="F180" s="41" t="s">
        <v>1829</v>
      </c>
      <c r="G180" s="219" t="s">
        <v>34</v>
      </c>
      <c r="H180" s="42">
        <v>40</v>
      </c>
      <c r="I180" s="43">
        <v>230000000</v>
      </c>
      <c r="J180" s="36" t="s">
        <v>1500</v>
      </c>
      <c r="K180" s="44" t="s">
        <v>36</v>
      </c>
      <c r="L180" s="41" t="s">
        <v>1501</v>
      </c>
      <c r="M180" s="36" t="s">
        <v>1502</v>
      </c>
      <c r="N180" s="42" t="s">
        <v>1817</v>
      </c>
      <c r="O180" s="45" t="s">
        <v>1511</v>
      </c>
      <c r="P180" s="36">
        <v>796</v>
      </c>
      <c r="Q180" s="36" t="s">
        <v>1505</v>
      </c>
      <c r="R180" s="54">
        <v>10</v>
      </c>
      <c r="S180" s="54">
        <v>6387.4999999999991</v>
      </c>
      <c r="T180" s="68">
        <v>0</v>
      </c>
      <c r="U180" s="68">
        <f t="shared" si="32"/>
        <v>0</v>
      </c>
      <c r="V180" s="46" t="s">
        <v>1512</v>
      </c>
      <c r="W180" s="36">
        <v>2016</v>
      </c>
      <c r="X180" s="181" t="s">
        <v>3212</v>
      </c>
    </row>
    <row r="181" spans="1:24" outlineLevel="1">
      <c r="A181" s="228" t="s">
        <v>3258</v>
      </c>
      <c r="B181" s="39" t="s">
        <v>1495</v>
      </c>
      <c r="C181" s="180" t="s">
        <v>1828</v>
      </c>
      <c r="D181" s="40" t="s">
        <v>1825</v>
      </c>
      <c r="E181" s="40" t="s">
        <v>2138</v>
      </c>
      <c r="F181" s="41" t="s">
        <v>1829</v>
      </c>
      <c r="G181" s="219" t="s">
        <v>34</v>
      </c>
      <c r="H181" s="42">
        <v>0</v>
      </c>
      <c r="I181" s="43">
        <v>230000000</v>
      </c>
      <c r="J181" s="36" t="s">
        <v>1500</v>
      </c>
      <c r="K181" s="44" t="s">
        <v>31</v>
      </c>
      <c r="L181" s="41" t="s">
        <v>1501</v>
      </c>
      <c r="M181" s="36" t="s">
        <v>1502</v>
      </c>
      <c r="N181" s="42" t="s">
        <v>1817</v>
      </c>
      <c r="O181" s="45" t="s">
        <v>1504</v>
      </c>
      <c r="P181" s="36">
        <v>796</v>
      </c>
      <c r="Q181" s="36" t="s">
        <v>1505</v>
      </c>
      <c r="R181" s="54">
        <v>10</v>
      </c>
      <c r="S181" s="54">
        <v>6387.4999999999991</v>
      </c>
      <c r="T181" s="68">
        <v>0</v>
      </c>
      <c r="U181" s="68">
        <f t="shared" si="32"/>
        <v>0</v>
      </c>
      <c r="V181" s="46"/>
      <c r="W181" s="36">
        <v>2016</v>
      </c>
      <c r="X181" s="47" t="s">
        <v>3973</v>
      </c>
    </row>
    <row r="182" spans="1:24" outlineLevel="1">
      <c r="A182" s="228" t="s">
        <v>3986</v>
      </c>
      <c r="B182" s="39" t="s">
        <v>1495</v>
      </c>
      <c r="C182" s="180" t="s">
        <v>1828</v>
      </c>
      <c r="D182" s="40" t="s">
        <v>1825</v>
      </c>
      <c r="E182" s="40" t="s">
        <v>2138</v>
      </c>
      <c r="F182" s="41" t="s">
        <v>1829</v>
      </c>
      <c r="G182" s="219" t="s">
        <v>34</v>
      </c>
      <c r="H182" s="42">
        <v>0</v>
      </c>
      <c r="I182" s="43">
        <v>230000000</v>
      </c>
      <c r="J182" s="36" t="s">
        <v>1500</v>
      </c>
      <c r="K182" s="44" t="s">
        <v>31</v>
      </c>
      <c r="L182" s="41" t="s">
        <v>1501</v>
      </c>
      <c r="M182" s="36" t="s">
        <v>1502</v>
      </c>
      <c r="N182" s="42" t="s">
        <v>1817</v>
      </c>
      <c r="O182" s="45" t="s">
        <v>1504</v>
      </c>
      <c r="P182" s="36">
        <v>796</v>
      </c>
      <c r="Q182" s="36" t="s">
        <v>1505</v>
      </c>
      <c r="R182" s="54">
        <v>14</v>
      </c>
      <c r="S182" s="54">
        <v>6387.4999999999991</v>
      </c>
      <c r="T182" s="68">
        <f t="shared" ref="T182" si="54">R182*S182</f>
        <v>89424.999999999985</v>
      </c>
      <c r="U182" s="68">
        <f t="shared" si="32"/>
        <v>100156</v>
      </c>
      <c r="V182" s="46"/>
      <c r="W182" s="36">
        <v>2016</v>
      </c>
      <c r="X182" s="47"/>
    </row>
    <row r="183" spans="1:24" outlineLevel="1">
      <c r="A183" s="228" t="s">
        <v>1830</v>
      </c>
      <c r="B183" s="39" t="s">
        <v>1495</v>
      </c>
      <c r="C183" s="180" t="s">
        <v>1831</v>
      </c>
      <c r="D183" s="40" t="s">
        <v>3055</v>
      </c>
      <c r="E183" s="40" t="s">
        <v>1833</v>
      </c>
      <c r="F183" s="41" t="s">
        <v>1834</v>
      </c>
      <c r="G183" s="219" t="s">
        <v>34</v>
      </c>
      <c r="H183" s="42">
        <v>40</v>
      </c>
      <c r="I183" s="43">
        <v>230000000</v>
      </c>
      <c r="J183" s="36" t="s">
        <v>1500</v>
      </c>
      <c r="K183" s="44" t="s">
        <v>36</v>
      </c>
      <c r="L183" s="41" t="s">
        <v>1501</v>
      </c>
      <c r="M183" s="36" t="s">
        <v>1502</v>
      </c>
      <c r="N183" s="42" t="s">
        <v>1817</v>
      </c>
      <c r="O183" s="45" t="s">
        <v>1511</v>
      </c>
      <c r="P183" s="36">
        <v>704</v>
      </c>
      <c r="Q183" s="36" t="s">
        <v>1835</v>
      </c>
      <c r="R183" s="54">
        <v>2</v>
      </c>
      <c r="S183" s="54">
        <v>67194.999999999985</v>
      </c>
      <c r="T183" s="68">
        <v>0</v>
      </c>
      <c r="U183" s="68">
        <f t="shared" si="32"/>
        <v>0</v>
      </c>
      <c r="V183" s="46" t="s">
        <v>1512</v>
      </c>
      <c r="W183" s="36">
        <v>2016</v>
      </c>
      <c r="X183" s="181" t="s">
        <v>3212</v>
      </c>
    </row>
    <row r="184" spans="1:24" outlineLevel="1">
      <c r="A184" s="228" t="s">
        <v>3259</v>
      </c>
      <c r="B184" s="39" t="s">
        <v>1495</v>
      </c>
      <c r="C184" s="180" t="s">
        <v>1831</v>
      </c>
      <c r="D184" s="40" t="s">
        <v>3055</v>
      </c>
      <c r="E184" s="40" t="s">
        <v>1833</v>
      </c>
      <c r="F184" s="41" t="s">
        <v>1834</v>
      </c>
      <c r="G184" s="219" t="s">
        <v>34</v>
      </c>
      <c r="H184" s="42">
        <v>0</v>
      </c>
      <c r="I184" s="43">
        <v>230000000</v>
      </c>
      <c r="J184" s="36" t="s">
        <v>1500</v>
      </c>
      <c r="K184" s="44" t="s">
        <v>31</v>
      </c>
      <c r="L184" s="41" t="s">
        <v>1501</v>
      </c>
      <c r="M184" s="36" t="s">
        <v>1502</v>
      </c>
      <c r="N184" s="42" t="s">
        <v>1817</v>
      </c>
      <c r="O184" s="45" t="s">
        <v>1504</v>
      </c>
      <c r="P184" s="36">
        <v>704</v>
      </c>
      <c r="Q184" s="36" t="s">
        <v>1835</v>
      </c>
      <c r="R184" s="54">
        <v>2</v>
      </c>
      <c r="S184" s="54">
        <v>67194.999999999985</v>
      </c>
      <c r="T184" s="68">
        <f t="shared" ref="T184" si="55">R184*S184</f>
        <v>134389.99999999997</v>
      </c>
      <c r="U184" s="68">
        <f t="shared" si="32"/>
        <v>150516.79999999999</v>
      </c>
      <c r="V184" s="46"/>
      <c r="W184" s="36">
        <v>2016</v>
      </c>
      <c r="X184" s="181"/>
    </row>
    <row r="185" spans="1:24" outlineLevel="1">
      <c r="A185" s="228" t="s">
        <v>1836</v>
      </c>
      <c r="B185" s="39" t="s">
        <v>1495</v>
      </c>
      <c r="C185" s="180" t="s">
        <v>1837</v>
      </c>
      <c r="D185" s="40" t="s">
        <v>1832</v>
      </c>
      <c r="E185" s="40" t="s">
        <v>2061</v>
      </c>
      <c r="F185" s="41" t="s">
        <v>1838</v>
      </c>
      <c r="G185" s="219" t="s">
        <v>34</v>
      </c>
      <c r="H185" s="42">
        <v>40</v>
      </c>
      <c r="I185" s="43">
        <v>230000000</v>
      </c>
      <c r="J185" s="36" t="s">
        <v>1500</v>
      </c>
      <c r="K185" s="44" t="s">
        <v>36</v>
      </c>
      <c r="L185" s="41" t="s">
        <v>1501</v>
      </c>
      <c r="M185" s="36" t="s">
        <v>1502</v>
      </c>
      <c r="N185" s="42" t="s">
        <v>1817</v>
      </c>
      <c r="O185" s="45" t="s">
        <v>1511</v>
      </c>
      <c r="P185" s="36">
        <v>796</v>
      </c>
      <c r="Q185" s="36" t="s">
        <v>1505</v>
      </c>
      <c r="R185" s="54">
        <v>6</v>
      </c>
      <c r="S185" s="54">
        <v>709.27</v>
      </c>
      <c r="T185" s="68">
        <v>0</v>
      </c>
      <c r="U185" s="68">
        <f t="shared" si="32"/>
        <v>0</v>
      </c>
      <c r="V185" s="46" t="s">
        <v>1512</v>
      </c>
      <c r="W185" s="36">
        <v>2016</v>
      </c>
      <c r="X185" s="181" t="s">
        <v>3212</v>
      </c>
    </row>
    <row r="186" spans="1:24" outlineLevel="1">
      <c r="A186" s="228" t="s">
        <v>3260</v>
      </c>
      <c r="B186" s="39" t="s">
        <v>1495</v>
      </c>
      <c r="C186" s="180" t="s">
        <v>1837</v>
      </c>
      <c r="D186" s="40" t="s">
        <v>1832</v>
      </c>
      <c r="E186" s="40" t="s">
        <v>2061</v>
      </c>
      <c r="F186" s="41" t="s">
        <v>1838</v>
      </c>
      <c r="G186" s="219" t="s">
        <v>34</v>
      </c>
      <c r="H186" s="42">
        <v>0</v>
      </c>
      <c r="I186" s="43">
        <v>230000000</v>
      </c>
      <c r="J186" s="36" t="s">
        <v>1500</v>
      </c>
      <c r="K186" s="44" t="s">
        <v>31</v>
      </c>
      <c r="L186" s="41" t="s">
        <v>1501</v>
      </c>
      <c r="M186" s="36" t="s">
        <v>1502</v>
      </c>
      <c r="N186" s="42" t="s">
        <v>1817</v>
      </c>
      <c r="O186" s="45" t="s">
        <v>1504</v>
      </c>
      <c r="P186" s="36">
        <v>796</v>
      </c>
      <c r="Q186" s="36" t="s">
        <v>1505</v>
      </c>
      <c r="R186" s="54">
        <v>6</v>
      </c>
      <c r="S186" s="54">
        <v>709.27</v>
      </c>
      <c r="T186" s="68">
        <f t="shared" ref="T186" si="56">R186*S186</f>
        <v>4255.62</v>
      </c>
      <c r="U186" s="68">
        <f t="shared" si="32"/>
        <v>4766.2944000000007</v>
      </c>
      <c r="V186" s="46"/>
      <c r="W186" s="36">
        <v>2016</v>
      </c>
      <c r="X186" s="181"/>
    </row>
    <row r="187" spans="1:24" outlineLevel="1">
      <c r="A187" s="228" t="s">
        <v>1839</v>
      </c>
      <c r="B187" s="39" t="s">
        <v>1495</v>
      </c>
      <c r="C187" s="180" t="s">
        <v>1837</v>
      </c>
      <c r="D187" s="40" t="s">
        <v>1832</v>
      </c>
      <c r="E187" s="40" t="s">
        <v>2061</v>
      </c>
      <c r="F187" s="41" t="s">
        <v>1840</v>
      </c>
      <c r="G187" s="219" t="s">
        <v>34</v>
      </c>
      <c r="H187" s="42">
        <v>40</v>
      </c>
      <c r="I187" s="43">
        <v>230000000</v>
      </c>
      <c r="J187" s="36" t="s">
        <v>1500</v>
      </c>
      <c r="K187" s="44" t="s">
        <v>36</v>
      </c>
      <c r="L187" s="41" t="s">
        <v>1501</v>
      </c>
      <c r="M187" s="36" t="s">
        <v>1502</v>
      </c>
      <c r="N187" s="42" t="s">
        <v>1817</v>
      </c>
      <c r="O187" s="45" t="s">
        <v>1511</v>
      </c>
      <c r="P187" s="36">
        <v>796</v>
      </c>
      <c r="Q187" s="36" t="s">
        <v>1505</v>
      </c>
      <c r="R187" s="54">
        <v>16</v>
      </c>
      <c r="S187" s="54">
        <v>904.99999999999989</v>
      </c>
      <c r="T187" s="68">
        <v>0</v>
      </c>
      <c r="U187" s="68">
        <f t="shared" si="32"/>
        <v>0</v>
      </c>
      <c r="V187" s="46" t="s">
        <v>1512</v>
      </c>
      <c r="W187" s="36">
        <v>2016</v>
      </c>
      <c r="X187" s="181" t="s">
        <v>3212</v>
      </c>
    </row>
    <row r="188" spans="1:24" outlineLevel="1">
      <c r="A188" s="228" t="s">
        <v>3261</v>
      </c>
      <c r="B188" s="39" t="s">
        <v>1495</v>
      </c>
      <c r="C188" s="180" t="s">
        <v>1837</v>
      </c>
      <c r="D188" s="40" t="s">
        <v>1832</v>
      </c>
      <c r="E188" s="40" t="s">
        <v>2061</v>
      </c>
      <c r="F188" s="41" t="s">
        <v>1840</v>
      </c>
      <c r="G188" s="219" t="s">
        <v>34</v>
      </c>
      <c r="H188" s="42">
        <v>0</v>
      </c>
      <c r="I188" s="43">
        <v>230000000</v>
      </c>
      <c r="J188" s="36" t="s">
        <v>1500</v>
      </c>
      <c r="K188" s="44" t="s">
        <v>31</v>
      </c>
      <c r="L188" s="41" t="s">
        <v>1501</v>
      </c>
      <c r="M188" s="36" t="s">
        <v>1502</v>
      </c>
      <c r="N188" s="42" t="s">
        <v>1817</v>
      </c>
      <c r="O188" s="45" t="s">
        <v>1504</v>
      </c>
      <c r="P188" s="36">
        <v>796</v>
      </c>
      <c r="Q188" s="36" t="s">
        <v>1505</v>
      </c>
      <c r="R188" s="54">
        <v>16</v>
      </c>
      <c r="S188" s="54">
        <v>904.99999999999989</v>
      </c>
      <c r="T188" s="68">
        <f t="shared" ref="T188" si="57">R188*S188</f>
        <v>14479.999999999998</v>
      </c>
      <c r="U188" s="68">
        <f t="shared" si="32"/>
        <v>16217.6</v>
      </c>
      <c r="V188" s="46"/>
      <c r="W188" s="36">
        <v>2016</v>
      </c>
      <c r="X188" s="181"/>
    </row>
    <row r="189" spans="1:24" outlineLevel="1">
      <c r="A189" s="228" t="s">
        <v>1841</v>
      </c>
      <c r="B189" s="39" t="s">
        <v>1495</v>
      </c>
      <c r="C189" s="180" t="s">
        <v>1842</v>
      </c>
      <c r="D189" s="40" t="s">
        <v>1832</v>
      </c>
      <c r="E189" s="40" t="s">
        <v>1843</v>
      </c>
      <c r="F189" s="41" t="s">
        <v>1844</v>
      </c>
      <c r="G189" s="219" t="s">
        <v>34</v>
      </c>
      <c r="H189" s="42">
        <v>40</v>
      </c>
      <c r="I189" s="43">
        <v>230000000</v>
      </c>
      <c r="J189" s="36" t="s">
        <v>1500</v>
      </c>
      <c r="K189" s="44" t="s">
        <v>36</v>
      </c>
      <c r="L189" s="41" t="s">
        <v>1501</v>
      </c>
      <c r="M189" s="36" t="s">
        <v>1502</v>
      </c>
      <c r="N189" s="42" t="s">
        <v>1817</v>
      </c>
      <c r="O189" s="45" t="s">
        <v>1511</v>
      </c>
      <c r="P189" s="36">
        <v>796</v>
      </c>
      <c r="Q189" s="36" t="s">
        <v>1505</v>
      </c>
      <c r="R189" s="54">
        <v>54</v>
      </c>
      <c r="S189" s="54">
        <v>1849.9999999999998</v>
      </c>
      <c r="T189" s="68">
        <v>0</v>
      </c>
      <c r="U189" s="68">
        <f t="shared" si="32"/>
        <v>0</v>
      </c>
      <c r="V189" s="46" t="s">
        <v>1512</v>
      </c>
      <c r="W189" s="36">
        <v>2016</v>
      </c>
      <c r="X189" s="181" t="s">
        <v>3212</v>
      </c>
    </row>
    <row r="190" spans="1:24" outlineLevel="1">
      <c r="A190" s="228" t="s">
        <v>3262</v>
      </c>
      <c r="B190" s="39" t="s">
        <v>1495</v>
      </c>
      <c r="C190" s="180" t="s">
        <v>1842</v>
      </c>
      <c r="D190" s="40" t="s">
        <v>1832</v>
      </c>
      <c r="E190" s="40" t="s">
        <v>1843</v>
      </c>
      <c r="F190" s="41" t="s">
        <v>1844</v>
      </c>
      <c r="G190" s="219" t="s">
        <v>34</v>
      </c>
      <c r="H190" s="42">
        <v>0</v>
      </c>
      <c r="I190" s="43">
        <v>230000000</v>
      </c>
      <c r="J190" s="36" t="s">
        <v>1500</v>
      </c>
      <c r="K190" s="44" t="s">
        <v>31</v>
      </c>
      <c r="L190" s="41" t="s">
        <v>1501</v>
      </c>
      <c r="M190" s="36" t="s">
        <v>1502</v>
      </c>
      <c r="N190" s="42" t="s">
        <v>1817</v>
      </c>
      <c r="O190" s="45" t="s">
        <v>1504</v>
      </c>
      <c r="P190" s="36">
        <v>796</v>
      </c>
      <c r="Q190" s="36" t="s">
        <v>1505</v>
      </c>
      <c r="R190" s="54">
        <v>54</v>
      </c>
      <c r="S190" s="54">
        <v>1849.9999999999998</v>
      </c>
      <c r="T190" s="68">
        <f t="shared" ref="T190" si="58">R190*S190</f>
        <v>99899.999999999985</v>
      </c>
      <c r="U190" s="68">
        <f t="shared" si="32"/>
        <v>111888</v>
      </c>
      <c r="V190" s="46"/>
      <c r="W190" s="36">
        <v>2016</v>
      </c>
      <c r="X190" s="181"/>
    </row>
    <row r="191" spans="1:24" outlineLevel="1">
      <c r="A191" s="228" t="s">
        <v>1845</v>
      </c>
      <c r="B191" s="39" t="s">
        <v>1495</v>
      </c>
      <c r="C191" s="180" t="s">
        <v>1846</v>
      </c>
      <c r="D191" s="40" t="s">
        <v>1832</v>
      </c>
      <c r="E191" s="40" t="s">
        <v>1847</v>
      </c>
      <c r="F191" s="41" t="s">
        <v>1848</v>
      </c>
      <c r="G191" s="219" t="s">
        <v>34</v>
      </c>
      <c r="H191" s="42">
        <v>40</v>
      </c>
      <c r="I191" s="43">
        <v>230000000</v>
      </c>
      <c r="J191" s="36" t="s">
        <v>1500</v>
      </c>
      <c r="K191" s="44" t="s">
        <v>36</v>
      </c>
      <c r="L191" s="41" t="s">
        <v>1501</v>
      </c>
      <c r="M191" s="36" t="s">
        <v>1502</v>
      </c>
      <c r="N191" s="42" t="s">
        <v>1817</v>
      </c>
      <c r="O191" s="45" t="s">
        <v>1511</v>
      </c>
      <c r="P191" s="36">
        <v>796</v>
      </c>
      <c r="Q191" s="36" t="s">
        <v>1505</v>
      </c>
      <c r="R191" s="54">
        <v>31</v>
      </c>
      <c r="S191" s="54">
        <v>1470</v>
      </c>
      <c r="T191" s="68">
        <v>0</v>
      </c>
      <c r="U191" s="68">
        <f t="shared" si="32"/>
        <v>0</v>
      </c>
      <c r="V191" s="46" t="s">
        <v>1512</v>
      </c>
      <c r="W191" s="36">
        <v>2016</v>
      </c>
      <c r="X191" s="181" t="s">
        <v>3212</v>
      </c>
    </row>
    <row r="192" spans="1:24" outlineLevel="1">
      <c r="A192" s="228" t="s">
        <v>3263</v>
      </c>
      <c r="B192" s="39" t="s">
        <v>1495</v>
      </c>
      <c r="C192" s="180" t="s">
        <v>1846</v>
      </c>
      <c r="D192" s="40" t="s">
        <v>1832</v>
      </c>
      <c r="E192" s="40" t="s">
        <v>1847</v>
      </c>
      <c r="F192" s="41" t="s">
        <v>1848</v>
      </c>
      <c r="G192" s="219" t="s">
        <v>34</v>
      </c>
      <c r="H192" s="42">
        <v>0</v>
      </c>
      <c r="I192" s="43">
        <v>230000000</v>
      </c>
      <c r="J192" s="36" t="s">
        <v>1500</v>
      </c>
      <c r="K192" s="44" t="s">
        <v>31</v>
      </c>
      <c r="L192" s="41" t="s">
        <v>1501</v>
      </c>
      <c r="M192" s="36" t="s">
        <v>1502</v>
      </c>
      <c r="N192" s="42" t="s">
        <v>1817</v>
      </c>
      <c r="O192" s="45" t="s">
        <v>1504</v>
      </c>
      <c r="P192" s="36">
        <v>796</v>
      </c>
      <c r="Q192" s="36" t="s">
        <v>1505</v>
      </c>
      <c r="R192" s="54">
        <v>31</v>
      </c>
      <c r="S192" s="54">
        <v>1470</v>
      </c>
      <c r="T192" s="68">
        <f t="shared" ref="T192" si="59">R192*S192</f>
        <v>45570</v>
      </c>
      <c r="U192" s="68">
        <f t="shared" si="32"/>
        <v>51038.400000000001</v>
      </c>
      <c r="V192" s="46"/>
      <c r="W192" s="36">
        <v>2016</v>
      </c>
      <c r="X192" s="181"/>
    </row>
    <row r="193" spans="1:24" outlineLevel="1">
      <c r="A193" s="228" t="s">
        <v>1849</v>
      </c>
      <c r="B193" s="39" t="s">
        <v>1495</v>
      </c>
      <c r="C193" s="180" t="s">
        <v>1846</v>
      </c>
      <c r="D193" s="40" t="s">
        <v>1832</v>
      </c>
      <c r="E193" s="40" t="s">
        <v>1847</v>
      </c>
      <c r="F193" s="41" t="s">
        <v>1850</v>
      </c>
      <c r="G193" s="219" t="s">
        <v>34</v>
      </c>
      <c r="H193" s="42">
        <v>40</v>
      </c>
      <c r="I193" s="43">
        <v>230000000</v>
      </c>
      <c r="J193" s="36" t="s">
        <v>1500</v>
      </c>
      <c r="K193" s="44" t="s">
        <v>36</v>
      </c>
      <c r="L193" s="41" t="s">
        <v>1501</v>
      </c>
      <c r="M193" s="36" t="s">
        <v>1502</v>
      </c>
      <c r="N193" s="42" t="s">
        <v>1817</v>
      </c>
      <c r="O193" s="45" t="s">
        <v>1511</v>
      </c>
      <c r="P193" s="36">
        <v>796</v>
      </c>
      <c r="Q193" s="36" t="s">
        <v>1505</v>
      </c>
      <c r="R193" s="54">
        <v>6</v>
      </c>
      <c r="S193" s="54">
        <v>385.94</v>
      </c>
      <c r="T193" s="68">
        <v>0</v>
      </c>
      <c r="U193" s="68">
        <f t="shared" si="32"/>
        <v>0</v>
      </c>
      <c r="V193" s="46" t="s">
        <v>1512</v>
      </c>
      <c r="W193" s="36">
        <v>2016</v>
      </c>
      <c r="X193" s="181" t="s">
        <v>3212</v>
      </c>
    </row>
    <row r="194" spans="1:24" outlineLevel="1">
      <c r="A194" s="228" t="s">
        <v>3264</v>
      </c>
      <c r="B194" s="39" t="s">
        <v>1495</v>
      </c>
      <c r="C194" s="180" t="s">
        <v>1846</v>
      </c>
      <c r="D194" s="40" t="s">
        <v>1832</v>
      </c>
      <c r="E194" s="40" t="s">
        <v>1847</v>
      </c>
      <c r="F194" s="41" t="s">
        <v>1850</v>
      </c>
      <c r="G194" s="219" t="s">
        <v>34</v>
      </c>
      <c r="H194" s="42">
        <v>0</v>
      </c>
      <c r="I194" s="43">
        <v>230000000</v>
      </c>
      <c r="J194" s="36" t="s">
        <v>1500</v>
      </c>
      <c r="K194" s="44" t="s">
        <v>31</v>
      </c>
      <c r="L194" s="41" t="s">
        <v>1501</v>
      </c>
      <c r="M194" s="36" t="s">
        <v>1502</v>
      </c>
      <c r="N194" s="42" t="s">
        <v>1817</v>
      </c>
      <c r="O194" s="45" t="s">
        <v>1504</v>
      </c>
      <c r="P194" s="36">
        <v>796</v>
      </c>
      <c r="Q194" s="36" t="s">
        <v>1505</v>
      </c>
      <c r="R194" s="54">
        <v>6</v>
      </c>
      <c r="S194" s="54">
        <v>385.94</v>
      </c>
      <c r="T194" s="68">
        <f t="shared" ref="T194" si="60">R194*S194</f>
        <v>2315.64</v>
      </c>
      <c r="U194" s="68">
        <f t="shared" si="32"/>
        <v>2593.5168000000003</v>
      </c>
      <c r="V194" s="46"/>
      <c r="W194" s="36">
        <v>2016</v>
      </c>
      <c r="X194" s="181"/>
    </row>
    <row r="195" spans="1:24" outlineLevel="1">
      <c r="A195" s="228" t="s">
        <v>1851</v>
      </c>
      <c r="B195" s="39" t="s">
        <v>1495</v>
      </c>
      <c r="C195" s="180" t="s">
        <v>1852</v>
      </c>
      <c r="D195" s="40" t="s">
        <v>1832</v>
      </c>
      <c r="E195" s="40" t="s">
        <v>1853</v>
      </c>
      <c r="F195" s="41" t="s">
        <v>1854</v>
      </c>
      <c r="G195" s="219" t="s">
        <v>34</v>
      </c>
      <c r="H195" s="42">
        <v>40</v>
      </c>
      <c r="I195" s="43">
        <v>230000000</v>
      </c>
      <c r="J195" s="36" t="s">
        <v>1500</v>
      </c>
      <c r="K195" s="44" t="s">
        <v>36</v>
      </c>
      <c r="L195" s="41" t="s">
        <v>1501</v>
      </c>
      <c r="M195" s="36" t="s">
        <v>1502</v>
      </c>
      <c r="N195" s="42" t="s">
        <v>1817</v>
      </c>
      <c r="O195" s="45" t="s">
        <v>1511</v>
      </c>
      <c r="P195" s="36">
        <v>796</v>
      </c>
      <c r="Q195" s="36" t="s">
        <v>1505</v>
      </c>
      <c r="R195" s="54">
        <v>10</v>
      </c>
      <c r="S195" s="54">
        <v>472.87</v>
      </c>
      <c r="T195" s="68">
        <v>0</v>
      </c>
      <c r="U195" s="68">
        <f t="shared" si="32"/>
        <v>0</v>
      </c>
      <c r="V195" s="46" t="s">
        <v>1512</v>
      </c>
      <c r="W195" s="36">
        <v>2016</v>
      </c>
      <c r="X195" s="181" t="s">
        <v>3212</v>
      </c>
    </row>
    <row r="196" spans="1:24" outlineLevel="1">
      <c r="A196" s="228" t="s">
        <v>3265</v>
      </c>
      <c r="B196" s="39" t="s">
        <v>1495</v>
      </c>
      <c r="C196" s="180" t="s">
        <v>1852</v>
      </c>
      <c r="D196" s="40" t="s">
        <v>1832</v>
      </c>
      <c r="E196" s="40" t="s">
        <v>1853</v>
      </c>
      <c r="F196" s="41" t="s">
        <v>1854</v>
      </c>
      <c r="G196" s="219" t="s">
        <v>34</v>
      </c>
      <c r="H196" s="42">
        <v>0</v>
      </c>
      <c r="I196" s="43">
        <v>230000000</v>
      </c>
      <c r="J196" s="36" t="s">
        <v>1500</v>
      </c>
      <c r="K196" s="44" t="s">
        <v>31</v>
      </c>
      <c r="L196" s="41" t="s">
        <v>1501</v>
      </c>
      <c r="M196" s="36" t="s">
        <v>1502</v>
      </c>
      <c r="N196" s="42" t="s">
        <v>1817</v>
      </c>
      <c r="O196" s="45" t="s">
        <v>1504</v>
      </c>
      <c r="P196" s="36">
        <v>796</v>
      </c>
      <c r="Q196" s="36" t="s">
        <v>1505</v>
      </c>
      <c r="R196" s="54">
        <v>10</v>
      </c>
      <c r="S196" s="54">
        <v>472.87</v>
      </c>
      <c r="T196" s="68">
        <f t="shared" ref="T196" si="61">R196*S196</f>
        <v>4728.7</v>
      </c>
      <c r="U196" s="68">
        <f t="shared" si="32"/>
        <v>5296.1440000000002</v>
      </c>
      <c r="V196" s="46"/>
      <c r="W196" s="36">
        <v>2016</v>
      </c>
      <c r="X196" s="181"/>
    </row>
    <row r="197" spans="1:24" outlineLevel="1">
      <c r="A197" s="228" t="s">
        <v>1855</v>
      </c>
      <c r="B197" s="39" t="s">
        <v>1495</v>
      </c>
      <c r="C197" s="180" t="s">
        <v>1856</v>
      </c>
      <c r="D197" s="40" t="s">
        <v>1832</v>
      </c>
      <c r="E197" s="40" t="s">
        <v>1857</v>
      </c>
      <c r="F197" s="41" t="s">
        <v>1858</v>
      </c>
      <c r="G197" s="219" t="s">
        <v>34</v>
      </c>
      <c r="H197" s="42">
        <v>40</v>
      </c>
      <c r="I197" s="43">
        <v>230000000</v>
      </c>
      <c r="J197" s="36" t="s">
        <v>1500</v>
      </c>
      <c r="K197" s="44" t="s">
        <v>36</v>
      </c>
      <c r="L197" s="41" t="s">
        <v>1501</v>
      </c>
      <c r="M197" s="36" t="s">
        <v>1502</v>
      </c>
      <c r="N197" s="42" t="s">
        <v>1817</v>
      </c>
      <c r="O197" s="45" t="s">
        <v>1511</v>
      </c>
      <c r="P197" s="36">
        <v>796</v>
      </c>
      <c r="Q197" s="36" t="s">
        <v>1505</v>
      </c>
      <c r="R197" s="54">
        <v>10</v>
      </c>
      <c r="S197" s="54">
        <v>464.99999999999994</v>
      </c>
      <c r="T197" s="68">
        <v>0</v>
      </c>
      <c r="U197" s="68">
        <f t="shared" si="32"/>
        <v>0</v>
      </c>
      <c r="V197" s="46" t="s">
        <v>1512</v>
      </c>
      <c r="W197" s="36">
        <v>2016</v>
      </c>
      <c r="X197" s="181" t="s">
        <v>3212</v>
      </c>
    </row>
    <row r="198" spans="1:24" outlineLevel="1">
      <c r="A198" s="228" t="s">
        <v>3266</v>
      </c>
      <c r="B198" s="39" t="s">
        <v>1495</v>
      </c>
      <c r="C198" s="180" t="s">
        <v>1856</v>
      </c>
      <c r="D198" s="40" t="s">
        <v>1832</v>
      </c>
      <c r="E198" s="40" t="s">
        <v>1857</v>
      </c>
      <c r="F198" s="41" t="s">
        <v>1858</v>
      </c>
      <c r="G198" s="219" t="s">
        <v>34</v>
      </c>
      <c r="H198" s="42">
        <v>0</v>
      </c>
      <c r="I198" s="43">
        <v>230000000</v>
      </c>
      <c r="J198" s="36" t="s">
        <v>1500</v>
      </c>
      <c r="K198" s="44" t="s">
        <v>31</v>
      </c>
      <c r="L198" s="41" t="s">
        <v>1501</v>
      </c>
      <c r="M198" s="36" t="s">
        <v>1502</v>
      </c>
      <c r="N198" s="42" t="s">
        <v>1817</v>
      </c>
      <c r="O198" s="45" t="s">
        <v>1504</v>
      </c>
      <c r="P198" s="36">
        <v>796</v>
      </c>
      <c r="Q198" s="36" t="s">
        <v>1505</v>
      </c>
      <c r="R198" s="54">
        <v>10</v>
      </c>
      <c r="S198" s="54">
        <v>464.99999999999994</v>
      </c>
      <c r="T198" s="68">
        <f t="shared" ref="T198" si="62">R198*S198</f>
        <v>4649.9999999999991</v>
      </c>
      <c r="U198" s="68">
        <f t="shared" si="32"/>
        <v>5207.9999999999991</v>
      </c>
      <c r="V198" s="46"/>
      <c r="W198" s="36">
        <v>2016</v>
      </c>
      <c r="X198" s="181"/>
    </row>
    <row r="199" spans="1:24" outlineLevel="1">
      <c r="A199" s="228" t="s">
        <v>1859</v>
      </c>
      <c r="B199" s="39" t="s">
        <v>1495</v>
      </c>
      <c r="C199" s="180" t="s">
        <v>1837</v>
      </c>
      <c r="D199" s="40" t="s">
        <v>1832</v>
      </c>
      <c r="E199" s="40" t="s">
        <v>2061</v>
      </c>
      <c r="F199" s="41" t="s">
        <v>1860</v>
      </c>
      <c r="G199" s="219" t="s">
        <v>34</v>
      </c>
      <c r="H199" s="42">
        <v>40</v>
      </c>
      <c r="I199" s="43">
        <v>230000000</v>
      </c>
      <c r="J199" s="36" t="s">
        <v>1500</v>
      </c>
      <c r="K199" s="44" t="s">
        <v>36</v>
      </c>
      <c r="L199" s="41" t="s">
        <v>1501</v>
      </c>
      <c r="M199" s="36" t="s">
        <v>1502</v>
      </c>
      <c r="N199" s="42" t="s">
        <v>1817</v>
      </c>
      <c r="O199" s="45" t="s">
        <v>1511</v>
      </c>
      <c r="P199" s="36">
        <v>796</v>
      </c>
      <c r="Q199" s="36" t="s">
        <v>1505</v>
      </c>
      <c r="R199" s="54">
        <v>32</v>
      </c>
      <c r="S199" s="54">
        <v>1210</v>
      </c>
      <c r="T199" s="68">
        <v>0</v>
      </c>
      <c r="U199" s="68">
        <f t="shared" si="32"/>
        <v>0</v>
      </c>
      <c r="V199" s="46" t="s">
        <v>1512</v>
      </c>
      <c r="W199" s="36">
        <v>2016</v>
      </c>
      <c r="X199" s="181" t="s">
        <v>3212</v>
      </c>
    </row>
    <row r="200" spans="1:24" outlineLevel="1">
      <c r="A200" s="228" t="s">
        <v>3267</v>
      </c>
      <c r="B200" s="39" t="s">
        <v>1495</v>
      </c>
      <c r="C200" s="180" t="s">
        <v>1837</v>
      </c>
      <c r="D200" s="40" t="s">
        <v>1832</v>
      </c>
      <c r="E200" s="40" t="s">
        <v>2061</v>
      </c>
      <c r="F200" s="41" t="s">
        <v>1860</v>
      </c>
      <c r="G200" s="219" t="s">
        <v>34</v>
      </c>
      <c r="H200" s="42">
        <v>0</v>
      </c>
      <c r="I200" s="43">
        <v>230000000</v>
      </c>
      <c r="J200" s="36" t="s">
        <v>1500</v>
      </c>
      <c r="K200" s="44" t="s">
        <v>31</v>
      </c>
      <c r="L200" s="41" t="s">
        <v>1501</v>
      </c>
      <c r="M200" s="36" t="s">
        <v>1502</v>
      </c>
      <c r="N200" s="42" t="s">
        <v>1817</v>
      </c>
      <c r="O200" s="45" t="s">
        <v>1504</v>
      </c>
      <c r="P200" s="36">
        <v>796</v>
      </c>
      <c r="Q200" s="36" t="s">
        <v>1505</v>
      </c>
      <c r="R200" s="54">
        <v>32</v>
      </c>
      <c r="S200" s="54">
        <v>1210</v>
      </c>
      <c r="T200" s="68">
        <f t="shared" ref="T200" si="63">R200*S200</f>
        <v>38720</v>
      </c>
      <c r="U200" s="68">
        <f t="shared" si="32"/>
        <v>43366.400000000001</v>
      </c>
      <c r="V200" s="46"/>
      <c r="W200" s="36">
        <v>2016</v>
      </c>
      <c r="X200" s="181"/>
    </row>
    <row r="201" spans="1:24" outlineLevel="1">
      <c r="A201" s="228" t="s">
        <v>1861</v>
      </c>
      <c r="B201" s="39" t="s">
        <v>1495</v>
      </c>
      <c r="C201" s="180" t="s">
        <v>1837</v>
      </c>
      <c r="D201" s="40" t="s">
        <v>1832</v>
      </c>
      <c r="E201" s="40" t="s">
        <v>2061</v>
      </c>
      <c r="F201" s="41" t="s">
        <v>1862</v>
      </c>
      <c r="G201" s="219" t="s">
        <v>34</v>
      </c>
      <c r="H201" s="42">
        <v>40</v>
      </c>
      <c r="I201" s="43">
        <v>230000000</v>
      </c>
      <c r="J201" s="36" t="s">
        <v>1500</v>
      </c>
      <c r="K201" s="44" t="s">
        <v>36</v>
      </c>
      <c r="L201" s="41" t="s">
        <v>1501</v>
      </c>
      <c r="M201" s="36" t="s">
        <v>1502</v>
      </c>
      <c r="N201" s="42" t="s">
        <v>1817</v>
      </c>
      <c r="O201" s="45" t="s">
        <v>1511</v>
      </c>
      <c r="P201" s="36">
        <v>796</v>
      </c>
      <c r="Q201" s="36" t="s">
        <v>1505</v>
      </c>
      <c r="R201" s="54">
        <v>32</v>
      </c>
      <c r="S201" s="54">
        <v>1210</v>
      </c>
      <c r="T201" s="68">
        <v>0</v>
      </c>
      <c r="U201" s="68">
        <f t="shared" si="32"/>
        <v>0</v>
      </c>
      <c r="V201" s="46" t="s">
        <v>1512</v>
      </c>
      <c r="W201" s="36">
        <v>2016</v>
      </c>
      <c r="X201" s="181" t="s">
        <v>3212</v>
      </c>
    </row>
    <row r="202" spans="1:24" outlineLevel="1">
      <c r="A202" s="228" t="s">
        <v>3268</v>
      </c>
      <c r="B202" s="39" t="s">
        <v>1495</v>
      </c>
      <c r="C202" s="180" t="s">
        <v>1837</v>
      </c>
      <c r="D202" s="40" t="s">
        <v>1832</v>
      </c>
      <c r="E202" s="40" t="s">
        <v>2061</v>
      </c>
      <c r="F202" s="41" t="s">
        <v>1862</v>
      </c>
      <c r="G202" s="219" t="s">
        <v>34</v>
      </c>
      <c r="H202" s="42">
        <v>0</v>
      </c>
      <c r="I202" s="43">
        <v>230000000</v>
      </c>
      <c r="J202" s="36" t="s">
        <v>1500</v>
      </c>
      <c r="K202" s="44" t="s">
        <v>31</v>
      </c>
      <c r="L202" s="41" t="s">
        <v>1501</v>
      </c>
      <c r="M202" s="36" t="s">
        <v>1502</v>
      </c>
      <c r="N202" s="42" t="s">
        <v>1817</v>
      </c>
      <c r="O202" s="45" t="s">
        <v>1504</v>
      </c>
      <c r="P202" s="36">
        <v>796</v>
      </c>
      <c r="Q202" s="36" t="s">
        <v>1505</v>
      </c>
      <c r="R202" s="54">
        <v>32</v>
      </c>
      <c r="S202" s="54">
        <v>1210</v>
      </c>
      <c r="T202" s="68">
        <f t="shared" ref="T202" si="64">R202*S202</f>
        <v>38720</v>
      </c>
      <c r="U202" s="68">
        <f t="shared" si="32"/>
        <v>43366.400000000001</v>
      </c>
      <c r="V202" s="46"/>
      <c r="W202" s="36">
        <v>2016</v>
      </c>
      <c r="X202" s="181"/>
    </row>
    <row r="203" spans="1:24" outlineLevel="1">
      <c r="A203" s="228" t="s">
        <v>1863</v>
      </c>
      <c r="B203" s="39" t="s">
        <v>1495</v>
      </c>
      <c r="C203" s="180" t="s">
        <v>1837</v>
      </c>
      <c r="D203" s="40" t="s">
        <v>1832</v>
      </c>
      <c r="E203" s="40" t="s">
        <v>2061</v>
      </c>
      <c r="F203" s="41" t="s">
        <v>1864</v>
      </c>
      <c r="G203" s="219" t="s">
        <v>34</v>
      </c>
      <c r="H203" s="42">
        <v>40</v>
      </c>
      <c r="I203" s="43">
        <v>230000000</v>
      </c>
      <c r="J203" s="36" t="s">
        <v>1500</v>
      </c>
      <c r="K203" s="44" t="s">
        <v>36</v>
      </c>
      <c r="L203" s="41" t="s">
        <v>1501</v>
      </c>
      <c r="M203" s="36" t="s">
        <v>1502</v>
      </c>
      <c r="N203" s="42" t="s">
        <v>1817</v>
      </c>
      <c r="O203" s="45" t="s">
        <v>1511</v>
      </c>
      <c r="P203" s="36">
        <v>796</v>
      </c>
      <c r="Q203" s="36" t="s">
        <v>1505</v>
      </c>
      <c r="R203" s="54">
        <v>17</v>
      </c>
      <c r="S203" s="54">
        <v>2259.9999999999995</v>
      </c>
      <c r="T203" s="68">
        <v>0</v>
      </c>
      <c r="U203" s="68">
        <f t="shared" si="32"/>
        <v>0</v>
      </c>
      <c r="V203" s="46" t="s">
        <v>1512</v>
      </c>
      <c r="W203" s="36">
        <v>2016</v>
      </c>
      <c r="X203" s="181" t="s">
        <v>3212</v>
      </c>
    </row>
    <row r="204" spans="1:24" outlineLevel="1">
      <c r="A204" s="228" t="s">
        <v>3269</v>
      </c>
      <c r="B204" s="39" t="s">
        <v>1495</v>
      </c>
      <c r="C204" s="180" t="s">
        <v>1837</v>
      </c>
      <c r="D204" s="40" t="s">
        <v>1832</v>
      </c>
      <c r="E204" s="40" t="s">
        <v>2061</v>
      </c>
      <c r="F204" s="41" t="s">
        <v>1864</v>
      </c>
      <c r="G204" s="219" t="s">
        <v>34</v>
      </c>
      <c r="H204" s="42">
        <v>0</v>
      </c>
      <c r="I204" s="43">
        <v>230000000</v>
      </c>
      <c r="J204" s="36" t="s">
        <v>1500</v>
      </c>
      <c r="K204" s="44" t="s">
        <v>31</v>
      </c>
      <c r="L204" s="41" t="s">
        <v>1501</v>
      </c>
      <c r="M204" s="36" t="s">
        <v>1502</v>
      </c>
      <c r="N204" s="42" t="s">
        <v>1817</v>
      </c>
      <c r="O204" s="45" t="s">
        <v>1504</v>
      </c>
      <c r="P204" s="36">
        <v>796</v>
      </c>
      <c r="Q204" s="36" t="s">
        <v>1505</v>
      </c>
      <c r="R204" s="54">
        <v>17</v>
      </c>
      <c r="S204" s="54">
        <v>2259.9999999999995</v>
      </c>
      <c r="T204" s="68">
        <f t="shared" ref="T204" si="65">R204*S204</f>
        <v>38419.999999999993</v>
      </c>
      <c r="U204" s="68">
        <f t="shared" si="32"/>
        <v>43030.399999999994</v>
      </c>
      <c r="V204" s="46"/>
      <c r="W204" s="36">
        <v>2016</v>
      </c>
      <c r="X204" s="181"/>
    </row>
    <row r="205" spans="1:24" outlineLevel="1">
      <c r="A205" s="228" t="s">
        <v>1865</v>
      </c>
      <c r="B205" s="39" t="s">
        <v>1495</v>
      </c>
      <c r="C205" s="180" t="s">
        <v>1837</v>
      </c>
      <c r="D205" s="40" t="s">
        <v>1832</v>
      </c>
      <c r="E205" s="40" t="s">
        <v>2061</v>
      </c>
      <c r="F205" s="41" t="s">
        <v>1866</v>
      </c>
      <c r="G205" s="219" t="s">
        <v>34</v>
      </c>
      <c r="H205" s="42">
        <v>40</v>
      </c>
      <c r="I205" s="43">
        <v>230000000</v>
      </c>
      <c r="J205" s="36" t="s">
        <v>1500</v>
      </c>
      <c r="K205" s="44" t="s">
        <v>36</v>
      </c>
      <c r="L205" s="41" t="s">
        <v>1501</v>
      </c>
      <c r="M205" s="36" t="s">
        <v>1502</v>
      </c>
      <c r="N205" s="42" t="s">
        <v>1817</v>
      </c>
      <c r="O205" s="45" t="s">
        <v>1511</v>
      </c>
      <c r="P205" s="36">
        <v>796</v>
      </c>
      <c r="Q205" s="36" t="s">
        <v>1505</v>
      </c>
      <c r="R205" s="54">
        <v>12</v>
      </c>
      <c r="S205" s="54">
        <v>872.5</v>
      </c>
      <c r="T205" s="68">
        <v>0</v>
      </c>
      <c r="U205" s="68">
        <f t="shared" si="32"/>
        <v>0</v>
      </c>
      <c r="V205" s="46" t="s">
        <v>1512</v>
      </c>
      <c r="W205" s="36">
        <v>2016</v>
      </c>
      <c r="X205" s="181" t="s">
        <v>3212</v>
      </c>
    </row>
    <row r="206" spans="1:24" outlineLevel="1">
      <c r="A206" s="228" t="s">
        <v>3270</v>
      </c>
      <c r="B206" s="39" t="s">
        <v>1495</v>
      </c>
      <c r="C206" s="180" t="s">
        <v>1837</v>
      </c>
      <c r="D206" s="40" t="s">
        <v>1832</v>
      </c>
      <c r="E206" s="40" t="s">
        <v>2061</v>
      </c>
      <c r="F206" s="41" t="s">
        <v>1866</v>
      </c>
      <c r="G206" s="219" t="s">
        <v>34</v>
      </c>
      <c r="H206" s="42">
        <v>0</v>
      </c>
      <c r="I206" s="43">
        <v>230000000</v>
      </c>
      <c r="J206" s="36" t="s">
        <v>1500</v>
      </c>
      <c r="K206" s="44" t="s">
        <v>31</v>
      </c>
      <c r="L206" s="41" t="s">
        <v>1501</v>
      </c>
      <c r="M206" s="36" t="s">
        <v>1502</v>
      </c>
      <c r="N206" s="42" t="s">
        <v>1817</v>
      </c>
      <c r="O206" s="45" t="s">
        <v>1504</v>
      </c>
      <c r="P206" s="36">
        <v>796</v>
      </c>
      <c r="Q206" s="36" t="s">
        <v>1505</v>
      </c>
      <c r="R206" s="54">
        <v>12</v>
      </c>
      <c r="S206" s="54">
        <v>872.5</v>
      </c>
      <c r="T206" s="68">
        <f t="shared" ref="T206" si="66">R206*S206</f>
        <v>10470</v>
      </c>
      <c r="U206" s="68">
        <f t="shared" si="32"/>
        <v>11726.400000000001</v>
      </c>
      <c r="V206" s="46"/>
      <c r="W206" s="36">
        <v>2016</v>
      </c>
      <c r="X206" s="181"/>
    </row>
    <row r="207" spans="1:24" outlineLevel="1">
      <c r="A207" s="228" t="s">
        <v>1867</v>
      </c>
      <c r="B207" s="39" t="s">
        <v>1495</v>
      </c>
      <c r="C207" s="180" t="s">
        <v>1837</v>
      </c>
      <c r="D207" s="40" t="s">
        <v>1832</v>
      </c>
      <c r="E207" s="40" t="s">
        <v>2061</v>
      </c>
      <c r="F207" s="41" t="s">
        <v>1868</v>
      </c>
      <c r="G207" s="219" t="s">
        <v>34</v>
      </c>
      <c r="H207" s="42">
        <v>40</v>
      </c>
      <c r="I207" s="43">
        <v>230000000</v>
      </c>
      <c r="J207" s="36" t="s">
        <v>1500</v>
      </c>
      <c r="K207" s="44" t="s">
        <v>36</v>
      </c>
      <c r="L207" s="41" t="s">
        <v>1501</v>
      </c>
      <c r="M207" s="36" t="s">
        <v>1502</v>
      </c>
      <c r="N207" s="42" t="s">
        <v>1817</v>
      </c>
      <c r="O207" s="45" t="s">
        <v>1511</v>
      </c>
      <c r="P207" s="36">
        <v>796</v>
      </c>
      <c r="Q207" s="36" t="s">
        <v>1505</v>
      </c>
      <c r="R207" s="54">
        <v>32</v>
      </c>
      <c r="S207" s="54">
        <v>1695</v>
      </c>
      <c r="T207" s="68">
        <v>0</v>
      </c>
      <c r="U207" s="68">
        <f t="shared" si="32"/>
        <v>0</v>
      </c>
      <c r="V207" s="46" t="s">
        <v>1512</v>
      </c>
      <c r="W207" s="36">
        <v>2016</v>
      </c>
      <c r="X207" s="181" t="s">
        <v>3212</v>
      </c>
    </row>
    <row r="208" spans="1:24" outlineLevel="1">
      <c r="A208" s="228" t="s">
        <v>3271</v>
      </c>
      <c r="B208" s="39" t="s">
        <v>1495</v>
      </c>
      <c r="C208" s="180" t="s">
        <v>1837</v>
      </c>
      <c r="D208" s="40" t="s">
        <v>1832</v>
      </c>
      <c r="E208" s="40" t="s">
        <v>2061</v>
      </c>
      <c r="F208" s="41" t="s">
        <v>1868</v>
      </c>
      <c r="G208" s="219" t="s">
        <v>34</v>
      </c>
      <c r="H208" s="42">
        <v>0</v>
      </c>
      <c r="I208" s="43">
        <v>230000000</v>
      </c>
      <c r="J208" s="36" t="s">
        <v>1500</v>
      </c>
      <c r="K208" s="44" t="s">
        <v>31</v>
      </c>
      <c r="L208" s="41" t="s">
        <v>1501</v>
      </c>
      <c r="M208" s="36" t="s">
        <v>1502</v>
      </c>
      <c r="N208" s="42" t="s">
        <v>1817</v>
      </c>
      <c r="O208" s="45" t="s">
        <v>1504</v>
      </c>
      <c r="P208" s="36">
        <v>796</v>
      </c>
      <c r="Q208" s="36" t="s">
        <v>1505</v>
      </c>
      <c r="R208" s="54">
        <v>32</v>
      </c>
      <c r="S208" s="54">
        <v>1695</v>
      </c>
      <c r="T208" s="68">
        <f t="shared" ref="T208" si="67">R208*S208</f>
        <v>54240</v>
      </c>
      <c r="U208" s="68">
        <f t="shared" si="32"/>
        <v>60748.800000000003</v>
      </c>
      <c r="V208" s="46"/>
      <c r="W208" s="36">
        <v>2016</v>
      </c>
      <c r="X208" s="181"/>
    </row>
    <row r="209" spans="1:24" outlineLevel="1">
      <c r="A209" s="228" t="s">
        <v>1869</v>
      </c>
      <c r="B209" s="39" t="s">
        <v>1495</v>
      </c>
      <c r="C209" s="180" t="s">
        <v>1837</v>
      </c>
      <c r="D209" s="40" t="s">
        <v>1832</v>
      </c>
      <c r="E209" s="40" t="s">
        <v>2061</v>
      </c>
      <c r="F209" s="41" t="s">
        <v>1870</v>
      </c>
      <c r="G209" s="219" t="s">
        <v>34</v>
      </c>
      <c r="H209" s="42">
        <v>40</v>
      </c>
      <c r="I209" s="43">
        <v>230000000</v>
      </c>
      <c r="J209" s="36" t="s">
        <v>1500</v>
      </c>
      <c r="K209" s="44" t="s">
        <v>36</v>
      </c>
      <c r="L209" s="41" t="s">
        <v>1501</v>
      </c>
      <c r="M209" s="36" t="s">
        <v>1502</v>
      </c>
      <c r="N209" s="42" t="s">
        <v>1817</v>
      </c>
      <c r="O209" s="45" t="s">
        <v>1511</v>
      </c>
      <c r="P209" s="36">
        <v>796</v>
      </c>
      <c r="Q209" s="36" t="s">
        <v>1505</v>
      </c>
      <c r="R209" s="54">
        <v>30</v>
      </c>
      <c r="S209" s="54">
        <v>2259.9999999999995</v>
      </c>
      <c r="T209" s="68">
        <v>0</v>
      </c>
      <c r="U209" s="68">
        <f t="shared" si="32"/>
        <v>0</v>
      </c>
      <c r="V209" s="46" t="s">
        <v>1512</v>
      </c>
      <c r="W209" s="36">
        <v>2016</v>
      </c>
      <c r="X209" s="181" t="s">
        <v>3212</v>
      </c>
    </row>
    <row r="210" spans="1:24" outlineLevel="1">
      <c r="A210" s="228" t="s">
        <v>3272</v>
      </c>
      <c r="B210" s="39" t="s">
        <v>1495</v>
      </c>
      <c r="C210" s="180" t="s">
        <v>1837</v>
      </c>
      <c r="D210" s="40" t="s">
        <v>1832</v>
      </c>
      <c r="E210" s="40" t="s">
        <v>2061</v>
      </c>
      <c r="F210" s="41" t="s">
        <v>1870</v>
      </c>
      <c r="G210" s="219" t="s">
        <v>34</v>
      </c>
      <c r="H210" s="42">
        <v>0</v>
      </c>
      <c r="I210" s="43">
        <v>230000000</v>
      </c>
      <c r="J210" s="36" t="s">
        <v>1500</v>
      </c>
      <c r="K210" s="44" t="s">
        <v>31</v>
      </c>
      <c r="L210" s="41" t="s">
        <v>1501</v>
      </c>
      <c r="M210" s="36" t="s">
        <v>1502</v>
      </c>
      <c r="N210" s="42" t="s">
        <v>1817</v>
      </c>
      <c r="O210" s="45" t="s">
        <v>1504</v>
      </c>
      <c r="P210" s="36">
        <v>796</v>
      </c>
      <c r="Q210" s="36" t="s">
        <v>1505</v>
      </c>
      <c r="R210" s="54">
        <v>30</v>
      </c>
      <c r="S210" s="54">
        <v>2259.9999999999995</v>
      </c>
      <c r="T210" s="68">
        <f t="shared" ref="T210" si="68">R210*S210</f>
        <v>67799.999999999985</v>
      </c>
      <c r="U210" s="68">
        <f t="shared" si="32"/>
        <v>75935.999999999985</v>
      </c>
      <c r="V210" s="46"/>
      <c r="W210" s="36">
        <v>2016</v>
      </c>
      <c r="X210" s="181"/>
    </row>
    <row r="211" spans="1:24" outlineLevel="1">
      <c r="A211" s="228" t="s">
        <v>1871</v>
      </c>
      <c r="B211" s="39" t="s">
        <v>1495</v>
      </c>
      <c r="C211" s="180" t="s">
        <v>1872</v>
      </c>
      <c r="D211" s="40" t="s">
        <v>1873</v>
      </c>
      <c r="E211" s="40" t="s">
        <v>1874</v>
      </c>
      <c r="F211" s="41" t="s">
        <v>1875</v>
      </c>
      <c r="G211" s="219" t="s">
        <v>34</v>
      </c>
      <c r="H211" s="42">
        <v>40</v>
      </c>
      <c r="I211" s="43">
        <v>230000000</v>
      </c>
      <c r="J211" s="36" t="s">
        <v>1500</v>
      </c>
      <c r="K211" s="44" t="s">
        <v>36</v>
      </c>
      <c r="L211" s="41" t="s">
        <v>1501</v>
      </c>
      <c r="M211" s="36" t="s">
        <v>1502</v>
      </c>
      <c r="N211" s="42" t="s">
        <v>1817</v>
      </c>
      <c r="O211" s="45" t="s">
        <v>1511</v>
      </c>
      <c r="P211" s="36">
        <v>796</v>
      </c>
      <c r="Q211" s="36" t="s">
        <v>1505</v>
      </c>
      <c r="R211" s="54">
        <v>24</v>
      </c>
      <c r="S211" s="54">
        <v>227.5</v>
      </c>
      <c r="T211" s="68">
        <v>0</v>
      </c>
      <c r="U211" s="68">
        <f t="shared" si="32"/>
        <v>0</v>
      </c>
      <c r="V211" s="46" t="s">
        <v>1512</v>
      </c>
      <c r="W211" s="36">
        <v>2016</v>
      </c>
      <c r="X211" s="181" t="s">
        <v>3212</v>
      </c>
    </row>
    <row r="212" spans="1:24" outlineLevel="1">
      <c r="A212" s="228" t="s">
        <v>3273</v>
      </c>
      <c r="B212" s="39" t="s">
        <v>1495</v>
      </c>
      <c r="C212" s="180" t="s">
        <v>1872</v>
      </c>
      <c r="D212" s="40" t="s">
        <v>1873</v>
      </c>
      <c r="E212" s="40" t="s">
        <v>1874</v>
      </c>
      <c r="F212" s="41" t="s">
        <v>1875</v>
      </c>
      <c r="G212" s="219" t="s">
        <v>34</v>
      </c>
      <c r="H212" s="42">
        <v>0</v>
      </c>
      <c r="I212" s="43">
        <v>230000000</v>
      </c>
      <c r="J212" s="36" t="s">
        <v>1500</v>
      </c>
      <c r="K212" s="44" t="s">
        <v>31</v>
      </c>
      <c r="L212" s="41" t="s">
        <v>1501</v>
      </c>
      <c r="M212" s="36" t="s">
        <v>1502</v>
      </c>
      <c r="N212" s="42" t="s">
        <v>1817</v>
      </c>
      <c r="O212" s="45" t="s">
        <v>1504</v>
      </c>
      <c r="P212" s="36">
        <v>796</v>
      </c>
      <c r="Q212" s="36" t="s">
        <v>1505</v>
      </c>
      <c r="R212" s="54">
        <v>24</v>
      </c>
      <c r="S212" s="54">
        <v>227.5</v>
      </c>
      <c r="T212" s="68">
        <f t="shared" ref="T212" si="69">R212*S212</f>
        <v>5460</v>
      </c>
      <c r="U212" s="68">
        <f t="shared" si="32"/>
        <v>6115.2000000000007</v>
      </c>
      <c r="V212" s="46"/>
      <c r="W212" s="36">
        <v>2016</v>
      </c>
      <c r="X212" s="181"/>
    </row>
    <row r="213" spans="1:24" outlineLevel="1">
      <c r="A213" s="228" t="s">
        <v>1876</v>
      </c>
      <c r="B213" s="39" t="s">
        <v>1495</v>
      </c>
      <c r="C213" s="180" t="s">
        <v>1877</v>
      </c>
      <c r="D213" s="40" t="s">
        <v>1873</v>
      </c>
      <c r="E213" s="40" t="s">
        <v>1878</v>
      </c>
      <c r="F213" s="41" t="s">
        <v>1879</v>
      </c>
      <c r="G213" s="219" t="s">
        <v>34</v>
      </c>
      <c r="H213" s="42">
        <v>40</v>
      </c>
      <c r="I213" s="43">
        <v>230000000</v>
      </c>
      <c r="J213" s="36" t="s">
        <v>1500</v>
      </c>
      <c r="K213" s="44" t="s">
        <v>36</v>
      </c>
      <c r="L213" s="41" t="s">
        <v>1501</v>
      </c>
      <c r="M213" s="36" t="s">
        <v>1502</v>
      </c>
      <c r="N213" s="42" t="s">
        <v>1817</v>
      </c>
      <c r="O213" s="45" t="s">
        <v>1511</v>
      </c>
      <c r="P213" s="36">
        <v>796</v>
      </c>
      <c r="Q213" s="36" t="s">
        <v>1505</v>
      </c>
      <c r="R213" s="54">
        <v>24</v>
      </c>
      <c r="S213" s="54">
        <v>262.5</v>
      </c>
      <c r="T213" s="68">
        <v>0</v>
      </c>
      <c r="U213" s="68">
        <f t="shared" si="32"/>
        <v>0</v>
      </c>
      <c r="V213" s="46" t="s">
        <v>1512</v>
      </c>
      <c r="W213" s="36">
        <v>2016</v>
      </c>
      <c r="X213" s="181" t="s">
        <v>3212</v>
      </c>
    </row>
    <row r="214" spans="1:24" outlineLevel="1">
      <c r="A214" s="228" t="s">
        <v>3274</v>
      </c>
      <c r="B214" s="39" t="s">
        <v>1495</v>
      </c>
      <c r="C214" s="180" t="s">
        <v>1877</v>
      </c>
      <c r="D214" s="40" t="s">
        <v>1873</v>
      </c>
      <c r="E214" s="40" t="s">
        <v>1878</v>
      </c>
      <c r="F214" s="41" t="s">
        <v>1879</v>
      </c>
      <c r="G214" s="219" t="s">
        <v>34</v>
      </c>
      <c r="H214" s="42">
        <v>0</v>
      </c>
      <c r="I214" s="43">
        <v>230000000</v>
      </c>
      <c r="J214" s="36" t="s">
        <v>1500</v>
      </c>
      <c r="K214" s="44" t="s">
        <v>31</v>
      </c>
      <c r="L214" s="41" t="s">
        <v>1501</v>
      </c>
      <c r="M214" s="36" t="s">
        <v>1502</v>
      </c>
      <c r="N214" s="42" t="s">
        <v>1817</v>
      </c>
      <c r="O214" s="45" t="s">
        <v>1504</v>
      </c>
      <c r="P214" s="36">
        <v>796</v>
      </c>
      <c r="Q214" s="36" t="s">
        <v>1505</v>
      </c>
      <c r="R214" s="54">
        <v>24</v>
      </c>
      <c r="S214" s="54">
        <v>262.5</v>
      </c>
      <c r="T214" s="68">
        <f t="shared" ref="T214" si="70">R214*S214</f>
        <v>6300</v>
      </c>
      <c r="U214" s="68">
        <f t="shared" si="32"/>
        <v>7056.0000000000009</v>
      </c>
      <c r="V214" s="46"/>
      <c r="W214" s="36">
        <v>2016</v>
      </c>
      <c r="X214" s="181"/>
    </row>
    <row r="215" spans="1:24" outlineLevel="1">
      <c r="A215" s="228" t="s">
        <v>1880</v>
      </c>
      <c r="B215" s="39" t="s">
        <v>1495</v>
      </c>
      <c r="C215" s="180" t="s">
        <v>1881</v>
      </c>
      <c r="D215" s="40" t="s">
        <v>1873</v>
      </c>
      <c r="E215" s="40" t="s">
        <v>1882</v>
      </c>
      <c r="F215" s="41" t="s">
        <v>1883</v>
      </c>
      <c r="G215" s="219" t="s">
        <v>34</v>
      </c>
      <c r="H215" s="42">
        <v>40</v>
      </c>
      <c r="I215" s="43">
        <v>230000000</v>
      </c>
      <c r="J215" s="36" t="s">
        <v>1500</v>
      </c>
      <c r="K215" s="44" t="s">
        <v>36</v>
      </c>
      <c r="L215" s="41" t="s">
        <v>1501</v>
      </c>
      <c r="M215" s="36" t="s">
        <v>1502</v>
      </c>
      <c r="N215" s="42" t="s">
        <v>1817</v>
      </c>
      <c r="O215" s="45" t="s">
        <v>1511</v>
      </c>
      <c r="P215" s="36">
        <v>796</v>
      </c>
      <c r="Q215" s="36" t="s">
        <v>1505</v>
      </c>
      <c r="R215" s="54">
        <v>15</v>
      </c>
      <c r="S215" s="54">
        <v>473.21</v>
      </c>
      <c r="T215" s="68">
        <v>0</v>
      </c>
      <c r="U215" s="68">
        <f t="shared" si="32"/>
        <v>0</v>
      </c>
      <c r="V215" s="46" t="s">
        <v>1512</v>
      </c>
      <c r="W215" s="36">
        <v>2016</v>
      </c>
      <c r="X215" s="181" t="s">
        <v>3212</v>
      </c>
    </row>
    <row r="216" spans="1:24" outlineLevel="1">
      <c r="A216" s="228" t="s">
        <v>3275</v>
      </c>
      <c r="B216" s="39" t="s">
        <v>1495</v>
      </c>
      <c r="C216" s="180" t="s">
        <v>1881</v>
      </c>
      <c r="D216" s="40" t="s">
        <v>1873</v>
      </c>
      <c r="E216" s="40" t="s">
        <v>1882</v>
      </c>
      <c r="F216" s="41" t="s">
        <v>1883</v>
      </c>
      <c r="G216" s="219" t="s">
        <v>34</v>
      </c>
      <c r="H216" s="42">
        <v>0</v>
      </c>
      <c r="I216" s="43">
        <v>230000000</v>
      </c>
      <c r="J216" s="36" t="s">
        <v>1500</v>
      </c>
      <c r="K216" s="44" t="s">
        <v>31</v>
      </c>
      <c r="L216" s="41" t="s">
        <v>1501</v>
      </c>
      <c r="M216" s="36" t="s">
        <v>1502</v>
      </c>
      <c r="N216" s="42" t="s">
        <v>1817</v>
      </c>
      <c r="O216" s="45" t="s">
        <v>1504</v>
      </c>
      <c r="P216" s="36">
        <v>796</v>
      </c>
      <c r="Q216" s="36" t="s">
        <v>1505</v>
      </c>
      <c r="R216" s="54">
        <v>15</v>
      </c>
      <c r="S216" s="54">
        <v>473.21</v>
      </c>
      <c r="T216" s="68">
        <f t="shared" ref="T216" si="71">R216*S216</f>
        <v>7098.15</v>
      </c>
      <c r="U216" s="68">
        <f t="shared" si="32"/>
        <v>7949.9280000000008</v>
      </c>
      <c r="V216" s="46"/>
      <c r="W216" s="36">
        <v>2016</v>
      </c>
      <c r="X216" s="181"/>
    </row>
    <row r="217" spans="1:24" outlineLevel="1">
      <c r="A217" s="228" t="s">
        <v>1884</v>
      </c>
      <c r="B217" s="39" t="s">
        <v>1495</v>
      </c>
      <c r="C217" s="180" t="s">
        <v>1885</v>
      </c>
      <c r="D217" s="40" t="s">
        <v>1873</v>
      </c>
      <c r="E217" s="40" t="s">
        <v>1886</v>
      </c>
      <c r="F217" s="41" t="s">
        <v>1887</v>
      </c>
      <c r="G217" s="219" t="s">
        <v>34</v>
      </c>
      <c r="H217" s="42">
        <v>40</v>
      </c>
      <c r="I217" s="43">
        <v>230000000</v>
      </c>
      <c r="J217" s="36" t="s">
        <v>1500</v>
      </c>
      <c r="K217" s="44" t="s">
        <v>36</v>
      </c>
      <c r="L217" s="41" t="s">
        <v>1501</v>
      </c>
      <c r="M217" s="36" t="s">
        <v>1502</v>
      </c>
      <c r="N217" s="42" t="s">
        <v>1817</v>
      </c>
      <c r="O217" s="45" t="s">
        <v>1511</v>
      </c>
      <c r="P217" s="36">
        <v>796</v>
      </c>
      <c r="Q217" s="36" t="s">
        <v>1505</v>
      </c>
      <c r="R217" s="54">
        <v>10</v>
      </c>
      <c r="S217" s="54">
        <v>499.99999999999994</v>
      </c>
      <c r="T217" s="68">
        <v>0</v>
      </c>
      <c r="U217" s="68">
        <f t="shared" si="32"/>
        <v>0</v>
      </c>
      <c r="V217" s="46" t="s">
        <v>1512</v>
      </c>
      <c r="W217" s="36">
        <v>2016</v>
      </c>
      <c r="X217" s="181" t="s">
        <v>3212</v>
      </c>
    </row>
    <row r="218" spans="1:24" outlineLevel="1">
      <c r="A218" s="228" t="s">
        <v>3276</v>
      </c>
      <c r="B218" s="39" t="s">
        <v>1495</v>
      </c>
      <c r="C218" s="180" t="s">
        <v>1885</v>
      </c>
      <c r="D218" s="40" t="s">
        <v>1873</v>
      </c>
      <c r="E218" s="40" t="s">
        <v>1886</v>
      </c>
      <c r="F218" s="41" t="s">
        <v>1887</v>
      </c>
      <c r="G218" s="219" t="s">
        <v>34</v>
      </c>
      <c r="H218" s="42">
        <v>0</v>
      </c>
      <c r="I218" s="43">
        <v>230000000</v>
      </c>
      <c r="J218" s="36" t="s">
        <v>1500</v>
      </c>
      <c r="K218" s="44" t="s">
        <v>31</v>
      </c>
      <c r="L218" s="41" t="s">
        <v>1501</v>
      </c>
      <c r="M218" s="36" t="s">
        <v>1502</v>
      </c>
      <c r="N218" s="42" t="s">
        <v>1817</v>
      </c>
      <c r="O218" s="45" t="s">
        <v>1504</v>
      </c>
      <c r="P218" s="36">
        <v>796</v>
      </c>
      <c r="Q218" s="36" t="s">
        <v>1505</v>
      </c>
      <c r="R218" s="54">
        <v>10</v>
      </c>
      <c r="S218" s="54">
        <v>499.99999999999994</v>
      </c>
      <c r="T218" s="68">
        <f t="shared" ref="T218" si="72">R218*S218</f>
        <v>4999.9999999999991</v>
      </c>
      <c r="U218" s="68">
        <f t="shared" si="32"/>
        <v>5599.9999999999991</v>
      </c>
      <c r="V218" s="46"/>
      <c r="W218" s="36">
        <v>2016</v>
      </c>
      <c r="X218" s="181"/>
    </row>
    <row r="219" spans="1:24" outlineLevel="1">
      <c r="A219" s="228" t="s">
        <v>1888</v>
      </c>
      <c r="B219" s="39" t="s">
        <v>1495</v>
      </c>
      <c r="C219" s="180" t="s">
        <v>1889</v>
      </c>
      <c r="D219" s="40" t="s">
        <v>1873</v>
      </c>
      <c r="E219" s="40" t="s">
        <v>1890</v>
      </c>
      <c r="F219" s="41" t="s">
        <v>1891</v>
      </c>
      <c r="G219" s="219" t="s">
        <v>34</v>
      </c>
      <c r="H219" s="42">
        <v>40</v>
      </c>
      <c r="I219" s="43">
        <v>230000000</v>
      </c>
      <c r="J219" s="36" t="s">
        <v>1500</v>
      </c>
      <c r="K219" s="44" t="s">
        <v>36</v>
      </c>
      <c r="L219" s="41" t="s">
        <v>1501</v>
      </c>
      <c r="M219" s="36" t="s">
        <v>1502</v>
      </c>
      <c r="N219" s="42" t="s">
        <v>1817</v>
      </c>
      <c r="O219" s="45" t="s">
        <v>1511</v>
      </c>
      <c r="P219" s="36">
        <v>796</v>
      </c>
      <c r="Q219" s="36" t="s">
        <v>1505</v>
      </c>
      <c r="R219" s="54">
        <v>30</v>
      </c>
      <c r="S219" s="54">
        <v>424.99999999999994</v>
      </c>
      <c r="T219" s="68">
        <v>0</v>
      </c>
      <c r="U219" s="68">
        <f t="shared" si="32"/>
        <v>0</v>
      </c>
      <c r="V219" s="46" t="s">
        <v>1512</v>
      </c>
      <c r="W219" s="36">
        <v>2016</v>
      </c>
      <c r="X219" s="181" t="s">
        <v>3212</v>
      </c>
    </row>
    <row r="220" spans="1:24" outlineLevel="1">
      <c r="A220" s="228" t="s">
        <v>3277</v>
      </c>
      <c r="B220" s="39" t="s">
        <v>1495</v>
      </c>
      <c r="C220" s="180" t="s">
        <v>1889</v>
      </c>
      <c r="D220" s="40" t="s">
        <v>1873</v>
      </c>
      <c r="E220" s="40" t="s">
        <v>1890</v>
      </c>
      <c r="F220" s="41" t="s">
        <v>1891</v>
      </c>
      <c r="G220" s="219" t="s">
        <v>34</v>
      </c>
      <c r="H220" s="42">
        <v>0</v>
      </c>
      <c r="I220" s="43">
        <v>230000000</v>
      </c>
      <c r="J220" s="36" t="s">
        <v>1500</v>
      </c>
      <c r="K220" s="44" t="s">
        <v>31</v>
      </c>
      <c r="L220" s="41" t="s">
        <v>1501</v>
      </c>
      <c r="M220" s="36" t="s">
        <v>1502</v>
      </c>
      <c r="N220" s="42" t="s">
        <v>1817</v>
      </c>
      <c r="O220" s="45" t="s">
        <v>1504</v>
      </c>
      <c r="P220" s="36">
        <v>796</v>
      </c>
      <c r="Q220" s="36" t="s">
        <v>1505</v>
      </c>
      <c r="R220" s="54">
        <v>30</v>
      </c>
      <c r="S220" s="54">
        <v>424.99999999999994</v>
      </c>
      <c r="T220" s="68">
        <f t="shared" ref="T220" si="73">R220*S220</f>
        <v>12749.999999999998</v>
      </c>
      <c r="U220" s="68">
        <f t="shared" si="32"/>
        <v>14280</v>
      </c>
      <c r="V220" s="46"/>
      <c r="W220" s="36">
        <v>2016</v>
      </c>
      <c r="X220" s="181"/>
    </row>
    <row r="221" spans="1:24" outlineLevel="1">
      <c r="A221" s="228" t="s">
        <v>1892</v>
      </c>
      <c r="B221" s="39" t="s">
        <v>1495</v>
      </c>
      <c r="C221" s="180" t="s">
        <v>1889</v>
      </c>
      <c r="D221" s="40" t="s">
        <v>1873</v>
      </c>
      <c r="E221" s="40" t="s">
        <v>1890</v>
      </c>
      <c r="F221" s="41" t="s">
        <v>1893</v>
      </c>
      <c r="G221" s="219" t="s">
        <v>34</v>
      </c>
      <c r="H221" s="42">
        <v>40</v>
      </c>
      <c r="I221" s="43">
        <v>230000000</v>
      </c>
      <c r="J221" s="36" t="s">
        <v>1500</v>
      </c>
      <c r="K221" s="44" t="s">
        <v>36</v>
      </c>
      <c r="L221" s="41" t="s">
        <v>1501</v>
      </c>
      <c r="M221" s="36" t="s">
        <v>1502</v>
      </c>
      <c r="N221" s="42" t="s">
        <v>1817</v>
      </c>
      <c r="O221" s="45" t="s">
        <v>1511</v>
      </c>
      <c r="P221" s="36">
        <v>796</v>
      </c>
      <c r="Q221" s="36" t="s">
        <v>1505</v>
      </c>
      <c r="R221" s="54">
        <v>17</v>
      </c>
      <c r="S221" s="54">
        <v>461.61</v>
      </c>
      <c r="T221" s="68">
        <v>0</v>
      </c>
      <c r="U221" s="68">
        <f t="shared" si="32"/>
        <v>0</v>
      </c>
      <c r="V221" s="46" t="s">
        <v>1512</v>
      </c>
      <c r="W221" s="36">
        <v>2016</v>
      </c>
      <c r="X221" s="181" t="s">
        <v>3212</v>
      </c>
    </row>
    <row r="222" spans="1:24" outlineLevel="1">
      <c r="A222" s="228" t="s">
        <v>3278</v>
      </c>
      <c r="B222" s="39" t="s">
        <v>1495</v>
      </c>
      <c r="C222" s="180" t="s">
        <v>1889</v>
      </c>
      <c r="D222" s="40" t="s">
        <v>1873</v>
      </c>
      <c r="E222" s="40" t="s">
        <v>1890</v>
      </c>
      <c r="F222" s="41" t="s">
        <v>1893</v>
      </c>
      <c r="G222" s="219" t="s">
        <v>34</v>
      </c>
      <c r="H222" s="42">
        <v>0</v>
      </c>
      <c r="I222" s="43">
        <v>230000000</v>
      </c>
      <c r="J222" s="36" t="s">
        <v>1500</v>
      </c>
      <c r="K222" s="44" t="s">
        <v>31</v>
      </c>
      <c r="L222" s="41" t="s">
        <v>1501</v>
      </c>
      <c r="M222" s="36" t="s">
        <v>1502</v>
      </c>
      <c r="N222" s="42" t="s">
        <v>1817</v>
      </c>
      <c r="O222" s="45" t="s">
        <v>1504</v>
      </c>
      <c r="P222" s="36">
        <v>796</v>
      </c>
      <c r="Q222" s="36" t="s">
        <v>1505</v>
      </c>
      <c r="R222" s="54">
        <v>17</v>
      </c>
      <c r="S222" s="54">
        <v>461.61</v>
      </c>
      <c r="T222" s="68">
        <f t="shared" ref="T222" si="74">R222*S222</f>
        <v>7847.37</v>
      </c>
      <c r="U222" s="68">
        <f t="shared" si="32"/>
        <v>8789.0544000000009</v>
      </c>
      <c r="V222" s="46"/>
      <c r="W222" s="36">
        <v>2016</v>
      </c>
      <c r="X222" s="181"/>
    </row>
    <row r="223" spans="1:24" outlineLevel="1">
      <c r="A223" s="228" t="s">
        <v>1894</v>
      </c>
      <c r="B223" s="39" t="s">
        <v>1495</v>
      </c>
      <c r="C223" s="180" t="s">
        <v>1872</v>
      </c>
      <c r="D223" s="40" t="s">
        <v>1873</v>
      </c>
      <c r="E223" s="40" t="s">
        <v>1874</v>
      </c>
      <c r="F223" s="41" t="s">
        <v>1895</v>
      </c>
      <c r="G223" s="219" t="s">
        <v>34</v>
      </c>
      <c r="H223" s="42">
        <v>40</v>
      </c>
      <c r="I223" s="43">
        <v>230000000</v>
      </c>
      <c r="J223" s="36" t="s">
        <v>1500</v>
      </c>
      <c r="K223" s="44" t="s">
        <v>36</v>
      </c>
      <c r="L223" s="41" t="s">
        <v>1501</v>
      </c>
      <c r="M223" s="36" t="s">
        <v>1502</v>
      </c>
      <c r="N223" s="42" t="s">
        <v>1817</v>
      </c>
      <c r="O223" s="45" t="s">
        <v>1511</v>
      </c>
      <c r="P223" s="36">
        <v>796</v>
      </c>
      <c r="Q223" s="36" t="s">
        <v>1505</v>
      </c>
      <c r="R223" s="54">
        <v>17</v>
      </c>
      <c r="S223" s="54">
        <v>630</v>
      </c>
      <c r="T223" s="68">
        <v>0</v>
      </c>
      <c r="U223" s="68">
        <f t="shared" si="32"/>
        <v>0</v>
      </c>
      <c r="V223" s="46" t="s">
        <v>1512</v>
      </c>
      <c r="W223" s="36">
        <v>2016</v>
      </c>
      <c r="X223" s="181" t="s">
        <v>3212</v>
      </c>
    </row>
    <row r="224" spans="1:24" outlineLevel="1">
      <c r="A224" s="228" t="s">
        <v>3279</v>
      </c>
      <c r="B224" s="39" t="s">
        <v>1495</v>
      </c>
      <c r="C224" s="180" t="s">
        <v>1872</v>
      </c>
      <c r="D224" s="40" t="s">
        <v>1873</v>
      </c>
      <c r="E224" s="40" t="s">
        <v>1874</v>
      </c>
      <c r="F224" s="41" t="s">
        <v>1895</v>
      </c>
      <c r="G224" s="219" t="s">
        <v>34</v>
      </c>
      <c r="H224" s="42">
        <v>0</v>
      </c>
      <c r="I224" s="43">
        <v>230000000</v>
      </c>
      <c r="J224" s="36" t="s">
        <v>1500</v>
      </c>
      <c r="K224" s="44" t="s">
        <v>31</v>
      </c>
      <c r="L224" s="41" t="s">
        <v>1501</v>
      </c>
      <c r="M224" s="36" t="s">
        <v>1502</v>
      </c>
      <c r="N224" s="42" t="s">
        <v>1817</v>
      </c>
      <c r="O224" s="45" t="s">
        <v>1504</v>
      </c>
      <c r="P224" s="36">
        <v>796</v>
      </c>
      <c r="Q224" s="36" t="s">
        <v>1505</v>
      </c>
      <c r="R224" s="54">
        <v>17</v>
      </c>
      <c r="S224" s="54">
        <v>630</v>
      </c>
      <c r="T224" s="68">
        <f t="shared" ref="T224" si="75">R224*S224</f>
        <v>10710</v>
      </c>
      <c r="U224" s="68">
        <f t="shared" si="32"/>
        <v>11995.2</v>
      </c>
      <c r="V224" s="46"/>
      <c r="W224" s="36">
        <v>2016</v>
      </c>
      <c r="X224" s="181"/>
    </row>
    <row r="225" spans="1:24" outlineLevel="1">
      <c r="A225" s="228" t="s">
        <v>1896</v>
      </c>
      <c r="B225" s="39" t="s">
        <v>1495</v>
      </c>
      <c r="C225" s="180" t="s">
        <v>1897</v>
      </c>
      <c r="D225" s="40" t="s">
        <v>1873</v>
      </c>
      <c r="E225" s="40" t="s">
        <v>1898</v>
      </c>
      <c r="F225" s="41" t="s">
        <v>1899</v>
      </c>
      <c r="G225" s="219" t="s">
        <v>34</v>
      </c>
      <c r="H225" s="42">
        <v>40</v>
      </c>
      <c r="I225" s="43">
        <v>230000000</v>
      </c>
      <c r="J225" s="36" t="s">
        <v>1500</v>
      </c>
      <c r="K225" s="44" t="s">
        <v>36</v>
      </c>
      <c r="L225" s="41" t="s">
        <v>1501</v>
      </c>
      <c r="M225" s="36" t="s">
        <v>1502</v>
      </c>
      <c r="N225" s="42" t="s">
        <v>1817</v>
      </c>
      <c r="O225" s="45" t="s">
        <v>1511</v>
      </c>
      <c r="P225" s="36">
        <v>796</v>
      </c>
      <c r="Q225" s="36" t="s">
        <v>1505</v>
      </c>
      <c r="R225" s="54">
        <v>23</v>
      </c>
      <c r="S225" s="54">
        <v>739.99999999999989</v>
      </c>
      <c r="T225" s="68">
        <v>0</v>
      </c>
      <c r="U225" s="68">
        <f t="shared" si="32"/>
        <v>0</v>
      </c>
      <c r="V225" s="46" t="s">
        <v>1512</v>
      </c>
      <c r="W225" s="36">
        <v>2016</v>
      </c>
      <c r="X225" s="181" t="s">
        <v>3212</v>
      </c>
    </row>
    <row r="226" spans="1:24" outlineLevel="1">
      <c r="A226" s="228" t="s">
        <v>3280</v>
      </c>
      <c r="B226" s="39" t="s">
        <v>1495</v>
      </c>
      <c r="C226" s="180" t="s">
        <v>1897</v>
      </c>
      <c r="D226" s="40" t="s">
        <v>1873</v>
      </c>
      <c r="E226" s="40" t="s">
        <v>1898</v>
      </c>
      <c r="F226" s="41" t="s">
        <v>1899</v>
      </c>
      <c r="G226" s="219" t="s">
        <v>34</v>
      </c>
      <c r="H226" s="42">
        <v>0</v>
      </c>
      <c r="I226" s="43">
        <v>230000000</v>
      </c>
      <c r="J226" s="36" t="s">
        <v>1500</v>
      </c>
      <c r="K226" s="44" t="s">
        <v>31</v>
      </c>
      <c r="L226" s="41" t="s">
        <v>1501</v>
      </c>
      <c r="M226" s="36" t="s">
        <v>1502</v>
      </c>
      <c r="N226" s="42" t="s">
        <v>1817</v>
      </c>
      <c r="O226" s="45" t="s">
        <v>1504</v>
      </c>
      <c r="P226" s="36">
        <v>796</v>
      </c>
      <c r="Q226" s="36" t="s">
        <v>1505</v>
      </c>
      <c r="R226" s="54">
        <v>23</v>
      </c>
      <c r="S226" s="54">
        <v>739.99999999999989</v>
      </c>
      <c r="T226" s="68">
        <f t="shared" ref="T226" si="76">R226*S226</f>
        <v>17019.999999999996</v>
      </c>
      <c r="U226" s="68">
        <f t="shared" si="32"/>
        <v>19062.399999999998</v>
      </c>
      <c r="V226" s="46"/>
      <c r="W226" s="36">
        <v>2016</v>
      </c>
      <c r="X226" s="181"/>
    </row>
    <row r="227" spans="1:24" outlineLevel="1">
      <c r="A227" s="228" t="s">
        <v>1900</v>
      </c>
      <c r="B227" s="39" t="s">
        <v>1495</v>
      </c>
      <c r="C227" s="180" t="s">
        <v>1901</v>
      </c>
      <c r="D227" s="40" t="s">
        <v>1873</v>
      </c>
      <c r="E227" s="40" t="s">
        <v>1902</v>
      </c>
      <c r="F227" s="41" t="s">
        <v>1903</v>
      </c>
      <c r="G227" s="219" t="s">
        <v>34</v>
      </c>
      <c r="H227" s="42">
        <v>40</v>
      </c>
      <c r="I227" s="43">
        <v>230000000</v>
      </c>
      <c r="J227" s="36" t="s">
        <v>1500</v>
      </c>
      <c r="K227" s="44" t="s">
        <v>36</v>
      </c>
      <c r="L227" s="41" t="s">
        <v>1501</v>
      </c>
      <c r="M227" s="36" t="s">
        <v>1502</v>
      </c>
      <c r="N227" s="42" t="s">
        <v>1817</v>
      </c>
      <c r="O227" s="45" t="s">
        <v>1511</v>
      </c>
      <c r="P227" s="36">
        <v>796</v>
      </c>
      <c r="Q227" s="36" t="s">
        <v>1505</v>
      </c>
      <c r="R227" s="54">
        <v>21</v>
      </c>
      <c r="S227" s="54">
        <v>774.99999999999989</v>
      </c>
      <c r="T227" s="68">
        <v>0</v>
      </c>
      <c r="U227" s="68">
        <f t="shared" si="32"/>
        <v>0</v>
      </c>
      <c r="V227" s="46" t="s">
        <v>1512</v>
      </c>
      <c r="W227" s="36">
        <v>2016</v>
      </c>
      <c r="X227" s="181" t="s">
        <v>3212</v>
      </c>
    </row>
    <row r="228" spans="1:24" outlineLevel="1">
      <c r="A228" s="228" t="s">
        <v>3281</v>
      </c>
      <c r="B228" s="39" t="s">
        <v>1495</v>
      </c>
      <c r="C228" s="180" t="s">
        <v>1901</v>
      </c>
      <c r="D228" s="40" t="s">
        <v>1873</v>
      </c>
      <c r="E228" s="40" t="s">
        <v>1902</v>
      </c>
      <c r="F228" s="41" t="s">
        <v>1903</v>
      </c>
      <c r="G228" s="219" t="s">
        <v>34</v>
      </c>
      <c r="H228" s="42">
        <v>0</v>
      </c>
      <c r="I228" s="43">
        <v>230000000</v>
      </c>
      <c r="J228" s="36" t="s">
        <v>1500</v>
      </c>
      <c r="K228" s="44" t="s">
        <v>31</v>
      </c>
      <c r="L228" s="41" t="s">
        <v>1501</v>
      </c>
      <c r="M228" s="36" t="s">
        <v>1502</v>
      </c>
      <c r="N228" s="42" t="s">
        <v>1817</v>
      </c>
      <c r="O228" s="45" t="s">
        <v>1504</v>
      </c>
      <c r="P228" s="36">
        <v>796</v>
      </c>
      <c r="Q228" s="36" t="s">
        <v>1505</v>
      </c>
      <c r="R228" s="54">
        <v>21</v>
      </c>
      <c r="S228" s="54">
        <v>774.99999999999989</v>
      </c>
      <c r="T228" s="68">
        <f t="shared" ref="T228" si="77">R228*S228</f>
        <v>16274.999999999998</v>
      </c>
      <c r="U228" s="68">
        <f t="shared" si="32"/>
        <v>18228</v>
      </c>
      <c r="V228" s="46"/>
      <c r="W228" s="36">
        <v>2016</v>
      </c>
      <c r="X228" s="181"/>
    </row>
    <row r="229" spans="1:24" outlineLevel="1">
      <c r="A229" s="228" t="s">
        <v>1904</v>
      </c>
      <c r="B229" s="39" t="s">
        <v>1495</v>
      </c>
      <c r="C229" s="180" t="s">
        <v>1905</v>
      </c>
      <c r="D229" s="40" t="s">
        <v>1906</v>
      </c>
      <c r="E229" s="40" t="s">
        <v>3056</v>
      </c>
      <c r="F229" s="41" t="s">
        <v>1907</v>
      </c>
      <c r="G229" s="219" t="s">
        <v>34</v>
      </c>
      <c r="H229" s="42">
        <v>0</v>
      </c>
      <c r="I229" s="43">
        <v>230000000</v>
      </c>
      <c r="J229" s="36" t="s">
        <v>1500</v>
      </c>
      <c r="K229" s="44" t="s">
        <v>36</v>
      </c>
      <c r="L229" s="41" t="s">
        <v>1501</v>
      </c>
      <c r="M229" s="36" t="s">
        <v>1502</v>
      </c>
      <c r="N229" s="42" t="s">
        <v>1817</v>
      </c>
      <c r="O229" s="45" t="s">
        <v>1504</v>
      </c>
      <c r="P229" s="36">
        <v>796</v>
      </c>
      <c r="Q229" s="36" t="s">
        <v>1505</v>
      </c>
      <c r="R229" s="54">
        <v>191</v>
      </c>
      <c r="S229" s="54">
        <v>550</v>
      </c>
      <c r="T229" s="68">
        <f t="shared" ref="T229:T269" si="78">R229*S229</f>
        <v>105050</v>
      </c>
      <c r="U229" s="68">
        <f t="shared" si="32"/>
        <v>117656.00000000001</v>
      </c>
      <c r="V229" s="46"/>
      <c r="W229" s="36">
        <v>2016</v>
      </c>
      <c r="X229" s="47"/>
    </row>
    <row r="230" spans="1:24" outlineLevel="1">
      <c r="A230" s="228" t="s">
        <v>1908</v>
      </c>
      <c r="B230" s="39" t="s">
        <v>1495</v>
      </c>
      <c r="C230" s="180" t="s">
        <v>1905</v>
      </c>
      <c r="D230" s="40" t="s">
        <v>1906</v>
      </c>
      <c r="E230" s="40" t="s">
        <v>3056</v>
      </c>
      <c r="F230" s="41" t="s">
        <v>1909</v>
      </c>
      <c r="G230" s="219" t="s">
        <v>34</v>
      </c>
      <c r="H230" s="42">
        <v>40</v>
      </c>
      <c r="I230" s="43">
        <v>230000000</v>
      </c>
      <c r="J230" s="36" t="s">
        <v>1500</v>
      </c>
      <c r="K230" s="44" t="s">
        <v>36</v>
      </c>
      <c r="L230" s="41" t="s">
        <v>1501</v>
      </c>
      <c r="M230" s="36" t="s">
        <v>1502</v>
      </c>
      <c r="N230" s="42" t="s">
        <v>1817</v>
      </c>
      <c r="O230" s="45" t="s">
        <v>1511</v>
      </c>
      <c r="P230" s="36">
        <v>796</v>
      </c>
      <c r="Q230" s="36" t="s">
        <v>1505</v>
      </c>
      <c r="R230" s="54">
        <v>1</v>
      </c>
      <c r="S230" s="54">
        <v>267.85000000000002</v>
      </c>
      <c r="T230" s="68">
        <v>0</v>
      </c>
      <c r="U230" s="68">
        <f t="shared" si="32"/>
        <v>0</v>
      </c>
      <c r="V230" s="46" t="s">
        <v>1512</v>
      </c>
      <c r="W230" s="36">
        <v>2016</v>
      </c>
      <c r="X230" s="181" t="s">
        <v>3212</v>
      </c>
    </row>
    <row r="231" spans="1:24" outlineLevel="1">
      <c r="A231" s="228" t="s">
        <v>3282</v>
      </c>
      <c r="B231" s="39" t="s">
        <v>1495</v>
      </c>
      <c r="C231" s="180" t="s">
        <v>1905</v>
      </c>
      <c r="D231" s="40" t="s">
        <v>1906</v>
      </c>
      <c r="E231" s="387" t="s">
        <v>3056</v>
      </c>
      <c r="F231" s="41" t="s">
        <v>1909</v>
      </c>
      <c r="G231" s="219" t="s">
        <v>34</v>
      </c>
      <c r="H231" s="42">
        <v>0</v>
      </c>
      <c r="I231" s="43">
        <v>230000000</v>
      </c>
      <c r="J231" s="36" t="s">
        <v>1500</v>
      </c>
      <c r="K231" s="44" t="s">
        <v>31</v>
      </c>
      <c r="L231" s="41" t="s">
        <v>1501</v>
      </c>
      <c r="M231" s="36" t="s">
        <v>1502</v>
      </c>
      <c r="N231" s="42" t="s">
        <v>1817</v>
      </c>
      <c r="O231" s="45" t="s">
        <v>1504</v>
      </c>
      <c r="P231" s="36">
        <v>796</v>
      </c>
      <c r="Q231" s="36" t="s">
        <v>1505</v>
      </c>
      <c r="R231" s="54">
        <v>1</v>
      </c>
      <c r="S231" s="54">
        <v>267.85000000000002</v>
      </c>
      <c r="T231" s="68">
        <f t="shared" ref="T231" si="79">R231*S231</f>
        <v>267.85000000000002</v>
      </c>
      <c r="U231" s="68">
        <f t="shared" si="32"/>
        <v>299.99200000000008</v>
      </c>
      <c r="V231" s="46"/>
      <c r="W231" s="36">
        <v>2016</v>
      </c>
      <c r="X231" s="181"/>
    </row>
    <row r="232" spans="1:24" outlineLevel="1">
      <c r="A232" s="228" t="s">
        <v>1910</v>
      </c>
      <c r="B232" s="39" t="s">
        <v>1495</v>
      </c>
      <c r="C232" s="180" t="s">
        <v>1905</v>
      </c>
      <c r="D232" s="40" t="s">
        <v>1906</v>
      </c>
      <c r="E232" s="40" t="s">
        <v>3056</v>
      </c>
      <c r="F232" s="41" t="s">
        <v>1911</v>
      </c>
      <c r="G232" s="219" t="s">
        <v>34</v>
      </c>
      <c r="H232" s="42">
        <v>40</v>
      </c>
      <c r="I232" s="43">
        <v>230000000</v>
      </c>
      <c r="J232" s="36" t="s">
        <v>1500</v>
      </c>
      <c r="K232" s="44" t="s">
        <v>36</v>
      </c>
      <c r="L232" s="41" t="s">
        <v>1501</v>
      </c>
      <c r="M232" s="36" t="s">
        <v>1502</v>
      </c>
      <c r="N232" s="42" t="s">
        <v>1817</v>
      </c>
      <c r="O232" s="45" t="s">
        <v>1511</v>
      </c>
      <c r="P232" s="36">
        <v>796</v>
      </c>
      <c r="Q232" s="36" t="s">
        <v>1505</v>
      </c>
      <c r="R232" s="54">
        <v>1</v>
      </c>
      <c r="S232" s="54">
        <v>267.85000000000002</v>
      </c>
      <c r="T232" s="68">
        <v>0</v>
      </c>
      <c r="U232" s="68">
        <f t="shared" si="32"/>
        <v>0</v>
      </c>
      <c r="V232" s="46" t="s">
        <v>1512</v>
      </c>
      <c r="W232" s="36">
        <v>2016</v>
      </c>
      <c r="X232" s="181" t="s">
        <v>3212</v>
      </c>
    </row>
    <row r="233" spans="1:24" outlineLevel="1">
      <c r="A233" s="228" t="s">
        <v>3283</v>
      </c>
      <c r="B233" s="39" t="s">
        <v>1495</v>
      </c>
      <c r="C233" s="180" t="s">
        <v>1905</v>
      </c>
      <c r="D233" s="40" t="s">
        <v>1906</v>
      </c>
      <c r="E233" s="40" t="s">
        <v>3056</v>
      </c>
      <c r="F233" s="41" t="s">
        <v>1911</v>
      </c>
      <c r="G233" s="219" t="s">
        <v>34</v>
      </c>
      <c r="H233" s="42">
        <v>0</v>
      </c>
      <c r="I233" s="43">
        <v>230000000</v>
      </c>
      <c r="J233" s="36" t="s">
        <v>1500</v>
      </c>
      <c r="K233" s="44" t="s">
        <v>31</v>
      </c>
      <c r="L233" s="41" t="s">
        <v>1501</v>
      </c>
      <c r="M233" s="36" t="s">
        <v>1502</v>
      </c>
      <c r="N233" s="42" t="s">
        <v>1817</v>
      </c>
      <c r="O233" s="45" t="s">
        <v>1504</v>
      </c>
      <c r="P233" s="36">
        <v>796</v>
      </c>
      <c r="Q233" s="36" t="s">
        <v>1505</v>
      </c>
      <c r="R233" s="54">
        <v>1</v>
      </c>
      <c r="S233" s="54">
        <v>267.85000000000002</v>
      </c>
      <c r="T233" s="68">
        <f t="shared" ref="T233" si="80">R233*S233</f>
        <v>267.85000000000002</v>
      </c>
      <c r="U233" s="68">
        <f t="shared" si="32"/>
        <v>299.99200000000008</v>
      </c>
      <c r="V233" s="46"/>
      <c r="W233" s="36">
        <v>2016</v>
      </c>
      <c r="X233" s="181"/>
    </row>
    <row r="234" spans="1:24" outlineLevel="1">
      <c r="A234" s="228" t="s">
        <v>1912</v>
      </c>
      <c r="B234" s="39" t="s">
        <v>1495</v>
      </c>
      <c r="C234" s="180" t="s">
        <v>1913</v>
      </c>
      <c r="D234" s="40" t="s">
        <v>1906</v>
      </c>
      <c r="E234" s="40" t="s">
        <v>1914</v>
      </c>
      <c r="F234" s="41" t="s">
        <v>1915</v>
      </c>
      <c r="G234" s="219" t="s">
        <v>34</v>
      </c>
      <c r="H234" s="42">
        <v>0</v>
      </c>
      <c r="I234" s="43">
        <v>230000000</v>
      </c>
      <c r="J234" s="36" t="s">
        <v>1500</v>
      </c>
      <c r="K234" s="44" t="s">
        <v>36</v>
      </c>
      <c r="L234" s="41" t="s">
        <v>1501</v>
      </c>
      <c r="M234" s="36" t="s">
        <v>1502</v>
      </c>
      <c r="N234" s="42" t="s">
        <v>1817</v>
      </c>
      <c r="O234" s="45" t="s">
        <v>1504</v>
      </c>
      <c r="P234" s="36">
        <v>796</v>
      </c>
      <c r="Q234" s="36" t="s">
        <v>1505</v>
      </c>
      <c r="R234" s="54">
        <v>141</v>
      </c>
      <c r="S234" s="54">
        <v>680</v>
      </c>
      <c r="T234" s="68">
        <f t="shared" si="78"/>
        <v>95880</v>
      </c>
      <c r="U234" s="68">
        <f t="shared" si="32"/>
        <v>107385.60000000001</v>
      </c>
      <c r="V234" s="46"/>
      <c r="W234" s="36">
        <v>2016</v>
      </c>
      <c r="X234" s="47"/>
    </row>
    <row r="235" spans="1:24" outlineLevel="1">
      <c r="A235" s="228" t="s">
        <v>1916</v>
      </c>
      <c r="B235" s="39" t="s">
        <v>1495</v>
      </c>
      <c r="C235" s="180" t="s">
        <v>1913</v>
      </c>
      <c r="D235" s="40" t="s">
        <v>1906</v>
      </c>
      <c r="E235" s="40" t="s">
        <v>1914</v>
      </c>
      <c r="F235" s="41" t="s">
        <v>1917</v>
      </c>
      <c r="G235" s="219" t="s">
        <v>34</v>
      </c>
      <c r="H235" s="42">
        <v>0</v>
      </c>
      <c r="I235" s="43">
        <v>230000000</v>
      </c>
      <c r="J235" s="36" t="s">
        <v>1500</v>
      </c>
      <c r="K235" s="44" t="s">
        <v>36</v>
      </c>
      <c r="L235" s="41" t="s">
        <v>1501</v>
      </c>
      <c r="M235" s="36" t="s">
        <v>1502</v>
      </c>
      <c r="N235" s="42" t="s">
        <v>1817</v>
      </c>
      <c r="O235" s="45" t="s">
        <v>1504</v>
      </c>
      <c r="P235" s="36">
        <v>796</v>
      </c>
      <c r="Q235" s="36" t="s">
        <v>1505</v>
      </c>
      <c r="R235" s="54">
        <v>111</v>
      </c>
      <c r="S235" s="54">
        <v>523.21</v>
      </c>
      <c r="T235" s="68">
        <f t="shared" si="78"/>
        <v>58076.310000000005</v>
      </c>
      <c r="U235" s="68">
        <f t="shared" si="32"/>
        <v>65045.467200000014</v>
      </c>
      <c r="V235" s="46"/>
      <c r="W235" s="36">
        <v>2016</v>
      </c>
      <c r="X235" s="47"/>
    </row>
    <row r="236" spans="1:24" outlineLevel="1">
      <c r="A236" s="228" t="s">
        <v>1918</v>
      </c>
      <c r="B236" s="39" t="s">
        <v>1495</v>
      </c>
      <c r="C236" s="180" t="s">
        <v>1913</v>
      </c>
      <c r="D236" s="40" t="s">
        <v>1906</v>
      </c>
      <c r="E236" s="40" t="s">
        <v>1914</v>
      </c>
      <c r="F236" s="41" t="s">
        <v>1919</v>
      </c>
      <c r="G236" s="219" t="s">
        <v>34</v>
      </c>
      <c r="H236" s="42">
        <v>0</v>
      </c>
      <c r="I236" s="43">
        <v>230000000</v>
      </c>
      <c r="J236" s="36" t="s">
        <v>1500</v>
      </c>
      <c r="K236" s="44" t="s">
        <v>36</v>
      </c>
      <c r="L236" s="41" t="s">
        <v>1501</v>
      </c>
      <c r="M236" s="36" t="s">
        <v>1502</v>
      </c>
      <c r="N236" s="42" t="s">
        <v>1817</v>
      </c>
      <c r="O236" s="45" t="s">
        <v>1504</v>
      </c>
      <c r="P236" s="36">
        <v>796</v>
      </c>
      <c r="Q236" s="36" t="s">
        <v>1505</v>
      </c>
      <c r="R236" s="54">
        <v>131</v>
      </c>
      <c r="S236" s="54">
        <v>749.99999999999989</v>
      </c>
      <c r="T236" s="68">
        <f t="shared" si="78"/>
        <v>98249.999999999985</v>
      </c>
      <c r="U236" s="68">
        <f t="shared" si="32"/>
        <v>110040</v>
      </c>
      <c r="V236" s="46"/>
      <c r="W236" s="36">
        <v>2016</v>
      </c>
      <c r="X236" s="47"/>
    </row>
    <row r="237" spans="1:24" outlineLevel="1">
      <c r="A237" s="228" t="s">
        <v>1920</v>
      </c>
      <c r="B237" s="39" t="s">
        <v>1495</v>
      </c>
      <c r="C237" s="180" t="s">
        <v>1913</v>
      </c>
      <c r="D237" s="40" t="s">
        <v>1906</v>
      </c>
      <c r="E237" s="40" t="s">
        <v>1914</v>
      </c>
      <c r="F237" s="41" t="s">
        <v>1921</v>
      </c>
      <c r="G237" s="219" t="s">
        <v>34</v>
      </c>
      <c r="H237" s="42">
        <v>40</v>
      </c>
      <c r="I237" s="43">
        <v>230000000</v>
      </c>
      <c r="J237" s="36" t="s">
        <v>1500</v>
      </c>
      <c r="K237" s="44" t="s">
        <v>36</v>
      </c>
      <c r="L237" s="41" t="s">
        <v>1501</v>
      </c>
      <c r="M237" s="36" t="s">
        <v>1502</v>
      </c>
      <c r="N237" s="42" t="s">
        <v>1817</v>
      </c>
      <c r="O237" s="45" t="s">
        <v>1511</v>
      </c>
      <c r="P237" s="36">
        <v>796</v>
      </c>
      <c r="Q237" s="36" t="s">
        <v>1505</v>
      </c>
      <c r="R237" s="54">
        <v>1</v>
      </c>
      <c r="S237" s="54">
        <v>267.85000000000002</v>
      </c>
      <c r="T237" s="68">
        <v>0</v>
      </c>
      <c r="U237" s="68">
        <f t="shared" si="32"/>
        <v>0</v>
      </c>
      <c r="V237" s="46" t="s">
        <v>1512</v>
      </c>
      <c r="W237" s="36">
        <v>2016</v>
      </c>
      <c r="X237" s="181" t="s">
        <v>3212</v>
      </c>
    </row>
    <row r="238" spans="1:24" outlineLevel="1">
      <c r="A238" s="228" t="s">
        <v>3284</v>
      </c>
      <c r="B238" s="39" t="s">
        <v>1495</v>
      </c>
      <c r="C238" s="180" t="s">
        <v>1913</v>
      </c>
      <c r="D238" s="40" t="s">
        <v>1906</v>
      </c>
      <c r="E238" s="40" t="s">
        <v>1914</v>
      </c>
      <c r="F238" s="41" t="s">
        <v>1921</v>
      </c>
      <c r="G238" s="219" t="s">
        <v>34</v>
      </c>
      <c r="H238" s="42">
        <v>0</v>
      </c>
      <c r="I238" s="43">
        <v>230000000</v>
      </c>
      <c r="J238" s="36" t="s">
        <v>1500</v>
      </c>
      <c r="K238" s="44" t="s">
        <v>31</v>
      </c>
      <c r="L238" s="41" t="s">
        <v>1501</v>
      </c>
      <c r="M238" s="36" t="s">
        <v>1502</v>
      </c>
      <c r="N238" s="42" t="s">
        <v>1817</v>
      </c>
      <c r="O238" s="45" t="s">
        <v>1504</v>
      </c>
      <c r="P238" s="36">
        <v>796</v>
      </c>
      <c r="Q238" s="36" t="s">
        <v>1505</v>
      </c>
      <c r="R238" s="54">
        <v>1</v>
      </c>
      <c r="S238" s="54">
        <v>267.85000000000002</v>
      </c>
      <c r="T238" s="68">
        <f t="shared" ref="T238" si="81">R238*S238</f>
        <v>267.85000000000002</v>
      </c>
      <c r="U238" s="68">
        <f t="shared" si="32"/>
        <v>299.99200000000008</v>
      </c>
      <c r="V238" s="46"/>
      <c r="W238" s="36">
        <v>2016</v>
      </c>
      <c r="X238" s="181"/>
    </row>
    <row r="239" spans="1:24" outlineLevel="1">
      <c r="A239" s="228" t="s">
        <v>1922</v>
      </c>
      <c r="B239" s="39" t="s">
        <v>1495</v>
      </c>
      <c r="C239" s="180" t="s">
        <v>1913</v>
      </c>
      <c r="D239" s="40" t="s">
        <v>1906</v>
      </c>
      <c r="E239" s="40" t="s">
        <v>1914</v>
      </c>
      <c r="F239" s="41" t="s">
        <v>1923</v>
      </c>
      <c r="G239" s="219" t="s">
        <v>34</v>
      </c>
      <c r="H239" s="42">
        <v>40</v>
      </c>
      <c r="I239" s="43">
        <v>230000000</v>
      </c>
      <c r="J239" s="36" t="s">
        <v>1500</v>
      </c>
      <c r="K239" s="44" t="s">
        <v>36</v>
      </c>
      <c r="L239" s="41" t="s">
        <v>1501</v>
      </c>
      <c r="M239" s="36" t="s">
        <v>1502</v>
      </c>
      <c r="N239" s="42" t="s">
        <v>1817</v>
      </c>
      <c r="O239" s="45" t="s">
        <v>1511</v>
      </c>
      <c r="P239" s="36">
        <v>796</v>
      </c>
      <c r="Q239" s="36" t="s">
        <v>1505</v>
      </c>
      <c r="R239" s="54">
        <v>1</v>
      </c>
      <c r="S239" s="54">
        <v>267.85000000000002</v>
      </c>
      <c r="T239" s="68">
        <v>0</v>
      </c>
      <c r="U239" s="68">
        <f t="shared" si="32"/>
        <v>0</v>
      </c>
      <c r="V239" s="46" t="s">
        <v>1512</v>
      </c>
      <c r="W239" s="36">
        <v>2016</v>
      </c>
      <c r="X239" s="181" t="s">
        <v>3212</v>
      </c>
    </row>
    <row r="240" spans="1:24" outlineLevel="1">
      <c r="A240" s="228" t="s">
        <v>3285</v>
      </c>
      <c r="B240" s="39" t="s">
        <v>1495</v>
      </c>
      <c r="C240" s="180" t="s">
        <v>1913</v>
      </c>
      <c r="D240" s="40" t="s">
        <v>1906</v>
      </c>
      <c r="E240" s="40" t="s">
        <v>1914</v>
      </c>
      <c r="F240" s="41" t="s">
        <v>1923</v>
      </c>
      <c r="G240" s="219" t="s">
        <v>34</v>
      </c>
      <c r="H240" s="42">
        <v>0</v>
      </c>
      <c r="I240" s="43">
        <v>230000000</v>
      </c>
      <c r="J240" s="36" t="s">
        <v>1500</v>
      </c>
      <c r="K240" s="44" t="s">
        <v>31</v>
      </c>
      <c r="L240" s="41" t="s">
        <v>1501</v>
      </c>
      <c r="M240" s="36" t="s">
        <v>1502</v>
      </c>
      <c r="N240" s="42" t="s">
        <v>1817</v>
      </c>
      <c r="O240" s="45" t="s">
        <v>1504</v>
      </c>
      <c r="P240" s="36">
        <v>796</v>
      </c>
      <c r="Q240" s="36" t="s">
        <v>1505</v>
      </c>
      <c r="R240" s="54">
        <v>1</v>
      </c>
      <c r="S240" s="54">
        <v>267.85000000000002</v>
      </c>
      <c r="T240" s="68">
        <f t="shared" ref="T240" si="82">R240*S240</f>
        <v>267.85000000000002</v>
      </c>
      <c r="U240" s="68">
        <f t="shared" si="32"/>
        <v>299.99200000000008</v>
      </c>
      <c r="V240" s="46"/>
      <c r="W240" s="36">
        <v>2016</v>
      </c>
      <c r="X240" s="181"/>
    </row>
    <row r="241" spans="1:24" outlineLevel="1">
      <c r="A241" s="228" t="s">
        <v>1924</v>
      </c>
      <c r="B241" s="39" t="s">
        <v>1495</v>
      </c>
      <c r="C241" s="180" t="s">
        <v>1925</v>
      </c>
      <c r="D241" s="40" t="s">
        <v>1906</v>
      </c>
      <c r="E241" s="40" t="s">
        <v>1926</v>
      </c>
      <c r="F241" s="41" t="s">
        <v>1927</v>
      </c>
      <c r="G241" s="219" t="s">
        <v>34</v>
      </c>
      <c r="H241" s="42">
        <v>40</v>
      </c>
      <c r="I241" s="43">
        <v>230000000</v>
      </c>
      <c r="J241" s="36" t="s">
        <v>1500</v>
      </c>
      <c r="K241" s="44" t="s">
        <v>36</v>
      </c>
      <c r="L241" s="41" t="s">
        <v>1501</v>
      </c>
      <c r="M241" s="36" t="s">
        <v>1502</v>
      </c>
      <c r="N241" s="42" t="s">
        <v>1817</v>
      </c>
      <c r="O241" s="45" t="s">
        <v>1511</v>
      </c>
      <c r="P241" s="36">
        <v>796</v>
      </c>
      <c r="Q241" s="36" t="s">
        <v>1505</v>
      </c>
      <c r="R241" s="54">
        <v>1</v>
      </c>
      <c r="S241" s="54">
        <v>7678.57</v>
      </c>
      <c r="T241" s="68">
        <v>0</v>
      </c>
      <c r="U241" s="68">
        <f t="shared" si="32"/>
        <v>0</v>
      </c>
      <c r="V241" s="46" t="s">
        <v>1512</v>
      </c>
      <c r="W241" s="36">
        <v>2016</v>
      </c>
      <c r="X241" s="181" t="s">
        <v>3212</v>
      </c>
    </row>
    <row r="242" spans="1:24" outlineLevel="1">
      <c r="A242" s="228" t="s">
        <v>3286</v>
      </c>
      <c r="B242" s="39" t="s">
        <v>1495</v>
      </c>
      <c r="C242" s="180" t="s">
        <v>1925</v>
      </c>
      <c r="D242" s="40" t="s">
        <v>1906</v>
      </c>
      <c r="E242" s="40" t="s">
        <v>1926</v>
      </c>
      <c r="F242" s="41" t="s">
        <v>1927</v>
      </c>
      <c r="G242" s="219" t="s">
        <v>34</v>
      </c>
      <c r="H242" s="42">
        <v>0</v>
      </c>
      <c r="I242" s="43">
        <v>230000000</v>
      </c>
      <c r="J242" s="36" t="s">
        <v>1500</v>
      </c>
      <c r="K242" s="44" t="s">
        <v>31</v>
      </c>
      <c r="L242" s="41" t="s">
        <v>1501</v>
      </c>
      <c r="M242" s="36" t="s">
        <v>1502</v>
      </c>
      <c r="N242" s="42" t="s">
        <v>1817</v>
      </c>
      <c r="O242" s="45" t="s">
        <v>1504</v>
      </c>
      <c r="P242" s="36">
        <v>796</v>
      </c>
      <c r="Q242" s="36" t="s">
        <v>1505</v>
      </c>
      <c r="R242" s="54">
        <v>1</v>
      </c>
      <c r="S242" s="54">
        <v>7678.57</v>
      </c>
      <c r="T242" s="68">
        <f t="shared" ref="T242" si="83">R242*S242</f>
        <v>7678.57</v>
      </c>
      <c r="U242" s="68">
        <f t="shared" si="32"/>
        <v>8599.9984000000004</v>
      </c>
      <c r="V242" s="46"/>
      <c r="W242" s="36">
        <v>2016</v>
      </c>
      <c r="X242" s="181"/>
    </row>
    <row r="243" spans="1:24" outlineLevel="1">
      <c r="A243" s="228" t="s">
        <v>1928</v>
      </c>
      <c r="B243" s="39" t="s">
        <v>1495</v>
      </c>
      <c r="C243" s="180" t="s">
        <v>1929</v>
      </c>
      <c r="D243" s="40" t="s">
        <v>1906</v>
      </c>
      <c r="E243" s="40" t="s">
        <v>1930</v>
      </c>
      <c r="F243" s="41" t="s">
        <v>1931</v>
      </c>
      <c r="G243" s="219" t="s">
        <v>34</v>
      </c>
      <c r="H243" s="42">
        <v>40</v>
      </c>
      <c r="I243" s="43">
        <v>230000000</v>
      </c>
      <c r="J243" s="36" t="s">
        <v>1500</v>
      </c>
      <c r="K243" s="44" t="s">
        <v>36</v>
      </c>
      <c r="L243" s="41" t="s">
        <v>1501</v>
      </c>
      <c r="M243" s="36" t="s">
        <v>1502</v>
      </c>
      <c r="N243" s="42" t="s">
        <v>1817</v>
      </c>
      <c r="O243" s="45" t="s">
        <v>1511</v>
      </c>
      <c r="P243" s="36">
        <v>796</v>
      </c>
      <c r="Q243" s="36" t="s">
        <v>1505</v>
      </c>
      <c r="R243" s="54">
        <v>1</v>
      </c>
      <c r="S243" s="54">
        <v>267.85000000000002</v>
      </c>
      <c r="T243" s="68">
        <v>0</v>
      </c>
      <c r="U243" s="68">
        <f t="shared" si="32"/>
        <v>0</v>
      </c>
      <c r="V243" s="46" t="s">
        <v>1512</v>
      </c>
      <c r="W243" s="36">
        <v>2016</v>
      </c>
      <c r="X243" s="181" t="s">
        <v>3212</v>
      </c>
    </row>
    <row r="244" spans="1:24" outlineLevel="1">
      <c r="A244" s="228" t="s">
        <v>3287</v>
      </c>
      <c r="B244" s="39" t="s">
        <v>1495</v>
      </c>
      <c r="C244" s="180" t="s">
        <v>1929</v>
      </c>
      <c r="D244" s="40" t="s">
        <v>1906</v>
      </c>
      <c r="E244" s="40" t="s">
        <v>1930</v>
      </c>
      <c r="F244" s="41" t="s">
        <v>1931</v>
      </c>
      <c r="G244" s="219" t="s">
        <v>34</v>
      </c>
      <c r="H244" s="42">
        <v>0</v>
      </c>
      <c r="I244" s="43">
        <v>230000000</v>
      </c>
      <c r="J244" s="36" t="s">
        <v>1500</v>
      </c>
      <c r="K244" s="44" t="s">
        <v>31</v>
      </c>
      <c r="L244" s="41" t="s">
        <v>1501</v>
      </c>
      <c r="M244" s="36" t="s">
        <v>1502</v>
      </c>
      <c r="N244" s="42" t="s">
        <v>1817</v>
      </c>
      <c r="O244" s="45" t="s">
        <v>1504</v>
      </c>
      <c r="P244" s="36">
        <v>796</v>
      </c>
      <c r="Q244" s="36" t="s">
        <v>1505</v>
      </c>
      <c r="R244" s="54">
        <v>1</v>
      </c>
      <c r="S244" s="54">
        <v>267.85000000000002</v>
      </c>
      <c r="T244" s="68">
        <f t="shared" ref="T244" si="84">R244*S244</f>
        <v>267.85000000000002</v>
      </c>
      <c r="U244" s="68">
        <f t="shared" si="32"/>
        <v>299.99200000000008</v>
      </c>
      <c r="V244" s="46"/>
      <c r="W244" s="36">
        <v>2016</v>
      </c>
      <c r="X244" s="181"/>
    </row>
    <row r="245" spans="1:24" outlineLevel="1">
      <c r="A245" s="228" t="s">
        <v>1932</v>
      </c>
      <c r="B245" s="39" t="s">
        <v>1495</v>
      </c>
      <c r="C245" s="180" t="s">
        <v>1929</v>
      </c>
      <c r="D245" s="40" t="s">
        <v>1906</v>
      </c>
      <c r="E245" s="40" t="s">
        <v>1930</v>
      </c>
      <c r="F245" s="41" t="s">
        <v>1933</v>
      </c>
      <c r="G245" s="219" t="s">
        <v>34</v>
      </c>
      <c r="H245" s="42">
        <v>40</v>
      </c>
      <c r="I245" s="43">
        <v>230000000</v>
      </c>
      <c r="J245" s="36" t="s">
        <v>1500</v>
      </c>
      <c r="K245" s="44" t="s">
        <v>36</v>
      </c>
      <c r="L245" s="41" t="s">
        <v>1501</v>
      </c>
      <c r="M245" s="36" t="s">
        <v>1502</v>
      </c>
      <c r="N245" s="42" t="s">
        <v>1817</v>
      </c>
      <c r="O245" s="45" t="s">
        <v>1511</v>
      </c>
      <c r="P245" s="36">
        <v>796</v>
      </c>
      <c r="Q245" s="36" t="s">
        <v>1505</v>
      </c>
      <c r="R245" s="54">
        <v>1</v>
      </c>
      <c r="S245" s="54">
        <v>7678.57</v>
      </c>
      <c r="T245" s="68">
        <v>0</v>
      </c>
      <c r="U245" s="68">
        <f t="shared" si="32"/>
        <v>0</v>
      </c>
      <c r="V245" s="46" t="s">
        <v>1512</v>
      </c>
      <c r="W245" s="36">
        <v>2016</v>
      </c>
      <c r="X245" s="181" t="s">
        <v>3212</v>
      </c>
    </row>
    <row r="246" spans="1:24" outlineLevel="1">
      <c r="A246" s="228" t="s">
        <v>3288</v>
      </c>
      <c r="B246" s="39" t="s">
        <v>1495</v>
      </c>
      <c r="C246" s="180" t="s">
        <v>1929</v>
      </c>
      <c r="D246" s="40" t="s">
        <v>1906</v>
      </c>
      <c r="E246" s="40" t="s">
        <v>1930</v>
      </c>
      <c r="F246" s="41" t="s">
        <v>1933</v>
      </c>
      <c r="G246" s="219" t="s">
        <v>34</v>
      </c>
      <c r="H246" s="42">
        <v>0</v>
      </c>
      <c r="I246" s="43">
        <v>230000000</v>
      </c>
      <c r="J246" s="36" t="s">
        <v>1500</v>
      </c>
      <c r="K246" s="44" t="s">
        <v>31</v>
      </c>
      <c r="L246" s="41" t="s">
        <v>1501</v>
      </c>
      <c r="M246" s="36" t="s">
        <v>1502</v>
      </c>
      <c r="N246" s="42" t="s">
        <v>1817</v>
      </c>
      <c r="O246" s="45" t="s">
        <v>1504</v>
      </c>
      <c r="P246" s="36">
        <v>796</v>
      </c>
      <c r="Q246" s="36" t="s">
        <v>1505</v>
      </c>
      <c r="R246" s="54">
        <v>1</v>
      </c>
      <c r="S246" s="54">
        <v>7678.57</v>
      </c>
      <c r="T246" s="68">
        <f t="shared" ref="T246" si="85">R246*S246</f>
        <v>7678.57</v>
      </c>
      <c r="U246" s="68">
        <f t="shared" si="32"/>
        <v>8599.9984000000004</v>
      </c>
      <c r="V246" s="46"/>
      <c r="W246" s="36">
        <v>2016</v>
      </c>
      <c r="X246" s="181"/>
    </row>
    <row r="247" spans="1:24" outlineLevel="1">
      <c r="A247" s="228" t="s">
        <v>1934</v>
      </c>
      <c r="B247" s="39" t="s">
        <v>1495</v>
      </c>
      <c r="C247" s="180" t="s">
        <v>1929</v>
      </c>
      <c r="D247" s="40" t="s">
        <v>1906</v>
      </c>
      <c r="E247" s="40" t="s">
        <v>1930</v>
      </c>
      <c r="F247" s="41" t="s">
        <v>1935</v>
      </c>
      <c r="G247" s="219" t="s">
        <v>34</v>
      </c>
      <c r="H247" s="42">
        <v>0</v>
      </c>
      <c r="I247" s="43">
        <v>230000000</v>
      </c>
      <c r="J247" s="36" t="s">
        <v>1500</v>
      </c>
      <c r="K247" s="44" t="s">
        <v>36</v>
      </c>
      <c r="L247" s="41" t="s">
        <v>1501</v>
      </c>
      <c r="M247" s="36" t="s">
        <v>1502</v>
      </c>
      <c r="N247" s="42" t="s">
        <v>1817</v>
      </c>
      <c r="O247" s="45" t="s">
        <v>1504</v>
      </c>
      <c r="P247" s="36">
        <v>796</v>
      </c>
      <c r="Q247" s="36" t="s">
        <v>1505</v>
      </c>
      <c r="R247" s="54">
        <v>141</v>
      </c>
      <c r="S247" s="54">
        <v>749.99999999999989</v>
      </c>
      <c r="T247" s="68">
        <f t="shared" si="78"/>
        <v>105749.99999999999</v>
      </c>
      <c r="U247" s="68">
        <f t="shared" si="32"/>
        <v>118440</v>
      </c>
      <c r="V247" s="46"/>
      <c r="W247" s="36">
        <v>2016</v>
      </c>
      <c r="X247" s="47"/>
    </row>
    <row r="248" spans="1:24" outlineLevel="1">
      <c r="A248" s="228" t="s">
        <v>1936</v>
      </c>
      <c r="B248" s="39" t="s">
        <v>1495</v>
      </c>
      <c r="C248" s="180" t="s">
        <v>1929</v>
      </c>
      <c r="D248" s="40" t="s">
        <v>1906</v>
      </c>
      <c r="E248" s="40" t="s">
        <v>1930</v>
      </c>
      <c r="F248" s="41" t="s">
        <v>1937</v>
      </c>
      <c r="G248" s="219" t="s">
        <v>34</v>
      </c>
      <c r="H248" s="42">
        <v>0</v>
      </c>
      <c r="I248" s="43">
        <v>230000000</v>
      </c>
      <c r="J248" s="36" t="s">
        <v>1500</v>
      </c>
      <c r="K248" s="44" t="s">
        <v>36</v>
      </c>
      <c r="L248" s="41" t="s">
        <v>1501</v>
      </c>
      <c r="M248" s="36" t="s">
        <v>1502</v>
      </c>
      <c r="N248" s="42" t="s">
        <v>1817</v>
      </c>
      <c r="O248" s="45" t="s">
        <v>1504</v>
      </c>
      <c r="P248" s="36">
        <v>796</v>
      </c>
      <c r="Q248" s="36" t="s">
        <v>1505</v>
      </c>
      <c r="R248" s="54">
        <v>141</v>
      </c>
      <c r="S248" s="54">
        <v>1199.9999999999998</v>
      </c>
      <c r="T248" s="68">
        <f t="shared" si="78"/>
        <v>169199.99999999997</v>
      </c>
      <c r="U248" s="68">
        <f t="shared" ref="U248:U327" si="86">T248*1.12</f>
        <v>189503.99999999997</v>
      </c>
      <c r="V248" s="46"/>
      <c r="W248" s="36">
        <v>2016</v>
      </c>
      <c r="X248" s="47"/>
    </row>
    <row r="249" spans="1:24" outlineLevel="1">
      <c r="A249" s="228" t="s">
        <v>1938</v>
      </c>
      <c r="B249" s="39" t="s">
        <v>1495</v>
      </c>
      <c r="C249" s="180" t="s">
        <v>1939</v>
      </c>
      <c r="D249" s="40" t="s">
        <v>1940</v>
      </c>
      <c r="E249" s="40" t="s">
        <v>3057</v>
      </c>
      <c r="F249" s="41" t="s">
        <v>1941</v>
      </c>
      <c r="G249" s="219" t="s">
        <v>34</v>
      </c>
      <c r="H249" s="42">
        <v>0</v>
      </c>
      <c r="I249" s="43">
        <v>230000000</v>
      </c>
      <c r="J249" s="36" t="s">
        <v>1500</v>
      </c>
      <c r="K249" s="44" t="s">
        <v>36</v>
      </c>
      <c r="L249" s="41" t="s">
        <v>1501</v>
      </c>
      <c r="M249" s="36" t="s">
        <v>1502</v>
      </c>
      <c r="N249" s="42" t="s">
        <v>1817</v>
      </c>
      <c r="O249" s="45" t="s">
        <v>1504</v>
      </c>
      <c r="P249" s="36">
        <v>796</v>
      </c>
      <c r="Q249" s="36" t="s">
        <v>1505</v>
      </c>
      <c r="R249" s="54">
        <v>66</v>
      </c>
      <c r="S249" s="54">
        <v>39.999999999999993</v>
      </c>
      <c r="T249" s="68">
        <f t="shared" si="78"/>
        <v>2639.9999999999995</v>
      </c>
      <c r="U249" s="68">
        <f t="shared" si="86"/>
        <v>2956.7999999999997</v>
      </c>
      <c r="V249" s="46"/>
      <c r="W249" s="36">
        <v>2016</v>
      </c>
      <c r="X249" s="47"/>
    </row>
    <row r="250" spans="1:24" outlineLevel="1">
      <c r="A250" s="228" t="s">
        <v>1942</v>
      </c>
      <c r="B250" s="39" t="s">
        <v>1495</v>
      </c>
      <c r="C250" s="180" t="s">
        <v>1943</v>
      </c>
      <c r="D250" s="40" t="s">
        <v>1940</v>
      </c>
      <c r="E250" s="40" t="s">
        <v>3058</v>
      </c>
      <c r="F250" s="41" t="s">
        <v>1944</v>
      </c>
      <c r="G250" s="219" t="s">
        <v>34</v>
      </c>
      <c r="H250" s="42">
        <v>0</v>
      </c>
      <c r="I250" s="43">
        <v>230000000</v>
      </c>
      <c r="J250" s="36" t="s">
        <v>1500</v>
      </c>
      <c r="K250" s="44" t="s">
        <v>36</v>
      </c>
      <c r="L250" s="41" t="s">
        <v>1501</v>
      </c>
      <c r="M250" s="36" t="s">
        <v>1502</v>
      </c>
      <c r="N250" s="42" t="s">
        <v>1817</v>
      </c>
      <c r="O250" s="45" t="s">
        <v>1504</v>
      </c>
      <c r="P250" s="36">
        <v>796</v>
      </c>
      <c r="Q250" s="36" t="s">
        <v>1505</v>
      </c>
      <c r="R250" s="54">
        <v>60</v>
      </c>
      <c r="S250" s="54">
        <v>187.49999999999997</v>
      </c>
      <c r="T250" s="68">
        <f t="shared" si="78"/>
        <v>11249.999999999998</v>
      </c>
      <c r="U250" s="68">
        <f t="shared" si="86"/>
        <v>12600</v>
      </c>
      <c r="V250" s="46"/>
      <c r="W250" s="36">
        <v>2016</v>
      </c>
      <c r="X250" s="47"/>
    </row>
    <row r="251" spans="1:24" outlineLevel="1">
      <c r="A251" s="228" t="s">
        <v>1945</v>
      </c>
      <c r="B251" s="39" t="s">
        <v>1495</v>
      </c>
      <c r="C251" s="180" t="s">
        <v>1946</v>
      </c>
      <c r="D251" s="40" t="s">
        <v>1940</v>
      </c>
      <c r="E251" s="40" t="s">
        <v>3059</v>
      </c>
      <c r="F251" s="41" t="s">
        <v>1947</v>
      </c>
      <c r="G251" s="219" t="s">
        <v>34</v>
      </c>
      <c r="H251" s="42">
        <v>0</v>
      </c>
      <c r="I251" s="43">
        <v>230000000</v>
      </c>
      <c r="J251" s="36" t="s">
        <v>1500</v>
      </c>
      <c r="K251" s="44" t="s">
        <v>36</v>
      </c>
      <c r="L251" s="41" t="s">
        <v>1501</v>
      </c>
      <c r="M251" s="36" t="s">
        <v>1502</v>
      </c>
      <c r="N251" s="42" t="s">
        <v>1817</v>
      </c>
      <c r="O251" s="45" t="s">
        <v>1504</v>
      </c>
      <c r="P251" s="36">
        <v>796</v>
      </c>
      <c r="Q251" s="36" t="s">
        <v>1505</v>
      </c>
      <c r="R251" s="54">
        <v>44</v>
      </c>
      <c r="S251" s="54">
        <v>204.99999999999997</v>
      </c>
      <c r="T251" s="68">
        <f t="shared" si="78"/>
        <v>9019.9999999999982</v>
      </c>
      <c r="U251" s="68">
        <f t="shared" si="86"/>
        <v>10102.4</v>
      </c>
      <c r="V251" s="46"/>
      <c r="W251" s="36">
        <v>2016</v>
      </c>
      <c r="X251" s="47"/>
    </row>
    <row r="252" spans="1:24" outlineLevel="1">
      <c r="A252" s="228" t="s">
        <v>1948</v>
      </c>
      <c r="B252" s="39" t="s">
        <v>1495</v>
      </c>
      <c r="C252" s="180" t="s">
        <v>1949</v>
      </c>
      <c r="D252" s="40" t="s">
        <v>1940</v>
      </c>
      <c r="E252" s="40" t="s">
        <v>3060</v>
      </c>
      <c r="F252" s="41" t="s">
        <v>1950</v>
      </c>
      <c r="G252" s="219" t="s">
        <v>34</v>
      </c>
      <c r="H252" s="42">
        <v>0</v>
      </c>
      <c r="I252" s="43">
        <v>230000000</v>
      </c>
      <c r="J252" s="36" t="s">
        <v>1500</v>
      </c>
      <c r="K252" s="44" t="s">
        <v>36</v>
      </c>
      <c r="L252" s="41" t="s">
        <v>1501</v>
      </c>
      <c r="M252" s="36" t="s">
        <v>1502</v>
      </c>
      <c r="N252" s="42" t="s">
        <v>1817</v>
      </c>
      <c r="O252" s="45" t="s">
        <v>1504</v>
      </c>
      <c r="P252" s="36">
        <v>796</v>
      </c>
      <c r="Q252" s="36" t="s">
        <v>1505</v>
      </c>
      <c r="R252" s="54">
        <v>55</v>
      </c>
      <c r="S252" s="54">
        <v>190</v>
      </c>
      <c r="T252" s="68">
        <f t="shared" si="78"/>
        <v>10450</v>
      </c>
      <c r="U252" s="68">
        <f t="shared" si="86"/>
        <v>11704.000000000002</v>
      </c>
      <c r="V252" s="46"/>
      <c r="W252" s="36">
        <v>2016</v>
      </c>
      <c r="X252" s="47"/>
    </row>
    <row r="253" spans="1:24" outlineLevel="1">
      <c r="A253" s="228" t="s">
        <v>1951</v>
      </c>
      <c r="B253" s="39" t="s">
        <v>1495</v>
      </c>
      <c r="C253" s="180" t="s">
        <v>1952</v>
      </c>
      <c r="D253" s="40" t="s">
        <v>1940</v>
      </c>
      <c r="E253" s="40" t="s">
        <v>3061</v>
      </c>
      <c r="F253" s="41" t="s">
        <v>1953</v>
      </c>
      <c r="G253" s="219" t="s">
        <v>34</v>
      </c>
      <c r="H253" s="42">
        <v>0</v>
      </c>
      <c r="I253" s="43">
        <v>230000000</v>
      </c>
      <c r="J253" s="36" t="s">
        <v>1500</v>
      </c>
      <c r="K253" s="44" t="s">
        <v>36</v>
      </c>
      <c r="L253" s="41" t="s">
        <v>1501</v>
      </c>
      <c r="M253" s="36" t="s">
        <v>1502</v>
      </c>
      <c r="N253" s="42" t="s">
        <v>1817</v>
      </c>
      <c r="O253" s="45" t="s">
        <v>1504</v>
      </c>
      <c r="P253" s="36">
        <v>796</v>
      </c>
      <c r="Q253" s="36" t="s">
        <v>1505</v>
      </c>
      <c r="R253" s="54">
        <v>64</v>
      </c>
      <c r="S253" s="54">
        <v>724.99999999999989</v>
      </c>
      <c r="T253" s="68">
        <f t="shared" si="78"/>
        <v>46399.999999999993</v>
      </c>
      <c r="U253" s="68">
        <f t="shared" si="86"/>
        <v>51968</v>
      </c>
      <c r="V253" s="46"/>
      <c r="W253" s="36">
        <v>2016</v>
      </c>
      <c r="X253" s="47"/>
    </row>
    <row r="254" spans="1:24" outlineLevel="1">
      <c r="A254" s="228" t="s">
        <v>1954</v>
      </c>
      <c r="B254" s="39" t="s">
        <v>1495</v>
      </c>
      <c r="C254" s="180" t="s">
        <v>1955</v>
      </c>
      <c r="D254" s="40" t="s">
        <v>1940</v>
      </c>
      <c r="E254" s="40" t="s">
        <v>3062</v>
      </c>
      <c r="F254" s="41" t="s">
        <v>1956</v>
      </c>
      <c r="G254" s="219" t="s">
        <v>34</v>
      </c>
      <c r="H254" s="42">
        <v>0</v>
      </c>
      <c r="I254" s="43">
        <v>230000000</v>
      </c>
      <c r="J254" s="36" t="s">
        <v>1500</v>
      </c>
      <c r="K254" s="44" t="s">
        <v>36</v>
      </c>
      <c r="L254" s="41" t="s">
        <v>1501</v>
      </c>
      <c r="M254" s="36" t="s">
        <v>1502</v>
      </c>
      <c r="N254" s="42" t="s">
        <v>1817</v>
      </c>
      <c r="O254" s="45" t="s">
        <v>1504</v>
      </c>
      <c r="P254" s="36">
        <v>796</v>
      </c>
      <c r="Q254" s="36" t="s">
        <v>1505</v>
      </c>
      <c r="R254" s="54">
        <v>69</v>
      </c>
      <c r="S254" s="54">
        <v>879.99999999999989</v>
      </c>
      <c r="T254" s="68">
        <f t="shared" si="78"/>
        <v>60719.999999999993</v>
      </c>
      <c r="U254" s="68">
        <f t="shared" si="86"/>
        <v>68006.399999999994</v>
      </c>
      <c r="V254" s="46"/>
      <c r="W254" s="36">
        <v>2016</v>
      </c>
      <c r="X254" s="47"/>
    </row>
    <row r="255" spans="1:24" outlineLevel="1">
      <c r="A255" s="228" t="s">
        <v>1957</v>
      </c>
      <c r="B255" s="39" t="s">
        <v>1495</v>
      </c>
      <c r="C255" s="180" t="s">
        <v>1958</v>
      </c>
      <c r="D255" s="40" t="s">
        <v>1940</v>
      </c>
      <c r="E255" s="40" t="s">
        <v>3063</v>
      </c>
      <c r="F255" s="41" t="s">
        <v>1959</v>
      </c>
      <c r="G255" s="219" t="s">
        <v>34</v>
      </c>
      <c r="H255" s="42">
        <v>0</v>
      </c>
      <c r="I255" s="43">
        <v>230000000</v>
      </c>
      <c r="J255" s="36" t="s">
        <v>1500</v>
      </c>
      <c r="K255" s="44" t="s">
        <v>36</v>
      </c>
      <c r="L255" s="41" t="s">
        <v>1501</v>
      </c>
      <c r="M255" s="36" t="s">
        <v>1502</v>
      </c>
      <c r="N255" s="42" t="s">
        <v>1817</v>
      </c>
      <c r="O255" s="45" t="s">
        <v>1504</v>
      </c>
      <c r="P255" s="36">
        <v>796</v>
      </c>
      <c r="Q255" s="36" t="s">
        <v>1505</v>
      </c>
      <c r="R255" s="54">
        <v>45</v>
      </c>
      <c r="S255" s="54">
        <v>1229.9999999999998</v>
      </c>
      <c r="T255" s="68">
        <f t="shared" si="78"/>
        <v>55349.999999999993</v>
      </c>
      <c r="U255" s="68">
        <f t="shared" si="86"/>
        <v>61992</v>
      </c>
      <c r="V255" s="46"/>
      <c r="W255" s="36">
        <v>2016</v>
      </c>
      <c r="X255" s="47"/>
    </row>
    <row r="256" spans="1:24" outlineLevel="1">
      <c r="A256" s="228" t="s">
        <v>1960</v>
      </c>
      <c r="B256" s="39" t="s">
        <v>1495</v>
      </c>
      <c r="C256" s="180" t="s">
        <v>1961</v>
      </c>
      <c r="D256" s="40" t="s">
        <v>1940</v>
      </c>
      <c r="E256" s="40" t="s">
        <v>3064</v>
      </c>
      <c r="F256" s="41" t="s">
        <v>1962</v>
      </c>
      <c r="G256" s="219" t="s">
        <v>34</v>
      </c>
      <c r="H256" s="42">
        <v>0</v>
      </c>
      <c r="I256" s="43">
        <v>230000000</v>
      </c>
      <c r="J256" s="36" t="s">
        <v>1500</v>
      </c>
      <c r="K256" s="44" t="s">
        <v>36</v>
      </c>
      <c r="L256" s="41" t="s">
        <v>1501</v>
      </c>
      <c r="M256" s="36" t="s">
        <v>1502</v>
      </c>
      <c r="N256" s="42" t="s">
        <v>1817</v>
      </c>
      <c r="O256" s="45" t="s">
        <v>1504</v>
      </c>
      <c r="P256" s="36">
        <v>796</v>
      </c>
      <c r="Q256" s="36" t="s">
        <v>1505</v>
      </c>
      <c r="R256" s="54">
        <v>29</v>
      </c>
      <c r="S256" s="54">
        <v>810</v>
      </c>
      <c r="T256" s="68">
        <f t="shared" si="78"/>
        <v>23490</v>
      </c>
      <c r="U256" s="68">
        <f t="shared" si="86"/>
        <v>26308.800000000003</v>
      </c>
      <c r="V256" s="46"/>
      <c r="W256" s="36">
        <v>2016</v>
      </c>
      <c r="X256" s="47"/>
    </row>
    <row r="257" spans="1:24" outlineLevel="1">
      <c r="A257" s="228" t="s">
        <v>1963</v>
      </c>
      <c r="B257" s="39" t="s">
        <v>1495</v>
      </c>
      <c r="C257" s="180" t="s">
        <v>1964</v>
      </c>
      <c r="D257" s="40" t="s">
        <v>1940</v>
      </c>
      <c r="E257" s="40" t="s">
        <v>3065</v>
      </c>
      <c r="F257" s="41" t="s">
        <v>1965</v>
      </c>
      <c r="G257" s="219" t="s">
        <v>34</v>
      </c>
      <c r="H257" s="42">
        <v>0</v>
      </c>
      <c r="I257" s="43">
        <v>230000000</v>
      </c>
      <c r="J257" s="36" t="s">
        <v>1500</v>
      </c>
      <c r="K257" s="44" t="s">
        <v>36</v>
      </c>
      <c r="L257" s="41" t="s">
        <v>1501</v>
      </c>
      <c r="M257" s="36" t="s">
        <v>1502</v>
      </c>
      <c r="N257" s="42" t="s">
        <v>1817</v>
      </c>
      <c r="O257" s="45" t="s">
        <v>1504</v>
      </c>
      <c r="P257" s="36">
        <v>796</v>
      </c>
      <c r="Q257" s="36" t="s">
        <v>1505</v>
      </c>
      <c r="R257" s="54">
        <v>25</v>
      </c>
      <c r="S257" s="54">
        <v>972.5</v>
      </c>
      <c r="T257" s="68">
        <f t="shared" si="78"/>
        <v>24312.5</v>
      </c>
      <c r="U257" s="68">
        <f t="shared" si="86"/>
        <v>27230.000000000004</v>
      </c>
      <c r="V257" s="46"/>
      <c r="W257" s="36">
        <v>2016</v>
      </c>
      <c r="X257" s="47"/>
    </row>
    <row r="258" spans="1:24" outlineLevel="1">
      <c r="A258" s="228" t="s">
        <v>1966</v>
      </c>
      <c r="B258" s="39" t="s">
        <v>1495</v>
      </c>
      <c r="C258" s="180" t="s">
        <v>1967</v>
      </c>
      <c r="D258" s="40" t="s">
        <v>1940</v>
      </c>
      <c r="E258" s="40" t="s">
        <v>3066</v>
      </c>
      <c r="F258" s="41" t="s">
        <v>1968</v>
      </c>
      <c r="G258" s="219" t="s">
        <v>34</v>
      </c>
      <c r="H258" s="42">
        <v>0</v>
      </c>
      <c r="I258" s="43">
        <v>230000000</v>
      </c>
      <c r="J258" s="36" t="s">
        <v>1500</v>
      </c>
      <c r="K258" s="44" t="s">
        <v>36</v>
      </c>
      <c r="L258" s="41" t="s">
        <v>1501</v>
      </c>
      <c r="M258" s="36" t="s">
        <v>1502</v>
      </c>
      <c r="N258" s="42" t="s">
        <v>1817</v>
      </c>
      <c r="O258" s="45" t="s">
        <v>1504</v>
      </c>
      <c r="P258" s="36">
        <v>796</v>
      </c>
      <c r="Q258" s="36" t="s">
        <v>1505</v>
      </c>
      <c r="R258" s="54">
        <v>29</v>
      </c>
      <c r="S258" s="54">
        <v>1017.4999999999998</v>
      </c>
      <c r="T258" s="68">
        <f t="shared" si="78"/>
        <v>29507.499999999993</v>
      </c>
      <c r="U258" s="68">
        <f t="shared" si="86"/>
        <v>33048.399999999994</v>
      </c>
      <c r="V258" s="46"/>
      <c r="W258" s="36">
        <v>2016</v>
      </c>
      <c r="X258" s="47"/>
    </row>
    <row r="259" spans="1:24" outlineLevel="1">
      <c r="A259" s="228" t="s">
        <v>1969</v>
      </c>
      <c r="B259" s="39" t="s">
        <v>1495</v>
      </c>
      <c r="C259" s="180" t="s">
        <v>1970</v>
      </c>
      <c r="D259" s="40" t="s">
        <v>1940</v>
      </c>
      <c r="E259" s="40" t="s">
        <v>3067</v>
      </c>
      <c r="F259" s="41" t="s">
        <v>1971</v>
      </c>
      <c r="G259" s="219" t="s">
        <v>34</v>
      </c>
      <c r="H259" s="42">
        <v>0</v>
      </c>
      <c r="I259" s="43">
        <v>230000000</v>
      </c>
      <c r="J259" s="36" t="s">
        <v>1500</v>
      </c>
      <c r="K259" s="44" t="s">
        <v>36</v>
      </c>
      <c r="L259" s="41" t="s">
        <v>1501</v>
      </c>
      <c r="M259" s="36" t="s">
        <v>1502</v>
      </c>
      <c r="N259" s="42" t="s">
        <v>1817</v>
      </c>
      <c r="O259" s="45" t="s">
        <v>1504</v>
      </c>
      <c r="P259" s="36">
        <v>796</v>
      </c>
      <c r="Q259" s="36" t="s">
        <v>1505</v>
      </c>
      <c r="R259" s="54">
        <v>65</v>
      </c>
      <c r="S259" s="54">
        <v>1418</v>
      </c>
      <c r="T259" s="68">
        <f t="shared" si="78"/>
        <v>92170</v>
      </c>
      <c r="U259" s="68">
        <f t="shared" si="86"/>
        <v>103230.40000000001</v>
      </c>
      <c r="V259" s="46"/>
      <c r="W259" s="36">
        <v>2016</v>
      </c>
      <c r="X259" s="47"/>
    </row>
    <row r="260" spans="1:24" outlineLevel="1">
      <c r="A260" s="228" t="s">
        <v>1972</v>
      </c>
      <c r="B260" s="39" t="s">
        <v>1495</v>
      </c>
      <c r="C260" s="180" t="s">
        <v>1973</v>
      </c>
      <c r="D260" s="40" t="s">
        <v>1940</v>
      </c>
      <c r="E260" s="40" t="s">
        <v>3068</v>
      </c>
      <c r="F260" s="41" t="s">
        <v>1974</v>
      </c>
      <c r="G260" s="219" t="s">
        <v>34</v>
      </c>
      <c r="H260" s="42">
        <v>0</v>
      </c>
      <c r="I260" s="43">
        <v>230000000</v>
      </c>
      <c r="J260" s="36" t="s">
        <v>1500</v>
      </c>
      <c r="K260" s="44" t="s">
        <v>36</v>
      </c>
      <c r="L260" s="41" t="s">
        <v>1501</v>
      </c>
      <c r="M260" s="36" t="s">
        <v>1502</v>
      </c>
      <c r="N260" s="42" t="s">
        <v>1817</v>
      </c>
      <c r="O260" s="45" t="s">
        <v>1504</v>
      </c>
      <c r="P260" s="36">
        <v>796</v>
      </c>
      <c r="Q260" s="36" t="s">
        <v>1505</v>
      </c>
      <c r="R260" s="54">
        <v>52</v>
      </c>
      <c r="S260" s="54">
        <v>46.999999999999993</v>
      </c>
      <c r="T260" s="68">
        <f t="shared" si="78"/>
        <v>2443.9999999999995</v>
      </c>
      <c r="U260" s="68">
        <f t="shared" si="86"/>
        <v>2737.2799999999997</v>
      </c>
      <c r="V260" s="46"/>
      <c r="W260" s="36">
        <v>2016</v>
      </c>
      <c r="X260" s="47"/>
    </row>
    <row r="261" spans="1:24" outlineLevel="1">
      <c r="A261" s="228" t="s">
        <v>1975</v>
      </c>
      <c r="B261" s="39" t="s">
        <v>1495</v>
      </c>
      <c r="C261" s="180" t="s">
        <v>1976</v>
      </c>
      <c r="D261" s="40" t="s">
        <v>1940</v>
      </c>
      <c r="E261" s="40" t="s">
        <v>3069</v>
      </c>
      <c r="F261" s="41" t="s">
        <v>1977</v>
      </c>
      <c r="G261" s="219" t="s">
        <v>34</v>
      </c>
      <c r="H261" s="42">
        <v>0</v>
      </c>
      <c r="I261" s="43">
        <v>230000000</v>
      </c>
      <c r="J261" s="36" t="s">
        <v>1500</v>
      </c>
      <c r="K261" s="44" t="s">
        <v>36</v>
      </c>
      <c r="L261" s="41" t="s">
        <v>1501</v>
      </c>
      <c r="M261" s="36" t="s">
        <v>1502</v>
      </c>
      <c r="N261" s="42" t="s">
        <v>1817</v>
      </c>
      <c r="O261" s="45" t="s">
        <v>1504</v>
      </c>
      <c r="P261" s="36">
        <v>796</v>
      </c>
      <c r="Q261" s="36" t="s">
        <v>1505</v>
      </c>
      <c r="R261" s="54">
        <v>17</v>
      </c>
      <c r="S261" s="54">
        <v>1480.9999999999998</v>
      </c>
      <c r="T261" s="68">
        <f t="shared" si="78"/>
        <v>25176.999999999996</v>
      </c>
      <c r="U261" s="68">
        <f t="shared" si="86"/>
        <v>28198.239999999998</v>
      </c>
      <c r="V261" s="46"/>
      <c r="W261" s="36">
        <v>2016</v>
      </c>
      <c r="X261" s="47"/>
    </row>
    <row r="262" spans="1:24" outlineLevel="1">
      <c r="A262" s="228" t="s">
        <v>1978</v>
      </c>
      <c r="B262" s="39" t="s">
        <v>1495</v>
      </c>
      <c r="C262" s="180" t="s">
        <v>1979</v>
      </c>
      <c r="D262" s="40" t="s">
        <v>1940</v>
      </c>
      <c r="E262" s="40" t="s">
        <v>3070</v>
      </c>
      <c r="F262" s="41" t="s">
        <v>1980</v>
      </c>
      <c r="G262" s="219" t="s">
        <v>34</v>
      </c>
      <c r="H262" s="42">
        <v>0</v>
      </c>
      <c r="I262" s="43">
        <v>230000000</v>
      </c>
      <c r="J262" s="36" t="s">
        <v>1500</v>
      </c>
      <c r="K262" s="44" t="s">
        <v>36</v>
      </c>
      <c r="L262" s="41" t="s">
        <v>1501</v>
      </c>
      <c r="M262" s="36" t="s">
        <v>1502</v>
      </c>
      <c r="N262" s="42" t="s">
        <v>1817</v>
      </c>
      <c r="O262" s="45" t="s">
        <v>1504</v>
      </c>
      <c r="P262" s="36">
        <v>796</v>
      </c>
      <c r="Q262" s="36" t="s">
        <v>1505</v>
      </c>
      <c r="R262" s="54">
        <v>55</v>
      </c>
      <c r="S262" s="54">
        <v>1480.9999999999998</v>
      </c>
      <c r="T262" s="68">
        <f t="shared" si="78"/>
        <v>81454.999999999985</v>
      </c>
      <c r="U262" s="68">
        <f t="shared" si="86"/>
        <v>91229.599999999991</v>
      </c>
      <c r="V262" s="46"/>
      <c r="W262" s="36">
        <v>2016</v>
      </c>
      <c r="X262" s="47"/>
    </row>
    <row r="263" spans="1:24" outlineLevel="1">
      <c r="A263" s="228" t="s">
        <v>1981</v>
      </c>
      <c r="B263" s="39" t="s">
        <v>1495</v>
      </c>
      <c r="C263" s="180" t="s">
        <v>1982</v>
      </c>
      <c r="D263" s="40" t="s">
        <v>1940</v>
      </c>
      <c r="E263" s="40" t="s">
        <v>3071</v>
      </c>
      <c r="F263" s="41" t="s">
        <v>1983</v>
      </c>
      <c r="G263" s="219" t="s">
        <v>34</v>
      </c>
      <c r="H263" s="42">
        <v>0</v>
      </c>
      <c r="I263" s="43">
        <v>230000000</v>
      </c>
      <c r="J263" s="36" t="s">
        <v>1500</v>
      </c>
      <c r="K263" s="44" t="s">
        <v>36</v>
      </c>
      <c r="L263" s="41" t="s">
        <v>1501</v>
      </c>
      <c r="M263" s="36" t="s">
        <v>1502</v>
      </c>
      <c r="N263" s="42" t="s">
        <v>1817</v>
      </c>
      <c r="O263" s="45" t="s">
        <v>1504</v>
      </c>
      <c r="P263" s="36">
        <v>796</v>
      </c>
      <c r="Q263" s="36" t="s">
        <v>1505</v>
      </c>
      <c r="R263" s="54">
        <v>17</v>
      </c>
      <c r="S263" s="54">
        <v>1613.46</v>
      </c>
      <c r="T263" s="68">
        <f t="shared" si="78"/>
        <v>27428.82</v>
      </c>
      <c r="U263" s="68">
        <f t="shared" si="86"/>
        <v>30720.278400000003</v>
      </c>
      <c r="V263" s="46"/>
      <c r="W263" s="36">
        <v>2016</v>
      </c>
      <c r="X263" s="47"/>
    </row>
    <row r="264" spans="1:24" outlineLevel="1">
      <c r="A264" s="228" t="s">
        <v>1984</v>
      </c>
      <c r="B264" s="39" t="s">
        <v>1495</v>
      </c>
      <c r="C264" s="180" t="s">
        <v>1985</v>
      </c>
      <c r="D264" s="40" t="s">
        <v>1940</v>
      </c>
      <c r="E264" s="40" t="s">
        <v>3072</v>
      </c>
      <c r="F264" s="41" t="s">
        <v>1986</v>
      </c>
      <c r="G264" s="219" t="s">
        <v>34</v>
      </c>
      <c r="H264" s="42">
        <v>0</v>
      </c>
      <c r="I264" s="43">
        <v>230000000</v>
      </c>
      <c r="J264" s="36" t="s">
        <v>1500</v>
      </c>
      <c r="K264" s="44" t="s">
        <v>36</v>
      </c>
      <c r="L264" s="41" t="s">
        <v>1501</v>
      </c>
      <c r="M264" s="36" t="s">
        <v>1502</v>
      </c>
      <c r="N264" s="42" t="s">
        <v>1817</v>
      </c>
      <c r="O264" s="45" t="s">
        <v>1504</v>
      </c>
      <c r="P264" s="36">
        <v>796</v>
      </c>
      <c r="Q264" s="36" t="s">
        <v>1505</v>
      </c>
      <c r="R264" s="54">
        <v>15</v>
      </c>
      <c r="S264" s="54">
        <v>1613.46</v>
      </c>
      <c r="T264" s="68">
        <f t="shared" si="78"/>
        <v>24201.9</v>
      </c>
      <c r="U264" s="68">
        <f t="shared" si="86"/>
        <v>27106.128000000004</v>
      </c>
      <c r="V264" s="46"/>
      <c r="W264" s="36">
        <v>2016</v>
      </c>
      <c r="X264" s="47"/>
    </row>
    <row r="265" spans="1:24" outlineLevel="1">
      <c r="A265" s="228" t="s">
        <v>1987</v>
      </c>
      <c r="B265" s="39" t="s">
        <v>1495</v>
      </c>
      <c r="C265" s="180" t="s">
        <v>1988</v>
      </c>
      <c r="D265" s="40" t="s">
        <v>1940</v>
      </c>
      <c r="E265" s="40" t="s">
        <v>3073</v>
      </c>
      <c r="F265" s="41" t="s">
        <v>1989</v>
      </c>
      <c r="G265" s="219" t="s">
        <v>34</v>
      </c>
      <c r="H265" s="42">
        <v>0</v>
      </c>
      <c r="I265" s="43">
        <v>230000000</v>
      </c>
      <c r="J265" s="36" t="s">
        <v>1500</v>
      </c>
      <c r="K265" s="44" t="s">
        <v>36</v>
      </c>
      <c r="L265" s="41" t="s">
        <v>1501</v>
      </c>
      <c r="M265" s="36" t="s">
        <v>1502</v>
      </c>
      <c r="N265" s="42" t="s">
        <v>1817</v>
      </c>
      <c r="O265" s="45" t="s">
        <v>1504</v>
      </c>
      <c r="P265" s="36">
        <v>796</v>
      </c>
      <c r="Q265" s="36" t="s">
        <v>1505</v>
      </c>
      <c r="R265" s="54">
        <v>35</v>
      </c>
      <c r="S265" s="54">
        <v>2229.9999999999995</v>
      </c>
      <c r="T265" s="68">
        <f t="shared" si="78"/>
        <v>78049.999999999985</v>
      </c>
      <c r="U265" s="68">
        <f t="shared" si="86"/>
        <v>87415.999999999985</v>
      </c>
      <c r="V265" s="46"/>
      <c r="W265" s="36">
        <v>2016</v>
      </c>
      <c r="X265" s="47"/>
    </row>
    <row r="266" spans="1:24" outlineLevel="1">
      <c r="A266" s="228" t="s">
        <v>1990</v>
      </c>
      <c r="B266" s="39" t="s">
        <v>1495</v>
      </c>
      <c r="C266" s="180" t="s">
        <v>1991</v>
      </c>
      <c r="D266" s="40" t="s">
        <v>1940</v>
      </c>
      <c r="E266" s="40" t="s">
        <v>3074</v>
      </c>
      <c r="F266" s="41" t="s">
        <v>1992</v>
      </c>
      <c r="G266" s="219" t="s">
        <v>34</v>
      </c>
      <c r="H266" s="42">
        <v>0</v>
      </c>
      <c r="I266" s="43">
        <v>230000000</v>
      </c>
      <c r="J266" s="36" t="s">
        <v>1500</v>
      </c>
      <c r="K266" s="44" t="s">
        <v>36</v>
      </c>
      <c r="L266" s="41" t="s">
        <v>1501</v>
      </c>
      <c r="M266" s="36" t="s">
        <v>1502</v>
      </c>
      <c r="N266" s="42" t="s">
        <v>1817</v>
      </c>
      <c r="O266" s="45" t="s">
        <v>1504</v>
      </c>
      <c r="P266" s="36">
        <v>796</v>
      </c>
      <c r="Q266" s="36" t="s">
        <v>1505</v>
      </c>
      <c r="R266" s="54">
        <v>35</v>
      </c>
      <c r="S266" s="54">
        <v>2075</v>
      </c>
      <c r="T266" s="68">
        <f t="shared" si="78"/>
        <v>72625</v>
      </c>
      <c r="U266" s="68">
        <f t="shared" si="86"/>
        <v>81340.000000000015</v>
      </c>
      <c r="V266" s="46"/>
      <c r="W266" s="36">
        <v>2016</v>
      </c>
      <c r="X266" s="47"/>
    </row>
    <row r="267" spans="1:24" outlineLevel="1">
      <c r="A267" s="228" t="s">
        <v>1993</v>
      </c>
      <c r="B267" s="39" t="s">
        <v>1495</v>
      </c>
      <c r="C267" s="180" t="s">
        <v>1994</v>
      </c>
      <c r="D267" s="40" t="s">
        <v>1940</v>
      </c>
      <c r="E267" s="40" t="s">
        <v>3075</v>
      </c>
      <c r="F267" s="41" t="s">
        <v>1995</v>
      </c>
      <c r="G267" s="219" t="s">
        <v>34</v>
      </c>
      <c r="H267" s="42">
        <v>0</v>
      </c>
      <c r="I267" s="43">
        <v>230000000</v>
      </c>
      <c r="J267" s="36" t="s">
        <v>1500</v>
      </c>
      <c r="K267" s="44" t="s">
        <v>36</v>
      </c>
      <c r="L267" s="41" t="s">
        <v>1501</v>
      </c>
      <c r="M267" s="36" t="s">
        <v>1502</v>
      </c>
      <c r="N267" s="42" t="s">
        <v>1817</v>
      </c>
      <c r="O267" s="45" t="s">
        <v>1504</v>
      </c>
      <c r="P267" s="36">
        <v>796</v>
      </c>
      <c r="Q267" s="36" t="s">
        <v>1505</v>
      </c>
      <c r="R267" s="54">
        <v>25</v>
      </c>
      <c r="S267" s="54">
        <v>2383</v>
      </c>
      <c r="T267" s="68">
        <f t="shared" si="78"/>
        <v>59575</v>
      </c>
      <c r="U267" s="68">
        <f t="shared" si="86"/>
        <v>66724</v>
      </c>
      <c r="V267" s="46"/>
      <c r="W267" s="36">
        <v>2016</v>
      </c>
      <c r="X267" s="47"/>
    </row>
    <row r="268" spans="1:24" outlineLevel="1">
      <c r="A268" s="228" t="s">
        <v>1996</v>
      </c>
      <c r="B268" s="39" t="s">
        <v>1495</v>
      </c>
      <c r="C268" s="180" t="s">
        <v>1997</v>
      </c>
      <c r="D268" s="40" t="s">
        <v>1940</v>
      </c>
      <c r="E268" s="40" t="s">
        <v>3076</v>
      </c>
      <c r="F268" s="41" t="s">
        <v>1998</v>
      </c>
      <c r="G268" s="219" t="s">
        <v>34</v>
      </c>
      <c r="H268" s="42">
        <v>0</v>
      </c>
      <c r="I268" s="43">
        <v>230000000</v>
      </c>
      <c r="J268" s="36" t="s">
        <v>1500</v>
      </c>
      <c r="K268" s="44" t="s">
        <v>36</v>
      </c>
      <c r="L268" s="41" t="s">
        <v>1501</v>
      </c>
      <c r="M268" s="36" t="s">
        <v>1502</v>
      </c>
      <c r="N268" s="42" t="s">
        <v>1817</v>
      </c>
      <c r="O268" s="45" t="s">
        <v>1504</v>
      </c>
      <c r="P268" s="36">
        <v>796</v>
      </c>
      <c r="Q268" s="36" t="s">
        <v>1505</v>
      </c>
      <c r="R268" s="54">
        <v>36</v>
      </c>
      <c r="S268" s="54">
        <v>3074.9999999999995</v>
      </c>
      <c r="T268" s="68">
        <f t="shared" si="78"/>
        <v>110699.99999999999</v>
      </c>
      <c r="U268" s="68">
        <f t="shared" si="86"/>
        <v>123984</v>
      </c>
      <c r="V268" s="46"/>
      <c r="W268" s="36">
        <v>2016</v>
      </c>
      <c r="X268" s="47"/>
    </row>
    <row r="269" spans="1:24" outlineLevel="1">
      <c r="A269" s="228" t="s">
        <v>1999</v>
      </c>
      <c r="B269" s="39" t="s">
        <v>1495</v>
      </c>
      <c r="C269" s="180" t="s">
        <v>2000</v>
      </c>
      <c r="D269" s="40" t="s">
        <v>1940</v>
      </c>
      <c r="E269" s="40" t="s">
        <v>3077</v>
      </c>
      <c r="F269" s="41" t="s">
        <v>2001</v>
      </c>
      <c r="G269" s="219" t="s">
        <v>34</v>
      </c>
      <c r="H269" s="42">
        <v>0</v>
      </c>
      <c r="I269" s="43">
        <v>230000000</v>
      </c>
      <c r="J269" s="36" t="s">
        <v>1500</v>
      </c>
      <c r="K269" s="44" t="s">
        <v>36</v>
      </c>
      <c r="L269" s="41" t="s">
        <v>1501</v>
      </c>
      <c r="M269" s="36" t="s">
        <v>1502</v>
      </c>
      <c r="N269" s="42" t="s">
        <v>1817</v>
      </c>
      <c r="O269" s="45" t="s">
        <v>1504</v>
      </c>
      <c r="P269" s="36">
        <v>796</v>
      </c>
      <c r="Q269" s="36" t="s">
        <v>1505</v>
      </c>
      <c r="R269" s="54">
        <v>30</v>
      </c>
      <c r="S269" s="54">
        <v>2758.9999999999995</v>
      </c>
      <c r="T269" s="68">
        <f t="shared" si="78"/>
        <v>82769.999999999985</v>
      </c>
      <c r="U269" s="68">
        <f t="shared" si="86"/>
        <v>92702.399999999994</v>
      </c>
      <c r="V269" s="46"/>
      <c r="W269" s="36">
        <v>2016</v>
      </c>
      <c r="X269" s="47"/>
    </row>
    <row r="270" spans="1:24" outlineLevel="1">
      <c r="A270" s="228" t="s">
        <v>2002</v>
      </c>
      <c r="B270" s="39" t="s">
        <v>1495</v>
      </c>
      <c r="C270" s="180" t="s">
        <v>2003</v>
      </c>
      <c r="D270" s="40" t="s">
        <v>1940</v>
      </c>
      <c r="E270" s="40" t="s">
        <v>3078</v>
      </c>
      <c r="F270" s="41" t="s">
        <v>2004</v>
      </c>
      <c r="G270" s="219" t="s">
        <v>34</v>
      </c>
      <c r="H270" s="42">
        <v>0</v>
      </c>
      <c r="I270" s="43">
        <v>230000000</v>
      </c>
      <c r="J270" s="36" t="s">
        <v>1500</v>
      </c>
      <c r="K270" s="44" t="s">
        <v>36</v>
      </c>
      <c r="L270" s="41" t="s">
        <v>1501</v>
      </c>
      <c r="M270" s="36" t="s">
        <v>1502</v>
      </c>
      <c r="N270" s="42" t="s">
        <v>1817</v>
      </c>
      <c r="O270" s="45" t="s">
        <v>1504</v>
      </c>
      <c r="P270" s="36">
        <v>796</v>
      </c>
      <c r="Q270" s="36" t="s">
        <v>1505</v>
      </c>
      <c r="R270" s="54">
        <v>35</v>
      </c>
      <c r="S270" s="54">
        <v>4030</v>
      </c>
      <c r="T270" s="68">
        <f t="shared" ref="T270:T380" si="87">R270*S270</f>
        <v>141050</v>
      </c>
      <c r="U270" s="68">
        <f t="shared" si="86"/>
        <v>157976.00000000003</v>
      </c>
      <c r="V270" s="46"/>
      <c r="W270" s="36">
        <v>2016</v>
      </c>
      <c r="X270" s="47"/>
    </row>
    <row r="271" spans="1:24" outlineLevel="1">
      <c r="A271" s="228" t="s">
        <v>2005</v>
      </c>
      <c r="B271" s="39" t="s">
        <v>1495</v>
      </c>
      <c r="C271" s="180" t="s">
        <v>2006</v>
      </c>
      <c r="D271" s="40" t="s">
        <v>1940</v>
      </c>
      <c r="E271" s="40" t="s">
        <v>3079</v>
      </c>
      <c r="F271" s="41" t="s">
        <v>2007</v>
      </c>
      <c r="G271" s="219" t="s">
        <v>34</v>
      </c>
      <c r="H271" s="42">
        <v>0</v>
      </c>
      <c r="I271" s="43">
        <v>230000000</v>
      </c>
      <c r="J271" s="36" t="s">
        <v>1500</v>
      </c>
      <c r="K271" s="44" t="s">
        <v>36</v>
      </c>
      <c r="L271" s="41" t="s">
        <v>1501</v>
      </c>
      <c r="M271" s="36" t="s">
        <v>1502</v>
      </c>
      <c r="N271" s="42" t="s">
        <v>1817</v>
      </c>
      <c r="O271" s="45" t="s">
        <v>1504</v>
      </c>
      <c r="P271" s="36">
        <v>796</v>
      </c>
      <c r="Q271" s="36" t="s">
        <v>1505</v>
      </c>
      <c r="R271" s="54">
        <v>30</v>
      </c>
      <c r="S271" s="54">
        <v>4230</v>
      </c>
      <c r="T271" s="68">
        <f t="shared" si="87"/>
        <v>126900</v>
      </c>
      <c r="U271" s="68">
        <f t="shared" si="86"/>
        <v>142128</v>
      </c>
      <c r="V271" s="46"/>
      <c r="W271" s="36">
        <v>2016</v>
      </c>
      <c r="X271" s="47"/>
    </row>
    <row r="272" spans="1:24" outlineLevel="1">
      <c r="A272" s="228" t="s">
        <v>2008</v>
      </c>
      <c r="B272" s="39" t="s">
        <v>1495</v>
      </c>
      <c r="C272" s="180" t="s">
        <v>2009</v>
      </c>
      <c r="D272" s="40" t="s">
        <v>1940</v>
      </c>
      <c r="E272" s="40" t="s">
        <v>3080</v>
      </c>
      <c r="F272" s="41" t="s">
        <v>2010</v>
      </c>
      <c r="G272" s="219" t="s">
        <v>34</v>
      </c>
      <c r="H272" s="42">
        <v>0</v>
      </c>
      <c r="I272" s="43">
        <v>230000000</v>
      </c>
      <c r="J272" s="36" t="s">
        <v>1500</v>
      </c>
      <c r="K272" s="44" t="s">
        <v>36</v>
      </c>
      <c r="L272" s="41" t="s">
        <v>1501</v>
      </c>
      <c r="M272" s="36" t="s">
        <v>1502</v>
      </c>
      <c r="N272" s="42" t="s">
        <v>1817</v>
      </c>
      <c r="O272" s="45" t="s">
        <v>1504</v>
      </c>
      <c r="P272" s="36">
        <v>796</v>
      </c>
      <c r="Q272" s="36" t="s">
        <v>1505</v>
      </c>
      <c r="R272" s="54">
        <v>50</v>
      </c>
      <c r="S272" s="54">
        <v>49.999999999999993</v>
      </c>
      <c r="T272" s="68">
        <f t="shared" si="87"/>
        <v>2499.9999999999995</v>
      </c>
      <c r="U272" s="68">
        <f t="shared" si="86"/>
        <v>2799.9999999999995</v>
      </c>
      <c r="V272" s="46"/>
      <c r="W272" s="36">
        <v>2016</v>
      </c>
      <c r="X272" s="47"/>
    </row>
    <row r="273" spans="1:24" outlineLevel="1">
      <c r="A273" s="228" t="s">
        <v>2011</v>
      </c>
      <c r="B273" s="39" t="s">
        <v>1495</v>
      </c>
      <c r="C273" s="180" t="s">
        <v>2012</v>
      </c>
      <c r="D273" s="40" t="s">
        <v>1940</v>
      </c>
      <c r="E273" s="40" t="s">
        <v>3081</v>
      </c>
      <c r="F273" s="41" t="s">
        <v>2013</v>
      </c>
      <c r="G273" s="219" t="s">
        <v>34</v>
      </c>
      <c r="H273" s="42">
        <v>0</v>
      </c>
      <c r="I273" s="43">
        <v>230000000</v>
      </c>
      <c r="J273" s="36" t="s">
        <v>1500</v>
      </c>
      <c r="K273" s="44" t="s">
        <v>36</v>
      </c>
      <c r="L273" s="41" t="s">
        <v>1501</v>
      </c>
      <c r="M273" s="36" t="s">
        <v>1502</v>
      </c>
      <c r="N273" s="42" t="s">
        <v>1817</v>
      </c>
      <c r="O273" s="45" t="s">
        <v>1504</v>
      </c>
      <c r="P273" s="36">
        <v>796</v>
      </c>
      <c r="Q273" s="36" t="s">
        <v>1505</v>
      </c>
      <c r="R273" s="54">
        <v>90</v>
      </c>
      <c r="S273" s="54">
        <v>60</v>
      </c>
      <c r="T273" s="68">
        <f t="shared" si="87"/>
        <v>5400</v>
      </c>
      <c r="U273" s="68">
        <f t="shared" si="86"/>
        <v>6048.0000000000009</v>
      </c>
      <c r="V273" s="46"/>
      <c r="W273" s="36">
        <v>2016</v>
      </c>
      <c r="X273" s="47"/>
    </row>
    <row r="274" spans="1:24" outlineLevel="1">
      <c r="A274" s="228" t="s">
        <v>2014</v>
      </c>
      <c r="B274" s="39" t="s">
        <v>1495</v>
      </c>
      <c r="C274" s="180" t="s">
        <v>2015</v>
      </c>
      <c r="D274" s="40" t="s">
        <v>1940</v>
      </c>
      <c r="E274" s="40" t="s">
        <v>3082</v>
      </c>
      <c r="F274" s="41" t="s">
        <v>2016</v>
      </c>
      <c r="G274" s="219" t="s">
        <v>34</v>
      </c>
      <c r="H274" s="42">
        <v>0</v>
      </c>
      <c r="I274" s="43">
        <v>230000000</v>
      </c>
      <c r="J274" s="36" t="s">
        <v>1500</v>
      </c>
      <c r="K274" s="44" t="s">
        <v>36</v>
      </c>
      <c r="L274" s="41" t="s">
        <v>1501</v>
      </c>
      <c r="M274" s="36" t="s">
        <v>1502</v>
      </c>
      <c r="N274" s="42" t="s">
        <v>1817</v>
      </c>
      <c r="O274" s="45" t="s">
        <v>1504</v>
      </c>
      <c r="P274" s="36">
        <v>796</v>
      </c>
      <c r="Q274" s="36" t="s">
        <v>1505</v>
      </c>
      <c r="R274" s="54">
        <v>74</v>
      </c>
      <c r="S274" s="54">
        <v>79.999999999999986</v>
      </c>
      <c r="T274" s="68">
        <f t="shared" si="87"/>
        <v>5919.9999999999991</v>
      </c>
      <c r="U274" s="68">
        <f t="shared" si="86"/>
        <v>6630.4</v>
      </c>
      <c r="V274" s="46"/>
      <c r="W274" s="36">
        <v>2016</v>
      </c>
      <c r="X274" s="47"/>
    </row>
    <row r="275" spans="1:24" outlineLevel="1">
      <c r="A275" s="228" t="s">
        <v>2017</v>
      </c>
      <c r="B275" s="39" t="s">
        <v>1495</v>
      </c>
      <c r="C275" s="180" t="s">
        <v>2018</v>
      </c>
      <c r="D275" s="40" t="s">
        <v>1940</v>
      </c>
      <c r="E275" s="40" t="s">
        <v>3083</v>
      </c>
      <c r="F275" s="41" t="s">
        <v>2019</v>
      </c>
      <c r="G275" s="219" t="s">
        <v>34</v>
      </c>
      <c r="H275" s="42">
        <v>0</v>
      </c>
      <c r="I275" s="43">
        <v>230000000</v>
      </c>
      <c r="J275" s="36" t="s">
        <v>1500</v>
      </c>
      <c r="K275" s="44" t="s">
        <v>36</v>
      </c>
      <c r="L275" s="41" t="s">
        <v>1501</v>
      </c>
      <c r="M275" s="36" t="s">
        <v>1502</v>
      </c>
      <c r="N275" s="42" t="s">
        <v>1817</v>
      </c>
      <c r="O275" s="45" t="s">
        <v>1504</v>
      </c>
      <c r="P275" s="36">
        <v>796</v>
      </c>
      <c r="Q275" s="36" t="s">
        <v>1505</v>
      </c>
      <c r="R275" s="54">
        <v>64</v>
      </c>
      <c r="S275" s="54">
        <v>64.999999999999986</v>
      </c>
      <c r="T275" s="68">
        <f t="shared" si="87"/>
        <v>4159.9999999999991</v>
      </c>
      <c r="U275" s="68">
        <f t="shared" si="86"/>
        <v>4659.2</v>
      </c>
      <c r="V275" s="46"/>
      <c r="W275" s="36">
        <v>2016</v>
      </c>
      <c r="X275" s="47"/>
    </row>
    <row r="276" spans="1:24" outlineLevel="1">
      <c r="A276" s="228" t="s">
        <v>2020</v>
      </c>
      <c r="B276" s="39" t="s">
        <v>1495</v>
      </c>
      <c r="C276" s="180" t="s">
        <v>2021</v>
      </c>
      <c r="D276" s="40" t="s">
        <v>3097</v>
      </c>
      <c r="E276" s="40" t="s">
        <v>3084</v>
      </c>
      <c r="F276" s="41" t="s">
        <v>2022</v>
      </c>
      <c r="G276" s="219" t="s">
        <v>34</v>
      </c>
      <c r="H276" s="42">
        <v>0</v>
      </c>
      <c r="I276" s="43">
        <v>230000000</v>
      </c>
      <c r="J276" s="36" t="s">
        <v>1500</v>
      </c>
      <c r="K276" s="44" t="s">
        <v>36</v>
      </c>
      <c r="L276" s="41" t="s">
        <v>1501</v>
      </c>
      <c r="M276" s="36" t="s">
        <v>1502</v>
      </c>
      <c r="N276" s="42" t="s">
        <v>1817</v>
      </c>
      <c r="O276" s="45" t="s">
        <v>1504</v>
      </c>
      <c r="P276" s="36">
        <v>796</v>
      </c>
      <c r="Q276" s="36" t="s">
        <v>1505</v>
      </c>
      <c r="R276" s="54">
        <v>7</v>
      </c>
      <c r="S276" s="54">
        <v>5289.02</v>
      </c>
      <c r="T276" s="68">
        <f t="shared" si="87"/>
        <v>37023.14</v>
      </c>
      <c r="U276" s="68">
        <f t="shared" si="86"/>
        <v>41465.916800000006</v>
      </c>
      <c r="V276" s="46"/>
      <c r="W276" s="36">
        <v>2016</v>
      </c>
      <c r="X276" s="47"/>
    </row>
    <row r="277" spans="1:24" outlineLevel="1">
      <c r="A277" s="228" t="s">
        <v>2023</v>
      </c>
      <c r="B277" s="39" t="s">
        <v>1495</v>
      </c>
      <c r="C277" s="180" t="s">
        <v>2024</v>
      </c>
      <c r="D277" s="40" t="s">
        <v>1940</v>
      </c>
      <c r="E277" s="40" t="s">
        <v>3085</v>
      </c>
      <c r="F277" s="41" t="s">
        <v>2025</v>
      </c>
      <c r="G277" s="219" t="s">
        <v>34</v>
      </c>
      <c r="H277" s="42">
        <v>0</v>
      </c>
      <c r="I277" s="43">
        <v>230000000</v>
      </c>
      <c r="J277" s="36" t="s">
        <v>1500</v>
      </c>
      <c r="K277" s="44" t="s">
        <v>36</v>
      </c>
      <c r="L277" s="41" t="s">
        <v>1501</v>
      </c>
      <c r="M277" s="36" t="s">
        <v>1502</v>
      </c>
      <c r="N277" s="42" t="s">
        <v>1817</v>
      </c>
      <c r="O277" s="45" t="s">
        <v>1504</v>
      </c>
      <c r="P277" s="36">
        <v>796</v>
      </c>
      <c r="Q277" s="36" t="s">
        <v>1505</v>
      </c>
      <c r="R277" s="54">
        <v>53</v>
      </c>
      <c r="S277" s="54">
        <v>815.99999999999989</v>
      </c>
      <c r="T277" s="68">
        <f t="shared" si="87"/>
        <v>43247.999999999993</v>
      </c>
      <c r="U277" s="68">
        <f t="shared" si="86"/>
        <v>48437.759999999995</v>
      </c>
      <c r="V277" s="46"/>
      <c r="W277" s="36">
        <v>2016</v>
      </c>
      <c r="X277" s="47"/>
    </row>
    <row r="278" spans="1:24" outlineLevel="1">
      <c r="A278" s="228" t="s">
        <v>2026</v>
      </c>
      <c r="B278" s="39" t="s">
        <v>1495</v>
      </c>
      <c r="C278" s="180" t="s">
        <v>2027</v>
      </c>
      <c r="D278" s="40" t="s">
        <v>1940</v>
      </c>
      <c r="E278" s="40" t="s">
        <v>3086</v>
      </c>
      <c r="F278" s="41" t="s">
        <v>2028</v>
      </c>
      <c r="G278" s="219" t="s">
        <v>34</v>
      </c>
      <c r="H278" s="42">
        <v>0</v>
      </c>
      <c r="I278" s="43">
        <v>230000000</v>
      </c>
      <c r="J278" s="36" t="s">
        <v>1500</v>
      </c>
      <c r="K278" s="44" t="s">
        <v>36</v>
      </c>
      <c r="L278" s="41" t="s">
        <v>1501</v>
      </c>
      <c r="M278" s="36" t="s">
        <v>1502</v>
      </c>
      <c r="N278" s="42" t="s">
        <v>1817</v>
      </c>
      <c r="O278" s="45" t="s">
        <v>1504</v>
      </c>
      <c r="P278" s="36">
        <v>796</v>
      </c>
      <c r="Q278" s="36" t="s">
        <v>1505</v>
      </c>
      <c r="R278" s="54">
        <v>53</v>
      </c>
      <c r="S278" s="54">
        <v>866.99999999999989</v>
      </c>
      <c r="T278" s="68">
        <f t="shared" si="87"/>
        <v>45950.999999999993</v>
      </c>
      <c r="U278" s="68">
        <f t="shared" si="86"/>
        <v>51465.119999999995</v>
      </c>
      <c r="V278" s="46"/>
      <c r="W278" s="36">
        <v>2016</v>
      </c>
      <c r="X278" s="47"/>
    </row>
    <row r="279" spans="1:24" outlineLevel="1">
      <c r="A279" s="228" t="s">
        <v>2029</v>
      </c>
      <c r="B279" s="39" t="s">
        <v>1495</v>
      </c>
      <c r="C279" s="180" t="s">
        <v>2030</v>
      </c>
      <c r="D279" s="40" t="s">
        <v>1940</v>
      </c>
      <c r="E279" s="40" t="s">
        <v>3087</v>
      </c>
      <c r="F279" s="41" t="s">
        <v>2031</v>
      </c>
      <c r="G279" s="219" t="s">
        <v>34</v>
      </c>
      <c r="H279" s="42">
        <v>0</v>
      </c>
      <c r="I279" s="43">
        <v>230000000</v>
      </c>
      <c r="J279" s="36" t="s">
        <v>1500</v>
      </c>
      <c r="K279" s="44" t="s">
        <v>36</v>
      </c>
      <c r="L279" s="41" t="s">
        <v>1501</v>
      </c>
      <c r="M279" s="36" t="s">
        <v>1502</v>
      </c>
      <c r="N279" s="42" t="s">
        <v>1817</v>
      </c>
      <c r="O279" s="45" t="s">
        <v>1504</v>
      </c>
      <c r="P279" s="36">
        <v>796</v>
      </c>
      <c r="Q279" s="36" t="s">
        <v>1505</v>
      </c>
      <c r="R279" s="54">
        <v>13</v>
      </c>
      <c r="S279" s="54">
        <v>1122</v>
      </c>
      <c r="T279" s="68">
        <f t="shared" si="87"/>
        <v>14586</v>
      </c>
      <c r="U279" s="68">
        <f t="shared" si="86"/>
        <v>16336.320000000002</v>
      </c>
      <c r="V279" s="46"/>
      <c r="W279" s="36">
        <v>2016</v>
      </c>
      <c r="X279" s="47"/>
    </row>
    <row r="280" spans="1:24" outlineLevel="1">
      <c r="A280" s="228" t="s">
        <v>2032</v>
      </c>
      <c r="B280" s="39" t="s">
        <v>1495</v>
      </c>
      <c r="C280" s="180" t="s">
        <v>2033</v>
      </c>
      <c r="D280" s="40" t="s">
        <v>1940</v>
      </c>
      <c r="E280" s="40" t="s">
        <v>3088</v>
      </c>
      <c r="F280" s="41" t="s">
        <v>2034</v>
      </c>
      <c r="G280" s="219" t="s">
        <v>34</v>
      </c>
      <c r="H280" s="42">
        <v>0</v>
      </c>
      <c r="I280" s="43">
        <v>230000000</v>
      </c>
      <c r="J280" s="36" t="s">
        <v>1500</v>
      </c>
      <c r="K280" s="44" t="s">
        <v>36</v>
      </c>
      <c r="L280" s="41" t="s">
        <v>1501</v>
      </c>
      <c r="M280" s="36" t="s">
        <v>1502</v>
      </c>
      <c r="N280" s="42" t="s">
        <v>1817</v>
      </c>
      <c r="O280" s="45" t="s">
        <v>1504</v>
      </c>
      <c r="P280" s="36">
        <v>796</v>
      </c>
      <c r="Q280" s="36" t="s">
        <v>1505</v>
      </c>
      <c r="R280" s="54">
        <v>25</v>
      </c>
      <c r="S280" s="54">
        <v>1172.9999999999998</v>
      </c>
      <c r="T280" s="68">
        <f t="shared" si="87"/>
        <v>29324.999999999993</v>
      </c>
      <c r="U280" s="68">
        <f t="shared" si="86"/>
        <v>32843.999999999993</v>
      </c>
      <c r="V280" s="46"/>
      <c r="W280" s="36">
        <v>2016</v>
      </c>
      <c r="X280" s="47"/>
    </row>
    <row r="281" spans="1:24" outlineLevel="1">
      <c r="A281" s="228" t="s">
        <v>2035</v>
      </c>
      <c r="B281" s="39" t="s">
        <v>1495</v>
      </c>
      <c r="C281" s="180" t="s">
        <v>2036</v>
      </c>
      <c r="D281" s="40" t="s">
        <v>1940</v>
      </c>
      <c r="E281" s="40" t="s">
        <v>3089</v>
      </c>
      <c r="F281" s="41" t="s">
        <v>2034</v>
      </c>
      <c r="G281" s="219" t="s">
        <v>34</v>
      </c>
      <c r="H281" s="42">
        <v>0</v>
      </c>
      <c r="I281" s="43">
        <v>230000000</v>
      </c>
      <c r="J281" s="36" t="s">
        <v>1500</v>
      </c>
      <c r="K281" s="44" t="s">
        <v>36</v>
      </c>
      <c r="L281" s="41" t="s">
        <v>1501</v>
      </c>
      <c r="M281" s="36" t="s">
        <v>1502</v>
      </c>
      <c r="N281" s="42" t="s">
        <v>1817</v>
      </c>
      <c r="O281" s="45" t="s">
        <v>1504</v>
      </c>
      <c r="P281" s="36">
        <v>796</v>
      </c>
      <c r="Q281" s="36" t="s">
        <v>1505</v>
      </c>
      <c r="R281" s="54">
        <v>25</v>
      </c>
      <c r="S281" s="54">
        <v>1172.9999999999998</v>
      </c>
      <c r="T281" s="68">
        <f t="shared" si="87"/>
        <v>29324.999999999993</v>
      </c>
      <c r="U281" s="68">
        <f t="shared" si="86"/>
        <v>32843.999999999993</v>
      </c>
      <c r="V281" s="46"/>
      <c r="W281" s="36">
        <v>2016</v>
      </c>
      <c r="X281" s="47"/>
    </row>
    <row r="282" spans="1:24" outlineLevel="1">
      <c r="A282" s="228" t="s">
        <v>2037</v>
      </c>
      <c r="B282" s="39" t="s">
        <v>1495</v>
      </c>
      <c r="C282" s="180" t="s">
        <v>2038</v>
      </c>
      <c r="D282" s="40" t="s">
        <v>1940</v>
      </c>
      <c r="E282" s="40" t="s">
        <v>3090</v>
      </c>
      <c r="F282" s="41" t="s">
        <v>2039</v>
      </c>
      <c r="G282" s="219" t="s">
        <v>34</v>
      </c>
      <c r="H282" s="42">
        <v>0</v>
      </c>
      <c r="I282" s="43">
        <v>230000000</v>
      </c>
      <c r="J282" s="36" t="s">
        <v>1500</v>
      </c>
      <c r="K282" s="44" t="s">
        <v>36</v>
      </c>
      <c r="L282" s="41" t="s">
        <v>1501</v>
      </c>
      <c r="M282" s="36" t="s">
        <v>1502</v>
      </c>
      <c r="N282" s="42" t="s">
        <v>1817</v>
      </c>
      <c r="O282" s="45" t="s">
        <v>1504</v>
      </c>
      <c r="P282" s="36">
        <v>796</v>
      </c>
      <c r="Q282" s="36" t="s">
        <v>1505</v>
      </c>
      <c r="R282" s="54">
        <v>8</v>
      </c>
      <c r="S282" s="54">
        <v>133.91999999999999</v>
      </c>
      <c r="T282" s="68">
        <f t="shared" si="87"/>
        <v>1071.3599999999999</v>
      </c>
      <c r="U282" s="68">
        <f t="shared" si="86"/>
        <v>1199.9232</v>
      </c>
      <c r="V282" s="46"/>
      <c r="W282" s="36">
        <v>2016</v>
      </c>
      <c r="X282" s="47"/>
    </row>
    <row r="283" spans="1:24" outlineLevel="1">
      <c r="A283" s="228" t="s">
        <v>2040</v>
      </c>
      <c r="B283" s="39" t="s">
        <v>1495</v>
      </c>
      <c r="C283" s="180" t="s">
        <v>2041</v>
      </c>
      <c r="D283" s="40" t="s">
        <v>1940</v>
      </c>
      <c r="E283" s="40" t="s">
        <v>3091</v>
      </c>
      <c r="F283" s="41" t="s">
        <v>2042</v>
      </c>
      <c r="G283" s="219" t="s">
        <v>34</v>
      </c>
      <c r="H283" s="42">
        <v>0</v>
      </c>
      <c r="I283" s="43">
        <v>230000000</v>
      </c>
      <c r="J283" s="36" t="s">
        <v>1500</v>
      </c>
      <c r="K283" s="44" t="s">
        <v>36</v>
      </c>
      <c r="L283" s="41" t="s">
        <v>1501</v>
      </c>
      <c r="M283" s="36" t="s">
        <v>1502</v>
      </c>
      <c r="N283" s="42" t="s">
        <v>1817</v>
      </c>
      <c r="O283" s="45" t="s">
        <v>1504</v>
      </c>
      <c r="P283" s="36">
        <v>796</v>
      </c>
      <c r="Q283" s="36" t="s">
        <v>1505</v>
      </c>
      <c r="R283" s="54">
        <v>33</v>
      </c>
      <c r="S283" s="54">
        <v>99.999999999999986</v>
      </c>
      <c r="T283" s="68">
        <f t="shared" si="87"/>
        <v>3299.9999999999995</v>
      </c>
      <c r="U283" s="68">
        <f t="shared" si="86"/>
        <v>3696</v>
      </c>
      <c r="V283" s="46"/>
      <c r="W283" s="36">
        <v>2016</v>
      </c>
      <c r="X283" s="47"/>
    </row>
    <row r="284" spans="1:24" outlineLevel="1">
      <c r="A284" s="228" t="s">
        <v>2043</v>
      </c>
      <c r="B284" s="39" t="s">
        <v>1495</v>
      </c>
      <c r="C284" s="180" t="s">
        <v>2044</v>
      </c>
      <c r="D284" s="40" t="s">
        <v>1940</v>
      </c>
      <c r="E284" s="40" t="s">
        <v>3092</v>
      </c>
      <c r="F284" s="41" t="s">
        <v>2045</v>
      </c>
      <c r="G284" s="219" t="s">
        <v>34</v>
      </c>
      <c r="H284" s="42">
        <v>0</v>
      </c>
      <c r="I284" s="43">
        <v>230000000</v>
      </c>
      <c r="J284" s="36" t="s">
        <v>1500</v>
      </c>
      <c r="K284" s="44" t="s">
        <v>36</v>
      </c>
      <c r="L284" s="41" t="s">
        <v>1501</v>
      </c>
      <c r="M284" s="36" t="s">
        <v>1502</v>
      </c>
      <c r="N284" s="42" t="s">
        <v>1817</v>
      </c>
      <c r="O284" s="45" t="s">
        <v>1504</v>
      </c>
      <c r="P284" s="36">
        <v>796</v>
      </c>
      <c r="Q284" s="36" t="s">
        <v>1505</v>
      </c>
      <c r="R284" s="54">
        <v>3</v>
      </c>
      <c r="S284" s="54">
        <v>4600</v>
      </c>
      <c r="T284" s="68">
        <f t="shared" si="87"/>
        <v>13800</v>
      </c>
      <c r="U284" s="68">
        <f t="shared" si="86"/>
        <v>15456.000000000002</v>
      </c>
      <c r="V284" s="46"/>
      <c r="W284" s="36">
        <v>2016</v>
      </c>
      <c r="X284" s="47"/>
    </row>
    <row r="285" spans="1:24" outlineLevel="1">
      <c r="A285" s="228" t="s">
        <v>2046</v>
      </c>
      <c r="B285" s="39" t="s">
        <v>1495</v>
      </c>
      <c r="C285" s="180" t="s">
        <v>2047</v>
      </c>
      <c r="D285" s="40" t="s">
        <v>1940</v>
      </c>
      <c r="E285" s="40" t="s">
        <v>3093</v>
      </c>
      <c r="F285" s="41" t="s">
        <v>2048</v>
      </c>
      <c r="G285" s="219" t="s">
        <v>34</v>
      </c>
      <c r="H285" s="42">
        <v>0</v>
      </c>
      <c r="I285" s="43">
        <v>230000000</v>
      </c>
      <c r="J285" s="36" t="s">
        <v>1500</v>
      </c>
      <c r="K285" s="44" t="s">
        <v>36</v>
      </c>
      <c r="L285" s="41" t="s">
        <v>1501</v>
      </c>
      <c r="M285" s="36" t="s">
        <v>1502</v>
      </c>
      <c r="N285" s="42" t="s">
        <v>1817</v>
      </c>
      <c r="O285" s="45" t="s">
        <v>1504</v>
      </c>
      <c r="P285" s="36">
        <v>796</v>
      </c>
      <c r="Q285" s="36" t="s">
        <v>1505</v>
      </c>
      <c r="R285" s="54">
        <v>2</v>
      </c>
      <c r="S285" s="54">
        <v>5507.9999999999991</v>
      </c>
      <c r="T285" s="68">
        <f t="shared" si="87"/>
        <v>11015.999999999998</v>
      </c>
      <c r="U285" s="68">
        <f t="shared" si="86"/>
        <v>12337.919999999998</v>
      </c>
      <c r="V285" s="46"/>
      <c r="W285" s="36">
        <v>2016</v>
      </c>
      <c r="X285" s="47"/>
    </row>
    <row r="286" spans="1:24" outlineLevel="1">
      <c r="A286" s="228" t="s">
        <v>2049</v>
      </c>
      <c r="B286" s="39" t="s">
        <v>1495</v>
      </c>
      <c r="C286" s="180" t="s">
        <v>2050</v>
      </c>
      <c r="D286" s="40" t="s">
        <v>1940</v>
      </c>
      <c r="E286" s="40" t="s">
        <v>3094</v>
      </c>
      <c r="F286" s="41" t="s">
        <v>2051</v>
      </c>
      <c r="G286" s="219" t="s">
        <v>34</v>
      </c>
      <c r="H286" s="42">
        <v>0</v>
      </c>
      <c r="I286" s="43">
        <v>230000000</v>
      </c>
      <c r="J286" s="36" t="s">
        <v>1500</v>
      </c>
      <c r="K286" s="44" t="s">
        <v>36</v>
      </c>
      <c r="L286" s="41" t="s">
        <v>1501</v>
      </c>
      <c r="M286" s="36" t="s">
        <v>1502</v>
      </c>
      <c r="N286" s="42" t="s">
        <v>1817</v>
      </c>
      <c r="O286" s="45" t="s">
        <v>1504</v>
      </c>
      <c r="P286" s="36">
        <v>796</v>
      </c>
      <c r="Q286" s="36" t="s">
        <v>1505</v>
      </c>
      <c r="R286" s="54">
        <v>1</v>
      </c>
      <c r="S286" s="54">
        <v>13450.44</v>
      </c>
      <c r="T286" s="68">
        <f t="shared" si="87"/>
        <v>13450.44</v>
      </c>
      <c r="U286" s="68">
        <f t="shared" si="86"/>
        <v>15064.492800000002</v>
      </c>
      <c r="V286" s="46"/>
      <c r="W286" s="36">
        <v>2016</v>
      </c>
      <c r="X286" s="47"/>
    </row>
    <row r="287" spans="1:24" outlineLevel="1">
      <c r="A287" s="228" t="s">
        <v>2052</v>
      </c>
      <c r="B287" s="39" t="s">
        <v>1495</v>
      </c>
      <c r="C287" s="180" t="s">
        <v>2053</v>
      </c>
      <c r="D287" s="40" t="s">
        <v>1940</v>
      </c>
      <c r="E287" s="40" t="s">
        <v>3095</v>
      </c>
      <c r="F287" s="41" t="s">
        <v>2054</v>
      </c>
      <c r="G287" s="219" t="s">
        <v>34</v>
      </c>
      <c r="H287" s="42">
        <v>0</v>
      </c>
      <c r="I287" s="43">
        <v>230000000</v>
      </c>
      <c r="J287" s="36" t="s">
        <v>1500</v>
      </c>
      <c r="K287" s="44" t="s">
        <v>36</v>
      </c>
      <c r="L287" s="41" t="s">
        <v>1501</v>
      </c>
      <c r="M287" s="36" t="s">
        <v>1502</v>
      </c>
      <c r="N287" s="42" t="s">
        <v>1817</v>
      </c>
      <c r="O287" s="45" t="s">
        <v>1504</v>
      </c>
      <c r="P287" s="36">
        <v>796</v>
      </c>
      <c r="Q287" s="36" t="s">
        <v>1505</v>
      </c>
      <c r="R287" s="54">
        <v>20</v>
      </c>
      <c r="S287" s="54">
        <v>133.91999999999999</v>
      </c>
      <c r="T287" s="68">
        <f t="shared" si="87"/>
        <v>2678.3999999999996</v>
      </c>
      <c r="U287" s="68">
        <f t="shared" si="86"/>
        <v>2999.808</v>
      </c>
      <c r="V287" s="46"/>
      <c r="W287" s="36">
        <v>2016</v>
      </c>
      <c r="X287" s="47"/>
    </row>
    <row r="288" spans="1:24" outlineLevel="1">
      <c r="A288" s="228" t="s">
        <v>2055</v>
      </c>
      <c r="B288" s="39" t="s">
        <v>1495</v>
      </c>
      <c r="C288" s="180" t="s">
        <v>2056</v>
      </c>
      <c r="D288" s="40" t="s">
        <v>2057</v>
      </c>
      <c r="E288" s="40" t="s">
        <v>3096</v>
      </c>
      <c r="F288" s="41" t="s">
        <v>2058</v>
      </c>
      <c r="G288" s="219" t="s">
        <v>34</v>
      </c>
      <c r="H288" s="42">
        <v>0</v>
      </c>
      <c r="I288" s="43">
        <v>230000000</v>
      </c>
      <c r="J288" s="36" t="s">
        <v>1500</v>
      </c>
      <c r="K288" s="44" t="s">
        <v>36</v>
      </c>
      <c r="L288" s="41" t="s">
        <v>1501</v>
      </c>
      <c r="M288" s="36" t="s">
        <v>1502</v>
      </c>
      <c r="N288" s="42" t="s">
        <v>1817</v>
      </c>
      <c r="O288" s="45" t="s">
        <v>1504</v>
      </c>
      <c r="P288" s="36">
        <v>796</v>
      </c>
      <c r="Q288" s="36" t="s">
        <v>1505</v>
      </c>
      <c r="R288" s="54">
        <v>60</v>
      </c>
      <c r="S288" s="54">
        <v>649.99999999999989</v>
      </c>
      <c r="T288" s="68">
        <f t="shared" si="87"/>
        <v>38999.999999999993</v>
      </c>
      <c r="U288" s="68">
        <f t="shared" si="86"/>
        <v>43679.999999999993</v>
      </c>
      <c r="V288" s="46"/>
      <c r="W288" s="36">
        <v>2016</v>
      </c>
      <c r="X288" s="47"/>
    </row>
    <row r="289" spans="1:24" outlineLevel="1">
      <c r="A289" s="228" t="s">
        <v>2059</v>
      </c>
      <c r="B289" s="39" t="s">
        <v>1495</v>
      </c>
      <c r="C289" s="180" t="s">
        <v>2056</v>
      </c>
      <c r="D289" s="40" t="s">
        <v>2057</v>
      </c>
      <c r="E289" s="40" t="s">
        <v>3096</v>
      </c>
      <c r="F289" s="41" t="s">
        <v>2058</v>
      </c>
      <c r="G289" s="219" t="s">
        <v>34</v>
      </c>
      <c r="H289" s="42">
        <v>0</v>
      </c>
      <c r="I289" s="43">
        <v>230000000</v>
      </c>
      <c r="J289" s="36" t="s">
        <v>1500</v>
      </c>
      <c r="K289" s="44" t="s">
        <v>36</v>
      </c>
      <c r="L289" s="41" t="s">
        <v>1501</v>
      </c>
      <c r="M289" s="36" t="s">
        <v>1502</v>
      </c>
      <c r="N289" s="42" t="s">
        <v>1817</v>
      </c>
      <c r="O289" s="45" t="s">
        <v>1504</v>
      </c>
      <c r="P289" s="36">
        <v>796</v>
      </c>
      <c r="Q289" s="36" t="s">
        <v>1505</v>
      </c>
      <c r="R289" s="54">
        <v>2</v>
      </c>
      <c r="S289" s="54">
        <v>16249.999999999998</v>
      </c>
      <c r="T289" s="68">
        <f t="shared" si="87"/>
        <v>32499.999999999996</v>
      </c>
      <c r="U289" s="68">
        <f t="shared" si="86"/>
        <v>36400</v>
      </c>
      <c r="V289" s="46"/>
      <c r="W289" s="36">
        <v>2016</v>
      </c>
      <c r="X289" s="47"/>
    </row>
    <row r="290" spans="1:24" outlineLevel="1">
      <c r="A290" s="228" t="s">
        <v>2060</v>
      </c>
      <c r="B290" s="39" t="s">
        <v>1495</v>
      </c>
      <c r="C290" s="180" t="s">
        <v>1837</v>
      </c>
      <c r="D290" s="40" t="s">
        <v>1832</v>
      </c>
      <c r="E290" s="40" t="s">
        <v>2061</v>
      </c>
      <c r="F290" s="41" t="s">
        <v>2062</v>
      </c>
      <c r="G290" s="219" t="s">
        <v>34</v>
      </c>
      <c r="H290" s="42">
        <v>40</v>
      </c>
      <c r="I290" s="43">
        <v>230000000</v>
      </c>
      <c r="J290" s="36" t="s">
        <v>1500</v>
      </c>
      <c r="K290" s="44" t="s">
        <v>36</v>
      </c>
      <c r="L290" s="41" t="s">
        <v>1501</v>
      </c>
      <c r="M290" s="36" t="s">
        <v>1502</v>
      </c>
      <c r="N290" s="42" t="s">
        <v>1817</v>
      </c>
      <c r="O290" s="45" t="s">
        <v>1511</v>
      </c>
      <c r="P290" s="36">
        <v>796</v>
      </c>
      <c r="Q290" s="36" t="s">
        <v>1505</v>
      </c>
      <c r="R290" s="54">
        <v>10</v>
      </c>
      <c r="S290" s="54">
        <v>472.87</v>
      </c>
      <c r="T290" s="68">
        <v>0</v>
      </c>
      <c r="U290" s="68">
        <f t="shared" si="86"/>
        <v>0</v>
      </c>
      <c r="V290" s="46" t="s">
        <v>1512</v>
      </c>
      <c r="W290" s="36">
        <v>2016</v>
      </c>
      <c r="X290" s="181" t="s">
        <v>3212</v>
      </c>
    </row>
    <row r="291" spans="1:24" outlineLevel="1">
      <c r="A291" s="228" t="s">
        <v>3289</v>
      </c>
      <c r="B291" s="39" t="s">
        <v>1495</v>
      </c>
      <c r="C291" s="180" t="s">
        <v>1837</v>
      </c>
      <c r="D291" s="40" t="s">
        <v>1832</v>
      </c>
      <c r="E291" s="40" t="s">
        <v>2061</v>
      </c>
      <c r="F291" s="41" t="s">
        <v>2062</v>
      </c>
      <c r="G291" s="219" t="s">
        <v>34</v>
      </c>
      <c r="H291" s="42">
        <v>0</v>
      </c>
      <c r="I291" s="43">
        <v>230000000</v>
      </c>
      <c r="J291" s="36" t="s">
        <v>1500</v>
      </c>
      <c r="K291" s="44" t="s">
        <v>31</v>
      </c>
      <c r="L291" s="41" t="s">
        <v>1501</v>
      </c>
      <c r="M291" s="36" t="s">
        <v>1502</v>
      </c>
      <c r="N291" s="42" t="s">
        <v>1817</v>
      </c>
      <c r="O291" s="45" t="s">
        <v>1504</v>
      </c>
      <c r="P291" s="36">
        <v>796</v>
      </c>
      <c r="Q291" s="36" t="s">
        <v>1505</v>
      </c>
      <c r="R291" s="54">
        <v>10</v>
      </c>
      <c r="S291" s="54">
        <v>472.87</v>
      </c>
      <c r="T291" s="68">
        <f t="shared" ref="T291" si="88">R291*S291</f>
        <v>4728.7</v>
      </c>
      <c r="U291" s="68">
        <f t="shared" si="86"/>
        <v>5296.1440000000002</v>
      </c>
      <c r="V291" s="46"/>
      <c r="W291" s="36">
        <v>2016</v>
      </c>
      <c r="X291" s="181"/>
    </row>
    <row r="292" spans="1:24" outlineLevel="1">
      <c r="A292" s="228" t="s">
        <v>2063</v>
      </c>
      <c r="B292" s="39" t="s">
        <v>1495</v>
      </c>
      <c r="C292" s="180" t="s">
        <v>2064</v>
      </c>
      <c r="D292" s="40" t="s">
        <v>1832</v>
      </c>
      <c r="E292" s="40" t="s">
        <v>3098</v>
      </c>
      <c r="F292" s="41" t="s">
        <v>2065</v>
      </c>
      <c r="G292" s="219" t="s">
        <v>34</v>
      </c>
      <c r="H292" s="42">
        <v>40</v>
      </c>
      <c r="I292" s="43">
        <v>230000000</v>
      </c>
      <c r="J292" s="36" t="s">
        <v>1500</v>
      </c>
      <c r="K292" s="44" t="s">
        <v>36</v>
      </c>
      <c r="L292" s="41" t="s">
        <v>1501</v>
      </c>
      <c r="M292" s="36" t="s">
        <v>1502</v>
      </c>
      <c r="N292" s="42" t="s">
        <v>1817</v>
      </c>
      <c r="O292" s="45" t="s">
        <v>1511</v>
      </c>
      <c r="P292" s="36">
        <v>796</v>
      </c>
      <c r="Q292" s="36" t="s">
        <v>1505</v>
      </c>
      <c r="R292" s="54">
        <v>24</v>
      </c>
      <c r="S292" s="54">
        <v>4102.5</v>
      </c>
      <c r="T292" s="68">
        <v>0</v>
      </c>
      <c r="U292" s="68">
        <f t="shared" si="86"/>
        <v>0</v>
      </c>
      <c r="V292" s="46" t="s">
        <v>1512</v>
      </c>
      <c r="W292" s="36">
        <v>2016</v>
      </c>
      <c r="X292" s="181" t="s">
        <v>3212</v>
      </c>
    </row>
    <row r="293" spans="1:24" outlineLevel="1">
      <c r="A293" s="228" t="s">
        <v>3290</v>
      </c>
      <c r="B293" s="39" t="s">
        <v>1495</v>
      </c>
      <c r="C293" s="180" t="s">
        <v>2064</v>
      </c>
      <c r="D293" s="40" t="s">
        <v>1832</v>
      </c>
      <c r="E293" s="40" t="s">
        <v>3098</v>
      </c>
      <c r="F293" s="41" t="s">
        <v>2065</v>
      </c>
      <c r="G293" s="219" t="s">
        <v>34</v>
      </c>
      <c r="H293" s="42">
        <v>0</v>
      </c>
      <c r="I293" s="43">
        <v>230000000</v>
      </c>
      <c r="J293" s="36" t="s">
        <v>1500</v>
      </c>
      <c r="K293" s="44" t="s">
        <v>31</v>
      </c>
      <c r="L293" s="41" t="s">
        <v>1501</v>
      </c>
      <c r="M293" s="36" t="s">
        <v>1502</v>
      </c>
      <c r="N293" s="42" t="s">
        <v>1817</v>
      </c>
      <c r="O293" s="45" t="s">
        <v>1504</v>
      </c>
      <c r="P293" s="36">
        <v>796</v>
      </c>
      <c r="Q293" s="36" t="s">
        <v>1505</v>
      </c>
      <c r="R293" s="54">
        <v>24</v>
      </c>
      <c r="S293" s="54">
        <v>4102.5</v>
      </c>
      <c r="T293" s="68">
        <f t="shared" ref="T293" si="89">R293*S293</f>
        <v>98460</v>
      </c>
      <c r="U293" s="68">
        <f t="shared" si="86"/>
        <v>110275.20000000001</v>
      </c>
      <c r="V293" s="46"/>
      <c r="W293" s="36">
        <v>2016</v>
      </c>
      <c r="X293" s="181"/>
    </row>
    <row r="294" spans="1:24" outlineLevel="1">
      <c r="A294" s="228" t="s">
        <v>2066</v>
      </c>
      <c r="B294" s="39" t="s">
        <v>1495</v>
      </c>
      <c r="C294" s="180" t="s">
        <v>2067</v>
      </c>
      <c r="D294" s="40" t="s">
        <v>1832</v>
      </c>
      <c r="E294" s="40" t="s">
        <v>2768</v>
      </c>
      <c r="F294" s="41" t="s">
        <v>2068</v>
      </c>
      <c r="G294" s="219" t="s">
        <v>34</v>
      </c>
      <c r="H294" s="42">
        <v>40</v>
      </c>
      <c r="I294" s="43">
        <v>230000000</v>
      </c>
      <c r="J294" s="36" t="s">
        <v>1500</v>
      </c>
      <c r="K294" s="44" t="s">
        <v>36</v>
      </c>
      <c r="L294" s="41" t="s">
        <v>1501</v>
      </c>
      <c r="M294" s="36" t="s">
        <v>1502</v>
      </c>
      <c r="N294" s="42" t="s">
        <v>1817</v>
      </c>
      <c r="O294" s="45" t="s">
        <v>1511</v>
      </c>
      <c r="P294" s="36">
        <v>796</v>
      </c>
      <c r="Q294" s="36" t="s">
        <v>1505</v>
      </c>
      <c r="R294" s="54">
        <v>3</v>
      </c>
      <c r="S294" s="54">
        <v>1999.9999999999998</v>
      </c>
      <c r="T294" s="68">
        <v>0</v>
      </c>
      <c r="U294" s="68">
        <f t="shared" si="86"/>
        <v>0</v>
      </c>
      <c r="V294" s="46" t="s">
        <v>1512</v>
      </c>
      <c r="W294" s="36">
        <v>2016</v>
      </c>
      <c r="X294" s="181" t="s">
        <v>3212</v>
      </c>
    </row>
    <row r="295" spans="1:24" outlineLevel="1">
      <c r="A295" s="228" t="s">
        <v>3291</v>
      </c>
      <c r="B295" s="39" t="s">
        <v>1495</v>
      </c>
      <c r="C295" s="180" t="s">
        <v>2067</v>
      </c>
      <c r="D295" s="40" t="s">
        <v>1832</v>
      </c>
      <c r="E295" s="40" t="s">
        <v>2768</v>
      </c>
      <c r="F295" s="41" t="s">
        <v>2068</v>
      </c>
      <c r="G295" s="219" t="s">
        <v>34</v>
      </c>
      <c r="H295" s="42">
        <v>0</v>
      </c>
      <c r="I295" s="43">
        <v>230000000</v>
      </c>
      <c r="J295" s="36" t="s">
        <v>1500</v>
      </c>
      <c r="K295" s="44" t="s">
        <v>31</v>
      </c>
      <c r="L295" s="41" t="s">
        <v>1501</v>
      </c>
      <c r="M295" s="36" t="s">
        <v>1502</v>
      </c>
      <c r="N295" s="42" t="s">
        <v>1817</v>
      </c>
      <c r="O295" s="45" t="s">
        <v>1504</v>
      </c>
      <c r="P295" s="36">
        <v>796</v>
      </c>
      <c r="Q295" s="36" t="s">
        <v>1505</v>
      </c>
      <c r="R295" s="54">
        <v>3</v>
      </c>
      <c r="S295" s="54">
        <v>1999.9999999999998</v>
      </c>
      <c r="T295" s="68">
        <v>0</v>
      </c>
      <c r="U295" s="68">
        <f t="shared" si="86"/>
        <v>0</v>
      </c>
      <c r="V295" s="46"/>
      <c r="W295" s="36">
        <v>2016</v>
      </c>
      <c r="X295" s="47" t="s">
        <v>3973</v>
      </c>
    </row>
    <row r="296" spans="1:24" outlineLevel="1">
      <c r="A296" s="228" t="s">
        <v>3987</v>
      </c>
      <c r="B296" s="39" t="s">
        <v>1495</v>
      </c>
      <c r="C296" s="180" t="s">
        <v>2067</v>
      </c>
      <c r="D296" s="40" t="s">
        <v>1832</v>
      </c>
      <c r="E296" s="40" t="s">
        <v>2768</v>
      </c>
      <c r="F296" s="41" t="s">
        <v>2068</v>
      </c>
      <c r="G296" s="219" t="s">
        <v>34</v>
      </c>
      <c r="H296" s="42">
        <v>0</v>
      </c>
      <c r="I296" s="43">
        <v>230000000</v>
      </c>
      <c r="J296" s="36" t="s">
        <v>1500</v>
      </c>
      <c r="K296" s="44" t="s">
        <v>31</v>
      </c>
      <c r="L296" s="41" t="s">
        <v>1501</v>
      </c>
      <c r="M296" s="36" t="s">
        <v>1502</v>
      </c>
      <c r="N296" s="42" t="s">
        <v>1817</v>
      </c>
      <c r="O296" s="45" t="s">
        <v>1504</v>
      </c>
      <c r="P296" s="36">
        <v>796</v>
      </c>
      <c r="Q296" s="36" t="s">
        <v>1505</v>
      </c>
      <c r="R296" s="54">
        <v>6</v>
      </c>
      <c r="S296" s="54">
        <v>1999.9999999999998</v>
      </c>
      <c r="T296" s="68">
        <f t="shared" ref="T296" si="90">R296*S296</f>
        <v>11999.999999999998</v>
      </c>
      <c r="U296" s="68">
        <f t="shared" si="86"/>
        <v>13440</v>
      </c>
      <c r="V296" s="46"/>
      <c r="W296" s="36">
        <v>2016</v>
      </c>
      <c r="X296" s="47"/>
    </row>
    <row r="297" spans="1:24" outlineLevel="1">
      <c r="A297" s="228" t="s">
        <v>2069</v>
      </c>
      <c r="B297" s="39" t="s">
        <v>1495</v>
      </c>
      <c r="C297" s="180" t="s">
        <v>2070</v>
      </c>
      <c r="D297" s="40" t="s">
        <v>1832</v>
      </c>
      <c r="E297" s="40" t="s">
        <v>3099</v>
      </c>
      <c r="F297" s="41" t="s">
        <v>2071</v>
      </c>
      <c r="G297" s="219" t="s">
        <v>34</v>
      </c>
      <c r="H297" s="42">
        <v>40</v>
      </c>
      <c r="I297" s="43">
        <v>230000000</v>
      </c>
      <c r="J297" s="36" t="s">
        <v>1500</v>
      </c>
      <c r="K297" s="44" t="s">
        <v>36</v>
      </c>
      <c r="L297" s="41" t="s">
        <v>1501</v>
      </c>
      <c r="M297" s="36" t="s">
        <v>1502</v>
      </c>
      <c r="N297" s="42" t="s">
        <v>1817</v>
      </c>
      <c r="O297" s="45" t="s">
        <v>1511</v>
      </c>
      <c r="P297" s="36">
        <v>796</v>
      </c>
      <c r="Q297" s="36" t="s">
        <v>1505</v>
      </c>
      <c r="R297" s="54">
        <v>3</v>
      </c>
      <c r="S297" s="54">
        <v>2599.9999999999995</v>
      </c>
      <c r="T297" s="68">
        <v>0</v>
      </c>
      <c r="U297" s="68">
        <f t="shared" si="86"/>
        <v>0</v>
      </c>
      <c r="V297" s="46" t="s">
        <v>1512</v>
      </c>
      <c r="W297" s="36">
        <v>2016</v>
      </c>
      <c r="X297" s="181" t="s">
        <v>3212</v>
      </c>
    </row>
    <row r="298" spans="1:24" outlineLevel="1">
      <c r="A298" s="228" t="s">
        <v>3292</v>
      </c>
      <c r="B298" s="39" t="s">
        <v>1495</v>
      </c>
      <c r="C298" s="180" t="s">
        <v>2070</v>
      </c>
      <c r="D298" s="40" t="s">
        <v>1832</v>
      </c>
      <c r="E298" s="40" t="s">
        <v>3099</v>
      </c>
      <c r="F298" s="41" t="s">
        <v>2071</v>
      </c>
      <c r="G298" s="219" t="s">
        <v>34</v>
      </c>
      <c r="H298" s="42">
        <v>0</v>
      </c>
      <c r="I298" s="43">
        <v>230000000</v>
      </c>
      <c r="J298" s="36" t="s">
        <v>1500</v>
      </c>
      <c r="K298" s="44" t="s">
        <v>31</v>
      </c>
      <c r="L298" s="41" t="s">
        <v>1501</v>
      </c>
      <c r="M298" s="36" t="s">
        <v>1502</v>
      </c>
      <c r="N298" s="42" t="s">
        <v>1817</v>
      </c>
      <c r="O298" s="45" t="s">
        <v>1504</v>
      </c>
      <c r="P298" s="36">
        <v>796</v>
      </c>
      <c r="Q298" s="36" t="s">
        <v>1505</v>
      </c>
      <c r="R298" s="54">
        <v>3</v>
      </c>
      <c r="S298" s="54">
        <v>2599.9999999999995</v>
      </c>
      <c r="T298" s="68">
        <v>0</v>
      </c>
      <c r="U298" s="68">
        <f t="shared" si="86"/>
        <v>0</v>
      </c>
      <c r="V298" s="46"/>
      <c r="W298" s="36">
        <v>2016</v>
      </c>
      <c r="X298" s="47" t="s">
        <v>3973</v>
      </c>
    </row>
    <row r="299" spans="1:24" outlineLevel="1">
      <c r="A299" s="228" t="s">
        <v>3988</v>
      </c>
      <c r="B299" s="39" t="s">
        <v>1495</v>
      </c>
      <c r="C299" s="180" t="s">
        <v>2070</v>
      </c>
      <c r="D299" s="40" t="s">
        <v>1832</v>
      </c>
      <c r="E299" s="40" t="s">
        <v>3099</v>
      </c>
      <c r="F299" s="41" t="s">
        <v>2071</v>
      </c>
      <c r="G299" s="219" t="s">
        <v>34</v>
      </c>
      <c r="H299" s="42">
        <v>0</v>
      </c>
      <c r="I299" s="43">
        <v>230000000</v>
      </c>
      <c r="J299" s="36" t="s">
        <v>1500</v>
      </c>
      <c r="K299" s="44" t="s">
        <v>31</v>
      </c>
      <c r="L299" s="41" t="s">
        <v>1501</v>
      </c>
      <c r="M299" s="36" t="s">
        <v>1502</v>
      </c>
      <c r="N299" s="42" t="s">
        <v>1817</v>
      </c>
      <c r="O299" s="45" t="s">
        <v>1504</v>
      </c>
      <c r="P299" s="36">
        <v>796</v>
      </c>
      <c r="Q299" s="36" t="s">
        <v>1505</v>
      </c>
      <c r="R299" s="54">
        <v>9</v>
      </c>
      <c r="S299" s="54">
        <v>2599.9999999999995</v>
      </c>
      <c r="T299" s="68">
        <f t="shared" ref="T299" si="91">R299*S299</f>
        <v>23399.999999999996</v>
      </c>
      <c r="U299" s="68">
        <f t="shared" si="86"/>
        <v>26208</v>
      </c>
      <c r="V299" s="46"/>
      <c r="W299" s="36">
        <v>2016</v>
      </c>
      <c r="X299" s="47"/>
    </row>
    <row r="300" spans="1:24" outlineLevel="1">
      <c r="A300" s="228" t="s">
        <v>2072</v>
      </c>
      <c r="B300" s="39" t="s">
        <v>1495</v>
      </c>
      <c r="C300" s="180" t="s">
        <v>2073</v>
      </c>
      <c r="D300" s="40" t="s">
        <v>1832</v>
      </c>
      <c r="E300" s="40" t="s">
        <v>3100</v>
      </c>
      <c r="F300" s="41" t="s">
        <v>2074</v>
      </c>
      <c r="G300" s="219" t="s">
        <v>34</v>
      </c>
      <c r="H300" s="42">
        <v>40</v>
      </c>
      <c r="I300" s="43">
        <v>230000000</v>
      </c>
      <c r="J300" s="36" t="s">
        <v>1500</v>
      </c>
      <c r="K300" s="44" t="s">
        <v>36</v>
      </c>
      <c r="L300" s="41" t="s">
        <v>1501</v>
      </c>
      <c r="M300" s="36" t="s">
        <v>1502</v>
      </c>
      <c r="N300" s="42" t="s">
        <v>1817</v>
      </c>
      <c r="O300" s="45" t="s">
        <v>1511</v>
      </c>
      <c r="P300" s="36">
        <v>796</v>
      </c>
      <c r="Q300" s="36" t="s">
        <v>1505</v>
      </c>
      <c r="R300" s="54">
        <v>5</v>
      </c>
      <c r="S300" s="54">
        <v>949.99999999999989</v>
      </c>
      <c r="T300" s="68">
        <v>0</v>
      </c>
      <c r="U300" s="68">
        <f t="shared" si="86"/>
        <v>0</v>
      </c>
      <c r="V300" s="46" t="s">
        <v>1512</v>
      </c>
      <c r="W300" s="36">
        <v>2016</v>
      </c>
      <c r="X300" s="181" t="s">
        <v>3212</v>
      </c>
    </row>
    <row r="301" spans="1:24" outlineLevel="1">
      <c r="A301" s="228" t="s">
        <v>3293</v>
      </c>
      <c r="B301" s="39" t="s">
        <v>1495</v>
      </c>
      <c r="C301" s="180" t="s">
        <v>2073</v>
      </c>
      <c r="D301" s="40" t="s">
        <v>1832</v>
      </c>
      <c r="E301" s="40" t="s">
        <v>3100</v>
      </c>
      <c r="F301" s="41" t="s">
        <v>2074</v>
      </c>
      <c r="G301" s="219" t="s">
        <v>34</v>
      </c>
      <c r="H301" s="42">
        <v>0</v>
      </c>
      <c r="I301" s="43">
        <v>230000000</v>
      </c>
      <c r="J301" s="36" t="s">
        <v>1500</v>
      </c>
      <c r="K301" s="44" t="s">
        <v>31</v>
      </c>
      <c r="L301" s="41" t="s">
        <v>1501</v>
      </c>
      <c r="M301" s="36" t="s">
        <v>1502</v>
      </c>
      <c r="N301" s="42" t="s">
        <v>1817</v>
      </c>
      <c r="O301" s="45" t="s">
        <v>1504</v>
      </c>
      <c r="P301" s="36">
        <v>796</v>
      </c>
      <c r="Q301" s="36" t="s">
        <v>1505</v>
      </c>
      <c r="R301" s="54">
        <v>5</v>
      </c>
      <c r="S301" s="54">
        <v>949.99999999999989</v>
      </c>
      <c r="T301" s="68">
        <v>0</v>
      </c>
      <c r="U301" s="68">
        <f t="shared" si="86"/>
        <v>0</v>
      </c>
      <c r="V301" s="46"/>
      <c r="W301" s="36">
        <v>2016</v>
      </c>
      <c r="X301" s="47" t="s">
        <v>3973</v>
      </c>
    </row>
    <row r="302" spans="1:24" outlineLevel="1">
      <c r="A302" s="228" t="s">
        <v>3989</v>
      </c>
      <c r="B302" s="39" t="s">
        <v>1495</v>
      </c>
      <c r="C302" s="180" t="s">
        <v>2073</v>
      </c>
      <c r="D302" s="40" t="s">
        <v>1832</v>
      </c>
      <c r="E302" s="40" t="s">
        <v>3100</v>
      </c>
      <c r="F302" s="41" t="s">
        <v>2074</v>
      </c>
      <c r="G302" s="219" t="s">
        <v>34</v>
      </c>
      <c r="H302" s="42">
        <v>0</v>
      </c>
      <c r="I302" s="43">
        <v>230000000</v>
      </c>
      <c r="J302" s="36" t="s">
        <v>1500</v>
      </c>
      <c r="K302" s="44" t="s">
        <v>31</v>
      </c>
      <c r="L302" s="41" t="s">
        <v>1501</v>
      </c>
      <c r="M302" s="36" t="s">
        <v>1502</v>
      </c>
      <c r="N302" s="42" t="s">
        <v>1817</v>
      </c>
      <c r="O302" s="45" t="s">
        <v>1504</v>
      </c>
      <c r="P302" s="36">
        <v>796</v>
      </c>
      <c r="Q302" s="36" t="s">
        <v>1505</v>
      </c>
      <c r="R302" s="54">
        <v>9</v>
      </c>
      <c r="S302" s="54">
        <v>949.99999999999989</v>
      </c>
      <c r="T302" s="68">
        <f t="shared" ref="T302" si="92">R302*S302</f>
        <v>8549.9999999999982</v>
      </c>
      <c r="U302" s="68">
        <f t="shared" si="86"/>
        <v>9575.9999999999982</v>
      </c>
      <c r="V302" s="46"/>
      <c r="W302" s="36">
        <v>2016</v>
      </c>
      <c r="X302" s="47"/>
    </row>
    <row r="303" spans="1:24" outlineLevel="1">
      <c r="A303" s="228" t="s">
        <v>2075</v>
      </c>
      <c r="B303" s="39" t="s">
        <v>1495</v>
      </c>
      <c r="C303" s="180" t="s">
        <v>2076</v>
      </c>
      <c r="D303" s="40" t="s">
        <v>2077</v>
      </c>
      <c r="E303" s="40" t="s">
        <v>3101</v>
      </c>
      <c r="F303" s="41" t="s">
        <v>2078</v>
      </c>
      <c r="G303" s="219" t="s">
        <v>34</v>
      </c>
      <c r="H303" s="42">
        <v>40</v>
      </c>
      <c r="I303" s="43">
        <v>230000000</v>
      </c>
      <c r="J303" s="36" t="s">
        <v>1500</v>
      </c>
      <c r="K303" s="44" t="s">
        <v>36</v>
      </c>
      <c r="L303" s="41" t="s">
        <v>1501</v>
      </c>
      <c r="M303" s="36" t="s">
        <v>1502</v>
      </c>
      <c r="N303" s="42" t="s">
        <v>1817</v>
      </c>
      <c r="O303" s="45" t="s">
        <v>1511</v>
      </c>
      <c r="P303" s="36">
        <v>796</v>
      </c>
      <c r="Q303" s="36" t="s">
        <v>1505</v>
      </c>
      <c r="R303" s="54">
        <v>20</v>
      </c>
      <c r="S303" s="54">
        <v>30699.999999999996</v>
      </c>
      <c r="T303" s="68">
        <f t="shared" si="87"/>
        <v>613999.99999999988</v>
      </c>
      <c r="U303" s="68">
        <f t="shared" si="86"/>
        <v>687679.99999999988</v>
      </c>
      <c r="V303" s="46" t="s">
        <v>1512</v>
      </c>
      <c r="W303" s="36">
        <v>2016</v>
      </c>
      <c r="X303" s="47"/>
    </row>
    <row r="304" spans="1:24" outlineLevel="1">
      <c r="A304" s="228" t="s">
        <v>2079</v>
      </c>
      <c r="B304" s="39" t="s">
        <v>1495</v>
      </c>
      <c r="C304" s="180" t="s">
        <v>2080</v>
      </c>
      <c r="D304" s="40" t="s">
        <v>2077</v>
      </c>
      <c r="E304" s="40" t="s">
        <v>3102</v>
      </c>
      <c r="F304" s="41" t="s">
        <v>2081</v>
      </c>
      <c r="G304" s="219" t="s">
        <v>34</v>
      </c>
      <c r="H304" s="42">
        <v>40</v>
      </c>
      <c r="I304" s="43">
        <v>230000000</v>
      </c>
      <c r="J304" s="36" t="s">
        <v>1500</v>
      </c>
      <c r="K304" s="44" t="s">
        <v>36</v>
      </c>
      <c r="L304" s="41" t="s">
        <v>1501</v>
      </c>
      <c r="M304" s="36" t="s">
        <v>1502</v>
      </c>
      <c r="N304" s="42" t="s">
        <v>1817</v>
      </c>
      <c r="O304" s="45" t="s">
        <v>1511</v>
      </c>
      <c r="P304" s="36">
        <v>796</v>
      </c>
      <c r="Q304" s="36" t="s">
        <v>1505</v>
      </c>
      <c r="R304" s="54">
        <v>14</v>
      </c>
      <c r="S304" s="54">
        <v>5365</v>
      </c>
      <c r="T304" s="68">
        <f t="shared" si="87"/>
        <v>75110</v>
      </c>
      <c r="U304" s="68">
        <f t="shared" si="86"/>
        <v>84123.200000000012</v>
      </c>
      <c r="V304" s="46" t="s">
        <v>1512</v>
      </c>
      <c r="W304" s="36">
        <v>2016</v>
      </c>
      <c r="X304" s="47"/>
    </row>
    <row r="305" spans="1:24" outlineLevel="1">
      <c r="A305" s="228" t="s">
        <v>2082</v>
      </c>
      <c r="B305" s="39" t="s">
        <v>1495</v>
      </c>
      <c r="C305" s="180" t="s">
        <v>2083</v>
      </c>
      <c r="D305" s="40" t="s">
        <v>2084</v>
      </c>
      <c r="E305" s="40" t="s">
        <v>2085</v>
      </c>
      <c r="F305" s="41" t="s">
        <v>2086</v>
      </c>
      <c r="G305" s="219" t="s">
        <v>34</v>
      </c>
      <c r="H305" s="42">
        <v>0</v>
      </c>
      <c r="I305" s="43">
        <v>230000000</v>
      </c>
      <c r="J305" s="36" t="s">
        <v>1500</v>
      </c>
      <c r="K305" s="44" t="s">
        <v>36</v>
      </c>
      <c r="L305" s="41" t="s">
        <v>1501</v>
      </c>
      <c r="M305" s="36" t="s">
        <v>1502</v>
      </c>
      <c r="N305" s="42" t="s">
        <v>1817</v>
      </c>
      <c r="O305" s="45" t="s">
        <v>1504</v>
      </c>
      <c r="P305" s="36">
        <v>796</v>
      </c>
      <c r="Q305" s="36" t="s">
        <v>1505</v>
      </c>
      <c r="R305" s="54">
        <v>2</v>
      </c>
      <c r="S305" s="54">
        <v>172272.32</v>
      </c>
      <c r="T305" s="68">
        <f t="shared" si="87"/>
        <v>344544.64</v>
      </c>
      <c r="U305" s="68">
        <f t="shared" si="86"/>
        <v>385889.99680000008</v>
      </c>
      <c r="V305" s="46"/>
      <c r="W305" s="36">
        <v>2016</v>
      </c>
      <c r="X305" s="47"/>
    </row>
    <row r="306" spans="1:24" outlineLevel="1">
      <c r="A306" s="228" t="s">
        <v>2087</v>
      </c>
      <c r="B306" s="39" t="s">
        <v>1495</v>
      </c>
      <c r="C306" s="180" t="s">
        <v>2083</v>
      </c>
      <c r="D306" s="40" t="s">
        <v>2084</v>
      </c>
      <c r="E306" s="40" t="s">
        <v>2085</v>
      </c>
      <c r="F306" s="41" t="s">
        <v>2088</v>
      </c>
      <c r="G306" s="219" t="s">
        <v>34</v>
      </c>
      <c r="H306" s="42">
        <v>0</v>
      </c>
      <c r="I306" s="43">
        <v>230000000</v>
      </c>
      <c r="J306" s="36" t="s">
        <v>1500</v>
      </c>
      <c r="K306" s="44" t="s">
        <v>36</v>
      </c>
      <c r="L306" s="41" t="s">
        <v>1501</v>
      </c>
      <c r="M306" s="36" t="s">
        <v>1502</v>
      </c>
      <c r="N306" s="42" t="s">
        <v>1817</v>
      </c>
      <c r="O306" s="45" t="s">
        <v>1504</v>
      </c>
      <c r="P306" s="36">
        <v>796</v>
      </c>
      <c r="Q306" s="36" t="s">
        <v>1505</v>
      </c>
      <c r="R306" s="54">
        <v>2</v>
      </c>
      <c r="S306" s="54">
        <v>108687.49999999999</v>
      </c>
      <c r="T306" s="68">
        <f t="shared" si="87"/>
        <v>217374.99999999997</v>
      </c>
      <c r="U306" s="68">
        <f t="shared" si="86"/>
        <v>243460</v>
      </c>
      <c r="V306" s="46"/>
      <c r="W306" s="36">
        <v>2016</v>
      </c>
      <c r="X306" s="47"/>
    </row>
    <row r="307" spans="1:24" s="344" customFormat="1" outlineLevel="1">
      <c r="A307" s="336" t="s">
        <v>2089</v>
      </c>
      <c r="B307" s="381" t="s">
        <v>1495</v>
      </c>
      <c r="C307" s="483" t="s">
        <v>2090</v>
      </c>
      <c r="D307" s="484" t="s">
        <v>2091</v>
      </c>
      <c r="E307" s="484" t="s">
        <v>3211</v>
      </c>
      <c r="F307" s="485" t="s">
        <v>2092</v>
      </c>
      <c r="G307" s="486" t="s">
        <v>34</v>
      </c>
      <c r="H307" s="374">
        <v>0</v>
      </c>
      <c r="I307" s="339">
        <v>230000000</v>
      </c>
      <c r="J307" s="340" t="s">
        <v>1500</v>
      </c>
      <c r="K307" s="349" t="s">
        <v>36</v>
      </c>
      <c r="L307" s="485" t="s">
        <v>1501</v>
      </c>
      <c r="M307" s="340" t="s">
        <v>1502</v>
      </c>
      <c r="N307" s="374" t="s">
        <v>1817</v>
      </c>
      <c r="O307" s="487" t="s">
        <v>1504</v>
      </c>
      <c r="P307" s="340">
        <v>796</v>
      </c>
      <c r="Q307" s="340" t="s">
        <v>1505</v>
      </c>
      <c r="R307" s="337">
        <v>2</v>
      </c>
      <c r="S307" s="337">
        <v>15999.999999999998</v>
      </c>
      <c r="T307" s="443">
        <v>0</v>
      </c>
      <c r="U307" s="443">
        <f t="shared" si="86"/>
        <v>0</v>
      </c>
      <c r="V307" s="488"/>
      <c r="W307" s="340">
        <v>2016</v>
      </c>
      <c r="X307" s="490" t="s">
        <v>3918</v>
      </c>
    </row>
    <row r="308" spans="1:24" s="344" customFormat="1" outlineLevel="1">
      <c r="A308" s="336" t="s">
        <v>2093</v>
      </c>
      <c r="B308" s="381" t="s">
        <v>1495</v>
      </c>
      <c r="C308" s="483" t="s">
        <v>2094</v>
      </c>
      <c r="D308" s="484" t="s">
        <v>2095</v>
      </c>
      <c r="E308" s="484" t="s">
        <v>2096</v>
      </c>
      <c r="F308" s="485" t="s">
        <v>2097</v>
      </c>
      <c r="G308" s="486" t="s">
        <v>34</v>
      </c>
      <c r="H308" s="374">
        <v>40</v>
      </c>
      <c r="I308" s="339">
        <v>230000000</v>
      </c>
      <c r="J308" s="340" t="s">
        <v>1500</v>
      </c>
      <c r="K308" s="349" t="s">
        <v>36</v>
      </c>
      <c r="L308" s="485" t="s">
        <v>1501</v>
      </c>
      <c r="M308" s="340" t="s">
        <v>1502</v>
      </c>
      <c r="N308" s="374" t="s">
        <v>1817</v>
      </c>
      <c r="O308" s="487" t="s">
        <v>1511</v>
      </c>
      <c r="P308" s="340">
        <v>796</v>
      </c>
      <c r="Q308" s="340" t="s">
        <v>1505</v>
      </c>
      <c r="R308" s="337">
        <v>2</v>
      </c>
      <c r="S308" s="337">
        <v>846096.42</v>
      </c>
      <c r="T308" s="443">
        <v>0</v>
      </c>
      <c r="U308" s="443">
        <f t="shared" si="86"/>
        <v>0</v>
      </c>
      <c r="V308" s="488" t="s">
        <v>1512</v>
      </c>
      <c r="W308" s="340">
        <v>2016</v>
      </c>
      <c r="X308" s="490" t="s">
        <v>3918</v>
      </c>
    </row>
    <row r="309" spans="1:24" outlineLevel="1">
      <c r="A309" s="228" t="s">
        <v>2098</v>
      </c>
      <c r="B309" s="39" t="s">
        <v>1495</v>
      </c>
      <c r="C309" s="180" t="s">
        <v>2099</v>
      </c>
      <c r="D309" s="40" t="s">
        <v>2100</v>
      </c>
      <c r="E309" s="40" t="s">
        <v>2101</v>
      </c>
      <c r="F309" s="41" t="s">
        <v>2102</v>
      </c>
      <c r="G309" s="219" t="s">
        <v>34</v>
      </c>
      <c r="H309" s="42">
        <v>40</v>
      </c>
      <c r="I309" s="43">
        <v>230000000</v>
      </c>
      <c r="J309" s="36" t="s">
        <v>1500</v>
      </c>
      <c r="K309" s="44" t="s">
        <v>36</v>
      </c>
      <c r="L309" s="41" t="s">
        <v>1501</v>
      </c>
      <c r="M309" s="36" t="s">
        <v>1502</v>
      </c>
      <c r="N309" s="42" t="s">
        <v>1817</v>
      </c>
      <c r="O309" s="45" t="s">
        <v>1511</v>
      </c>
      <c r="P309" s="36">
        <v>796</v>
      </c>
      <c r="Q309" s="36" t="s">
        <v>1505</v>
      </c>
      <c r="R309" s="54">
        <v>24</v>
      </c>
      <c r="S309" s="54">
        <v>19091.07</v>
      </c>
      <c r="T309" s="68">
        <v>0</v>
      </c>
      <c r="U309" s="68">
        <f t="shared" si="86"/>
        <v>0</v>
      </c>
      <c r="V309" s="46" t="s">
        <v>1512</v>
      </c>
      <c r="W309" s="36">
        <v>2016</v>
      </c>
      <c r="X309" s="181" t="s">
        <v>3212</v>
      </c>
    </row>
    <row r="310" spans="1:24" s="344" customFormat="1" outlineLevel="1">
      <c r="A310" s="336" t="s">
        <v>3294</v>
      </c>
      <c r="B310" s="381" t="s">
        <v>1495</v>
      </c>
      <c r="C310" s="483" t="s">
        <v>2099</v>
      </c>
      <c r="D310" s="484" t="s">
        <v>2100</v>
      </c>
      <c r="E310" s="484" t="s">
        <v>2101</v>
      </c>
      <c r="F310" s="485" t="s">
        <v>2102</v>
      </c>
      <c r="G310" s="486" t="s">
        <v>34</v>
      </c>
      <c r="H310" s="374">
        <v>0</v>
      </c>
      <c r="I310" s="339">
        <v>230000000</v>
      </c>
      <c r="J310" s="340" t="s">
        <v>1500</v>
      </c>
      <c r="K310" s="349" t="s">
        <v>31</v>
      </c>
      <c r="L310" s="485" t="s">
        <v>1501</v>
      </c>
      <c r="M310" s="340" t="s">
        <v>1502</v>
      </c>
      <c r="N310" s="374" t="s">
        <v>1817</v>
      </c>
      <c r="O310" s="487" t="s">
        <v>1504</v>
      </c>
      <c r="P310" s="340">
        <v>796</v>
      </c>
      <c r="Q310" s="340" t="s">
        <v>1505</v>
      </c>
      <c r="R310" s="337">
        <v>24</v>
      </c>
      <c r="S310" s="337">
        <v>19091.07</v>
      </c>
      <c r="T310" s="443">
        <v>0</v>
      </c>
      <c r="U310" s="443">
        <f t="shared" si="86"/>
        <v>0</v>
      </c>
      <c r="V310" s="488"/>
      <c r="W310" s="340">
        <v>2016</v>
      </c>
      <c r="X310" s="489" t="s">
        <v>3918</v>
      </c>
    </row>
    <row r="311" spans="1:24" outlineLevel="1">
      <c r="A311" s="228" t="s">
        <v>2103</v>
      </c>
      <c r="B311" s="39" t="s">
        <v>1495</v>
      </c>
      <c r="C311" s="180" t="s">
        <v>2104</v>
      </c>
      <c r="D311" s="40" t="s">
        <v>2105</v>
      </c>
      <c r="E311" s="40" t="s">
        <v>3103</v>
      </c>
      <c r="F311" s="41" t="s">
        <v>2106</v>
      </c>
      <c r="G311" s="219" t="s">
        <v>34</v>
      </c>
      <c r="H311" s="42">
        <v>40</v>
      </c>
      <c r="I311" s="43">
        <v>230000000</v>
      </c>
      <c r="J311" s="36" t="s">
        <v>1500</v>
      </c>
      <c r="K311" s="44" t="s">
        <v>36</v>
      </c>
      <c r="L311" s="41" t="s">
        <v>1501</v>
      </c>
      <c r="M311" s="36" t="s">
        <v>1502</v>
      </c>
      <c r="N311" s="42" t="s">
        <v>1817</v>
      </c>
      <c r="O311" s="45" t="s">
        <v>1511</v>
      </c>
      <c r="P311" s="36">
        <v>796</v>
      </c>
      <c r="Q311" s="36" t="s">
        <v>1505</v>
      </c>
      <c r="R311" s="54">
        <v>1</v>
      </c>
      <c r="S311" s="54">
        <v>267987.09000000003</v>
      </c>
      <c r="T311" s="68">
        <v>0</v>
      </c>
      <c r="U311" s="68">
        <f t="shared" si="86"/>
        <v>0</v>
      </c>
      <c r="V311" s="46" t="s">
        <v>1512</v>
      </c>
      <c r="W311" s="36">
        <v>2016</v>
      </c>
      <c r="X311" s="181" t="s">
        <v>3212</v>
      </c>
    </row>
    <row r="312" spans="1:24" s="344" customFormat="1" outlineLevel="1">
      <c r="A312" s="336" t="s">
        <v>3295</v>
      </c>
      <c r="B312" s="381" t="s">
        <v>1495</v>
      </c>
      <c r="C312" s="483" t="s">
        <v>2104</v>
      </c>
      <c r="D312" s="484" t="s">
        <v>2105</v>
      </c>
      <c r="E312" s="484" t="s">
        <v>3103</v>
      </c>
      <c r="F312" s="485" t="s">
        <v>2106</v>
      </c>
      <c r="G312" s="486" t="s">
        <v>34</v>
      </c>
      <c r="H312" s="374">
        <v>0</v>
      </c>
      <c r="I312" s="339">
        <v>230000000</v>
      </c>
      <c r="J312" s="340" t="s">
        <v>1500</v>
      </c>
      <c r="K312" s="349" t="s">
        <v>31</v>
      </c>
      <c r="L312" s="485" t="s">
        <v>1501</v>
      </c>
      <c r="M312" s="340" t="s">
        <v>1502</v>
      </c>
      <c r="N312" s="374" t="s">
        <v>1817</v>
      </c>
      <c r="O312" s="487" t="s">
        <v>1504</v>
      </c>
      <c r="P312" s="340">
        <v>796</v>
      </c>
      <c r="Q312" s="340" t="s">
        <v>1505</v>
      </c>
      <c r="R312" s="337">
        <v>1</v>
      </c>
      <c r="S312" s="337">
        <v>267987.09000000003</v>
      </c>
      <c r="T312" s="443">
        <v>0</v>
      </c>
      <c r="U312" s="443">
        <f t="shared" si="86"/>
        <v>0</v>
      </c>
      <c r="V312" s="488"/>
      <c r="W312" s="340">
        <v>2016</v>
      </c>
      <c r="X312" s="489" t="s">
        <v>3918</v>
      </c>
    </row>
    <row r="313" spans="1:24" s="344" customFormat="1" outlineLevel="1">
      <c r="A313" s="336" t="s">
        <v>2107</v>
      </c>
      <c r="B313" s="381" t="s">
        <v>1495</v>
      </c>
      <c r="C313" s="483" t="s">
        <v>2108</v>
      </c>
      <c r="D313" s="484" t="s">
        <v>2105</v>
      </c>
      <c r="E313" s="484" t="s">
        <v>2811</v>
      </c>
      <c r="F313" s="485" t="s">
        <v>2109</v>
      </c>
      <c r="G313" s="486" t="s">
        <v>34</v>
      </c>
      <c r="H313" s="374">
        <v>40</v>
      </c>
      <c r="I313" s="339">
        <v>230000000</v>
      </c>
      <c r="J313" s="340" t="s">
        <v>1500</v>
      </c>
      <c r="K313" s="349" t="s">
        <v>36</v>
      </c>
      <c r="L313" s="485" t="s">
        <v>1501</v>
      </c>
      <c r="M313" s="340" t="s">
        <v>1502</v>
      </c>
      <c r="N313" s="374" t="s">
        <v>1817</v>
      </c>
      <c r="O313" s="487" t="s">
        <v>1511</v>
      </c>
      <c r="P313" s="340">
        <v>796</v>
      </c>
      <c r="Q313" s="340" t="s">
        <v>1505</v>
      </c>
      <c r="R313" s="337">
        <v>3</v>
      </c>
      <c r="S313" s="337">
        <v>267987.09000000003</v>
      </c>
      <c r="T313" s="443">
        <v>0</v>
      </c>
      <c r="U313" s="443">
        <f t="shared" si="86"/>
        <v>0</v>
      </c>
      <c r="V313" s="488" t="s">
        <v>1512</v>
      </c>
      <c r="W313" s="340">
        <v>2016</v>
      </c>
      <c r="X313" s="490" t="s">
        <v>3918</v>
      </c>
    </row>
    <row r="314" spans="1:24" outlineLevel="1">
      <c r="A314" s="228" t="s">
        <v>2110</v>
      </c>
      <c r="B314" s="39" t="s">
        <v>1495</v>
      </c>
      <c r="C314" s="180" t="s">
        <v>2111</v>
      </c>
      <c r="D314" s="40" t="s">
        <v>2112</v>
      </c>
      <c r="E314" s="40" t="s">
        <v>3104</v>
      </c>
      <c r="F314" s="41" t="s">
        <v>2113</v>
      </c>
      <c r="G314" s="219" t="s">
        <v>34</v>
      </c>
      <c r="H314" s="42">
        <v>40</v>
      </c>
      <c r="I314" s="43">
        <v>230000000</v>
      </c>
      <c r="J314" s="36" t="s">
        <v>1500</v>
      </c>
      <c r="K314" s="44" t="s">
        <v>36</v>
      </c>
      <c r="L314" s="41" t="s">
        <v>1501</v>
      </c>
      <c r="M314" s="36" t="s">
        <v>1502</v>
      </c>
      <c r="N314" s="42" t="s">
        <v>1817</v>
      </c>
      <c r="O314" s="45" t="s">
        <v>1511</v>
      </c>
      <c r="P314" s="36">
        <v>796</v>
      </c>
      <c r="Q314" s="36" t="s">
        <v>1505</v>
      </c>
      <c r="R314" s="54">
        <v>4</v>
      </c>
      <c r="S314" s="54">
        <v>50333.03</v>
      </c>
      <c r="T314" s="68">
        <v>0</v>
      </c>
      <c r="U314" s="68">
        <f t="shared" si="86"/>
        <v>0</v>
      </c>
      <c r="V314" s="46" t="s">
        <v>1512</v>
      </c>
      <c r="W314" s="36">
        <v>2016</v>
      </c>
      <c r="X314" s="181" t="s">
        <v>3212</v>
      </c>
    </row>
    <row r="315" spans="1:24" outlineLevel="1">
      <c r="A315" s="228" t="s">
        <v>3296</v>
      </c>
      <c r="B315" s="39" t="s">
        <v>1495</v>
      </c>
      <c r="C315" s="180" t="s">
        <v>2111</v>
      </c>
      <c r="D315" s="40" t="s">
        <v>2112</v>
      </c>
      <c r="E315" s="40" t="s">
        <v>3104</v>
      </c>
      <c r="F315" s="41" t="s">
        <v>2113</v>
      </c>
      <c r="G315" s="219" t="s">
        <v>34</v>
      </c>
      <c r="H315" s="42">
        <v>0</v>
      </c>
      <c r="I315" s="43">
        <v>230000000</v>
      </c>
      <c r="J315" s="36" t="s">
        <v>1500</v>
      </c>
      <c r="K315" s="44" t="s">
        <v>31</v>
      </c>
      <c r="L315" s="41" t="s">
        <v>1501</v>
      </c>
      <c r="M315" s="36" t="s">
        <v>1502</v>
      </c>
      <c r="N315" s="42" t="s">
        <v>1817</v>
      </c>
      <c r="O315" s="45" t="s">
        <v>1504</v>
      </c>
      <c r="P315" s="36">
        <v>796</v>
      </c>
      <c r="Q315" s="36" t="s">
        <v>1505</v>
      </c>
      <c r="R315" s="54">
        <v>4</v>
      </c>
      <c r="S315" s="54">
        <v>50333.03</v>
      </c>
      <c r="T315" s="68">
        <v>0</v>
      </c>
      <c r="U315" s="68">
        <f t="shared" si="86"/>
        <v>0</v>
      </c>
      <c r="V315" s="46"/>
      <c r="W315" s="36">
        <v>2016</v>
      </c>
      <c r="X315" s="47" t="s">
        <v>3973</v>
      </c>
    </row>
    <row r="316" spans="1:24" s="344" customFormat="1" outlineLevel="1">
      <c r="A316" s="336" t="s">
        <v>3990</v>
      </c>
      <c r="B316" s="381" t="s">
        <v>1495</v>
      </c>
      <c r="C316" s="483" t="s">
        <v>2111</v>
      </c>
      <c r="D316" s="484" t="s">
        <v>2112</v>
      </c>
      <c r="E316" s="484" t="s">
        <v>3104</v>
      </c>
      <c r="F316" s="485" t="s">
        <v>2113</v>
      </c>
      <c r="G316" s="486" t="s">
        <v>34</v>
      </c>
      <c r="H316" s="374">
        <v>0</v>
      </c>
      <c r="I316" s="339">
        <v>230000000</v>
      </c>
      <c r="J316" s="340" t="s">
        <v>1500</v>
      </c>
      <c r="K316" s="349" t="s">
        <v>31</v>
      </c>
      <c r="L316" s="485" t="s">
        <v>1501</v>
      </c>
      <c r="M316" s="340" t="s">
        <v>1502</v>
      </c>
      <c r="N316" s="374" t="s">
        <v>1817</v>
      </c>
      <c r="O316" s="487" t="s">
        <v>1504</v>
      </c>
      <c r="P316" s="340">
        <v>796</v>
      </c>
      <c r="Q316" s="340" t="s">
        <v>1505</v>
      </c>
      <c r="R316" s="337">
        <v>3</v>
      </c>
      <c r="S316" s="337">
        <v>50333.03</v>
      </c>
      <c r="T316" s="443">
        <v>0</v>
      </c>
      <c r="U316" s="443">
        <f t="shared" si="86"/>
        <v>0</v>
      </c>
      <c r="V316" s="488"/>
      <c r="W316" s="340">
        <v>2016</v>
      </c>
      <c r="X316" s="490" t="s">
        <v>3918</v>
      </c>
    </row>
    <row r="317" spans="1:24" outlineLevel="1">
      <c r="A317" s="228" t="s">
        <v>2114</v>
      </c>
      <c r="B317" s="39" t="s">
        <v>1495</v>
      </c>
      <c r="C317" s="180" t="s">
        <v>2115</v>
      </c>
      <c r="D317" s="40" t="s">
        <v>2116</v>
      </c>
      <c r="E317" s="40" t="s">
        <v>3105</v>
      </c>
      <c r="F317" s="41" t="s">
        <v>2117</v>
      </c>
      <c r="G317" s="219" t="s">
        <v>34</v>
      </c>
      <c r="H317" s="42">
        <v>40</v>
      </c>
      <c r="I317" s="43">
        <v>230000000</v>
      </c>
      <c r="J317" s="36" t="s">
        <v>1500</v>
      </c>
      <c r="K317" s="44" t="s">
        <v>36</v>
      </c>
      <c r="L317" s="41" t="s">
        <v>1501</v>
      </c>
      <c r="M317" s="36" t="s">
        <v>1502</v>
      </c>
      <c r="N317" s="42" t="s">
        <v>1817</v>
      </c>
      <c r="O317" s="45" t="s">
        <v>1511</v>
      </c>
      <c r="P317" s="36">
        <v>796</v>
      </c>
      <c r="Q317" s="36" t="s">
        <v>1505</v>
      </c>
      <c r="R317" s="54">
        <v>6</v>
      </c>
      <c r="S317" s="54">
        <v>114809.07</v>
      </c>
      <c r="T317" s="68">
        <v>0</v>
      </c>
      <c r="U317" s="68">
        <f t="shared" si="86"/>
        <v>0</v>
      </c>
      <c r="V317" s="46" t="s">
        <v>1512</v>
      </c>
      <c r="W317" s="36">
        <v>2016</v>
      </c>
      <c r="X317" s="181" t="s">
        <v>3212</v>
      </c>
    </row>
    <row r="318" spans="1:24" s="344" customFormat="1" outlineLevel="1">
      <c r="A318" s="336" t="s">
        <v>3297</v>
      </c>
      <c r="B318" s="381" t="s">
        <v>1495</v>
      </c>
      <c r="C318" s="483" t="s">
        <v>2115</v>
      </c>
      <c r="D318" s="484" t="s">
        <v>2116</v>
      </c>
      <c r="E318" s="484" t="s">
        <v>3105</v>
      </c>
      <c r="F318" s="485" t="s">
        <v>2117</v>
      </c>
      <c r="G318" s="486" t="s">
        <v>34</v>
      </c>
      <c r="H318" s="374">
        <v>0</v>
      </c>
      <c r="I318" s="339">
        <v>230000000</v>
      </c>
      <c r="J318" s="340" t="s">
        <v>1500</v>
      </c>
      <c r="K318" s="349" t="s">
        <v>31</v>
      </c>
      <c r="L318" s="485" t="s">
        <v>1501</v>
      </c>
      <c r="M318" s="340" t="s">
        <v>1502</v>
      </c>
      <c r="N318" s="374" t="s">
        <v>1817</v>
      </c>
      <c r="O318" s="487" t="s">
        <v>1504</v>
      </c>
      <c r="P318" s="340">
        <v>796</v>
      </c>
      <c r="Q318" s="340" t="s">
        <v>1505</v>
      </c>
      <c r="R318" s="337">
        <v>6</v>
      </c>
      <c r="S318" s="337">
        <v>114809.07</v>
      </c>
      <c r="T318" s="443">
        <v>0</v>
      </c>
      <c r="U318" s="443">
        <f t="shared" si="86"/>
        <v>0</v>
      </c>
      <c r="V318" s="488"/>
      <c r="W318" s="340">
        <v>2016</v>
      </c>
      <c r="X318" s="489" t="s">
        <v>3918</v>
      </c>
    </row>
    <row r="319" spans="1:24" outlineLevel="1">
      <c r="A319" s="228" t="s">
        <v>2118</v>
      </c>
      <c r="B319" s="39" t="s">
        <v>1495</v>
      </c>
      <c r="C319" s="180" t="s">
        <v>2119</v>
      </c>
      <c r="D319" s="40" t="s">
        <v>2120</v>
      </c>
      <c r="E319" s="40" t="s">
        <v>3106</v>
      </c>
      <c r="F319" s="41" t="s">
        <v>2121</v>
      </c>
      <c r="G319" s="219" t="s">
        <v>34</v>
      </c>
      <c r="H319" s="42">
        <v>40</v>
      </c>
      <c r="I319" s="43">
        <v>230000000</v>
      </c>
      <c r="J319" s="36" t="s">
        <v>1500</v>
      </c>
      <c r="K319" s="44" t="s">
        <v>36</v>
      </c>
      <c r="L319" s="41" t="s">
        <v>1501</v>
      </c>
      <c r="M319" s="36" t="s">
        <v>1502</v>
      </c>
      <c r="N319" s="42" t="s">
        <v>1817</v>
      </c>
      <c r="O319" s="45" t="s">
        <v>1511</v>
      </c>
      <c r="P319" s="36">
        <v>796</v>
      </c>
      <c r="Q319" s="36" t="s">
        <v>1505</v>
      </c>
      <c r="R319" s="54">
        <v>9</v>
      </c>
      <c r="S319" s="54">
        <v>114809.07</v>
      </c>
      <c r="T319" s="68">
        <v>0</v>
      </c>
      <c r="U319" s="68">
        <f t="shared" si="86"/>
        <v>0</v>
      </c>
      <c r="V319" s="46" t="s">
        <v>1512</v>
      </c>
      <c r="W319" s="36">
        <v>2016</v>
      </c>
      <c r="X319" s="181" t="s">
        <v>3212</v>
      </c>
    </row>
    <row r="320" spans="1:24" s="344" customFormat="1" outlineLevel="1">
      <c r="A320" s="336" t="s">
        <v>3298</v>
      </c>
      <c r="B320" s="381" t="s">
        <v>1495</v>
      </c>
      <c r="C320" s="483" t="s">
        <v>2119</v>
      </c>
      <c r="D320" s="484" t="s">
        <v>2120</v>
      </c>
      <c r="E320" s="484" t="s">
        <v>3106</v>
      </c>
      <c r="F320" s="485" t="s">
        <v>2121</v>
      </c>
      <c r="G320" s="486" t="s">
        <v>34</v>
      </c>
      <c r="H320" s="374">
        <v>0</v>
      </c>
      <c r="I320" s="339">
        <v>230000000</v>
      </c>
      <c r="J320" s="340" t="s">
        <v>1500</v>
      </c>
      <c r="K320" s="349" t="s">
        <v>31</v>
      </c>
      <c r="L320" s="485" t="s">
        <v>1501</v>
      </c>
      <c r="M320" s="340" t="s">
        <v>1502</v>
      </c>
      <c r="N320" s="374" t="s">
        <v>1817</v>
      </c>
      <c r="O320" s="487" t="s">
        <v>1504</v>
      </c>
      <c r="P320" s="340">
        <v>796</v>
      </c>
      <c r="Q320" s="340" t="s">
        <v>1505</v>
      </c>
      <c r="R320" s="337">
        <v>9</v>
      </c>
      <c r="S320" s="337">
        <v>114809.07</v>
      </c>
      <c r="T320" s="443">
        <v>0</v>
      </c>
      <c r="U320" s="443">
        <f t="shared" si="86"/>
        <v>0</v>
      </c>
      <c r="V320" s="488"/>
      <c r="W320" s="340">
        <v>2016</v>
      </c>
      <c r="X320" s="489" t="s">
        <v>3918</v>
      </c>
    </row>
    <row r="321" spans="1:24" outlineLevel="1">
      <c r="A321" s="228" t="s">
        <v>2122</v>
      </c>
      <c r="B321" s="39" t="s">
        <v>1495</v>
      </c>
      <c r="C321" s="180" t="s">
        <v>2119</v>
      </c>
      <c r="D321" s="40" t="s">
        <v>2120</v>
      </c>
      <c r="E321" s="40" t="s">
        <v>3106</v>
      </c>
      <c r="F321" s="41" t="s">
        <v>2123</v>
      </c>
      <c r="G321" s="219" t="s">
        <v>34</v>
      </c>
      <c r="H321" s="42">
        <v>40</v>
      </c>
      <c r="I321" s="43">
        <v>230000000</v>
      </c>
      <c r="J321" s="36" t="s">
        <v>1500</v>
      </c>
      <c r="K321" s="44" t="s">
        <v>36</v>
      </c>
      <c r="L321" s="41" t="s">
        <v>1501</v>
      </c>
      <c r="M321" s="36" t="s">
        <v>1502</v>
      </c>
      <c r="N321" s="42" t="s">
        <v>1817</v>
      </c>
      <c r="O321" s="45" t="s">
        <v>1511</v>
      </c>
      <c r="P321" s="36">
        <v>796</v>
      </c>
      <c r="Q321" s="36" t="s">
        <v>1505</v>
      </c>
      <c r="R321" s="54">
        <v>9</v>
      </c>
      <c r="S321" s="54">
        <v>114809.07</v>
      </c>
      <c r="T321" s="68">
        <v>0</v>
      </c>
      <c r="U321" s="68">
        <f t="shared" si="86"/>
        <v>0</v>
      </c>
      <c r="V321" s="46" t="s">
        <v>1512</v>
      </c>
      <c r="W321" s="36">
        <v>2016</v>
      </c>
      <c r="X321" s="181" t="s">
        <v>3212</v>
      </c>
    </row>
    <row r="322" spans="1:24" s="344" customFormat="1" outlineLevel="1">
      <c r="A322" s="336" t="s">
        <v>3299</v>
      </c>
      <c r="B322" s="381" t="s">
        <v>1495</v>
      </c>
      <c r="C322" s="483" t="s">
        <v>2119</v>
      </c>
      <c r="D322" s="484" t="s">
        <v>2120</v>
      </c>
      <c r="E322" s="484" t="s">
        <v>3106</v>
      </c>
      <c r="F322" s="485" t="s">
        <v>2123</v>
      </c>
      <c r="G322" s="486" t="s">
        <v>34</v>
      </c>
      <c r="H322" s="374">
        <v>0</v>
      </c>
      <c r="I322" s="339">
        <v>230000000</v>
      </c>
      <c r="J322" s="340" t="s">
        <v>1500</v>
      </c>
      <c r="K322" s="349" t="s">
        <v>31</v>
      </c>
      <c r="L322" s="485" t="s">
        <v>1501</v>
      </c>
      <c r="M322" s="340" t="s">
        <v>1502</v>
      </c>
      <c r="N322" s="374" t="s">
        <v>1817</v>
      </c>
      <c r="O322" s="487" t="s">
        <v>1504</v>
      </c>
      <c r="P322" s="340">
        <v>796</v>
      </c>
      <c r="Q322" s="340" t="s">
        <v>1505</v>
      </c>
      <c r="R322" s="337">
        <v>9</v>
      </c>
      <c r="S322" s="337">
        <v>114809.07</v>
      </c>
      <c r="T322" s="443">
        <v>0</v>
      </c>
      <c r="U322" s="443">
        <f t="shared" si="86"/>
        <v>0</v>
      </c>
      <c r="V322" s="488"/>
      <c r="W322" s="340">
        <v>2016</v>
      </c>
      <c r="X322" s="489" t="s">
        <v>3918</v>
      </c>
    </row>
    <row r="323" spans="1:24" outlineLevel="1">
      <c r="A323" s="228" t="s">
        <v>2124</v>
      </c>
      <c r="B323" s="39" t="s">
        <v>1495</v>
      </c>
      <c r="C323" s="180" t="s">
        <v>2125</v>
      </c>
      <c r="D323" s="40" t="s">
        <v>2105</v>
      </c>
      <c r="E323" s="40" t="s">
        <v>3107</v>
      </c>
      <c r="F323" s="41" t="s">
        <v>2126</v>
      </c>
      <c r="G323" s="219" t="s">
        <v>34</v>
      </c>
      <c r="H323" s="42">
        <v>40</v>
      </c>
      <c r="I323" s="43">
        <v>230000000</v>
      </c>
      <c r="J323" s="36" t="s">
        <v>1500</v>
      </c>
      <c r="K323" s="44" t="s">
        <v>36</v>
      </c>
      <c r="L323" s="41" t="s">
        <v>1501</v>
      </c>
      <c r="M323" s="36" t="s">
        <v>1502</v>
      </c>
      <c r="N323" s="42" t="s">
        <v>1817</v>
      </c>
      <c r="O323" s="45" t="s">
        <v>1511</v>
      </c>
      <c r="P323" s="36">
        <v>796</v>
      </c>
      <c r="Q323" s="36" t="s">
        <v>1505</v>
      </c>
      <c r="R323" s="54">
        <v>2</v>
      </c>
      <c r="S323" s="54">
        <v>349537.57</v>
      </c>
      <c r="T323" s="68">
        <f t="shared" si="87"/>
        <v>699075.14</v>
      </c>
      <c r="U323" s="68">
        <f t="shared" si="86"/>
        <v>782964.15680000011</v>
      </c>
      <c r="V323" s="46" t="s">
        <v>1512</v>
      </c>
      <c r="W323" s="36">
        <v>2016</v>
      </c>
      <c r="X323" s="47"/>
    </row>
    <row r="324" spans="1:24" outlineLevel="1">
      <c r="A324" s="228" t="s">
        <v>2127</v>
      </c>
      <c r="B324" s="39" t="s">
        <v>1495</v>
      </c>
      <c r="C324" s="180" t="s">
        <v>2104</v>
      </c>
      <c r="D324" s="40" t="s">
        <v>2105</v>
      </c>
      <c r="E324" s="40" t="s">
        <v>3103</v>
      </c>
      <c r="F324" s="41" t="s">
        <v>2128</v>
      </c>
      <c r="G324" s="219" t="s">
        <v>34</v>
      </c>
      <c r="H324" s="42">
        <v>40</v>
      </c>
      <c r="I324" s="43">
        <v>230000000</v>
      </c>
      <c r="J324" s="36" t="s">
        <v>1500</v>
      </c>
      <c r="K324" s="44" t="s">
        <v>36</v>
      </c>
      <c r="L324" s="41" t="s">
        <v>1501</v>
      </c>
      <c r="M324" s="36" t="s">
        <v>1502</v>
      </c>
      <c r="N324" s="42" t="s">
        <v>1817</v>
      </c>
      <c r="O324" s="45" t="s">
        <v>1511</v>
      </c>
      <c r="P324" s="36">
        <v>796</v>
      </c>
      <c r="Q324" s="36" t="s">
        <v>1505</v>
      </c>
      <c r="R324" s="54">
        <v>2</v>
      </c>
      <c r="S324" s="54">
        <v>118161.99999999999</v>
      </c>
      <c r="T324" s="68">
        <f t="shared" si="87"/>
        <v>236323.99999999997</v>
      </c>
      <c r="U324" s="68">
        <f t="shared" si="86"/>
        <v>264682.88</v>
      </c>
      <c r="V324" s="46" t="s">
        <v>1512</v>
      </c>
      <c r="W324" s="36">
        <v>2016</v>
      </c>
      <c r="X324" s="47"/>
    </row>
    <row r="325" spans="1:24" outlineLevel="1">
      <c r="A325" s="228" t="s">
        <v>2129</v>
      </c>
      <c r="B325" s="39" t="s">
        <v>1495</v>
      </c>
      <c r="C325" s="180" t="s">
        <v>2130</v>
      </c>
      <c r="D325" s="40" t="s">
        <v>2131</v>
      </c>
      <c r="E325" s="40" t="s">
        <v>3108</v>
      </c>
      <c r="F325" s="41" t="s">
        <v>2132</v>
      </c>
      <c r="G325" s="219" t="s">
        <v>34</v>
      </c>
      <c r="H325" s="42">
        <v>0</v>
      </c>
      <c r="I325" s="43">
        <v>230000000</v>
      </c>
      <c r="J325" s="36" t="s">
        <v>1500</v>
      </c>
      <c r="K325" s="44" t="s">
        <v>36</v>
      </c>
      <c r="L325" s="41" t="s">
        <v>1501</v>
      </c>
      <c r="M325" s="36" t="s">
        <v>1502</v>
      </c>
      <c r="N325" s="42" t="s">
        <v>1817</v>
      </c>
      <c r="O325" s="45" t="s">
        <v>1504</v>
      </c>
      <c r="P325" s="36">
        <v>796</v>
      </c>
      <c r="Q325" s="36" t="s">
        <v>1505</v>
      </c>
      <c r="R325" s="54">
        <v>67</v>
      </c>
      <c r="S325" s="54">
        <v>22321.42</v>
      </c>
      <c r="T325" s="68">
        <v>0</v>
      </c>
      <c r="U325" s="68">
        <f t="shared" ref="U325" si="93">T325*1.12</f>
        <v>0</v>
      </c>
      <c r="V325" s="46"/>
      <c r="W325" s="36">
        <v>2016</v>
      </c>
      <c r="X325" s="187">
        <v>11.19</v>
      </c>
    </row>
    <row r="326" spans="1:24" s="344" customFormat="1" outlineLevel="1">
      <c r="A326" s="336" t="s">
        <v>6547</v>
      </c>
      <c r="B326" s="381" t="s">
        <v>1495</v>
      </c>
      <c r="C326" s="483" t="s">
        <v>2130</v>
      </c>
      <c r="D326" s="484" t="s">
        <v>2131</v>
      </c>
      <c r="E326" s="484" t="s">
        <v>3108</v>
      </c>
      <c r="F326" s="485" t="s">
        <v>2132</v>
      </c>
      <c r="G326" s="486" t="s">
        <v>34</v>
      </c>
      <c r="H326" s="374">
        <v>0</v>
      </c>
      <c r="I326" s="339">
        <v>230000000</v>
      </c>
      <c r="J326" s="340" t="s">
        <v>1500</v>
      </c>
      <c r="K326" s="349" t="s">
        <v>918</v>
      </c>
      <c r="L326" s="485" t="s">
        <v>1501</v>
      </c>
      <c r="M326" s="340" t="s">
        <v>1502</v>
      </c>
      <c r="N326" s="374" t="s">
        <v>1817</v>
      </c>
      <c r="O326" s="487" t="s">
        <v>1504</v>
      </c>
      <c r="P326" s="340">
        <v>796</v>
      </c>
      <c r="Q326" s="340" t="s">
        <v>1505</v>
      </c>
      <c r="R326" s="337">
        <v>67</v>
      </c>
      <c r="S326" s="337">
        <v>75892.86</v>
      </c>
      <c r="T326" s="443">
        <f t="shared" si="87"/>
        <v>5084821.62</v>
      </c>
      <c r="U326" s="443">
        <f t="shared" si="86"/>
        <v>5695000.2144000009</v>
      </c>
      <c r="V326" s="488"/>
      <c r="W326" s="340">
        <v>2016</v>
      </c>
      <c r="X326" s="490"/>
    </row>
    <row r="327" spans="1:24" outlineLevel="1">
      <c r="A327" s="228" t="s">
        <v>2133</v>
      </c>
      <c r="B327" s="39" t="s">
        <v>1495</v>
      </c>
      <c r="C327" s="180" t="s">
        <v>2134</v>
      </c>
      <c r="D327" s="40" t="s">
        <v>2135</v>
      </c>
      <c r="E327" s="40" t="s">
        <v>3109</v>
      </c>
      <c r="F327" s="41" t="s">
        <v>2136</v>
      </c>
      <c r="G327" s="219" t="s">
        <v>34</v>
      </c>
      <c r="H327" s="42">
        <v>40</v>
      </c>
      <c r="I327" s="43">
        <v>230000000</v>
      </c>
      <c r="J327" s="36" t="s">
        <v>1500</v>
      </c>
      <c r="K327" s="44" t="s">
        <v>36</v>
      </c>
      <c r="L327" s="41" t="s">
        <v>1501</v>
      </c>
      <c r="M327" s="36" t="s">
        <v>1502</v>
      </c>
      <c r="N327" s="42" t="s">
        <v>1817</v>
      </c>
      <c r="O327" s="45" t="s">
        <v>1511</v>
      </c>
      <c r="P327" s="36">
        <v>796</v>
      </c>
      <c r="Q327" s="36" t="s">
        <v>1505</v>
      </c>
      <c r="R327" s="54">
        <v>48</v>
      </c>
      <c r="S327" s="54">
        <v>5892.9999999999991</v>
      </c>
      <c r="T327" s="68">
        <v>0</v>
      </c>
      <c r="U327" s="68">
        <f t="shared" si="86"/>
        <v>0</v>
      </c>
      <c r="V327" s="46" t="s">
        <v>1512</v>
      </c>
      <c r="W327" s="36">
        <v>2016</v>
      </c>
      <c r="X327" s="181" t="s">
        <v>3212</v>
      </c>
    </row>
    <row r="328" spans="1:24" outlineLevel="1">
      <c r="A328" s="228" t="s">
        <v>3300</v>
      </c>
      <c r="B328" s="39" t="s">
        <v>1495</v>
      </c>
      <c r="C328" s="180" t="s">
        <v>2134</v>
      </c>
      <c r="D328" s="40" t="s">
        <v>2135</v>
      </c>
      <c r="E328" s="40" t="s">
        <v>3109</v>
      </c>
      <c r="F328" s="41" t="s">
        <v>2136</v>
      </c>
      <c r="G328" s="219" t="s">
        <v>34</v>
      </c>
      <c r="H328" s="42">
        <v>0</v>
      </c>
      <c r="I328" s="43">
        <v>230000000</v>
      </c>
      <c r="J328" s="36" t="s">
        <v>1500</v>
      </c>
      <c r="K328" s="44" t="s">
        <v>31</v>
      </c>
      <c r="L328" s="41" t="s">
        <v>1501</v>
      </c>
      <c r="M328" s="36" t="s">
        <v>1502</v>
      </c>
      <c r="N328" s="42" t="s">
        <v>1817</v>
      </c>
      <c r="O328" s="45" t="s">
        <v>1504</v>
      </c>
      <c r="P328" s="36">
        <v>796</v>
      </c>
      <c r="Q328" s="36" t="s">
        <v>1505</v>
      </c>
      <c r="R328" s="54">
        <v>48</v>
      </c>
      <c r="S328" s="54">
        <v>5892.9999999999991</v>
      </c>
      <c r="T328" s="68">
        <v>0</v>
      </c>
      <c r="U328" s="68">
        <f t="shared" ref="U328:U329" si="94">T328*1.12</f>
        <v>0</v>
      </c>
      <c r="V328" s="46"/>
      <c r="W328" s="36">
        <v>2016</v>
      </c>
      <c r="X328" s="47" t="s">
        <v>3973</v>
      </c>
    </row>
    <row r="329" spans="1:24" outlineLevel="1">
      <c r="A329" s="228" t="s">
        <v>3991</v>
      </c>
      <c r="B329" s="39" t="s">
        <v>1495</v>
      </c>
      <c r="C329" s="180" t="s">
        <v>2134</v>
      </c>
      <c r="D329" s="40" t="s">
        <v>2135</v>
      </c>
      <c r="E329" s="40" t="s">
        <v>3109</v>
      </c>
      <c r="F329" s="41" t="s">
        <v>2136</v>
      </c>
      <c r="G329" s="219" t="s">
        <v>34</v>
      </c>
      <c r="H329" s="42">
        <v>0</v>
      </c>
      <c r="I329" s="43">
        <v>230000000</v>
      </c>
      <c r="J329" s="36" t="s">
        <v>1500</v>
      </c>
      <c r="K329" s="44" t="s">
        <v>31</v>
      </c>
      <c r="L329" s="41" t="s">
        <v>1501</v>
      </c>
      <c r="M329" s="36" t="s">
        <v>1502</v>
      </c>
      <c r="N329" s="42" t="s">
        <v>1817</v>
      </c>
      <c r="O329" s="45" t="s">
        <v>1504</v>
      </c>
      <c r="P329" s="36">
        <v>796</v>
      </c>
      <c r="Q329" s="36" t="s">
        <v>1505</v>
      </c>
      <c r="R329" s="54">
        <v>32</v>
      </c>
      <c r="S329" s="54">
        <v>5892.9999999999991</v>
      </c>
      <c r="T329" s="68">
        <f t="shared" ref="T329" si="95">R329*S329</f>
        <v>188575.99999999997</v>
      </c>
      <c r="U329" s="68">
        <f t="shared" si="94"/>
        <v>211205.12</v>
      </c>
      <c r="V329" s="46"/>
      <c r="W329" s="36">
        <v>2016</v>
      </c>
      <c r="X329" s="47"/>
    </row>
    <row r="330" spans="1:24" outlineLevel="1">
      <c r="A330" s="228" t="s">
        <v>2137</v>
      </c>
      <c r="B330" s="39" t="s">
        <v>1495</v>
      </c>
      <c r="C330" s="180" t="s">
        <v>1828</v>
      </c>
      <c r="D330" s="40" t="s">
        <v>1825</v>
      </c>
      <c r="E330" s="40" t="s">
        <v>2138</v>
      </c>
      <c r="F330" s="41" t="s">
        <v>2139</v>
      </c>
      <c r="G330" s="219" t="s">
        <v>34</v>
      </c>
      <c r="H330" s="42">
        <v>0</v>
      </c>
      <c r="I330" s="43">
        <v>230000000</v>
      </c>
      <c r="J330" s="36" t="s">
        <v>1500</v>
      </c>
      <c r="K330" s="44" t="s">
        <v>36</v>
      </c>
      <c r="L330" s="41" t="s">
        <v>1501</v>
      </c>
      <c r="M330" s="36" t="s">
        <v>1502</v>
      </c>
      <c r="N330" s="42" t="s">
        <v>1817</v>
      </c>
      <c r="O330" s="45" t="s">
        <v>1504</v>
      </c>
      <c r="P330" s="36">
        <v>796</v>
      </c>
      <c r="Q330" s="36" t="s">
        <v>1505</v>
      </c>
      <c r="R330" s="54">
        <v>2</v>
      </c>
      <c r="S330" s="54">
        <v>5299.9999999999991</v>
      </c>
      <c r="T330" s="68">
        <f t="shared" si="87"/>
        <v>10599.999999999998</v>
      </c>
      <c r="U330" s="68">
        <f t="shared" ref="U330:U436" si="96">T330*1.12</f>
        <v>11872</v>
      </c>
      <c r="V330" s="46"/>
      <c r="W330" s="36">
        <v>2016</v>
      </c>
      <c r="X330" s="47"/>
    </row>
    <row r="331" spans="1:24" outlineLevel="1">
      <c r="A331" s="228" t="s">
        <v>2140</v>
      </c>
      <c r="B331" s="39" t="s">
        <v>1495</v>
      </c>
      <c r="C331" s="180" t="s">
        <v>2141</v>
      </c>
      <c r="D331" s="40" t="s">
        <v>2142</v>
      </c>
      <c r="E331" s="40" t="s">
        <v>3110</v>
      </c>
      <c r="F331" s="41" t="s">
        <v>2143</v>
      </c>
      <c r="G331" s="219" t="s">
        <v>34</v>
      </c>
      <c r="H331" s="42">
        <v>40</v>
      </c>
      <c r="I331" s="43">
        <v>230000000</v>
      </c>
      <c r="J331" s="36" t="s">
        <v>1500</v>
      </c>
      <c r="K331" s="44" t="s">
        <v>36</v>
      </c>
      <c r="L331" s="41" t="s">
        <v>1501</v>
      </c>
      <c r="M331" s="36" t="s">
        <v>1502</v>
      </c>
      <c r="N331" s="42" t="s">
        <v>1817</v>
      </c>
      <c r="O331" s="45" t="s">
        <v>1511</v>
      </c>
      <c r="P331" s="36">
        <v>796</v>
      </c>
      <c r="Q331" s="36" t="s">
        <v>1505</v>
      </c>
      <c r="R331" s="54">
        <v>20</v>
      </c>
      <c r="S331" s="54">
        <v>2946.42</v>
      </c>
      <c r="T331" s="68">
        <f t="shared" si="87"/>
        <v>58928.4</v>
      </c>
      <c r="U331" s="68">
        <f t="shared" si="96"/>
        <v>65999.808000000005</v>
      </c>
      <c r="V331" s="46" t="s">
        <v>1512</v>
      </c>
      <c r="W331" s="36">
        <v>2016</v>
      </c>
      <c r="X331" s="47"/>
    </row>
    <row r="332" spans="1:24" outlineLevel="1">
      <c r="A332" s="228" t="s">
        <v>2144</v>
      </c>
      <c r="B332" s="39" t="s">
        <v>1495</v>
      </c>
      <c r="C332" s="180" t="s">
        <v>2145</v>
      </c>
      <c r="D332" s="40" t="s">
        <v>2142</v>
      </c>
      <c r="E332" s="40" t="s">
        <v>3111</v>
      </c>
      <c r="F332" s="41" t="s">
        <v>2146</v>
      </c>
      <c r="G332" s="219" t="s">
        <v>34</v>
      </c>
      <c r="H332" s="42">
        <v>40</v>
      </c>
      <c r="I332" s="43">
        <v>230000000</v>
      </c>
      <c r="J332" s="36" t="s">
        <v>1500</v>
      </c>
      <c r="K332" s="44" t="s">
        <v>36</v>
      </c>
      <c r="L332" s="41" t="s">
        <v>1501</v>
      </c>
      <c r="M332" s="36" t="s">
        <v>1502</v>
      </c>
      <c r="N332" s="42" t="s">
        <v>1817</v>
      </c>
      <c r="O332" s="45" t="s">
        <v>1511</v>
      </c>
      <c r="P332" s="36">
        <v>796</v>
      </c>
      <c r="Q332" s="36" t="s">
        <v>1505</v>
      </c>
      <c r="R332" s="54">
        <v>15</v>
      </c>
      <c r="S332" s="54">
        <v>35714.28</v>
      </c>
      <c r="T332" s="68">
        <f t="shared" si="87"/>
        <v>535714.19999999995</v>
      </c>
      <c r="U332" s="68">
        <f t="shared" si="96"/>
        <v>599999.90399999998</v>
      </c>
      <c r="V332" s="46" t="s">
        <v>1512</v>
      </c>
      <c r="W332" s="36">
        <v>2016</v>
      </c>
      <c r="X332" s="47"/>
    </row>
    <row r="333" spans="1:24" outlineLevel="1">
      <c r="A333" s="228" t="s">
        <v>2147</v>
      </c>
      <c r="B333" s="39" t="s">
        <v>1495</v>
      </c>
      <c r="C333" s="180" t="s">
        <v>2148</v>
      </c>
      <c r="D333" s="40" t="s">
        <v>2149</v>
      </c>
      <c r="E333" s="40" t="s">
        <v>3112</v>
      </c>
      <c r="F333" s="41" t="s">
        <v>2150</v>
      </c>
      <c r="G333" s="219" t="s">
        <v>34</v>
      </c>
      <c r="H333" s="42">
        <v>40</v>
      </c>
      <c r="I333" s="43">
        <v>230000000</v>
      </c>
      <c r="J333" s="36" t="s">
        <v>1500</v>
      </c>
      <c r="K333" s="44" t="s">
        <v>36</v>
      </c>
      <c r="L333" s="41" t="s">
        <v>1501</v>
      </c>
      <c r="M333" s="36" t="s">
        <v>1502</v>
      </c>
      <c r="N333" s="42" t="s">
        <v>1817</v>
      </c>
      <c r="O333" s="45" t="s">
        <v>1511</v>
      </c>
      <c r="P333" s="36">
        <v>796</v>
      </c>
      <c r="Q333" s="36" t="s">
        <v>1505</v>
      </c>
      <c r="R333" s="54">
        <v>2</v>
      </c>
      <c r="S333" s="54">
        <v>308624.99999999994</v>
      </c>
      <c r="T333" s="68">
        <v>0</v>
      </c>
      <c r="U333" s="68">
        <f t="shared" si="96"/>
        <v>0</v>
      </c>
      <c r="V333" s="46" t="s">
        <v>1512</v>
      </c>
      <c r="W333" s="36">
        <v>2016</v>
      </c>
      <c r="X333" s="47" t="s">
        <v>3212</v>
      </c>
    </row>
    <row r="334" spans="1:24" outlineLevel="1">
      <c r="A334" s="228" t="s">
        <v>5251</v>
      </c>
      <c r="B334" s="39" t="s">
        <v>1495</v>
      </c>
      <c r="C334" s="254" t="s">
        <v>2148</v>
      </c>
      <c r="D334" s="40" t="s">
        <v>2149</v>
      </c>
      <c r="E334" s="40" t="s">
        <v>3112</v>
      </c>
      <c r="F334" s="41" t="s">
        <v>2150</v>
      </c>
      <c r="G334" s="219" t="s">
        <v>34</v>
      </c>
      <c r="H334" s="42">
        <v>0</v>
      </c>
      <c r="I334" s="43">
        <v>230000000</v>
      </c>
      <c r="J334" s="36" t="s">
        <v>1500</v>
      </c>
      <c r="K334" s="44" t="s">
        <v>39</v>
      </c>
      <c r="L334" s="41" t="s">
        <v>1501</v>
      </c>
      <c r="M334" s="36" t="s">
        <v>1502</v>
      </c>
      <c r="N334" s="42" t="s">
        <v>1817</v>
      </c>
      <c r="O334" s="45" t="s">
        <v>1504</v>
      </c>
      <c r="P334" s="36">
        <v>796</v>
      </c>
      <c r="Q334" s="36" t="s">
        <v>1505</v>
      </c>
      <c r="R334" s="54">
        <v>2</v>
      </c>
      <c r="S334" s="54">
        <v>308624.99999999994</v>
      </c>
      <c r="T334" s="68">
        <f t="shared" ref="T334" si="97">R334*S334</f>
        <v>617249.99999999988</v>
      </c>
      <c r="U334" s="68">
        <f t="shared" si="96"/>
        <v>691319.99999999988</v>
      </c>
      <c r="V334" s="46"/>
      <c r="W334" s="36">
        <v>2016</v>
      </c>
      <c r="X334" s="47"/>
    </row>
    <row r="335" spans="1:24" outlineLevel="1">
      <c r="A335" s="228" t="s">
        <v>2151</v>
      </c>
      <c r="B335" s="39" t="s">
        <v>1495</v>
      </c>
      <c r="C335" s="180" t="s">
        <v>2152</v>
      </c>
      <c r="D335" s="40" t="s">
        <v>2149</v>
      </c>
      <c r="E335" s="40" t="s">
        <v>2153</v>
      </c>
      <c r="F335" s="41" t="s">
        <v>2154</v>
      </c>
      <c r="G335" s="219" t="s">
        <v>34</v>
      </c>
      <c r="H335" s="42">
        <v>40</v>
      </c>
      <c r="I335" s="43">
        <v>230000000</v>
      </c>
      <c r="J335" s="36" t="s">
        <v>1500</v>
      </c>
      <c r="K335" s="44" t="s">
        <v>36</v>
      </c>
      <c r="L335" s="41" t="s">
        <v>1501</v>
      </c>
      <c r="M335" s="36" t="s">
        <v>1502</v>
      </c>
      <c r="N335" s="42" t="s">
        <v>1817</v>
      </c>
      <c r="O335" s="45" t="s">
        <v>1511</v>
      </c>
      <c r="P335" s="36">
        <v>796</v>
      </c>
      <c r="Q335" s="36" t="s">
        <v>1505</v>
      </c>
      <c r="R335" s="54">
        <v>2</v>
      </c>
      <c r="S335" s="54">
        <v>575892.85</v>
      </c>
      <c r="T335" s="68">
        <v>0</v>
      </c>
      <c r="U335" s="68">
        <f t="shared" si="96"/>
        <v>0</v>
      </c>
      <c r="V335" s="46" t="s">
        <v>1512</v>
      </c>
      <c r="W335" s="36">
        <v>2016</v>
      </c>
      <c r="X335" s="47" t="s">
        <v>3212</v>
      </c>
    </row>
    <row r="336" spans="1:24" outlineLevel="1">
      <c r="A336" s="228" t="s">
        <v>5252</v>
      </c>
      <c r="B336" s="39" t="s">
        <v>1495</v>
      </c>
      <c r="C336" s="254" t="s">
        <v>2152</v>
      </c>
      <c r="D336" s="40" t="s">
        <v>2149</v>
      </c>
      <c r="E336" s="40" t="s">
        <v>2153</v>
      </c>
      <c r="F336" s="41" t="s">
        <v>2154</v>
      </c>
      <c r="G336" s="219" t="s">
        <v>34</v>
      </c>
      <c r="H336" s="42">
        <v>0</v>
      </c>
      <c r="I336" s="43">
        <v>230000000</v>
      </c>
      <c r="J336" s="36" t="s">
        <v>1500</v>
      </c>
      <c r="K336" s="44" t="s">
        <v>39</v>
      </c>
      <c r="L336" s="41" t="s">
        <v>1501</v>
      </c>
      <c r="M336" s="36" t="s">
        <v>1502</v>
      </c>
      <c r="N336" s="42" t="s">
        <v>1817</v>
      </c>
      <c r="O336" s="45" t="s">
        <v>1504</v>
      </c>
      <c r="P336" s="36">
        <v>796</v>
      </c>
      <c r="Q336" s="36" t="s">
        <v>1505</v>
      </c>
      <c r="R336" s="54">
        <v>2</v>
      </c>
      <c r="S336" s="54">
        <v>575892.85</v>
      </c>
      <c r="T336" s="68">
        <f t="shared" ref="T336" si="98">R336*S336</f>
        <v>1151785.7</v>
      </c>
      <c r="U336" s="68">
        <f t="shared" si="96"/>
        <v>1289999.9840000002</v>
      </c>
      <c r="V336" s="46"/>
      <c r="W336" s="36">
        <v>2016</v>
      </c>
      <c r="X336" s="47"/>
    </row>
    <row r="337" spans="1:24" outlineLevel="1">
      <c r="A337" s="228" t="s">
        <v>2155</v>
      </c>
      <c r="B337" s="39" t="s">
        <v>1495</v>
      </c>
      <c r="C337" s="180" t="s">
        <v>2156</v>
      </c>
      <c r="D337" s="40" t="s">
        <v>2157</v>
      </c>
      <c r="E337" s="40" t="s">
        <v>3113</v>
      </c>
      <c r="F337" s="41" t="s">
        <v>2158</v>
      </c>
      <c r="G337" s="219" t="s">
        <v>34</v>
      </c>
      <c r="H337" s="42">
        <v>0</v>
      </c>
      <c r="I337" s="43">
        <v>230000000</v>
      </c>
      <c r="J337" s="36" t="s">
        <v>1500</v>
      </c>
      <c r="K337" s="44" t="s">
        <v>36</v>
      </c>
      <c r="L337" s="41" t="s">
        <v>1501</v>
      </c>
      <c r="M337" s="36" t="s">
        <v>1502</v>
      </c>
      <c r="N337" s="42" t="s">
        <v>1817</v>
      </c>
      <c r="O337" s="45" t="s">
        <v>1504</v>
      </c>
      <c r="P337" s="36">
        <v>166</v>
      </c>
      <c r="Q337" s="36" t="s">
        <v>1624</v>
      </c>
      <c r="R337" s="54">
        <v>6</v>
      </c>
      <c r="S337" s="54">
        <v>5267.85</v>
      </c>
      <c r="T337" s="68">
        <v>0</v>
      </c>
      <c r="U337" s="68">
        <f t="shared" ref="U337" si="99">T337*1.12</f>
        <v>0</v>
      </c>
      <c r="V337" s="46"/>
      <c r="W337" s="36">
        <v>2016</v>
      </c>
      <c r="X337" s="47" t="s">
        <v>6544</v>
      </c>
    </row>
    <row r="338" spans="1:24" s="344" customFormat="1" outlineLevel="1">
      <c r="A338" s="336" t="s">
        <v>6548</v>
      </c>
      <c r="B338" s="381" t="s">
        <v>1495</v>
      </c>
      <c r="C338" s="483" t="s">
        <v>2156</v>
      </c>
      <c r="D338" s="484" t="s">
        <v>2157</v>
      </c>
      <c r="E338" s="484" t="s">
        <v>3113</v>
      </c>
      <c r="F338" s="485" t="s">
        <v>2158</v>
      </c>
      <c r="G338" s="486" t="s">
        <v>34</v>
      </c>
      <c r="H338" s="374">
        <v>0</v>
      </c>
      <c r="I338" s="339">
        <v>230000000</v>
      </c>
      <c r="J338" s="340" t="s">
        <v>1500</v>
      </c>
      <c r="K338" s="349" t="s">
        <v>918</v>
      </c>
      <c r="L338" s="485" t="s">
        <v>1501</v>
      </c>
      <c r="M338" s="340" t="s">
        <v>1502</v>
      </c>
      <c r="N338" s="374" t="s">
        <v>1817</v>
      </c>
      <c r="O338" s="487" t="s">
        <v>1504</v>
      </c>
      <c r="P338" s="340">
        <v>166</v>
      </c>
      <c r="Q338" s="340" t="s">
        <v>1624</v>
      </c>
      <c r="R338" s="337">
        <v>100</v>
      </c>
      <c r="S338" s="337">
        <v>3849.9999999999995</v>
      </c>
      <c r="T338" s="443">
        <f t="shared" si="87"/>
        <v>384999.99999999994</v>
      </c>
      <c r="U338" s="443">
        <f t="shared" si="96"/>
        <v>431200</v>
      </c>
      <c r="V338" s="488"/>
      <c r="W338" s="340">
        <v>2016</v>
      </c>
      <c r="X338" s="490"/>
    </row>
    <row r="339" spans="1:24" outlineLevel="1">
      <c r="A339" s="228" t="s">
        <v>2159</v>
      </c>
      <c r="B339" s="39" t="s">
        <v>1495</v>
      </c>
      <c r="C339" s="180" t="s">
        <v>2160</v>
      </c>
      <c r="D339" s="40" t="s">
        <v>2161</v>
      </c>
      <c r="E339" s="40" t="s">
        <v>2162</v>
      </c>
      <c r="F339" s="41" t="s">
        <v>2163</v>
      </c>
      <c r="G339" s="219" t="s">
        <v>34</v>
      </c>
      <c r="H339" s="42">
        <v>0</v>
      </c>
      <c r="I339" s="43">
        <v>230000000</v>
      </c>
      <c r="J339" s="36" t="s">
        <v>1500</v>
      </c>
      <c r="K339" s="44" t="s">
        <v>36</v>
      </c>
      <c r="L339" s="41" t="s">
        <v>1501</v>
      </c>
      <c r="M339" s="36" t="s">
        <v>1502</v>
      </c>
      <c r="N339" s="42" t="s">
        <v>1817</v>
      </c>
      <c r="O339" s="45" t="s">
        <v>1504</v>
      </c>
      <c r="P339" s="36">
        <v>55</v>
      </c>
      <c r="Q339" s="36" t="s">
        <v>2164</v>
      </c>
      <c r="R339" s="54">
        <v>50</v>
      </c>
      <c r="S339" s="54">
        <v>2999.9999999999995</v>
      </c>
      <c r="T339" s="68">
        <v>0</v>
      </c>
      <c r="U339" s="68">
        <f t="shared" ref="U339" si="100">T339*1.12</f>
        <v>0</v>
      </c>
      <c r="V339" s="46"/>
      <c r="W339" s="36">
        <v>2016</v>
      </c>
      <c r="X339" s="187">
        <v>11.19</v>
      </c>
    </row>
    <row r="340" spans="1:24" s="344" customFormat="1" outlineLevel="1">
      <c r="A340" s="336" t="s">
        <v>6549</v>
      </c>
      <c r="B340" s="381" t="s">
        <v>1495</v>
      </c>
      <c r="C340" s="483" t="s">
        <v>2160</v>
      </c>
      <c r="D340" s="484" t="s">
        <v>2161</v>
      </c>
      <c r="E340" s="484" t="s">
        <v>2162</v>
      </c>
      <c r="F340" s="485" t="s">
        <v>2163</v>
      </c>
      <c r="G340" s="486" t="s">
        <v>34</v>
      </c>
      <c r="H340" s="374">
        <v>0</v>
      </c>
      <c r="I340" s="339">
        <v>230000000</v>
      </c>
      <c r="J340" s="340" t="s">
        <v>1500</v>
      </c>
      <c r="K340" s="349" t="s">
        <v>918</v>
      </c>
      <c r="L340" s="485" t="s">
        <v>1501</v>
      </c>
      <c r="M340" s="340" t="s">
        <v>1502</v>
      </c>
      <c r="N340" s="374" t="s">
        <v>1817</v>
      </c>
      <c r="O340" s="487" t="s">
        <v>1504</v>
      </c>
      <c r="P340" s="340">
        <v>55</v>
      </c>
      <c r="Q340" s="340" t="s">
        <v>2164</v>
      </c>
      <c r="R340" s="337">
        <v>50</v>
      </c>
      <c r="S340" s="337">
        <v>5357.14</v>
      </c>
      <c r="T340" s="443">
        <f t="shared" si="87"/>
        <v>267857</v>
      </c>
      <c r="U340" s="443">
        <f t="shared" si="96"/>
        <v>299999.84000000003</v>
      </c>
      <c r="V340" s="488"/>
      <c r="W340" s="340">
        <v>2016</v>
      </c>
      <c r="X340" s="490"/>
    </row>
    <row r="341" spans="1:24" outlineLevel="1">
      <c r="A341" s="228" t="s">
        <v>2165</v>
      </c>
      <c r="B341" s="39" t="s">
        <v>1495</v>
      </c>
      <c r="C341" s="180" t="s">
        <v>2166</v>
      </c>
      <c r="D341" s="40" t="s">
        <v>3114</v>
      </c>
      <c r="E341" s="40" t="s">
        <v>2167</v>
      </c>
      <c r="F341" s="41" t="s">
        <v>2168</v>
      </c>
      <c r="G341" s="219" t="s">
        <v>34</v>
      </c>
      <c r="H341" s="42">
        <v>0</v>
      </c>
      <c r="I341" s="43">
        <v>230000000</v>
      </c>
      <c r="J341" s="36" t="s">
        <v>1500</v>
      </c>
      <c r="K341" s="44" t="s">
        <v>36</v>
      </c>
      <c r="L341" s="41" t="s">
        <v>1501</v>
      </c>
      <c r="M341" s="36" t="s">
        <v>1502</v>
      </c>
      <c r="N341" s="42" t="s">
        <v>1817</v>
      </c>
      <c r="O341" s="45" t="s">
        <v>1504</v>
      </c>
      <c r="P341" s="36">
        <v>168</v>
      </c>
      <c r="Q341" s="36" t="s">
        <v>1611</v>
      </c>
      <c r="R341" s="54">
        <v>5</v>
      </c>
      <c r="S341" s="54">
        <v>150000</v>
      </c>
      <c r="T341" s="68">
        <f t="shared" si="87"/>
        <v>750000</v>
      </c>
      <c r="U341" s="68">
        <f t="shared" si="96"/>
        <v>840000.00000000012</v>
      </c>
      <c r="V341" s="46"/>
      <c r="W341" s="36">
        <v>2016</v>
      </c>
      <c r="X341" s="47"/>
    </row>
    <row r="342" spans="1:24" outlineLevel="1">
      <c r="A342" s="228" t="s">
        <v>2169</v>
      </c>
      <c r="B342" s="39" t="s">
        <v>1495</v>
      </c>
      <c r="C342" s="180" t="s">
        <v>2170</v>
      </c>
      <c r="D342" s="40" t="s">
        <v>2131</v>
      </c>
      <c r="E342" s="40" t="s">
        <v>2171</v>
      </c>
      <c r="F342" s="41" t="s">
        <v>2172</v>
      </c>
      <c r="G342" s="219" t="s">
        <v>34</v>
      </c>
      <c r="H342" s="42">
        <v>0</v>
      </c>
      <c r="I342" s="43">
        <v>230000000</v>
      </c>
      <c r="J342" s="36" t="s">
        <v>1500</v>
      </c>
      <c r="K342" s="44" t="s">
        <v>36</v>
      </c>
      <c r="L342" s="41" t="s">
        <v>1501</v>
      </c>
      <c r="M342" s="36" t="s">
        <v>1502</v>
      </c>
      <c r="N342" s="42" t="s">
        <v>1817</v>
      </c>
      <c r="O342" s="45" t="s">
        <v>1504</v>
      </c>
      <c r="P342" s="36">
        <v>796</v>
      </c>
      <c r="Q342" s="36" t="s">
        <v>1505</v>
      </c>
      <c r="R342" s="54">
        <v>3</v>
      </c>
      <c r="S342" s="54">
        <v>34360.71</v>
      </c>
      <c r="T342" s="68">
        <v>0</v>
      </c>
      <c r="U342" s="68">
        <f t="shared" ref="U342" si="101">T342*1.12</f>
        <v>0</v>
      </c>
      <c r="V342" s="46"/>
      <c r="W342" s="36">
        <v>2016</v>
      </c>
      <c r="X342" s="47" t="s">
        <v>6544</v>
      </c>
    </row>
    <row r="343" spans="1:24" s="344" customFormat="1" outlineLevel="1">
      <c r="A343" s="336" t="s">
        <v>6550</v>
      </c>
      <c r="B343" s="381" t="s">
        <v>1495</v>
      </c>
      <c r="C343" s="483" t="s">
        <v>2170</v>
      </c>
      <c r="D343" s="484" t="s">
        <v>2131</v>
      </c>
      <c r="E343" s="484" t="s">
        <v>2171</v>
      </c>
      <c r="F343" s="485" t="s">
        <v>2172</v>
      </c>
      <c r="G343" s="486" t="s">
        <v>34</v>
      </c>
      <c r="H343" s="374">
        <v>0</v>
      </c>
      <c r="I343" s="339">
        <v>230000000</v>
      </c>
      <c r="J343" s="340" t="s">
        <v>1500</v>
      </c>
      <c r="K343" s="349" t="s">
        <v>918</v>
      </c>
      <c r="L343" s="485" t="s">
        <v>1501</v>
      </c>
      <c r="M343" s="340" t="s">
        <v>1502</v>
      </c>
      <c r="N343" s="374" t="s">
        <v>1817</v>
      </c>
      <c r="O343" s="487" t="s">
        <v>1504</v>
      </c>
      <c r="P343" s="340">
        <v>796</v>
      </c>
      <c r="Q343" s="340" t="s">
        <v>1505</v>
      </c>
      <c r="R343" s="337">
        <v>15</v>
      </c>
      <c r="S343" s="337">
        <v>178571.43</v>
      </c>
      <c r="T343" s="443">
        <f t="shared" si="87"/>
        <v>2678571.4499999997</v>
      </c>
      <c r="U343" s="443">
        <f t="shared" si="96"/>
        <v>3000000.0239999997</v>
      </c>
      <c r="V343" s="488"/>
      <c r="W343" s="340">
        <v>2016</v>
      </c>
      <c r="X343" s="490"/>
    </row>
    <row r="344" spans="1:24" outlineLevel="1">
      <c r="A344" s="228" t="s">
        <v>2173</v>
      </c>
      <c r="B344" s="39" t="s">
        <v>1495</v>
      </c>
      <c r="C344" s="180" t="s">
        <v>2174</v>
      </c>
      <c r="D344" s="40" t="s">
        <v>2131</v>
      </c>
      <c r="E344" s="40" t="s">
        <v>2175</v>
      </c>
      <c r="F344" s="41" t="s">
        <v>2176</v>
      </c>
      <c r="G344" s="219" t="s">
        <v>34</v>
      </c>
      <c r="H344" s="42">
        <v>0</v>
      </c>
      <c r="I344" s="43">
        <v>230000000</v>
      </c>
      <c r="J344" s="36" t="s">
        <v>1500</v>
      </c>
      <c r="K344" s="44" t="s">
        <v>36</v>
      </c>
      <c r="L344" s="41" t="s">
        <v>1501</v>
      </c>
      <c r="M344" s="36" t="s">
        <v>1502</v>
      </c>
      <c r="N344" s="42" t="s">
        <v>1817</v>
      </c>
      <c r="O344" s="45" t="s">
        <v>1504</v>
      </c>
      <c r="P344" s="36">
        <v>796</v>
      </c>
      <c r="Q344" s="36" t="s">
        <v>1505</v>
      </c>
      <c r="R344" s="54">
        <v>7</v>
      </c>
      <c r="S344" s="54">
        <v>18000</v>
      </c>
      <c r="T344" s="68">
        <v>0</v>
      </c>
      <c r="U344" s="68">
        <f t="shared" ref="U344" si="102">T344*1.12</f>
        <v>0</v>
      </c>
      <c r="V344" s="46"/>
      <c r="W344" s="36">
        <v>2016</v>
      </c>
      <c r="X344" s="47" t="s">
        <v>6544</v>
      </c>
    </row>
    <row r="345" spans="1:24" s="344" customFormat="1" outlineLevel="1">
      <c r="A345" s="336" t="s">
        <v>6551</v>
      </c>
      <c r="B345" s="381" t="s">
        <v>1495</v>
      </c>
      <c r="C345" s="483" t="s">
        <v>2174</v>
      </c>
      <c r="D345" s="484" t="s">
        <v>2131</v>
      </c>
      <c r="E345" s="484" t="s">
        <v>2175</v>
      </c>
      <c r="F345" s="485" t="s">
        <v>2176</v>
      </c>
      <c r="G345" s="486" t="s">
        <v>34</v>
      </c>
      <c r="H345" s="374">
        <v>0</v>
      </c>
      <c r="I345" s="339">
        <v>230000000</v>
      </c>
      <c r="J345" s="340" t="s">
        <v>1500</v>
      </c>
      <c r="K345" s="349" t="s">
        <v>918</v>
      </c>
      <c r="L345" s="485" t="s">
        <v>1501</v>
      </c>
      <c r="M345" s="340" t="s">
        <v>1502</v>
      </c>
      <c r="N345" s="374" t="s">
        <v>1817</v>
      </c>
      <c r="O345" s="487" t="s">
        <v>1504</v>
      </c>
      <c r="P345" s="340">
        <v>796</v>
      </c>
      <c r="Q345" s="340" t="s">
        <v>1505</v>
      </c>
      <c r="R345" s="337">
        <v>19</v>
      </c>
      <c r="S345" s="337">
        <v>26999.999999999996</v>
      </c>
      <c r="T345" s="443">
        <f t="shared" si="87"/>
        <v>512999.99999999994</v>
      </c>
      <c r="U345" s="443">
        <f t="shared" si="96"/>
        <v>574560</v>
      </c>
      <c r="V345" s="488"/>
      <c r="W345" s="340">
        <v>2016</v>
      </c>
      <c r="X345" s="490"/>
    </row>
    <row r="346" spans="1:24" outlineLevel="1">
      <c r="A346" s="228" t="s">
        <v>2177</v>
      </c>
      <c r="B346" s="39" t="s">
        <v>1495</v>
      </c>
      <c r="C346" s="180" t="s">
        <v>2178</v>
      </c>
      <c r="D346" s="40" t="s">
        <v>2179</v>
      </c>
      <c r="E346" s="40" t="s">
        <v>3115</v>
      </c>
      <c r="F346" s="41" t="s">
        <v>2180</v>
      </c>
      <c r="G346" s="219" t="s">
        <v>34</v>
      </c>
      <c r="H346" s="42">
        <v>0</v>
      </c>
      <c r="I346" s="43">
        <v>230000000</v>
      </c>
      <c r="J346" s="36" t="s">
        <v>1500</v>
      </c>
      <c r="K346" s="44" t="s">
        <v>36</v>
      </c>
      <c r="L346" s="41" t="s">
        <v>1501</v>
      </c>
      <c r="M346" s="36" t="s">
        <v>1502</v>
      </c>
      <c r="N346" s="42" t="s">
        <v>1817</v>
      </c>
      <c r="O346" s="45" t="s">
        <v>1504</v>
      </c>
      <c r="P346" s="36">
        <v>796</v>
      </c>
      <c r="Q346" s="36" t="s">
        <v>1505</v>
      </c>
      <c r="R346" s="54">
        <v>10000</v>
      </c>
      <c r="S346" s="54">
        <v>14.28</v>
      </c>
      <c r="T346" s="68">
        <f t="shared" si="87"/>
        <v>142800</v>
      </c>
      <c r="U346" s="68">
        <f t="shared" si="96"/>
        <v>159936.00000000003</v>
      </c>
      <c r="V346" s="46"/>
      <c r="W346" s="36">
        <v>2016</v>
      </c>
      <c r="X346" s="47"/>
    </row>
    <row r="347" spans="1:24" outlineLevel="1">
      <c r="A347" s="228" t="s">
        <v>2181</v>
      </c>
      <c r="B347" s="39" t="s">
        <v>1495</v>
      </c>
      <c r="C347" s="180" t="s">
        <v>2182</v>
      </c>
      <c r="D347" s="40" t="s">
        <v>2188</v>
      </c>
      <c r="E347" s="40" t="s">
        <v>2183</v>
      </c>
      <c r="F347" s="41" t="s">
        <v>2184</v>
      </c>
      <c r="G347" s="219" t="s">
        <v>29</v>
      </c>
      <c r="H347" s="42">
        <v>0</v>
      </c>
      <c r="I347" s="43">
        <v>230000000</v>
      </c>
      <c r="J347" s="36" t="s">
        <v>1500</v>
      </c>
      <c r="K347" s="44" t="s">
        <v>36</v>
      </c>
      <c r="L347" s="41" t="s">
        <v>1501</v>
      </c>
      <c r="M347" s="36" t="s">
        <v>1502</v>
      </c>
      <c r="N347" s="42" t="s">
        <v>1817</v>
      </c>
      <c r="O347" s="45" t="s">
        <v>1504</v>
      </c>
      <c r="P347" s="36">
        <v>796</v>
      </c>
      <c r="Q347" s="36" t="s">
        <v>1505</v>
      </c>
      <c r="R347" s="54">
        <v>17</v>
      </c>
      <c r="S347" s="54">
        <v>50799.999999999993</v>
      </c>
      <c r="T347" s="68">
        <v>0</v>
      </c>
      <c r="U347" s="68">
        <f t="shared" si="96"/>
        <v>0</v>
      </c>
      <c r="V347" s="46"/>
      <c r="W347" s="36">
        <v>2016</v>
      </c>
      <c r="X347" s="47" t="s">
        <v>2185</v>
      </c>
    </row>
    <row r="348" spans="1:24" outlineLevel="1">
      <c r="A348" s="228" t="s">
        <v>2186</v>
      </c>
      <c r="B348" s="39" t="s">
        <v>1495</v>
      </c>
      <c r="C348" s="180" t="s">
        <v>2187</v>
      </c>
      <c r="D348" s="40" t="s">
        <v>2188</v>
      </c>
      <c r="E348" s="40" t="s">
        <v>2189</v>
      </c>
      <c r="F348" s="41" t="s">
        <v>1515</v>
      </c>
      <c r="G348" s="219" t="s">
        <v>29</v>
      </c>
      <c r="H348" s="42">
        <v>0</v>
      </c>
      <c r="I348" s="43">
        <v>230000000</v>
      </c>
      <c r="J348" s="36" t="s">
        <v>1500</v>
      </c>
      <c r="K348" s="44" t="s">
        <v>36</v>
      </c>
      <c r="L348" s="41" t="s">
        <v>1501</v>
      </c>
      <c r="M348" s="36" t="s">
        <v>1502</v>
      </c>
      <c r="N348" s="42" t="s">
        <v>1817</v>
      </c>
      <c r="O348" s="45" t="s">
        <v>1504</v>
      </c>
      <c r="P348" s="36">
        <v>796</v>
      </c>
      <c r="Q348" s="36" t="s">
        <v>1505</v>
      </c>
      <c r="R348" s="54">
        <v>17</v>
      </c>
      <c r="S348" s="54">
        <v>50799.999999999993</v>
      </c>
      <c r="T348" s="68">
        <v>0</v>
      </c>
      <c r="U348" s="68">
        <f t="shared" si="96"/>
        <v>0</v>
      </c>
      <c r="V348" s="46"/>
      <c r="W348" s="36">
        <v>2016</v>
      </c>
      <c r="X348" s="47" t="s">
        <v>3972</v>
      </c>
    </row>
    <row r="349" spans="1:24" outlineLevel="1">
      <c r="A349" s="228" t="s">
        <v>3992</v>
      </c>
      <c r="B349" s="39" t="s">
        <v>1495</v>
      </c>
      <c r="C349" s="180" t="s">
        <v>2187</v>
      </c>
      <c r="D349" s="40" t="s">
        <v>2188</v>
      </c>
      <c r="E349" s="40" t="s">
        <v>2189</v>
      </c>
      <c r="F349" s="41" t="s">
        <v>1515</v>
      </c>
      <c r="G349" s="219" t="s">
        <v>29</v>
      </c>
      <c r="H349" s="42">
        <v>0</v>
      </c>
      <c r="I349" s="43">
        <v>230000000</v>
      </c>
      <c r="J349" s="36" t="s">
        <v>1500</v>
      </c>
      <c r="K349" s="44" t="s">
        <v>31</v>
      </c>
      <c r="L349" s="41" t="s">
        <v>1501</v>
      </c>
      <c r="M349" s="36" t="s">
        <v>1502</v>
      </c>
      <c r="N349" s="42" t="s">
        <v>1817</v>
      </c>
      <c r="O349" s="45" t="s">
        <v>1504</v>
      </c>
      <c r="P349" s="36">
        <v>796</v>
      </c>
      <c r="Q349" s="36" t="s">
        <v>1505</v>
      </c>
      <c r="R349" s="54">
        <v>22</v>
      </c>
      <c r="S349" s="54">
        <v>50799.999999999993</v>
      </c>
      <c r="T349" s="68">
        <v>0</v>
      </c>
      <c r="U349" s="68">
        <f t="shared" ref="U349" si="103">T349*1.12</f>
        <v>0</v>
      </c>
      <c r="V349" s="46"/>
      <c r="W349" s="36">
        <v>2016</v>
      </c>
      <c r="X349" s="47" t="s">
        <v>6544</v>
      </c>
    </row>
    <row r="350" spans="1:24" s="344" customFormat="1" outlineLevel="1">
      <c r="A350" s="336" t="s">
        <v>6552</v>
      </c>
      <c r="B350" s="381" t="s">
        <v>1495</v>
      </c>
      <c r="C350" s="483" t="s">
        <v>2187</v>
      </c>
      <c r="D350" s="484" t="s">
        <v>2188</v>
      </c>
      <c r="E350" s="484" t="s">
        <v>2189</v>
      </c>
      <c r="F350" s="485" t="s">
        <v>1515</v>
      </c>
      <c r="G350" s="486" t="s">
        <v>29</v>
      </c>
      <c r="H350" s="374">
        <v>0</v>
      </c>
      <c r="I350" s="339">
        <v>230000000</v>
      </c>
      <c r="J350" s="340" t="s">
        <v>1500</v>
      </c>
      <c r="K350" s="349" t="s">
        <v>918</v>
      </c>
      <c r="L350" s="485" t="s">
        <v>1501</v>
      </c>
      <c r="M350" s="340" t="s">
        <v>1502</v>
      </c>
      <c r="N350" s="374" t="s">
        <v>1817</v>
      </c>
      <c r="O350" s="487" t="s">
        <v>1504</v>
      </c>
      <c r="P350" s="340">
        <v>796</v>
      </c>
      <c r="Q350" s="340" t="s">
        <v>1505</v>
      </c>
      <c r="R350" s="337">
        <v>37</v>
      </c>
      <c r="S350" s="337">
        <v>63981.249999999993</v>
      </c>
      <c r="T350" s="443">
        <f t="shared" ref="T350" si="104">R350*S350</f>
        <v>2367306.2499999995</v>
      </c>
      <c r="U350" s="443">
        <f t="shared" si="96"/>
        <v>2651382.9999999995</v>
      </c>
      <c r="V350" s="488"/>
      <c r="W350" s="340">
        <v>2016</v>
      </c>
      <c r="X350" s="490"/>
    </row>
    <row r="351" spans="1:24" outlineLevel="1">
      <c r="A351" s="228" t="s">
        <v>2190</v>
      </c>
      <c r="B351" s="39" t="s">
        <v>1495</v>
      </c>
      <c r="C351" s="180" t="s">
        <v>2191</v>
      </c>
      <c r="D351" s="40" t="s">
        <v>2188</v>
      </c>
      <c r="E351" s="40" t="s">
        <v>2192</v>
      </c>
      <c r="F351" s="41" t="s">
        <v>2193</v>
      </c>
      <c r="G351" s="219" t="s">
        <v>29</v>
      </c>
      <c r="H351" s="42">
        <v>0</v>
      </c>
      <c r="I351" s="43">
        <v>230000000</v>
      </c>
      <c r="J351" s="36" t="s">
        <v>1500</v>
      </c>
      <c r="K351" s="44" t="s">
        <v>36</v>
      </c>
      <c r="L351" s="41" t="s">
        <v>1501</v>
      </c>
      <c r="M351" s="36" t="s">
        <v>1502</v>
      </c>
      <c r="N351" s="42" t="s">
        <v>1817</v>
      </c>
      <c r="O351" s="45" t="s">
        <v>1504</v>
      </c>
      <c r="P351" s="36">
        <v>796</v>
      </c>
      <c r="Q351" s="36" t="s">
        <v>1505</v>
      </c>
      <c r="R351" s="54">
        <v>155</v>
      </c>
      <c r="S351" s="54">
        <v>54649.999999999993</v>
      </c>
      <c r="T351" s="68">
        <v>0</v>
      </c>
      <c r="U351" s="68">
        <f t="shared" si="96"/>
        <v>0</v>
      </c>
      <c r="V351" s="46"/>
      <c r="W351" s="36">
        <v>2016</v>
      </c>
      <c r="X351" s="47" t="s">
        <v>2185</v>
      </c>
    </row>
    <row r="352" spans="1:24" outlineLevel="1">
      <c r="A352" s="228" t="s">
        <v>2194</v>
      </c>
      <c r="B352" s="39" t="s">
        <v>1495</v>
      </c>
      <c r="C352" s="180" t="s">
        <v>2195</v>
      </c>
      <c r="D352" s="40" t="s">
        <v>2188</v>
      </c>
      <c r="E352" s="40" t="s">
        <v>2196</v>
      </c>
      <c r="F352" s="41" t="s">
        <v>1515</v>
      </c>
      <c r="G352" s="219" t="s">
        <v>29</v>
      </c>
      <c r="H352" s="42">
        <v>0</v>
      </c>
      <c r="I352" s="43">
        <v>230000000</v>
      </c>
      <c r="J352" s="36" t="s">
        <v>1500</v>
      </c>
      <c r="K352" s="44" t="s">
        <v>36</v>
      </c>
      <c r="L352" s="41" t="s">
        <v>1501</v>
      </c>
      <c r="M352" s="36" t="s">
        <v>1502</v>
      </c>
      <c r="N352" s="42" t="s">
        <v>1817</v>
      </c>
      <c r="O352" s="45" t="s">
        <v>1504</v>
      </c>
      <c r="P352" s="36">
        <v>796</v>
      </c>
      <c r="Q352" s="36" t="s">
        <v>1505</v>
      </c>
      <c r="R352" s="54">
        <v>155</v>
      </c>
      <c r="S352" s="54">
        <v>54649.999999999993</v>
      </c>
      <c r="T352" s="68">
        <v>0</v>
      </c>
      <c r="U352" s="68">
        <f t="shared" si="96"/>
        <v>0</v>
      </c>
      <c r="V352" s="46"/>
      <c r="W352" s="36">
        <v>2016</v>
      </c>
      <c r="X352" s="47" t="s">
        <v>3972</v>
      </c>
    </row>
    <row r="353" spans="1:24" outlineLevel="1">
      <c r="A353" s="228" t="s">
        <v>3993</v>
      </c>
      <c r="B353" s="39" t="s">
        <v>1495</v>
      </c>
      <c r="C353" s="180" t="s">
        <v>2195</v>
      </c>
      <c r="D353" s="40" t="s">
        <v>2188</v>
      </c>
      <c r="E353" s="40" t="s">
        <v>2196</v>
      </c>
      <c r="F353" s="41" t="s">
        <v>1515</v>
      </c>
      <c r="G353" s="219" t="s">
        <v>29</v>
      </c>
      <c r="H353" s="42">
        <v>0</v>
      </c>
      <c r="I353" s="43">
        <v>230000000</v>
      </c>
      <c r="J353" s="36" t="s">
        <v>1500</v>
      </c>
      <c r="K353" s="44" t="s">
        <v>31</v>
      </c>
      <c r="L353" s="41" t="s">
        <v>1501</v>
      </c>
      <c r="M353" s="36" t="s">
        <v>1502</v>
      </c>
      <c r="N353" s="42" t="s">
        <v>1817</v>
      </c>
      <c r="O353" s="45" t="s">
        <v>1504</v>
      </c>
      <c r="P353" s="36">
        <v>796</v>
      </c>
      <c r="Q353" s="36" t="s">
        <v>1505</v>
      </c>
      <c r="R353" s="54">
        <v>160</v>
      </c>
      <c r="S353" s="54">
        <v>54649.999999999993</v>
      </c>
      <c r="T353" s="68">
        <v>0</v>
      </c>
      <c r="U353" s="68">
        <f t="shared" ref="U353" si="105">T353*1.12</f>
        <v>0</v>
      </c>
      <c r="V353" s="46"/>
      <c r="W353" s="36">
        <v>2016</v>
      </c>
      <c r="X353" s="47" t="s">
        <v>6544</v>
      </c>
    </row>
    <row r="354" spans="1:24" s="344" customFormat="1" outlineLevel="1">
      <c r="A354" s="336" t="s">
        <v>6553</v>
      </c>
      <c r="B354" s="381" t="s">
        <v>1495</v>
      </c>
      <c r="C354" s="483" t="s">
        <v>2195</v>
      </c>
      <c r="D354" s="484" t="s">
        <v>2188</v>
      </c>
      <c r="E354" s="484" t="s">
        <v>2196</v>
      </c>
      <c r="F354" s="485" t="s">
        <v>1515</v>
      </c>
      <c r="G354" s="486" t="s">
        <v>29</v>
      </c>
      <c r="H354" s="374">
        <v>0</v>
      </c>
      <c r="I354" s="339">
        <v>230000000</v>
      </c>
      <c r="J354" s="340" t="s">
        <v>1500</v>
      </c>
      <c r="K354" s="349" t="s">
        <v>918</v>
      </c>
      <c r="L354" s="485" t="s">
        <v>1501</v>
      </c>
      <c r="M354" s="340" t="s">
        <v>1502</v>
      </c>
      <c r="N354" s="374" t="s">
        <v>1817</v>
      </c>
      <c r="O354" s="487" t="s">
        <v>1504</v>
      </c>
      <c r="P354" s="340">
        <v>796</v>
      </c>
      <c r="Q354" s="340" t="s">
        <v>1505</v>
      </c>
      <c r="R354" s="337">
        <v>134</v>
      </c>
      <c r="S354" s="337">
        <v>91964.29</v>
      </c>
      <c r="T354" s="443">
        <f t="shared" ref="T354" si="106">R354*S354</f>
        <v>12323214.859999999</v>
      </c>
      <c r="U354" s="443">
        <f t="shared" si="96"/>
        <v>13802000.643200001</v>
      </c>
      <c r="V354" s="488"/>
      <c r="W354" s="340">
        <v>2016</v>
      </c>
      <c r="X354" s="490"/>
    </row>
    <row r="355" spans="1:24" outlineLevel="1">
      <c r="A355" s="228" t="s">
        <v>2197</v>
      </c>
      <c r="B355" s="39" t="s">
        <v>1495</v>
      </c>
      <c r="C355" s="180" t="s">
        <v>2198</v>
      </c>
      <c r="D355" s="40" t="s">
        <v>2188</v>
      </c>
      <c r="E355" s="40" t="s">
        <v>2199</v>
      </c>
      <c r="F355" s="41" t="s">
        <v>2200</v>
      </c>
      <c r="G355" s="219" t="s">
        <v>29</v>
      </c>
      <c r="H355" s="42">
        <v>0</v>
      </c>
      <c r="I355" s="43">
        <v>230000000</v>
      </c>
      <c r="J355" s="36" t="s">
        <v>1500</v>
      </c>
      <c r="K355" s="44" t="s">
        <v>36</v>
      </c>
      <c r="L355" s="41" t="s">
        <v>1501</v>
      </c>
      <c r="M355" s="36" t="s">
        <v>1502</v>
      </c>
      <c r="N355" s="42" t="s">
        <v>1807</v>
      </c>
      <c r="O355" s="45" t="s">
        <v>1504</v>
      </c>
      <c r="P355" s="36">
        <v>796</v>
      </c>
      <c r="Q355" s="36" t="s">
        <v>1505</v>
      </c>
      <c r="R355" s="54">
        <v>371</v>
      </c>
      <c r="S355" s="54">
        <v>11799.999999999998</v>
      </c>
      <c r="T355" s="68">
        <v>0</v>
      </c>
      <c r="U355" s="68">
        <f t="shared" si="96"/>
        <v>0</v>
      </c>
      <c r="V355" s="46"/>
      <c r="W355" s="36">
        <v>2016</v>
      </c>
      <c r="X355" s="47" t="s">
        <v>2185</v>
      </c>
    </row>
    <row r="356" spans="1:24" outlineLevel="1">
      <c r="A356" s="228" t="s">
        <v>2201</v>
      </c>
      <c r="B356" s="39" t="s">
        <v>1495</v>
      </c>
      <c r="C356" s="180" t="s">
        <v>2202</v>
      </c>
      <c r="D356" s="40" t="s">
        <v>2188</v>
      </c>
      <c r="E356" s="40" t="s">
        <v>2203</v>
      </c>
      <c r="F356" s="41" t="s">
        <v>1515</v>
      </c>
      <c r="G356" s="219" t="s">
        <v>29</v>
      </c>
      <c r="H356" s="42">
        <v>0</v>
      </c>
      <c r="I356" s="43">
        <v>230000000</v>
      </c>
      <c r="J356" s="36" t="s">
        <v>1500</v>
      </c>
      <c r="K356" s="44" t="s">
        <v>36</v>
      </c>
      <c r="L356" s="41" t="s">
        <v>1501</v>
      </c>
      <c r="M356" s="36" t="s">
        <v>1502</v>
      </c>
      <c r="N356" s="42" t="s">
        <v>1807</v>
      </c>
      <c r="O356" s="45" t="s">
        <v>1504</v>
      </c>
      <c r="P356" s="36">
        <v>796</v>
      </c>
      <c r="Q356" s="36" t="s">
        <v>1505</v>
      </c>
      <c r="R356" s="54">
        <v>371</v>
      </c>
      <c r="S356" s="54">
        <v>11799.999999999998</v>
      </c>
      <c r="T356" s="68">
        <v>0</v>
      </c>
      <c r="U356" s="68">
        <f t="shared" si="96"/>
        <v>0</v>
      </c>
      <c r="V356" s="46"/>
      <c r="W356" s="36">
        <v>2016</v>
      </c>
      <c r="X356" s="47" t="s">
        <v>3972</v>
      </c>
    </row>
    <row r="357" spans="1:24" outlineLevel="1">
      <c r="A357" s="228" t="s">
        <v>3994</v>
      </c>
      <c r="B357" s="39" t="s">
        <v>1495</v>
      </c>
      <c r="C357" s="180" t="s">
        <v>2202</v>
      </c>
      <c r="D357" s="40" t="s">
        <v>2188</v>
      </c>
      <c r="E357" s="40" t="s">
        <v>2203</v>
      </c>
      <c r="F357" s="41" t="s">
        <v>1515</v>
      </c>
      <c r="G357" s="219" t="s">
        <v>29</v>
      </c>
      <c r="H357" s="42">
        <v>0</v>
      </c>
      <c r="I357" s="43">
        <v>230000000</v>
      </c>
      <c r="J357" s="36" t="s">
        <v>1500</v>
      </c>
      <c r="K357" s="44" t="s">
        <v>31</v>
      </c>
      <c r="L357" s="41" t="s">
        <v>1501</v>
      </c>
      <c r="M357" s="36" t="s">
        <v>1502</v>
      </c>
      <c r="N357" s="42" t="s">
        <v>1807</v>
      </c>
      <c r="O357" s="45" t="s">
        <v>1504</v>
      </c>
      <c r="P357" s="36">
        <v>796</v>
      </c>
      <c r="Q357" s="36" t="s">
        <v>1505</v>
      </c>
      <c r="R357" s="54">
        <v>384</v>
      </c>
      <c r="S357" s="54">
        <v>11799.999999999998</v>
      </c>
      <c r="T357" s="68">
        <v>0</v>
      </c>
      <c r="U357" s="68">
        <f t="shared" ref="U357" si="107">T357*1.12</f>
        <v>0</v>
      </c>
      <c r="V357" s="46"/>
      <c r="W357" s="36">
        <v>2016</v>
      </c>
      <c r="X357" s="187">
        <v>11.19</v>
      </c>
    </row>
    <row r="358" spans="1:24" s="344" customFormat="1" outlineLevel="1">
      <c r="A358" s="336" t="s">
        <v>6554</v>
      </c>
      <c r="B358" s="381" t="s">
        <v>1495</v>
      </c>
      <c r="C358" s="483" t="s">
        <v>2202</v>
      </c>
      <c r="D358" s="484" t="s">
        <v>2188</v>
      </c>
      <c r="E358" s="484" t="s">
        <v>2203</v>
      </c>
      <c r="F358" s="485" t="s">
        <v>1515</v>
      </c>
      <c r="G358" s="486" t="s">
        <v>29</v>
      </c>
      <c r="H358" s="374">
        <v>0</v>
      </c>
      <c r="I358" s="339">
        <v>230000000</v>
      </c>
      <c r="J358" s="340" t="s">
        <v>1500</v>
      </c>
      <c r="K358" s="349" t="s">
        <v>918</v>
      </c>
      <c r="L358" s="485" t="s">
        <v>1501</v>
      </c>
      <c r="M358" s="340" t="s">
        <v>1502</v>
      </c>
      <c r="N358" s="374" t="s">
        <v>1807</v>
      </c>
      <c r="O358" s="487" t="s">
        <v>1504</v>
      </c>
      <c r="P358" s="340">
        <v>796</v>
      </c>
      <c r="Q358" s="340" t="s">
        <v>1505</v>
      </c>
      <c r="R358" s="337">
        <v>384</v>
      </c>
      <c r="S358" s="337">
        <v>17857.14</v>
      </c>
      <c r="T358" s="443">
        <f t="shared" ref="T358" si="108">R358*S358</f>
        <v>6857141.7599999998</v>
      </c>
      <c r="U358" s="443">
        <f t="shared" si="96"/>
        <v>7679998.7712000003</v>
      </c>
      <c r="V358" s="488"/>
      <c r="W358" s="340">
        <v>2016</v>
      </c>
      <c r="X358" s="490"/>
    </row>
    <row r="359" spans="1:24" outlineLevel="1">
      <c r="A359" s="228" t="s">
        <v>2204</v>
      </c>
      <c r="B359" s="39" t="s">
        <v>1495</v>
      </c>
      <c r="C359" s="180" t="s">
        <v>2205</v>
      </c>
      <c r="D359" s="40" t="s">
        <v>2188</v>
      </c>
      <c r="E359" s="40" t="s">
        <v>2206</v>
      </c>
      <c r="F359" s="41" t="s">
        <v>2207</v>
      </c>
      <c r="G359" s="219" t="s">
        <v>29</v>
      </c>
      <c r="H359" s="42">
        <v>0</v>
      </c>
      <c r="I359" s="43">
        <v>230000000</v>
      </c>
      <c r="J359" s="36" t="s">
        <v>1500</v>
      </c>
      <c r="K359" s="44" t="s">
        <v>36</v>
      </c>
      <c r="L359" s="41" t="s">
        <v>1501</v>
      </c>
      <c r="M359" s="36" t="s">
        <v>1502</v>
      </c>
      <c r="N359" s="42" t="s">
        <v>1807</v>
      </c>
      <c r="O359" s="45" t="s">
        <v>1504</v>
      </c>
      <c r="P359" s="36">
        <v>796</v>
      </c>
      <c r="Q359" s="36" t="s">
        <v>1505</v>
      </c>
      <c r="R359" s="54">
        <v>80</v>
      </c>
      <c r="S359" s="54">
        <v>11326.43</v>
      </c>
      <c r="T359" s="68">
        <v>0</v>
      </c>
      <c r="U359" s="68">
        <f t="shared" si="96"/>
        <v>0</v>
      </c>
      <c r="V359" s="46"/>
      <c r="W359" s="36">
        <v>2016</v>
      </c>
      <c r="X359" s="47" t="s">
        <v>2185</v>
      </c>
    </row>
    <row r="360" spans="1:24" outlineLevel="1">
      <c r="A360" s="228" t="s">
        <v>2208</v>
      </c>
      <c r="B360" s="39" t="s">
        <v>1495</v>
      </c>
      <c r="C360" s="180" t="s">
        <v>2209</v>
      </c>
      <c r="D360" s="40" t="s">
        <v>2188</v>
      </c>
      <c r="E360" s="40" t="s">
        <v>2210</v>
      </c>
      <c r="F360" s="41" t="s">
        <v>1515</v>
      </c>
      <c r="G360" s="219" t="s">
        <v>29</v>
      </c>
      <c r="H360" s="42">
        <v>0</v>
      </c>
      <c r="I360" s="43">
        <v>230000000</v>
      </c>
      <c r="J360" s="36" t="s">
        <v>1500</v>
      </c>
      <c r="K360" s="44" t="s">
        <v>36</v>
      </c>
      <c r="L360" s="41" t="s">
        <v>1501</v>
      </c>
      <c r="M360" s="36" t="s">
        <v>1502</v>
      </c>
      <c r="N360" s="42" t="s">
        <v>1807</v>
      </c>
      <c r="O360" s="45" t="s">
        <v>1504</v>
      </c>
      <c r="P360" s="36">
        <v>796</v>
      </c>
      <c r="Q360" s="36" t="s">
        <v>1505</v>
      </c>
      <c r="R360" s="54">
        <v>80</v>
      </c>
      <c r="S360" s="54">
        <v>11326.43</v>
      </c>
      <c r="T360" s="68">
        <v>0</v>
      </c>
      <c r="U360" s="68">
        <f t="shared" ref="U360" si="109">T360*1.12</f>
        <v>0</v>
      </c>
      <c r="V360" s="46"/>
      <c r="W360" s="36">
        <v>2016</v>
      </c>
      <c r="X360" s="187">
        <v>11.19</v>
      </c>
    </row>
    <row r="361" spans="1:24" s="344" customFormat="1" outlineLevel="1">
      <c r="A361" s="336" t="s">
        <v>6555</v>
      </c>
      <c r="B361" s="381" t="s">
        <v>1495</v>
      </c>
      <c r="C361" s="483" t="s">
        <v>2209</v>
      </c>
      <c r="D361" s="484" t="s">
        <v>2188</v>
      </c>
      <c r="E361" s="484" t="s">
        <v>2210</v>
      </c>
      <c r="F361" s="485" t="s">
        <v>1515</v>
      </c>
      <c r="G361" s="486" t="s">
        <v>29</v>
      </c>
      <c r="H361" s="374">
        <v>0</v>
      </c>
      <c r="I361" s="339">
        <v>230000000</v>
      </c>
      <c r="J361" s="340" t="s">
        <v>1500</v>
      </c>
      <c r="K361" s="349" t="s">
        <v>918</v>
      </c>
      <c r="L361" s="485" t="s">
        <v>1501</v>
      </c>
      <c r="M361" s="340" t="s">
        <v>1502</v>
      </c>
      <c r="N361" s="374" t="s">
        <v>1807</v>
      </c>
      <c r="O361" s="487" t="s">
        <v>1504</v>
      </c>
      <c r="P361" s="340">
        <v>796</v>
      </c>
      <c r="Q361" s="340" t="s">
        <v>1505</v>
      </c>
      <c r="R361" s="337">
        <v>80</v>
      </c>
      <c r="S361" s="337">
        <v>18227.689999999999</v>
      </c>
      <c r="T361" s="443">
        <f t="shared" ref="T361" si="110">R361*S361</f>
        <v>1458215.2</v>
      </c>
      <c r="U361" s="443">
        <f t="shared" si="96"/>
        <v>1633201.0240000002</v>
      </c>
      <c r="V361" s="488"/>
      <c r="W361" s="340">
        <v>2016</v>
      </c>
      <c r="X361" s="490"/>
    </row>
    <row r="362" spans="1:24" outlineLevel="1">
      <c r="A362" s="228" t="s">
        <v>2211</v>
      </c>
      <c r="B362" s="39" t="s">
        <v>1495</v>
      </c>
      <c r="C362" s="180" t="s">
        <v>2212</v>
      </c>
      <c r="D362" s="40" t="s">
        <v>2188</v>
      </c>
      <c r="E362" s="40" t="s">
        <v>2213</v>
      </c>
      <c r="F362" s="41" t="s">
        <v>2214</v>
      </c>
      <c r="G362" s="219" t="s">
        <v>29</v>
      </c>
      <c r="H362" s="42">
        <v>0</v>
      </c>
      <c r="I362" s="43">
        <v>230000000</v>
      </c>
      <c r="J362" s="36" t="s">
        <v>1500</v>
      </c>
      <c r="K362" s="44" t="s">
        <v>36</v>
      </c>
      <c r="L362" s="41" t="s">
        <v>1501</v>
      </c>
      <c r="M362" s="36" t="s">
        <v>1502</v>
      </c>
      <c r="N362" s="42" t="s">
        <v>1807</v>
      </c>
      <c r="O362" s="45" t="s">
        <v>1504</v>
      </c>
      <c r="P362" s="36">
        <v>796</v>
      </c>
      <c r="Q362" s="36" t="s">
        <v>1505</v>
      </c>
      <c r="R362" s="54">
        <v>4</v>
      </c>
      <c r="S362" s="54">
        <v>62499.999999999993</v>
      </c>
      <c r="T362" s="68">
        <v>0</v>
      </c>
      <c r="U362" s="68">
        <f t="shared" si="96"/>
        <v>0</v>
      </c>
      <c r="V362" s="46"/>
      <c r="W362" s="36">
        <v>2016</v>
      </c>
      <c r="X362" s="47" t="s">
        <v>2185</v>
      </c>
    </row>
    <row r="363" spans="1:24" outlineLevel="1">
      <c r="A363" s="228" t="s">
        <v>2215</v>
      </c>
      <c r="B363" s="39" t="s">
        <v>1495</v>
      </c>
      <c r="C363" s="180" t="s">
        <v>2216</v>
      </c>
      <c r="D363" s="40" t="s">
        <v>2188</v>
      </c>
      <c r="E363" s="40" t="s">
        <v>2217</v>
      </c>
      <c r="F363" s="41" t="s">
        <v>1515</v>
      </c>
      <c r="G363" s="219" t="s">
        <v>29</v>
      </c>
      <c r="H363" s="42">
        <v>0</v>
      </c>
      <c r="I363" s="43">
        <v>230000000</v>
      </c>
      <c r="J363" s="36" t="s">
        <v>1500</v>
      </c>
      <c r="K363" s="44" t="s">
        <v>36</v>
      </c>
      <c r="L363" s="41" t="s">
        <v>1501</v>
      </c>
      <c r="M363" s="36" t="s">
        <v>1502</v>
      </c>
      <c r="N363" s="42" t="s">
        <v>1807</v>
      </c>
      <c r="O363" s="45" t="s">
        <v>1504</v>
      </c>
      <c r="P363" s="36">
        <v>796</v>
      </c>
      <c r="Q363" s="36" t="s">
        <v>1505</v>
      </c>
      <c r="R363" s="54">
        <v>4</v>
      </c>
      <c r="S363" s="54">
        <v>62499.999999999993</v>
      </c>
      <c r="T363" s="68">
        <v>0</v>
      </c>
      <c r="U363" s="68">
        <f t="shared" ref="U363" si="111">T363*1.12</f>
        <v>0</v>
      </c>
      <c r="V363" s="46"/>
      <c r="W363" s="36">
        <v>2016</v>
      </c>
      <c r="X363" s="186">
        <v>11</v>
      </c>
    </row>
    <row r="364" spans="1:24" s="344" customFormat="1" outlineLevel="1">
      <c r="A364" s="336" t="s">
        <v>6592</v>
      </c>
      <c r="B364" s="381" t="s">
        <v>1495</v>
      </c>
      <c r="C364" s="483" t="s">
        <v>2216</v>
      </c>
      <c r="D364" s="484" t="s">
        <v>2188</v>
      </c>
      <c r="E364" s="484" t="s">
        <v>2217</v>
      </c>
      <c r="F364" s="485" t="s">
        <v>1515</v>
      </c>
      <c r="G364" s="486" t="s">
        <v>29</v>
      </c>
      <c r="H364" s="374">
        <v>0</v>
      </c>
      <c r="I364" s="339">
        <v>230000000</v>
      </c>
      <c r="J364" s="340" t="s">
        <v>1500</v>
      </c>
      <c r="K364" s="349" t="s">
        <v>918</v>
      </c>
      <c r="L364" s="485" t="s">
        <v>1501</v>
      </c>
      <c r="M364" s="340" t="s">
        <v>1502</v>
      </c>
      <c r="N364" s="374" t="s">
        <v>1807</v>
      </c>
      <c r="O364" s="487" t="s">
        <v>1504</v>
      </c>
      <c r="P364" s="340">
        <v>796</v>
      </c>
      <c r="Q364" s="340" t="s">
        <v>1505</v>
      </c>
      <c r="R364" s="337">
        <v>4</v>
      </c>
      <c r="S364" s="337">
        <v>62499.999999999993</v>
      </c>
      <c r="T364" s="443">
        <f t="shared" si="87"/>
        <v>249999.99999999997</v>
      </c>
      <c r="U364" s="443">
        <f t="shared" si="96"/>
        <v>280000</v>
      </c>
      <c r="V364" s="488"/>
      <c r="W364" s="340">
        <v>2016</v>
      </c>
      <c r="X364" s="490"/>
    </row>
    <row r="365" spans="1:24" outlineLevel="1">
      <c r="A365" s="228" t="s">
        <v>2218</v>
      </c>
      <c r="B365" s="39" t="s">
        <v>1495</v>
      </c>
      <c r="C365" s="180" t="s">
        <v>2219</v>
      </c>
      <c r="D365" s="40" t="s">
        <v>2188</v>
      </c>
      <c r="E365" s="40" t="s">
        <v>2220</v>
      </c>
      <c r="F365" s="41" t="s">
        <v>2221</v>
      </c>
      <c r="G365" s="219" t="s">
        <v>29</v>
      </c>
      <c r="H365" s="42">
        <v>0</v>
      </c>
      <c r="I365" s="43">
        <v>230000000</v>
      </c>
      <c r="J365" s="36" t="s">
        <v>1500</v>
      </c>
      <c r="K365" s="44" t="s">
        <v>36</v>
      </c>
      <c r="L365" s="41" t="s">
        <v>1501</v>
      </c>
      <c r="M365" s="36" t="s">
        <v>1502</v>
      </c>
      <c r="N365" s="42" t="s">
        <v>1807</v>
      </c>
      <c r="O365" s="45" t="s">
        <v>1504</v>
      </c>
      <c r="P365" s="36">
        <v>796</v>
      </c>
      <c r="Q365" s="36" t="s">
        <v>1505</v>
      </c>
      <c r="R365" s="54">
        <v>8</v>
      </c>
      <c r="S365" s="54">
        <v>49107.14</v>
      </c>
      <c r="T365" s="68">
        <v>0</v>
      </c>
      <c r="U365" s="68">
        <f t="shared" si="96"/>
        <v>0</v>
      </c>
      <c r="V365" s="46"/>
      <c r="W365" s="36">
        <v>2016</v>
      </c>
      <c r="X365" s="47" t="s">
        <v>2185</v>
      </c>
    </row>
    <row r="366" spans="1:24" outlineLevel="1">
      <c r="A366" s="228" t="s">
        <v>2222</v>
      </c>
      <c r="B366" s="39" t="s">
        <v>1495</v>
      </c>
      <c r="C366" s="180" t="s">
        <v>2219</v>
      </c>
      <c r="D366" s="40" t="s">
        <v>2188</v>
      </c>
      <c r="E366" s="40" t="s">
        <v>2220</v>
      </c>
      <c r="F366" s="41" t="s">
        <v>1515</v>
      </c>
      <c r="G366" s="219" t="s">
        <v>29</v>
      </c>
      <c r="H366" s="42">
        <v>0</v>
      </c>
      <c r="I366" s="43">
        <v>230000000</v>
      </c>
      <c r="J366" s="36" t="s">
        <v>1500</v>
      </c>
      <c r="K366" s="44" t="s">
        <v>36</v>
      </c>
      <c r="L366" s="41" t="s">
        <v>1501</v>
      </c>
      <c r="M366" s="36" t="s">
        <v>1502</v>
      </c>
      <c r="N366" s="42" t="s">
        <v>1807</v>
      </c>
      <c r="O366" s="45" t="s">
        <v>1504</v>
      </c>
      <c r="P366" s="36">
        <v>796</v>
      </c>
      <c r="Q366" s="36" t="s">
        <v>1505</v>
      </c>
      <c r="R366" s="54">
        <v>8</v>
      </c>
      <c r="S366" s="54">
        <v>49107.14</v>
      </c>
      <c r="T366" s="68">
        <v>0</v>
      </c>
      <c r="U366" s="68">
        <f t="shared" ref="U366" si="112">T366*1.12</f>
        <v>0</v>
      </c>
      <c r="V366" s="46"/>
      <c r="W366" s="36">
        <v>2016</v>
      </c>
      <c r="X366" s="187">
        <v>11.18</v>
      </c>
    </row>
    <row r="367" spans="1:24" s="344" customFormat="1" outlineLevel="1">
      <c r="A367" s="336" t="s">
        <v>6556</v>
      </c>
      <c r="B367" s="381" t="s">
        <v>1495</v>
      </c>
      <c r="C367" s="483" t="s">
        <v>2219</v>
      </c>
      <c r="D367" s="484" t="s">
        <v>2188</v>
      </c>
      <c r="E367" s="484" t="s">
        <v>2220</v>
      </c>
      <c r="F367" s="485" t="s">
        <v>1515</v>
      </c>
      <c r="G367" s="486" t="s">
        <v>29</v>
      </c>
      <c r="H367" s="374">
        <v>0</v>
      </c>
      <c r="I367" s="339">
        <v>230000000</v>
      </c>
      <c r="J367" s="340" t="s">
        <v>1500</v>
      </c>
      <c r="K367" s="349" t="s">
        <v>918</v>
      </c>
      <c r="L367" s="485" t="s">
        <v>1501</v>
      </c>
      <c r="M367" s="340" t="s">
        <v>1502</v>
      </c>
      <c r="N367" s="374" t="s">
        <v>1807</v>
      </c>
      <c r="O367" s="487" t="s">
        <v>1504</v>
      </c>
      <c r="P367" s="340">
        <v>796</v>
      </c>
      <c r="Q367" s="340" t="s">
        <v>1505</v>
      </c>
      <c r="R367" s="492">
        <v>28</v>
      </c>
      <c r="S367" s="337">
        <v>49107.14</v>
      </c>
      <c r="T367" s="443">
        <f t="shared" si="87"/>
        <v>1374999.92</v>
      </c>
      <c r="U367" s="443">
        <f t="shared" si="96"/>
        <v>1539999.9104000002</v>
      </c>
      <c r="V367" s="488"/>
      <c r="W367" s="340">
        <v>2016</v>
      </c>
      <c r="X367" s="490"/>
    </row>
    <row r="368" spans="1:24" outlineLevel="1">
      <c r="A368" s="228" t="s">
        <v>2223</v>
      </c>
      <c r="B368" s="39" t="s">
        <v>1495</v>
      </c>
      <c r="C368" s="180" t="s">
        <v>2224</v>
      </c>
      <c r="D368" s="40" t="s">
        <v>2188</v>
      </c>
      <c r="E368" s="40" t="s">
        <v>2225</v>
      </c>
      <c r="F368" s="41" t="s">
        <v>2226</v>
      </c>
      <c r="G368" s="219" t="s">
        <v>29</v>
      </c>
      <c r="H368" s="42">
        <v>0</v>
      </c>
      <c r="I368" s="43">
        <v>230000000</v>
      </c>
      <c r="J368" s="36" t="s">
        <v>1500</v>
      </c>
      <c r="K368" s="44" t="s">
        <v>36</v>
      </c>
      <c r="L368" s="41" t="s">
        <v>1501</v>
      </c>
      <c r="M368" s="36" t="s">
        <v>1502</v>
      </c>
      <c r="N368" s="42" t="s">
        <v>1817</v>
      </c>
      <c r="O368" s="45" t="s">
        <v>1504</v>
      </c>
      <c r="P368" s="36">
        <v>796</v>
      </c>
      <c r="Q368" s="36" t="s">
        <v>1505</v>
      </c>
      <c r="R368" s="54">
        <v>6</v>
      </c>
      <c r="S368" s="54">
        <v>14333.33</v>
      </c>
      <c r="T368" s="68">
        <v>0</v>
      </c>
      <c r="U368" s="68">
        <f t="shared" si="96"/>
        <v>0</v>
      </c>
      <c r="V368" s="46"/>
      <c r="W368" s="36">
        <v>2016</v>
      </c>
      <c r="X368" s="47" t="s">
        <v>2227</v>
      </c>
    </row>
    <row r="369" spans="1:24" outlineLevel="1">
      <c r="A369" s="228" t="s">
        <v>2228</v>
      </c>
      <c r="B369" s="39" t="s">
        <v>1495</v>
      </c>
      <c r="C369" s="180" t="s">
        <v>2224</v>
      </c>
      <c r="D369" s="40" t="s">
        <v>2188</v>
      </c>
      <c r="E369" s="40" t="s">
        <v>2225</v>
      </c>
      <c r="F369" s="41" t="s">
        <v>1515</v>
      </c>
      <c r="G369" s="219" t="s">
        <v>29</v>
      </c>
      <c r="H369" s="42">
        <v>0</v>
      </c>
      <c r="I369" s="43">
        <v>230000000</v>
      </c>
      <c r="J369" s="36" t="s">
        <v>1500</v>
      </c>
      <c r="K369" s="44" t="s">
        <v>36</v>
      </c>
      <c r="L369" s="41" t="s">
        <v>1501</v>
      </c>
      <c r="M369" s="36" t="s">
        <v>1502</v>
      </c>
      <c r="N369" s="42" t="s">
        <v>1817</v>
      </c>
      <c r="O369" s="45" t="s">
        <v>1504</v>
      </c>
      <c r="P369" s="36">
        <v>796</v>
      </c>
      <c r="Q369" s="36" t="s">
        <v>1505</v>
      </c>
      <c r="R369" s="54">
        <v>6</v>
      </c>
      <c r="S369" s="54">
        <v>14333.33</v>
      </c>
      <c r="T369" s="68">
        <v>0</v>
      </c>
      <c r="U369" s="68">
        <f t="shared" ref="U369" si="113">T369*1.12</f>
        <v>0</v>
      </c>
      <c r="V369" s="46"/>
      <c r="W369" s="36">
        <v>2016</v>
      </c>
      <c r="X369" s="186">
        <v>11</v>
      </c>
    </row>
    <row r="370" spans="1:24" s="344" customFormat="1" outlineLevel="1">
      <c r="A370" s="336" t="s">
        <v>6593</v>
      </c>
      <c r="B370" s="381" t="s">
        <v>1495</v>
      </c>
      <c r="C370" s="483" t="s">
        <v>2224</v>
      </c>
      <c r="D370" s="484" t="s">
        <v>2188</v>
      </c>
      <c r="E370" s="484" t="s">
        <v>2225</v>
      </c>
      <c r="F370" s="485" t="s">
        <v>1515</v>
      </c>
      <c r="G370" s="486" t="s">
        <v>29</v>
      </c>
      <c r="H370" s="374">
        <v>0</v>
      </c>
      <c r="I370" s="339">
        <v>230000000</v>
      </c>
      <c r="J370" s="340" t="s">
        <v>1500</v>
      </c>
      <c r="K370" s="349" t="s">
        <v>918</v>
      </c>
      <c r="L370" s="485" t="s">
        <v>1501</v>
      </c>
      <c r="M370" s="340" t="s">
        <v>1502</v>
      </c>
      <c r="N370" s="374" t="s">
        <v>1817</v>
      </c>
      <c r="O370" s="487" t="s">
        <v>1504</v>
      </c>
      <c r="P370" s="340">
        <v>796</v>
      </c>
      <c r="Q370" s="340" t="s">
        <v>1505</v>
      </c>
      <c r="R370" s="337">
        <v>6</v>
      </c>
      <c r="S370" s="337">
        <v>14333.33</v>
      </c>
      <c r="T370" s="443">
        <f t="shared" si="87"/>
        <v>85999.98</v>
      </c>
      <c r="U370" s="443">
        <f t="shared" si="96"/>
        <v>96319.977599999998</v>
      </c>
      <c r="V370" s="488"/>
      <c r="W370" s="340">
        <v>2016</v>
      </c>
      <c r="X370" s="490"/>
    </row>
    <row r="371" spans="1:24" outlineLevel="1">
      <c r="A371" s="228" t="s">
        <v>2229</v>
      </c>
      <c r="B371" s="39" t="s">
        <v>1495</v>
      </c>
      <c r="C371" s="180" t="s">
        <v>2230</v>
      </c>
      <c r="D371" s="40" t="s">
        <v>2188</v>
      </c>
      <c r="E371" s="40" t="s">
        <v>2231</v>
      </c>
      <c r="F371" s="41" t="s">
        <v>2232</v>
      </c>
      <c r="G371" s="219" t="s">
        <v>29</v>
      </c>
      <c r="H371" s="42">
        <v>0</v>
      </c>
      <c r="I371" s="43">
        <v>230000000</v>
      </c>
      <c r="J371" s="36" t="s">
        <v>1500</v>
      </c>
      <c r="K371" s="44" t="s">
        <v>36</v>
      </c>
      <c r="L371" s="41" t="s">
        <v>1501</v>
      </c>
      <c r="M371" s="36" t="s">
        <v>1502</v>
      </c>
      <c r="N371" s="42" t="s">
        <v>1503</v>
      </c>
      <c r="O371" s="45" t="s">
        <v>1504</v>
      </c>
      <c r="P371" s="36">
        <v>796</v>
      </c>
      <c r="Q371" s="36" t="s">
        <v>1505</v>
      </c>
      <c r="R371" s="54">
        <v>2</v>
      </c>
      <c r="S371" s="54">
        <v>23960</v>
      </c>
      <c r="T371" s="68">
        <v>0</v>
      </c>
      <c r="U371" s="68">
        <f t="shared" si="96"/>
        <v>0</v>
      </c>
      <c r="V371" s="46"/>
      <c r="W371" s="36">
        <v>2016</v>
      </c>
      <c r="X371" s="47" t="s">
        <v>2227</v>
      </c>
    </row>
    <row r="372" spans="1:24" outlineLevel="1">
      <c r="A372" s="228" t="s">
        <v>2233</v>
      </c>
      <c r="B372" s="39" t="s">
        <v>1495</v>
      </c>
      <c r="C372" s="180" t="s">
        <v>2230</v>
      </c>
      <c r="D372" s="40" t="s">
        <v>2188</v>
      </c>
      <c r="E372" s="40" t="s">
        <v>2231</v>
      </c>
      <c r="F372" s="41" t="s">
        <v>1515</v>
      </c>
      <c r="G372" s="219" t="s">
        <v>29</v>
      </c>
      <c r="H372" s="42">
        <v>0</v>
      </c>
      <c r="I372" s="43">
        <v>230000000</v>
      </c>
      <c r="J372" s="36" t="s">
        <v>1500</v>
      </c>
      <c r="K372" s="44" t="s">
        <v>36</v>
      </c>
      <c r="L372" s="41" t="s">
        <v>1501</v>
      </c>
      <c r="M372" s="36" t="s">
        <v>1502</v>
      </c>
      <c r="N372" s="42" t="s">
        <v>1503</v>
      </c>
      <c r="O372" s="45" t="s">
        <v>1504</v>
      </c>
      <c r="P372" s="36">
        <v>796</v>
      </c>
      <c r="Q372" s="36" t="s">
        <v>1505</v>
      </c>
      <c r="R372" s="54">
        <v>2</v>
      </c>
      <c r="S372" s="54">
        <v>23960</v>
      </c>
      <c r="T372" s="68">
        <v>0</v>
      </c>
      <c r="U372" s="68">
        <f t="shared" si="96"/>
        <v>0</v>
      </c>
      <c r="V372" s="46"/>
      <c r="W372" s="36">
        <v>2016</v>
      </c>
      <c r="X372" s="47" t="s">
        <v>3918</v>
      </c>
    </row>
    <row r="373" spans="1:24" outlineLevel="1">
      <c r="A373" s="228" t="s">
        <v>2234</v>
      </c>
      <c r="B373" s="39" t="s">
        <v>1495</v>
      </c>
      <c r="C373" s="180" t="s">
        <v>2235</v>
      </c>
      <c r="D373" s="40" t="s">
        <v>2188</v>
      </c>
      <c r="E373" s="40" t="s">
        <v>2236</v>
      </c>
      <c r="F373" s="41" t="s">
        <v>2237</v>
      </c>
      <c r="G373" s="219" t="s">
        <v>29</v>
      </c>
      <c r="H373" s="42">
        <v>0</v>
      </c>
      <c r="I373" s="43">
        <v>230000000</v>
      </c>
      <c r="J373" s="36" t="s">
        <v>1500</v>
      </c>
      <c r="K373" s="44" t="s">
        <v>36</v>
      </c>
      <c r="L373" s="41" t="s">
        <v>1501</v>
      </c>
      <c r="M373" s="36" t="s">
        <v>1502</v>
      </c>
      <c r="N373" s="42" t="s">
        <v>1817</v>
      </c>
      <c r="O373" s="45" t="s">
        <v>1504</v>
      </c>
      <c r="P373" s="36">
        <v>796</v>
      </c>
      <c r="Q373" s="36" t="s">
        <v>1505</v>
      </c>
      <c r="R373" s="54">
        <v>10</v>
      </c>
      <c r="S373" s="54">
        <v>25673.81</v>
      </c>
      <c r="T373" s="68">
        <v>0</v>
      </c>
      <c r="U373" s="68">
        <f t="shared" si="96"/>
        <v>0</v>
      </c>
      <c r="V373" s="46"/>
      <c r="W373" s="36">
        <v>2016</v>
      </c>
      <c r="X373" s="47" t="s">
        <v>2227</v>
      </c>
    </row>
    <row r="374" spans="1:24" outlineLevel="1">
      <c r="A374" s="228" t="s">
        <v>2238</v>
      </c>
      <c r="B374" s="39" t="s">
        <v>1495</v>
      </c>
      <c r="C374" s="180" t="s">
        <v>2235</v>
      </c>
      <c r="D374" s="40" t="s">
        <v>2188</v>
      </c>
      <c r="E374" s="40" t="s">
        <v>2236</v>
      </c>
      <c r="F374" s="41" t="s">
        <v>1515</v>
      </c>
      <c r="G374" s="219" t="s">
        <v>29</v>
      </c>
      <c r="H374" s="42">
        <v>0</v>
      </c>
      <c r="I374" s="43">
        <v>230000000</v>
      </c>
      <c r="J374" s="36" t="s">
        <v>1500</v>
      </c>
      <c r="K374" s="44" t="s">
        <v>36</v>
      </c>
      <c r="L374" s="41" t="s">
        <v>1501</v>
      </c>
      <c r="M374" s="36" t="s">
        <v>1502</v>
      </c>
      <c r="N374" s="42" t="s">
        <v>1817</v>
      </c>
      <c r="O374" s="45" t="s">
        <v>1504</v>
      </c>
      <c r="P374" s="36">
        <v>796</v>
      </c>
      <c r="Q374" s="36" t="s">
        <v>1505</v>
      </c>
      <c r="R374" s="54">
        <v>10</v>
      </c>
      <c r="S374" s="54">
        <v>25673.81</v>
      </c>
      <c r="T374" s="68">
        <v>0</v>
      </c>
      <c r="U374" s="68">
        <f t="shared" ref="U374" si="114">T374*1.12</f>
        <v>0</v>
      </c>
      <c r="V374" s="46"/>
      <c r="W374" s="36">
        <v>2016</v>
      </c>
      <c r="X374" s="186">
        <v>11</v>
      </c>
    </row>
    <row r="375" spans="1:24" s="344" customFormat="1" outlineLevel="1">
      <c r="A375" s="336" t="s">
        <v>6594</v>
      </c>
      <c r="B375" s="381" t="s">
        <v>1495</v>
      </c>
      <c r="C375" s="483" t="s">
        <v>2235</v>
      </c>
      <c r="D375" s="484" t="s">
        <v>2188</v>
      </c>
      <c r="E375" s="484" t="s">
        <v>2236</v>
      </c>
      <c r="F375" s="485" t="s">
        <v>1515</v>
      </c>
      <c r="G375" s="486" t="s">
        <v>29</v>
      </c>
      <c r="H375" s="374">
        <v>0</v>
      </c>
      <c r="I375" s="339">
        <v>230000000</v>
      </c>
      <c r="J375" s="340" t="s">
        <v>1500</v>
      </c>
      <c r="K375" s="349" t="s">
        <v>918</v>
      </c>
      <c r="L375" s="485" t="s">
        <v>1501</v>
      </c>
      <c r="M375" s="340" t="s">
        <v>1502</v>
      </c>
      <c r="N375" s="374" t="s">
        <v>1817</v>
      </c>
      <c r="O375" s="487" t="s">
        <v>1504</v>
      </c>
      <c r="P375" s="340">
        <v>796</v>
      </c>
      <c r="Q375" s="340" t="s">
        <v>1505</v>
      </c>
      <c r="R375" s="337">
        <v>10</v>
      </c>
      <c r="S375" s="337">
        <v>25673.81</v>
      </c>
      <c r="T375" s="443">
        <f t="shared" si="87"/>
        <v>256738.1</v>
      </c>
      <c r="U375" s="443">
        <f t="shared" si="96"/>
        <v>287546.67200000002</v>
      </c>
      <c r="V375" s="488"/>
      <c r="W375" s="340">
        <v>2016</v>
      </c>
      <c r="X375" s="490"/>
    </row>
    <row r="376" spans="1:24" outlineLevel="1">
      <c r="A376" s="228" t="s">
        <v>2239</v>
      </c>
      <c r="B376" s="39" t="s">
        <v>1495</v>
      </c>
      <c r="C376" s="180" t="s">
        <v>2240</v>
      </c>
      <c r="D376" s="40" t="s">
        <v>2188</v>
      </c>
      <c r="E376" s="40" t="s">
        <v>2241</v>
      </c>
      <c r="F376" s="41" t="s">
        <v>2242</v>
      </c>
      <c r="G376" s="219" t="s">
        <v>29</v>
      </c>
      <c r="H376" s="42">
        <v>0</v>
      </c>
      <c r="I376" s="43">
        <v>230000000</v>
      </c>
      <c r="J376" s="36" t="s">
        <v>1500</v>
      </c>
      <c r="K376" s="44" t="s">
        <v>36</v>
      </c>
      <c r="L376" s="41" t="s">
        <v>1501</v>
      </c>
      <c r="M376" s="36" t="s">
        <v>1502</v>
      </c>
      <c r="N376" s="42" t="s">
        <v>1807</v>
      </c>
      <c r="O376" s="45" t="s">
        <v>1504</v>
      </c>
      <c r="P376" s="36">
        <v>796</v>
      </c>
      <c r="Q376" s="36" t="s">
        <v>1505</v>
      </c>
      <c r="R376" s="54">
        <v>40</v>
      </c>
      <c r="S376" s="54">
        <v>37900</v>
      </c>
      <c r="T376" s="68">
        <v>0</v>
      </c>
      <c r="U376" s="68">
        <f t="shared" si="96"/>
        <v>0</v>
      </c>
      <c r="V376" s="46"/>
      <c r="W376" s="36">
        <v>2016</v>
      </c>
      <c r="X376" s="47" t="s">
        <v>2185</v>
      </c>
    </row>
    <row r="377" spans="1:24" outlineLevel="1">
      <c r="A377" s="228" t="s">
        <v>2243</v>
      </c>
      <c r="B377" s="39" t="s">
        <v>1495</v>
      </c>
      <c r="C377" s="180" t="s">
        <v>2244</v>
      </c>
      <c r="D377" s="40" t="s">
        <v>2188</v>
      </c>
      <c r="E377" s="40" t="s">
        <v>2245</v>
      </c>
      <c r="F377" s="41" t="s">
        <v>1515</v>
      </c>
      <c r="G377" s="219" t="s">
        <v>29</v>
      </c>
      <c r="H377" s="42">
        <v>0</v>
      </c>
      <c r="I377" s="43">
        <v>230000000</v>
      </c>
      <c r="J377" s="36" t="s">
        <v>1500</v>
      </c>
      <c r="K377" s="44" t="s">
        <v>36</v>
      </c>
      <c r="L377" s="41" t="s">
        <v>1501</v>
      </c>
      <c r="M377" s="36" t="s">
        <v>1502</v>
      </c>
      <c r="N377" s="42" t="s">
        <v>1807</v>
      </c>
      <c r="O377" s="45" t="s">
        <v>1504</v>
      </c>
      <c r="P377" s="36">
        <v>796</v>
      </c>
      <c r="Q377" s="36" t="s">
        <v>1505</v>
      </c>
      <c r="R377" s="54">
        <v>40</v>
      </c>
      <c r="S377" s="54">
        <v>37900</v>
      </c>
      <c r="T377" s="68">
        <v>0</v>
      </c>
      <c r="U377" s="68">
        <f t="shared" ref="U377" si="115">T377*1.12</f>
        <v>0</v>
      </c>
      <c r="V377" s="46"/>
      <c r="W377" s="36">
        <v>2016</v>
      </c>
      <c r="X377" s="187">
        <v>11.19</v>
      </c>
    </row>
    <row r="378" spans="1:24" s="344" customFormat="1" outlineLevel="1">
      <c r="A378" s="336" t="s">
        <v>6557</v>
      </c>
      <c r="B378" s="381" t="s">
        <v>1495</v>
      </c>
      <c r="C378" s="483" t="s">
        <v>2244</v>
      </c>
      <c r="D378" s="484" t="s">
        <v>2188</v>
      </c>
      <c r="E378" s="484" t="s">
        <v>2245</v>
      </c>
      <c r="F378" s="485" t="s">
        <v>1515</v>
      </c>
      <c r="G378" s="486" t="s">
        <v>29</v>
      </c>
      <c r="H378" s="374">
        <v>0</v>
      </c>
      <c r="I378" s="339">
        <v>230000000</v>
      </c>
      <c r="J378" s="340" t="s">
        <v>1500</v>
      </c>
      <c r="K378" s="349" t="s">
        <v>918</v>
      </c>
      <c r="L378" s="485" t="s">
        <v>1501</v>
      </c>
      <c r="M378" s="340" t="s">
        <v>1502</v>
      </c>
      <c r="N378" s="374" t="s">
        <v>1807</v>
      </c>
      <c r="O378" s="487" t="s">
        <v>1504</v>
      </c>
      <c r="P378" s="340">
        <v>796</v>
      </c>
      <c r="Q378" s="340" t="s">
        <v>1505</v>
      </c>
      <c r="R378" s="337">
        <v>40</v>
      </c>
      <c r="S378" s="337">
        <v>51785.71</v>
      </c>
      <c r="T378" s="443">
        <f t="shared" si="87"/>
        <v>2071428.4</v>
      </c>
      <c r="U378" s="443">
        <f t="shared" si="96"/>
        <v>2319999.8080000002</v>
      </c>
      <c r="V378" s="488"/>
      <c r="W378" s="340">
        <v>2016</v>
      </c>
      <c r="X378" s="490"/>
    </row>
    <row r="379" spans="1:24" outlineLevel="1">
      <c r="A379" s="228" t="s">
        <v>2246</v>
      </c>
      <c r="B379" s="39" t="s">
        <v>1495</v>
      </c>
      <c r="C379" s="180" t="s">
        <v>2247</v>
      </c>
      <c r="D379" s="40" t="s">
        <v>2188</v>
      </c>
      <c r="E379" s="40" t="s">
        <v>2248</v>
      </c>
      <c r="F379" s="41" t="s">
        <v>2249</v>
      </c>
      <c r="G379" s="219" t="s">
        <v>29</v>
      </c>
      <c r="H379" s="42">
        <v>0</v>
      </c>
      <c r="I379" s="43">
        <v>230000000</v>
      </c>
      <c r="J379" s="36" t="s">
        <v>1500</v>
      </c>
      <c r="K379" s="44" t="s">
        <v>36</v>
      </c>
      <c r="L379" s="41" t="s">
        <v>1501</v>
      </c>
      <c r="M379" s="36" t="s">
        <v>1502</v>
      </c>
      <c r="N379" s="42" t="s">
        <v>1817</v>
      </c>
      <c r="O379" s="45" t="s">
        <v>1504</v>
      </c>
      <c r="P379" s="36">
        <v>796</v>
      </c>
      <c r="Q379" s="36" t="s">
        <v>1505</v>
      </c>
      <c r="R379" s="54">
        <v>4</v>
      </c>
      <c r="S379" s="54">
        <v>199999.99999999997</v>
      </c>
      <c r="T379" s="68">
        <v>0</v>
      </c>
      <c r="U379" s="68">
        <f t="shared" si="96"/>
        <v>0</v>
      </c>
      <c r="V379" s="46"/>
      <c r="W379" s="36">
        <v>2016</v>
      </c>
      <c r="X379" s="47" t="s">
        <v>2185</v>
      </c>
    </row>
    <row r="380" spans="1:24" outlineLevel="1">
      <c r="A380" s="228" t="s">
        <v>2250</v>
      </c>
      <c r="B380" s="39" t="s">
        <v>1495</v>
      </c>
      <c r="C380" s="180" t="s">
        <v>2251</v>
      </c>
      <c r="D380" s="40" t="s">
        <v>2188</v>
      </c>
      <c r="E380" s="40" t="s">
        <v>2252</v>
      </c>
      <c r="F380" s="41" t="s">
        <v>1515</v>
      </c>
      <c r="G380" s="219" t="s">
        <v>29</v>
      </c>
      <c r="H380" s="42">
        <v>0</v>
      </c>
      <c r="I380" s="43">
        <v>230000000</v>
      </c>
      <c r="J380" s="36" t="s">
        <v>1500</v>
      </c>
      <c r="K380" s="44" t="s">
        <v>36</v>
      </c>
      <c r="L380" s="41" t="s">
        <v>1501</v>
      </c>
      <c r="M380" s="36" t="s">
        <v>1502</v>
      </c>
      <c r="N380" s="42" t="s">
        <v>1817</v>
      </c>
      <c r="O380" s="45" t="s">
        <v>1504</v>
      </c>
      <c r="P380" s="36">
        <v>796</v>
      </c>
      <c r="Q380" s="36" t="s">
        <v>1505</v>
      </c>
      <c r="R380" s="54">
        <v>4</v>
      </c>
      <c r="S380" s="54">
        <v>199999.99999999997</v>
      </c>
      <c r="T380" s="68">
        <f t="shared" si="87"/>
        <v>799999.99999999988</v>
      </c>
      <c r="U380" s="68">
        <f t="shared" si="96"/>
        <v>896000</v>
      </c>
      <c r="V380" s="46"/>
      <c r="W380" s="36">
        <v>2016</v>
      </c>
      <c r="X380" s="47"/>
    </row>
    <row r="381" spans="1:24" outlineLevel="1">
      <c r="A381" s="228" t="s">
        <v>2253</v>
      </c>
      <c r="B381" s="39" t="s">
        <v>1495</v>
      </c>
      <c r="C381" s="180" t="s">
        <v>2254</v>
      </c>
      <c r="D381" s="40" t="s">
        <v>2188</v>
      </c>
      <c r="E381" s="40" t="s">
        <v>2255</v>
      </c>
      <c r="F381" s="41" t="s">
        <v>2256</v>
      </c>
      <c r="G381" s="219" t="s">
        <v>29</v>
      </c>
      <c r="H381" s="42">
        <v>0</v>
      </c>
      <c r="I381" s="43">
        <v>230000000</v>
      </c>
      <c r="J381" s="36" t="s">
        <v>1500</v>
      </c>
      <c r="K381" s="44" t="s">
        <v>36</v>
      </c>
      <c r="L381" s="41" t="s">
        <v>1501</v>
      </c>
      <c r="M381" s="36" t="s">
        <v>1502</v>
      </c>
      <c r="N381" s="42" t="s">
        <v>1817</v>
      </c>
      <c r="O381" s="45" t="s">
        <v>1504</v>
      </c>
      <c r="P381" s="36">
        <v>796</v>
      </c>
      <c r="Q381" s="36" t="s">
        <v>1505</v>
      </c>
      <c r="R381" s="54">
        <v>16</v>
      </c>
      <c r="S381" s="54">
        <v>345714.28</v>
      </c>
      <c r="T381" s="68">
        <v>0</v>
      </c>
      <c r="U381" s="68">
        <f t="shared" si="96"/>
        <v>0</v>
      </c>
      <c r="V381" s="46"/>
      <c r="W381" s="36">
        <v>2016</v>
      </c>
      <c r="X381" s="47" t="s">
        <v>2185</v>
      </c>
    </row>
    <row r="382" spans="1:24" outlineLevel="1">
      <c r="A382" s="228" t="s">
        <v>2257</v>
      </c>
      <c r="B382" s="39" t="s">
        <v>1495</v>
      </c>
      <c r="C382" s="180" t="s">
        <v>2258</v>
      </c>
      <c r="D382" s="40" t="s">
        <v>2188</v>
      </c>
      <c r="E382" s="40" t="s">
        <v>2259</v>
      </c>
      <c r="F382" s="41" t="s">
        <v>1515</v>
      </c>
      <c r="G382" s="219" t="s">
        <v>29</v>
      </c>
      <c r="H382" s="42">
        <v>0</v>
      </c>
      <c r="I382" s="43">
        <v>230000000</v>
      </c>
      <c r="J382" s="36" t="s">
        <v>1500</v>
      </c>
      <c r="K382" s="44" t="s">
        <v>36</v>
      </c>
      <c r="L382" s="41" t="s">
        <v>1501</v>
      </c>
      <c r="M382" s="36" t="s">
        <v>1502</v>
      </c>
      <c r="N382" s="42" t="s">
        <v>1817</v>
      </c>
      <c r="O382" s="45" t="s">
        <v>1504</v>
      </c>
      <c r="P382" s="36">
        <v>796</v>
      </c>
      <c r="Q382" s="36" t="s">
        <v>1505</v>
      </c>
      <c r="R382" s="54">
        <v>16</v>
      </c>
      <c r="S382" s="54">
        <v>345714.28</v>
      </c>
      <c r="T382" s="68">
        <f t="shared" ref="T382:T510" si="116">R382*S382</f>
        <v>5531428.4800000004</v>
      </c>
      <c r="U382" s="68">
        <f t="shared" si="96"/>
        <v>6195199.8976000007</v>
      </c>
      <c r="V382" s="46"/>
      <c r="W382" s="36">
        <v>2016</v>
      </c>
      <c r="X382" s="47"/>
    </row>
    <row r="383" spans="1:24" outlineLevel="1">
      <c r="A383" s="228" t="s">
        <v>2260</v>
      </c>
      <c r="B383" s="39" t="s">
        <v>1495</v>
      </c>
      <c r="C383" s="180" t="s">
        <v>2261</v>
      </c>
      <c r="D383" s="40" t="s">
        <v>2188</v>
      </c>
      <c r="E383" s="40" t="s">
        <v>2262</v>
      </c>
      <c r="F383" s="41" t="s">
        <v>2263</v>
      </c>
      <c r="G383" s="219" t="s">
        <v>29</v>
      </c>
      <c r="H383" s="42">
        <v>0</v>
      </c>
      <c r="I383" s="43">
        <v>230000000</v>
      </c>
      <c r="J383" s="36" t="s">
        <v>1500</v>
      </c>
      <c r="K383" s="44" t="s">
        <v>36</v>
      </c>
      <c r="L383" s="41" t="s">
        <v>1501</v>
      </c>
      <c r="M383" s="36" t="s">
        <v>1502</v>
      </c>
      <c r="N383" s="42" t="s">
        <v>1817</v>
      </c>
      <c r="O383" s="45" t="s">
        <v>1504</v>
      </c>
      <c r="P383" s="36">
        <v>796</v>
      </c>
      <c r="Q383" s="36" t="s">
        <v>1505</v>
      </c>
      <c r="R383" s="54">
        <v>10</v>
      </c>
      <c r="S383" s="54">
        <v>60586.73</v>
      </c>
      <c r="T383" s="68">
        <v>0</v>
      </c>
      <c r="U383" s="68">
        <f t="shared" si="96"/>
        <v>0</v>
      </c>
      <c r="V383" s="46"/>
      <c r="W383" s="36">
        <v>2016</v>
      </c>
      <c r="X383" s="47" t="s">
        <v>2185</v>
      </c>
    </row>
    <row r="384" spans="1:24" outlineLevel="1">
      <c r="A384" s="228" t="s">
        <v>2264</v>
      </c>
      <c r="B384" s="39" t="s">
        <v>1495</v>
      </c>
      <c r="C384" s="180" t="s">
        <v>2265</v>
      </c>
      <c r="D384" s="40" t="s">
        <v>2188</v>
      </c>
      <c r="E384" s="40" t="s">
        <v>2266</v>
      </c>
      <c r="F384" s="41" t="s">
        <v>1515</v>
      </c>
      <c r="G384" s="219" t="s">
        <v>29</v>
      </c>
      <c r="H384" s="42">
        <v>0</v>
      </c>
      <c r="I384" s="43">
        <v>230000000</v>
      </c>
      <c r="J384" s="36" t="s">
        <v>1500</v>
      </c>
      <c r="K384" s="44" t="s">
        <v>36</v>
      </c>
      <c r="L384" s="41" t="s">
        <v>1501</v>
      </c>
      <c r="M384" s="36" t="s">
        <v>1502</v>
      </c>
      <c r="N384" s="42" t="s">
        <v>1817</v>
      </c>
      <c r="O384" s="45" t="s">
        <v>1504</v>
      </c>
      <c r="P384" s="36">
        <v>796</v>
      </c>
      <c r="Q384" s="36" t="s">
        <v>1505</v>
      </c>
      <c r="R384" s="54">
        <v>10</v>
      </c>
      <c r="S384" s="54">
        <v>60586.73</v>
      </c>
      <c r="T384" s="68">
        <v>0</v>
      </c>
      <c r="U384" s="68">
        <f t="shared" ref="U384" si="117">T384*1.12</f>
        <v>0</v>
      </c>
      <c r="V384" s="46"/>
      <c r="W384" s="36">
        <v>2016</v>
      </c>
      <c r="X384" s="187">
        <v>11.19</v>
      </c>
    </row>
    <row r="385" spans="1:24" s="344" customFormat="1" outlineLevel="1">
      <c r="A385" s="336" t="s">
        <v>6558</v>
      </c>
      <c r="B385" s="381" t="s">
        <v>1495</v>
      </c>
      <c r="C385" s="483" t="s">
        <v>2265</v>
      </c>
      <c r="D385" s="484" t="s">
        <v>2188</v>
      </c>
      <c r="E385" s="484" t="s">
        <v>2266</v>
      </c>
      <c r="F385" s="485" t="s">
        <v>1515</v>
      </c>
      <c r="G385" s="486" t="s">
        <v>29</v>
      </c>
      <c r="H385" s="374">
        <v>0</v>
      </c>
      <c r="I385" s="339">
        <v>230000000</v>
      </c>
      <c r="J385" s="340" t="s">
        <v>1500</v>
      </c>
      <c r="K385" s="349" t="s">
        <v>918</v>
      </c>
      <c r="L385" s="485" t="s">
        <v>1501</v>
      </c>
      <c r="M385" s="340" t="s">
        <v>1502</v>
      </c>
      <c r="N385" s="374" t="s">
        <v>1817</v>
      </c>
      <c r="O385" s="487" t="s">
        <v>1504</v>
      </c>
      <c r="P385" s="340">
        <v>796</v>
      </c>
      <c r="Q385" s="340" t="s">
        <v>1505</v>
      </c>
      <c r="R385" s="337">
        <v>10</v>
      </c>
      <c r="S385" s="337">
        <v>78035.710000000006</v>
      </c>
      <c r="T385" s="443">
        <f t="shared" si="116"/>
        <v>780357.10000000009</v>
      </c>
      <c r="U385" s="443">
        <f t="shared" si="96"/>
        <v>873999.95200000016</v>
      </c>
      <c r="V385" s="488"/>
      <c r="W385" s="340">
        <v>2016</v>
      </c>
      <c r="X385" s="490"/>
    </row>
    <row r="386" spans="1:24" outlineLevel="1">
      <c r="A386" s="228" t="s">
        <v>2267</v>
      </c>
      <c r="B386" s="39" t="s">
        <v>1495</v>
      </c>
      <c r="C386" s="180" t="s">
        <v>2268</v>
      </c>
      <c r="D386" s="40" t="s">
        <v>2188</v>
      </c>
      <c r="E386" s="40" t="s">
        <v>2269</v>
      </c>
      <c r="F386" s="41" t="s">
        <v>2270</v>
      </c>
      <c r="G386" s="219" t="s">
        <v>29</v>
      </c>
      <c r="H386" s="42">
        <v>0</v>
      </c>
      <c r="I386" s="43">
        <v>230000000</v>
      </c>
      <c r="J386" s="36" t="s">
        <v>1500</v>
      </c>
      <c r="K386" s="44" t="s">
        <v>36</v>
      </c>
      <c r="L386" s="41" t="s">
        <v>1501</v>
      </c>
      <c r="M386" s="36" t="s">
        <v>1502</v>
      </c>
      <c r="N386" s="42" t="s">
        <v>1503</v>
      </c>
      <c r="O386" s="45" t="s">
        <v>1504</v>
      </c>
      <c r="P386" s="36">
        <v>796</v>
      </c>
      <c r="Q386" s="36" t="s">
        <v>1505</v>
      </c>
      <c r="R386" s="54">
        <v>10</v>
      </c>
      <c r="S386" s="54">
        <v>172249.99999999997</v>
      </c>
      <c r="T386" s="68">
        <v>0</v>
      </c>
      <c r="U386" s="68">
        <f t="shared" si="96"/>
        <v>0</v>
      </c>
      <c r="V386" s="46"/>
      <c r="W386" s="36">
        <v>2016</v>
      </c>
      <c r="X386" s="47" t="s">
        <v>2185</v>
      </c>
    </row>
    <row r="387" spans="1:24" outlineLevel="1">
      <c r="A387" s="228" t="s">
        <v>2271</v>
      </c>
      <c r="B387" s="39" t="s">
        <v>1495</v>
      </c>
      <c r="C387" s="180" t="s">
        <v>2272</v>
      </c>
      <c r="D387" s="40" t="s">
        <v>2188</v>
      </c>
      <c r="E387" s="40" t="s">
        <v>2273</v>
      </c>
      <c r="F387" s="41" t="s">
        <v>1515</v>
      </c>
      <c r="G387" s="219" t="s">
        <v>29</v>
      </c>
      <c r="H387" s="42">
        <v>0</v>
      </c>
      <c r="I387" s="43">
        <v>230000000</v>
      </c>
      <c r="J387" s="36" t="s">
        <v>1500</v>
      </c>
      <c r="K387" s="44" t="s">
        <v>36</v>
      </c>
      <c r="L387" s="41" t="s">
        <v>1501</v>
      </c>
      <c r="M387" s="36" t="s">
        <v>1502</v>
      </c>
      <c r="N387" s="42" t="s">
        <v>1503</v>
      </c>
      <c r="O387" s="45" t="s">
        <v>1504</v>
      </c>
      <c r="P387" s="36">
        <v>796</v>
      </c>
      <c r="Q387" s="36" t="s">
        <v>1505</v>
      </c>
      <c r="R387" s="54">
        <v>10</v>
      </c>
      <c r="S387" s="54">
        <v>172249.99999999997</v>
      </c>
      <c r="T387" s="68">
        <f t="shared" si="116"/>
        <v>1722499.9999999998</v>
      </c>
      <c r="U387" s="68">
        <f t="shared" si="96"/>
        <v>1929200</v>
      </c>
      <c r="V387" s="46"/>
      <c r="W387" s="36">
        <v>2016</v>
      </c>
      <c r="X387" s="47"/>
    </row>
    <row r="388" spans="1:24" outlineLevel="1">
      <c r="A388" s="228" t="s">
        <v>2274</v>
      </c>
      <c r="B388" s="39" t="s">
        <v>1495</v>
      </c>
      <c r="C388" s="180" t="s">
        <v>2275</v>
      </c>
      <c r="D388" s="40" t="s">
        <v>2276</v>
      </c>
      <c r="E388" s="40" t="s">
        <v>2277</v>
      </c>
      <c r="F388" s="41" t="s">
        <v>2278</v>
      </c>
      <c r="G388" s="219" t="s">
        <v>34</v>
      </c>
      <c r="H388" s="42">
        <v>40</v>
      </c>
      <c r="I388" s="43">
        <v>230000000</v>
      </c>
      <c r="J388" s="36" t="s">
        <v>1500</v>
      </c>
      <c r="K388" s="44" t="s">
        <v>36</v>
      </c>
      <c r="L388" s="41" t="s">
        <v>1501</v>
      </c>
      <c r="M388" s="36" t="s">
        <v>1502</v>
      </c>
      <c r="N388" s="42" t="s">
        <v>1807</v>
      </c>
      <c r="O388" s="45" t="s">
        <v>1511</v>
      </c>
      <c r="P388" s="36">
        <v>796</v>
      </c>
      <c r="Q388" s="36" t="s">
        <v>1505</v>
      </c>
      <c r="R388" s="54">
        <v>30</v>
      </c>
      <c r="S388" s="54">
        <v>27899.999999999996</v>
      </c>
      <c r="T388" s="68">
        <v>0</v>
      </c>
      <c r="U388" s="68">
        <f t="shared" si="96"/>
        <v>0</v>
      </c>
      <c r="V388" s="46" t="s">
        <v>1512</v>
      </c>
      <c r="W388" s="36">
        <v>2016</v>
      </c>
      <c r="X388" s="181" t="s">
        <v>3212</v>
      </c>
    </row>
    <row r="389" spans="1:24" outlineLevel="1">
      <c r="A389" s="228" t="s">
        <v>3301</v>
      </c>
      <c r="B389" s="39" t="s">
        <v>1495</v>
      </c>
      <c r="C389" s="180" t="s">
        <v>2275</v>
      </c>
      <c r="D389" s="40" t="s">
        <v>2276</v>
      </c>
      <c r="E389" s="40" t="s">
        <v>2277</v>
      </c>
      <c r="F389" s="41" t="s">
        <v>2278</v>
      </c>
      <c r="G389" s="219" t="s">
        <v>34</v>
      </c>
      <c r="H389" s="42">
        <v>0</v>
      </c>
      <c r="I389" s="43">
        <v>230000000</v>
      </c>
      <c r="J389" s="36" t="s">
        <v>1500</v>
      </c>
      <c r="K389" s="44" t="s">
        <v>31</v>
      </c>
      <c r="L389" s="41" t="s">
        <v>1501</v>
      </c>
      <c r="M389" s="36" t="s">
        <v>1502</v>
      </c>
      <c r="N389" s="42" t="s">
        <v>1807</v>
      </c>
      <c r="O389" s="45" t="s">
        <v>1504</v>
      </c>
      <c r="P389" s="36">
        <v>796</v>
      </c>
      <c r="Q389" s="36" t="s">
        <v>1505</v>
      </c>
      <c r="R389" s="54">
        <v>30</v>
      </c>
      <c r="S389" s="54">
        <v>27899.999999999996</v>
      </c>
      <c r="T389" s="68">
        <v>0</v>
      </c>
      <c r="U389" s="68">
        <f t="shared" ref="U389" si="118">T389*1.12</f>
        <v>0</v>
      </c>
      <c r="V389" s="46"/>
      <c r="W389" s="36">
        <v>2016</v>
      </c>
      <c r="X389" s="181" t="s">
        <v>6560</v>
      </c>
    </row>
    <row r="390" spans="1:24" s="344" customFormat="1" outlineLevel="1">
      <c r="A390" s="336" t="s">
        <v>6559</v>
      </c>
      <c r="B390" s="381" t="s">
        <v>1495</v>
      </c>
      <c r="C390" s="483" t="s">
        <v>2275</v>
      </c>
      <c r="D390" s="484" t="s">
        <v>2276</v>
      </c>
      <c r="E390" s="484" t="s">
        <v>2277</v>
      </c>
      <c r="F390" s="485" t="s">
        <v>2278</v>
      </c>
      <c r="G390" s="486" t="s">
        <v>34</v>
      </c>
      <c r="H390" s="374">
        <v>45</v>
      </c>
      <c r="I390" s="339">
        <v>230000000</v>
      </c>
      <c r="J390" s="340" t="s">
        <v>1500</v>
      </c>
      <c r="K390" s="349" t="s">
        <v>918</v>
      </c>
      <c r="L390" s="485" t="s">
        <v>1501</v>
      </c>
      <c r="M390" s="340" t="s">
        <v>1502</v>
      </c>
      <c r="N390" s="374" t="s">
        <v>1807</v>
      </c>
      <c r="O390" s="487" t="s">
        <v>1511</v>
      </c>
      <c r="P390" s="340">
        <v>796</v>
      </c>
      <c r="Q390" s="340" t="s">
        <v>1505</v>
      </c>
      <c r="R390" s="337">
        <v>32</v>
      </c>
      <c r="S390" s="337">
        <v>42133.04</v>
      </c>
      <c r="T390" s="443">
        <f t="shared" ref="T390" si="119">R390*S390</f>
        <v>1348257.28</v>
      </c>
      <c r="U390" s="443">
        <f t="shared" si="96"/>
        <v>1510048.1536000001</v>
      </c>
      <c r="V390" s="488" t="s">
        <v>1512</v>
      </c>
      <c r="W390" s="340">
        <v>2016</v>
      </c>
      <c r="X390" s="489"/>
    </row>
    <row r="391" spans="1:24" outlineLevel="1">
      <c r="A391" s="228" t="s">
        <v>2279</v>
      </c>
      <c r="B391" s="39" t="s">
        <v>1495</v>
      </c>
      <c r="C391" s="180" t="s">
        <v>2280</v>
      </c>
      <c r="D391" s="40" t="s">
        <v>2281</v>
      </c>
      <c r="E391" s="40" t="s">
        <v>2282</v>
      </c>
      <c r="F391" s="41" t="s">
        <v>2283</v>
      </c>
      <c r="G391" s="219" t="s">
        <v>34</v>
      </c>
      <c r="H391" s="42">
        <v>40</v>
      </c>
      <c r="I391" s="43">
        <v>230000000</v>
      </c>
      <c r="J391" s="36" t="s">
        <v>1500</v>
      </c>
      <c r="K391" s="44" t="s">
        <v>36</v>
      </c>
      <c r="L391" s="41" t="s">
        <v>1501</v>
      </c>
      <c r="M391" s="36" t="s">
        <v>1502</v>
      </c>
      <c r="N391" s="42" t="s">
        <v>1503</v>
      </c>
      <c r="O391" s="45" t="s">
        <v>1511</v>
      </c>
      <c r="P391" s="36">
        <v>796</v>
      </c>
      <c r="Q391" s="36" t="s">
        <v>1505</v>
      </c>
      <c r="R391" s="54">
        <v>33</v>
      </c>
      <c r="S391" s="54">
        <v>26785.71</v>
      </c>
      <c r="T391" s="68">
        <v>0</v>
      </c>
      <c r="U391" s="68">
        <f t="shared" si="96"/>
        <v>0</v>
      </c>
      <c r="V391" s="46" t="s">
        <v>1512</v>
      </c>
      <c r="W391" s="36">
        <v>2016</v>
      </c>
      <c r="X391" s="181" t="s">
        <v>3212</v>
      </c>
    </row>
    <row r="392" spans="1:24" outlineLevel="1">
      <c r="A392" s="228" t="s">
        <v>3302</v>
      </c>
      <c r="B392" s="39" t="s">
        <v>1495</v>
      </c>
      <c r="C392" s="180" t="s">
        <v>2280</v>
      </c>
      <c r="D392" s="40" t="s">
        <v>2281</v>
      </c>
      <c r="E392" s="40" t="s">
        <v>2282</v>
      </c>
      <c r="F392" s="41" t="s">
        <v>2283</v>
      </c>
      <c r="G392" s="219" t="s">
        <v>34</v>
      </c>
      <c r="H392" s="42">
        <v>0</v>
      </c>
      <c r="I392" s="43">
        <v>230000000</v>
      </c>
      <c r="J392" s="36" t="s">
        <v>1500</v>
      </c>
      <c r="K392" s="44" t="s">
        <v>31</v>
      </c>
      <c r="L392" s="41" t="s">
        <v>1501</v>
      </c>
      <c r="M392" s="36" t="s">
        <v>1502</v>
      </c>
      <c r="N392" s="42" t="s">
        <v>1503</v>
      </c>
      <c r="O392" s="45" t="s">
        <v>1504</v>
      </c>
      <c r="P392" s="36">
        <v>796</v>
      </c>
      <c r="Q392" s="36" t="s">
        <v>1505</v>
      </c>
      <c r="R392" s="54">
        <v>33</v>
      </c>
      <c r="S392" s="54">
        <v>26785.71</v>
      </c>
      <c r="T392" s="68">
        <v>0</v>
      </c>
      <c r="U392" s="68">
        <f t="shared" si="96"/>
        <v>0</v>
      </c>
      <c r="V392" s="46"/>
      <c r="W392" s="36">
        <v>2016</v>
      </c>
      <c r="X392" s="181" t="s">
        <v>3918</v>
      </c>
    </row>
    <row r="393" spans="1:24" outlineLevel="1">
      <c r="A393" s="228" t="s">
        <v>2284</v>
      </c>
      <c r="B393" s="39" t="s">
        <v>1495</v>
      </c>
      <c r="C393" s="180" t="s">
        <v>2285</v>
      </c>
      <c r="D393" s="40" t="s">
        <v>2286</v>
      </c>
      <c r="E393" s="40" t="s">
        <v>2287</v>
      </c>
      <c r="F393" s="41" t="s">
        <v>2288</v>
      </c>
      <c r="G393" s="219" t="s">
        <v>34</v>
      </c>
      <c r="H393" s="42">
        <v>0</v>
      </c>
      <c r="I393" s="43">
        <v>230000000</v>
      </c>
      <c r="J393" s="36" t="s">
        <v>1500</v>
      </c>
      <c r="K393" s="44" t="s">
        <v>36</v>
      </c>
      <c r="L393" s="41" t="s">
        <v>1501</v>
      </c>
      <c r="M393" s="36" t="s">
        <v>1502</v>
      </c>
      <c r="N393" s="42" t="s">
        <v>1503</v>
      </c>
      <c r="O393" s="45" t="s">
        <v>1504</v>
      </c>
      <c r="P393" s="36">
        <v>796</v>
      </c>
      <c r="Q393" s="36" t="s">
        <v>1505</v>
      </c>
      <c r="R393" s="54">
        <v>25</v>
      </c>
      <c r="S393" s="54">
        <v>192410.74</v>
      </c>
      <c r="T393" s="68">
        <f t="shared" si="116"/>
        <v>4810268.5</v>
      </c>
      <c r="U393" s="68">
        <f t="shared" si="96"/>
        <v>5387500.7200000007</v>
      </c>
      <c r="V393" s="46"/>
      <c r="W393" s="36">
        <v>2016</v>
      </c>
      <c r="X393" s="47"/>
    </row>
    <row r="394" spans="1:24" outlineLevel="1">
      <c r="A394" s="228" t="s">
        <v>2289</v>
      </c>
      <c r="B394" s="39" t="s">
        <v>1495</v>
      </c>
      <c r="C394" s="180" t="s">
        <v>2290</v>
      </c>
      <c r="D394" s="40" t="s">
        <v>2291</v>
      </c>
      <c r="E394" s="40" t="s">
        <v>2292</v>
      </c>
      <c r="F394" s="41" t="s">
        <v>2293</v>
      </c>
      <c r="G394" s="219" t="s">
        <v>34</v>
      </c>
      <c r="H394" s="42">
        <v>0</v>
      </c>
      <c r="I394" s="43">
        <v>230000000</v>
      </c>
      <c r="J394" s="36" t="s">
        <v>1500</v>
      </c>
      <c r="K394" s="44" t="s">
        <v>36</v>
      </c>
      <c r="L394" s="41" t="s">
        <v>1501</v>
      </c>
      <c r="M394" s="36" t="s">
        <v>1502</v>
      </c>
      <c r="N394" s="42" t="s">
        <v>1503</v>
      </c>
      <c r="O394" s="45" t="s">
        <v>1504</v>
      </c>
      <c r="P394" s="36">
        <v>839</v>
      </c>
      <c r="Q394" s="36" t="s">
        <v>1545</v>
      </c>
      <c r="R394" s="54">
        <v>1</v>
      </c>
      <c r="S394" s="54">
        <v>428571.42</v>
      </c>
      <c r="T394" s="68">
        <f t="shared" si="116"/>
        <v>428571.42</v>
      </c>
      <c r="U394" s="68">
        <f t="shared" si="96"/>
        <v>479999.99040000001</v>
      </c>
      <c r="V394" s="46"/>
      <c r="W394" s="36">
        <v>2016</v>
      </c>
      <c r="X394" s="47"/>
    </row>
    <row r="395" spans="1:24" outlineLevel="1">
      <c r="A395" s="228" t="s">
        <v>2294</v>
      </c>
      <c r="B395" s="39" t="s">
        <v>1495</v>
      </c>
      <c r="C395" s="180" t="s">
        <v>2295</v>
      </c>
      <c r="D395" s="40" t="s">
        <v>2296</v>
      </c>
      <c r="E395" s="40" t="s">
        <v>2297</v>
      </c>
      <c r="F395" s="41" t="s">
        <v>2298</v>
      </c>
      <c r="G395" s="219" t="s">
        <v>34</v>
      </c>
      <c r="H395" s="42">
        <v>0</v>
      </c>
      <c r="I395" s="43">
        <v>230000000</v>
      </c>
      <c r="J395" s="36" t="s">
        <v>1500</v>
      </c>
      <c r="K395" s="44" t="s">
        <v>36</v>
      </c>
      <c r="L395" s="41" t="s">
        <v>1501</v>
      </c>
      <c r="M395" s="36" t="s">
        <v>1502</v>
      </c>
      <c r="N395" s="42" t="s">
        <v>1503</v>
      </c>
      <c r="O395" s="45" t="s">
        <v>1504</v>
      </c>
      <c r="P395" s="36">
        <v>796</v>
      </c>
      <c r="Q395" s="36" t="s">
        <v>1505</v>
      </c>
      <c r="R395" s="54">
        <v>19</v>
      </c>
      <c r="S395" s="54">
        <v>48214.28</v>
      </c>
      <c r="T395" s="68">
        <v>0</v>
      </c>
      <c r="U395" s="68">
        <f t="shared" ref="U395" si="120">T395*1.12</f>
        <v>0</v>
      </c>
      <c r="V395" s="46"/>
      <c r="W395" s="36">
        <v>2016</v>
      </c>
      <c r="X395" s="47" t="s">
        <v>6544</v>
      </c>
    </row>
    <row r="396" spans="1:24" s="344" customFormat="1" outlineLevel="1">
      <c r="A396" s="336" t="s">
        <v>6561</v>
      </c>
      <c r="B396" s="381" t="s">
        <v>1495</v>
      </c>
      <c r="C396" s="483" t="s">
        <v>2295</v>
      </c>
      <c r="D396" s="484" t="s">
        <v>2296</v>
      </c>
      <c r="E396" s="484" t="s">
        <v>2297</v>
      </c>
      <c r="F396" s="485" t="s">
        <v>2298</v>
      </c>
      <c r="G396" s="486" t="s">
        <v>34</v>
      </c>
      <c r="H396" s="374">
        <v>0</v>
      </c>
      <c r="I396" s="339">
        <v>230000000</v>
      </c>
      <c r="J396" s="340" t="s">
        <v>1500</v>
      </c>
      <c r="K396" s="349" t="s">
        <v>918</v>
      </c>
      <c r="L396" s="485" t="s">
        <v>1501</v>
      </c>
      <c r="M396" s="340" t="s">
        <v>1502</v>
      </c>
      <c r="N396" s="374" t="s">
        <v>1503</v>
      </c>
      <c r="O396" s="487" t="s">
        <v>1504</v>
      </c>
      <c r="P396" s="340">
        <v>796</v>
      </c>
      <c r="Q396" s="340" t="s">
        <v>1505</v>
      </c>
      <c r="R396" s="337">
        <v>42</v>
      </c>
      <c r="S396" s="337">
        <v>84821.43</v>
      </c>
      <c r="T396" s="443">
        <f t="shared" si="116"/>
        <v>3562500.0599999996</v>
      </c>
      <c r="U396" s="443">
        <f t="shared" si="96"/>
        <v>3990000.0671999999</v>
      </c>
      <c r="V396" s="488"/>
      <c r="W396" s="340">
        <v>2016</v>
      </c>
      <c r="X396" s="490"/>
    </row>
    <row r="397" spans="1:24" outlineLevel="1">
      <c r="A397" s="228" t="s">
        <v>2299</v>
      </c>
      <c r="B397" s="39" t="s">
        <v>1495</v>
      </c>
      <c r="C397" s="180" t="s">
        <v>2300</v>
      </c>
      <c r="D397" s="40" t="s">
        <v>2301</v>
      </c>
      <c r="E397" s="40" t="s">
        <v>2302</v>
      </c>
      <c r="F397" s="41" t="s">
        <v>2303</v>
      </c>
      <c r="G397" s="219" t="s">
        <v>34</v>
      </c>
      <c r="H397" s="42">
        <v>0</v>
      </c>
      <c r="I397" s="43">
        <v>230000000</v>
      </c>
      <c r="J397" s="36" t="s">
        <v>1500</v>
      </c>
      <c r="K397" s="44" t="s">
        <v>36</v>
      </c>
      <c r="L397" s="41" t="s">
        <v>1501</v>
      </c>
      <c r="M397" s="36" t="s">
        <v>1502</v>
      </c>
      <c r="N397" s="42" t="s">
        <v>1503</v>
      </c>
      <c r="O397" s="45" t="s">
        <v>1504</v>
      </c>
      <c r="P397" s="36">
        <v>796</v>
      </c>
      <c r="Q397" s="36" t="s">
        <v>1505</v>
      </c>
      <c r="R397" s="54">
        <v>60</v>
      </c>
      <c r="S397" s="54">
        <v>12857.14</v>
      </c>
      <c r="T397" s="68">
        <f t="shared" si="116"/>
        <v>771428.39999999991</v>
      </c>
      <c r="U397" s="68">
        <f t="shared" si="96"/>
        <v>863999.80799999996</v>
      </c>
      <c r="V397" s="46"/>
      <c r="W397" s="36">
        <v>2016</v>
      </c>
      <c r="X397" s="47"/>
    </row>
    <row r="398" spans="1:24" outlineLevel="1">
      <c r="A398" s="228" t="s">
        <v>2304</v>
      </c>
      <c r="B398" s="39" t="s">
        <v>1495</v>
      </c>
      <c r="C398" s="180" t="s">
        <v>2305</v>
      </c>
      <c r="D398" s="40" t="s">
        <v>2306</v>
      </c>
      <c r="E398" s="40" t="s">
        <v>2307</v>
      </c>
      <c r="F398" s="41" t="s">
        <v>2308</v>
      </c>
      <c r="G398" s="219" t="s">
        <v>34</v>
      </c>
      <c r="H398" s="42">
        <v>40</v>
      </c>
      <c r="I398" s="43">
        <v>230000000</v>
      </c>
      <c r="J398" s="36" t="s">
        <v>1500</v>
      </c>
      <c r="K398" s="44" t="s">
        <v>36</v>
      </c>
      <c r="L398" s="41" t="s">
        <v>1501</v>
      </c>
      <c r="M398" s="36" t="s">
        <v>1502</v>
      </c>
      <c r="N398" s="42" t="s">
        <v>1503</v>
      </c>
      <c r="O398" s="45" t="s">
        <v>1511</v>
      </c>
      <c r="P398" s="36">
        <v>796</v>
      </c>
      <c r="Q398" s="36" t="s">
        <v>1505</v>
      </c>
      <c r="R398" s="54">
        <v>2</v>
      </c>
      <c r="S398" s="54">
        <v>81311</v>
      </c>
      <c r="T398" s="68">
        <v>0</v>
      </c>
      <c r="U398" s="68">
        <f t="shared" si="96"/>
        <v>0</v>
      </c>
      <c r="V398" s="46" t="s">
        <v>1512</v>
      </c>
      <c r="W398" s="36">
        <v>2016</v>
      </c>
      <c r="X398" s="181" t="s">
        <v>3212</v>
      </c>
    </row>
    <row r="399" spans="1:24" outlineLevel="1">
      <c r="A399" s="228" t="s">
        <v>3303</v>
      </c>
      <c r="B399" s="39" t="s">
        <v>1495</v>
      </c>
      <c r="C399" s="180" t="s">
        <v>2305</v>
      </c>
      <c r="D399" s="40" t="s">
        <v>2306</v>
      </c>
      <c r="E399" s="40" t="s">
        <v>2307</v>
      </c>
      <c r="F399" s="41" t="s">
        <v>2308</v>
      </c>
      <c r="G399" s="219" t="s">
        <v>34</v>
      </c>
      <c r="H399" s="42">
        <v>0</v>
      </c>
      <c r="I399" s="43">
        <v>230000000</v>
      </c>
      <c r="J399" s="36" t="s">
        <v>1500</v>
      </c>
      <c r="K399" s="44" t="s">
        <v>31</v>
      </c>
      <c r="L399" s="41" t="s">
        <v>1501</v>
      </c>
      <c r="M399" s="36" t="s">
        <v>1502</v>
      </c>
      <c r="N399" s="42" t="s">
        <v>1503</v>
      </c>
      <c r="O399" s="45" t="s">
        <v>1504</v>
      </c>
      <c r="P399" s="36">
        <v>796</v>
      </c>
      <c r="Q399" s="36" t="s">
        <v>1505</v>
      </c>
      <c r="R399" s="54">
        <v>2</v>
      </c>
      <c r="S399" s="54">
        <v>81311</v>
      </c>
      <c r="T399" s="68">
        <v>0</v>
      </c>
      <c r="U399" s="68">
        <f t="shared" si="96"/>
        <v>0</v>
      </c>
      <c r="V399" s="46"/>
      <c r="W399" s="36">
        <v>2016</v>
      </c>
      <c r="X399" s="181" t="s">
        <v>3918</v>
      </c>
    </row>
    <row r="400" spans="1:24" outlineLevel="1">
      <c r="A400" s="228" t="s">
        <v>2309</v>
      </c>
      <c r="B400" s="39" t="s">
        <v>1495</v>
      </c>
      <c r="C400" s="180" t="s">
        <v>2310</v>
      </c>
      <c r="D400" s="40" t="s">
        <v>2311</v>
      </c>
      <c r="E400" s="40" t="s">
        <v>2312</v>
      </c>
      <c r="F400" s="41" t="s">
        <v>2313</v>
      </c>
      <c r="G400" s="219" t="s">
        <v>29</v>
      </c>
      <c r="H400" s="42">
        <v>40</v>
      </c>
      <c r="I400" s="43">
        <v>230000000</v>
      </c>
      <c r="J400" s="36" t="s">
        <v>1500</v>
      </c>
      <c r="K400" s="44" t="s">
        <v>36</v>
      </c>
      <c r="L400" s="41" t="s">
        <v>1501</v>
      </c>
      <c r="M400" s="36" t="s">
        <v>1502</v>
      </c>
      <c r="N400" s="42" t="s">
        <v>1503</v>
      </c>
      <c r="O400" s="45" t="s">
        <v>1511</v>
      </c>
      <c r="P400" s="36">
        <v>796</v>
      </c>
      <c r="Q400" s="36" t="s">
        <v>1505</v>
      </c>
      <c r="R400" s="54">
        <v>2</v>
      </c>
      <c r="S400" s="54">
        <v>5186184</v>
      </c>
      <c r="T400" s="68">
        <v>0</v>
      </c>
      <c r="U400" s="68">
        <f t="shared" si="96"/>
        <v>0</v>
      </c>
      <c r="V400" s="46" t="s">
        <v>1512</v>
      </c>
      <c r="W400" s="36">
        <v>2016</v>
      </c>
      <c r="X400" s="47" t="s">
        <v>2185</v>
      </c>
    </row>
    <row r="401" spans="1:24" outlineLevel="1">
      <c r="A401" s="228" t="s">
        <v>2314</v>
      </c>
      <c r="B401" s="39" t="s">
        <v>1495</v>
      </c>
      <c r="C401" s="180" t="s">
        <v>2315</v>
      </c>
      <c r="D401" s="40" t="s">
        <v>2316</v>
      </c>
      <c r="E401" s="40" t="s">
        <v>2317</v>
      </c>
      <c r="F401" s="41" t="s">
        <v>1515</v>
      </c>
      <c r="G401" s="219" t="s">
        <v>29</v>
      </c>
      <c r="H401" s="42">
        <v>40</v>
      </c>
      <c r="I401" s="43">
        <v>230000000</v>
      </c>
      <c r="J401" s="36" t="s">
        <v>1500</v>
      </c>
      <c r="K401" s="44" t="s">
        <v>36</v>
      </c>
      <c r="L401" s="41" t="s">
        <v>1501</v>
      </c>
      <c r="M401" s="36" t="s">
        <v>1502</v>
      </c>
      <c r="N401" s="42" t="s">
        <v>1503</v>
      </c>
      <c r="O401" s="45" t="s">
        <v>1511</v>
      </c>
      <c r="P401" s="36">
        <v>796</v>
      </c>
      <c r="Q401" s="36" t="s">
        <v>1505</v>
      </c>
      <c r="R401" s="54">
        <v>2</v>
      </c>
      <c r="S401" s="54">
        <v>5186184</v>
      </c>
      <c r="T401" s="68">
        <f t="shared" si="116"/>
        <v>10372368</v>
      </c>
      <c r="U401" s="68">
        <f t="shared" si="96"/>
        <v>11617052.160000002</v>
      </c>
      <c r="V401" s="46" t="s">
        <v>1512</v>
      </c>
      <c r="W401" s="36">
        <v>2016</v>
      </c>
      <c r="X401" s="47"/>
    </row>
    <row r="402" spans="1:24" outlineLevel="1">
      <c r="A402" s="228" t="s">
        <v>2318</v>
      </c>
      <c r="B402" s="39" t="s">
        <v>1495</v>
      </c>
      <c r="C402" s="180" t="s">
        <v>2319</v>
      </c>
      <c r="D402" s="40" t="s">
        <v>2320</v>
      </c>
      <c r="E402" s="40" t="s">
        <v>2321</v>
      </c>
      <c r="F402" s="41" t="s">
        <v>2322</v>
      </c>
      <c r="G402" s="219" t="s">
        <v>34</v>
      </c>
      <c r="H402" s="42">
        <v>0</v>
      </c>
      <c r="I402" s="43">
        <v>230000000</v>
      </c>
      <c r="J402" s="36" t="s">
        <v>1500</v>
      </c>
      <c r="K402" s="44" t="s">
        <v>36</v>
      </c>
      <c r="L402" s="41" t="s">
        <v>1501</v>
      </c>
      <c r="M402" s="36" t="s">
        <v>1502</v>
      </c>
      <c r="N402" s="42" t="s">
        <v>1558</v>
      </c>
      <c r="O402" s="45" t="s">
        <v>1504</v>
      </c>
      <c r="P402" s="36">
        <v>796</v>
      </c>
      <c r="Q402" s="36" t="s">
        <v>1505</v>
      </c>
      <c r="R402" s="54">
        <v>3</v>
      </c>
      <c r="S402" s="54">
        <v>188361</v>
      </c>
      <c r="T402" s="68">
        <f t="shared" si="116"/>
        <v>565083</v>
      </c>
      <c r="U402" s="68">
        <f t="shared" si="96"/>
        <v>632892.96000000008</v>
      </c>
      <c r="V402" s="46"/>
      <c r="W402" s="36">
        <v>2016</v>
      </c>
      <c r="X402" s="47"/>
    </row>
    <row r="403" spans="1:24" outlineLevel="1">
      <c r="A403" s="228" t="s">
        <v>2323</v>
      </c>
      <c r="B403" s="39" t="s">
        <v>1495</v>
      </c>
      <c r="C403" s="180" t="s">
        <v>2324</v>
      </c>
      <c r="D403" s="40" t="s">
        <v>2325</v>
      </c>
      <c r="E403" s="40" t="s">
        <v>2326</v>
      </c>
      <c r="F403" s="41" t="s">
        <v>2327</v>
      </c>
      <c r="G403" s="219" t="s">
        <v>34</v>
      </c>
      <c r="H403" s="42">
        <v>0</v>
      </c>
      <c r="I403" s="43">
        <v>230000000</v>
      </c>
      <c r="J403" s="36" t="s">
        <v>1500</v>
      </c>
      <c r="K403" s="44" t="s">
        <v>36</v>
      </c>
      <c r="L403" s="41" t="s">
        <v>1501</v>
      </c>
      <c r="M403" s="36" t="s">
        <v>1502</v>
      </c>
      <c r="N403" s="42" t="s">
        <v>1558</v>
      </c>
      <c r="O403" s="45" t="s">
        <v>1504</v>
      </c>
      <c r="P403" s="36">
        <v>796</v>
      </c>
      <c r="Q403" s="36" t="s">
        <v>1505</v>
      </c>
      <c r="R403" s="54">
        <v>3</v>
      </c>
      <c r="S403" s="54">
        <v>203999.99999999997</v>
      </c>
      <c r="T403" s="68">
        <f t="shared" si="116"/>
        <v>611999.99999999988</v>
      </c>
      <c r="U403" s="68">
        <f t="shared" si="96"/>
        <v>685439.99999999988</v>
      </c>
      <c r="V403" s="46"/>
      <c r="W403" s="36">
        <v>2016</v>
      </c>
      <c r="X403" s="47"/>
    </row>
    <row r="404" spans="1:24" outlineLevel="1">
      <c r="A404" s="228" t="s">
        <v>2328</v>
      </c>
      <c r="B404" s="39" t="s">
        <v>1495</v>
      </c>
      <c r="C404" s="180" t="s">
        <v>2329</v>
      </c>
      <c r="D404" s="40" t="s">
        <v>2330</v>
      </c>
      <c r="E404" s="40" t="s">
        <v>2331</v>
      </c>
      <c r="F404" s="41" t="s">
        <v>2332</v>
      </c>
      <c r="G404" s="219" t="s">
        <v>34</v>
      </c>
      <c r="H404" s="42">
        <v>0</v>
      </c>
      <c r="I404" s="43">
        <v>230000000</v>
      </c>
      <c r="J404" s="36" t="s">
        <v>1500</v>
      </c>
      <c r="K404" s="44" t="s">
        <v>36</v>
      </c>
      <c r="L404" s="41" t="s">
        <v>1501</v>
      </c>
      <c r="M404" s="36" t="s">
        <v>1502</v>
      </c>
      <c r="N404" s="42" t="s">
        <v>1558</v>
      </c>
      <c r="O404" s="45" t="s">
        <v>1504</v>
      </c>
      <c r="P404" s="36">
        <v>796</v>
      </c>
      <c r="Q404" s="36" t="s">
        <v>1505</v>
      </c>
      <c r="R404" s="54">
        <v>4</v>
      </c>
      <c r="S404" s="54">
        <v>35733.33</v>
      </c>
      <c r="T404" s="68">
        <f t="shared" si="116"/>
        <v>142933.32</v>
      </c>
      <c r="U404" s="68">
        <f t="shared" si="96"/>
        <v>160085.31840000002</v>
      </c>
      <c r="V404" s="46"/>
      <c r="W404" s="36">
        <v>2016</v>
      </c>
      <c r="X404" s="47"/>
    </row>
    <row r="405" spans="1:24" outlineLevel="1">
      <c r="A405" s="228" t="s">
        <v>2333</v>
      </c>
      <c r="B405" s="39" t="s">
        <v>1495</v>
      </c>
      <c r="C405" s="180" t="s">
        <v>2334</v>
      </c>
      <c r="D405" s="40" t="s">
        <v>2335</v>
      </c>
      <c r="E405" s="40" t="s">
        <v>2336</v>
      </c>
      <c r="F405" s="41" t="s">
        <v>2337</v>
      </c>
      <c r="G405" s="219" t="s">
        <v>34</v>
      </c>
      <c r="H405" s="42">
        <v>0</v>
      </c>
      <c r="I405" s="43">
        <v>230000000</v>
      </c>
      <c r="J405" s="36" t="s">
        <v>1500</v>
      </c>
      <c r="K405" s="44" t="s">
        <v>36</v>
      </c>
      <c r="L405" s="41" t="s">
        <v>1501</v>
      </c>
      <c r="M405" s="36" t="s">
        <v>1502</v>
      </c>
      <c r="N405" s="42" t="s">
        <v>1558</v>
      </c>
      <c r="O405" s="45" t="s">
        <v>1504</v>
      </c>
      <c r="P405" s="36">
        <v>796</v>
      </c>
      <c r="Q405" s="36" t="s">
        <v>1505</v>
      </c>
      <c r="R405" s="54">
        <v>1</v>
      </c>
      <c r="S405" s="54">
        <v>337499.99999999994</v>
      </c>
      <c r="T405" s="68">
        <v>0</v>
      </c>
      <c r="U405" s="68">
        <f t="shared" si="96"/>
        <v>0</v>
      </c>
      <c r="V405" s="46"/>
      <c r="W405" s="36">
        <v>2016</v>
      </c>
      <c r="X405" s="47" t="s">
        <v>3972</v>
      </c>
    </row>
    <row r="406" spans="1:24" outlineLevel="1">
      <c r="A406" s="228" t="s">
        <v>3995</v>
      </c>
      <c r="B406" s="39" t="s">
        <v>1495</v>
      </c>
      <c r="C406" s="180" t="s">
        <v>2334</v>
      </c>
      <c r="D406" s="40" t="s">
        <v>2335</v>
      </c>
      <c r="E406" s="40" t="s">
        <v>2336</v>
      </c>
      <c r="F406" s="41" t="s">
        <v>2337</v>
      </c>
      <c r="G406" s="219" t="s">
        <v>34</v>
      </c>
      <c r="H406" s="42">
        <v>0</v>
      </c>
      <c r="I406" s="43">
        <v>230000000</v>
      </c>
      <c r="J406" s="36" t="s">
        <v>1500</v>
      </c>
      <c r="K406" s="44" t="s">
        <v>31</v>
      </c>
      <c r="L406" s="41" t="s">
        <v>1501</v>
      </c>
      <c r="M406" s="36" t="s">
        <v>1502</v>
      </c>
      <c r="N406" s="42" t="s">
        <v>1558</v>
      </c>
      <c r="O406" s="45" t="s">
        <v>1504</v>
      </c>
      <c r="P406" s="36">
        <v>796</v>
      </c>
      <c r="Q406" s="36" t="s">
        <v>1505</v>
      </c>
      <c r="R406" s="54">
        <v>5</v>
      </c>
      <c r="S406" s="54">
        <v>337499.99999999994</v>
      </c>
      <c r="T406" s="68">
        <v>0</v>
      </c>
      <c r="U406" s="68">
        <f t="shared" ref="U406" si="121">T406*1.12</f>
        <v>0</v>
      </c>
      <c r="V406" s="46"/>
      <c r="W406" s="36">
        <v>2016</v>
      </c>
      <c r="X406" s="187">
        <v>11.19</v>
      </c>
    </row>
    <row r="407" spans="1:24" s="344" customFormat="1" outlineLevel="1">
      <c r="A407" s="336" t="s">
        <v>6562</v>
      </c>
      <c r="B407" s="381" t="s">
        <v>1495</v>
      </c>
      <c r="C407" s="483" t="s">
        <v>2334</v>
      </c>
      <c r="D407" s="484" t="s">
        <v>2335</v>
      </c>
      <c r="E407" s="484" t="s">
        <v>2336</v>
      </c>
      <c r="F407" s="485" t="s">
        <v>2337</v>
      </c>
      <c r="G407" s="486" t="s">
        <v>34</v>
      </c>
      <c r="H407" s="374">
        <v>0</v>
      </c>
      <c r="I407" s="339">
        <v>230000000</v>
      </c>
      <c r="J407" s="340" t="s">
        <v>1500</v>
      </c>
      <c r="K407" s="349" t="s">
        <v>918</v>
      </c>
      <c r="L407" s="485" t="s">
        <v>1501</v>
      </c>
      <c r="M407" s="340" t="s">
        <v>1502</v>
      </c>
      <c r="N407" s="374" t="s">
        <v>1558</v>
      </c>
      <c r="O407" s="487" t="s">
        <v>1504</v>
      </c>
      <c r="P407" s="340">
        <v>796</v>
      </c>
      <c r="Q407" s="340" t="s">
        <v>1505</v>
      </c>
      <c r="R407" s="337">
        <v>5</v>
      </c>
      <c r="S407" s="337">
        <v>420312.49999999994</v>
      </c>
      <c r="T407" s="443">
        <f t="shared" ref="T407" si="122">R407*S407</f>
        <v>2101562.4999999995</v>
      </c>
      <c r="U407" s="443">
        <f t="shared" si="96"/>
        <v>2353749.9999999995</v>
      </c>
      <c r="V407" s="488"/>
      <c r="W407" s="340">
        <v>2016</v>
      </c>
      <c r="X407" s="490"/>
    </row>
    <row r="408" spans="1:24" outlineLevel="1">
      <c r="A408" s="228" t="s">
        <v>2338</v>
      </c>
      <c r="B408" s="39" t="s">
        <v>1495</v>
      </c>
      <c r="C408" s="180" t="s">
        <v>2339</v>
      </c>
      <c r="D408" s="40" t="s">
        <v>1555</v>
      </c>
      <c r="E408" s="40" t="s">
        <v>2340</v>
      </c>
      <c r="F408" s="41" t="s">
        <v>2341</v>
      </c>
      <c r="G408" s="219" t="s">
        <v>34</v>
      </c>
      <c r="H408" s="42">
        <v>0</v>
      </c>
      <c r="I408" s="43">
        <v>230000000</v>
      </c>
      <c r="J408" s="36" t="s">
        <v>1500</v>
      </c>
      <c r="K408" s="44" t="s">
        <v>36</v>
      </c>
      <c r="L408" s="41" t="s">
        <v>1501</v>
      </c>
      <c r="M408" s="36" t="s">
        <v>1502</v>
      </c>
      <c r="N408" s="42" t="s">
        <v>1558</v>
      </c>
      <c r="O408" s="45" t="s">
        <v>1504</v>
      </c>
      <c r="P408" s="36">
        <v>839</v>
      </c>
      <c r="Q408" s="36" t="s">
        <v>1545</v>
      </c>
      <c r="R408" s="54">
        <v>1</v>
      </c>
      <c r="S408" s="54">
        <v>14330.35</v>
      </c>
      <c r="T408" s="68">
        <f t="shared" si="116"/>
        <v>14330.35</v>
      </c>
      <c r="U408" s="68">
        <f t="shared" si="96"/>
        <v>16049.992000000002</v>
      </c>
      <c r="V408" s="46"/>
      <c r="W408" s="36">
        <v>2016</v>
      </c>
      <c r="X408" s="47"/>
    </row>
    <row r="409" spans="1:24" outlineLevel="1">
      <c r="A409" s="228" t="s">
        <v>2342</v>
      </c>
      <c r="B409" s="39" t="s">
        <v>1495</v>
      </c>
      <c r="C409" s="180" t="s">
        <v>2343</v>
      </c>
      <c r="D409" s="40" t="s">
        <v>1555</v>
      </c>
      <c r="E409" s="40" t="s">
        <v>2344</v>
      </c>
      <c r="F409" s="41" t="s">
        <v>2345</v>
      </c>
      <c r="G409" s="219" t="s">
        <v>34</v>
      </c>
      <c r="H409" s="42">
        <v>0</v>
      </c>
      <c r="I409" s="43">
        <v>230000000</v>
      </c>
      <c r="J409" s="36" t="s">
        <v>1500</v>
      </c>
      <c r="K409" s="44" t="s">
        <v>36</v>
      </c>
      <c r="L409" s="41" t="s">
        <v>1501</v>
      </c>
      <c r="M409" s="36" t="s">
        <v>1502</v>
      </c>
      <c r="N409" s="42" t="s">
        <v>1558</v>
      </c>
      <c r="O409" s="45" t="s">
        <v>1504</v>
      </c>
      <c r="P409" s="36">
        <v>796</v>
      </c>
      <c r="Q409" s="36" t="s">
        <v>1505</v>
      </c>
      <c r="R409" s="54">
        <v>1</v>
      </c>
      <c r="S409" s="54">
        <v>14330.35</v>
      </c>
      <c r="T409" s="68">
        <f t="shared" si="116"/>
        <v>14330.35</v>
      </c>
      <c r="U409" s="68">
        <f t="shared" si="96"/>
        <v>16049.992000000002</v>
      </c>
      <c r="V409" s="46"/>
      <c r="W409" s="36">
        <v>2016</v>
      </c>
      <c r="X409" s="47"/>
    </row>
    <row r="410" spans="1:24" outlineLevel="1">
      <c r="A410" s="228" t="s">
        <v>2346</v>
      </c>
      <c r="B410" s="39" t="s">
        <v>1495</v>
      </c>
      <c r="C410" s="180" t="s">
        <v>2347</v>
      </c>
      <c r="D410" s="40" t="s">
        <v>2348</v>
      </c>
      <c r="E410" s="40" t="s">
        <v>2349</v>
      </c>
      <c r="F410" s="41" t="s">
        <v>2350</v>
      </c>
      <c r="G410" s="219" t="s">
        <v>34</v>
      </c>
      <c r="H410" s="42">
        <v>50</v>
      </c>
      <c r="I410" s="43">
        <v>230000000</v>
      </c>
      <c r="J410" s="36" t="s">
        <v>1500</v>
      </c>
      <c r="K410" s="44" t="s">
        <v>36</v>
      </c>
      <c r="L410" s="41" t="s">
        <v>1501</v>
      </c>
      <c r="M410" s="36" t="s">
        <v>1502</v>
      </c>
      <c r="N410" s="42" t="s">
        <v>1558</v>
      </c>
      <c r="O410" s="45" t="s">
        <v>1511</v>
      </c>
      <c r="P410" s="36">
        <v>796</v>
      </c>
      <c r="Q410" s="36" t="s">
        <v>1505</v>
      </c>
      <c r="R410" s="54">
        <v>10</v>
      </c>
      <c r="S410" s="54">
        <v>31249.999999999996</v>
      </c>
      <c r="T410" s="68">
        <v>0</v>
      </c>
      <c r="U410" s="68">
        <f t="shared" si="96"/>
        <v>0</v>
      </c>
      <c r="V410" s="46" t="s">
        <v>1512</v>
      </c>
      <c r="W410" s="36">
        <v>2016</v>
      </c>
      <c r="X410" s="181" t="s">
        <v>3212</v>
      </c>
    </row>
    <row r="411" spans="1:24" outlineLevel="1">
      <c r="A411" s="228" t="s">
        <v>3304</v>
      </c>
      <c r="B411" s="39" t="s">
        <v>1495</v>
      </c>
      <c r="C411" s="180" t="s">
        <v>2347</v>
      </c>
      <c r="D411" s="40" t="s">
        <v>2348</v>
      </c>
      <c r="E411" s="40" t="s">
        <v>2349</v>
      </c>
      <c r="F411" s="41" t="s">
        <v>2350</v>
      </c>
      <c r="G411" s="219" t="s">
        <v>34</v>
      </c>
      <c r="H411" s="42">
        <v>0</v>
      </c>
      <c r="I411" s="43">
        <v>230000000</v>
      </c>
      <c r="J411" s="36" t="s">
        <v>1500</v>
      </c>
      <c r="K411" s="44" t="s">
        <v>31</v>
      </c>
      <c r="L411" s="41" t="s">
        <v>1501</v>
      </c>
      <c r="M411" s="36" t="s">
        <v>1502</v>
      </c>
      <c r="N411" s="42" t="s">
        <v>1558</v>
      </c>
      <c r="O411" s="45" t="s">
        <v>1504</v>
      </c>
      <c r="P411" s="36">
        <v>796</v>
      </c>
      <c r="Q411" s="36" t="s">
        <v>1505</v>
      </c>
      <c r="R411" s="54">
        <v>10</v>
      </c>
      <c r="S411" s="54">
        <v>31249.999999999996</v>
      </c>
      <c r="T411" s="68">
        <v>0</v>
      </c>
      <c r="U411" s="68">
        <f t="shared" si="96"/>
        <v>0</v>
      </c>
      <c r="V411" s="46"/>
      <c r="W411" s="36">
        <v>2016</v>
      </c>
      <c r="X411" s="47" t="s">
        <v>3973</v>
      </c>
    </row>
    <row r="412" spans="1:24" outlineLevel="1">
      <c r="A412" s="228" t="s">
        <v>3996</v>
      </c>
      <c r="B412" s="39" t="s">
        <v>1495</v>
      </c>
      <c r="C412" s="180" t="s">
        <v>2347</v>
      </c>
      <c r="D412" s="40" t="s">
        <v>2348</v>
      </c>
      <c r="E412" s="40" t="s">
        <v>2349</v>
      </c>
      <c r="F412" s="41" t="s">
        <v>2350</v>
      </c>
      <c r="G412" s="219" t="s">
        <v>34</v>
      </c>
      <c r="H412" s="42">
        <v>0</v>
      </c>
      <c r="I412" s="43">
        <v>230000000</v>
      </c>
      <c r="J412" s="36" t="s">
        <v>1500</v>
      </c>
      <c r="K412" s="44" t="s">
        <v>31</v>
      </c>
      <c r="L412" s="41" t="s">
        <v>1501</v>
      </c>
      <c r="M412" s="36" t="s">
        <v>1502</v>
      </c>
      <c r="N412" s="42" t="s">
        <v>1558</v>
      </c>
      <c r="O412" s="45" t="s">
        <v>1504</v>
      </c>
      <c r="P412" s="36">
        <v>796</v>
      </c>
      <c r="Q412" s="36" t="s">
        <v>1505</v>
      </c>
      <c r="R412" s="54">
        <v>3</v>
      </c>
      <c r="S412" s="54">
        <v>31249.999999999996</v>
      </c>
      <c r="T412" s="68">
        <v>0</v>
      </c>
      <c r="U412" s="68">
        <f t="shared" ref="U412" si="123">T412*1.12</f>
        <v>0</v>
      </c>
      <c r="V412" s="46"/>
      <c r="W412" s="36">
        <v>2016</v>
      </c>
      <c r="X412" s="187">
        <v>11.19</v>
      </c>
    </row>
    <row r="413" spans="1:24" s="344" customFormat="1" outlineLevel="1">
      <c r="A413" s="336" t="s">
        <v>6563</v>
      </c>
      <c r="B413" s="381" t="s">
        <v>1495</v>
      </c>
      <c r="C413" s="483" t="s">
        <v>2347</v>
      </c>
      <c r="D413" s="484" t="s">
        <v>2348</v>
      </c>
      <c r="E413" s="484" t="s">
        <v>2349</v>
      </c>
      <c r="F413" s="485" t="s">
        <v>2350</v>
      </c>
      <c r="G413" s="486" t="s">
        <v>34</v>
      </c>
      <c r="H413" s="374">
        <v>0</v>
      </c>
      <c r="I413" s="339">
        <v>230000000</v>
      </c>
      <c r="J413" s="340" t="s">
        <v>1500</v>
      </c>
      <c r="K413" s="349" t="s">
        <v>918</v>
      </c>
      <c r="L413" s="485" t="s">
        <v>1501</v>
      </c>
      <c r="M413" s="340" t="s">
        <v>1502</v>
      </c>
      <c r="N413" s="374" t="s">
        <v>1558</v>
      </c>
      <c r="O413" s="487" t="s">
        <v>1504</v>
      </c>
      <c r="P413" s="340">
        <v>796</v>
      </c>
      <c r="Q413" s="340" t="s">
        <v>1505</v>
      </c>
      <c r="R413" s="337">
        <v>3</v>
      </c>
      <c r="S413" s="337">
        <v>72098.210000000006</v>
      </c>
      <c r="T413" s="443">
        <f t="shared" ref="T413" si="124">R413*S413</f>
        <v>216294.63</v>
      </c>
      <c r="U413" s="443">
        <f t="shared" si="96"/>
        <v>242249.98560000001</v>
      </c>
      <c r="V413" s="488"/>
      <c r="W413" s="340">
        <v>2016</v>
      </c>
      <c r="X413" s="490"/>
    </row>
    <row r="414" spans="1:24" outlineLevel="1">
      <c r="A414" s="228" t="s">
        <v>2351</v>
      </c>
      <c r="B414" s="39" t="s">
        <v>1495</v>
      </c>
      <c r="C414" s="180" t="s">
        <v>2352</v>
      </c>
      <c r="D414" s="40" t="s">
        <v>2353</v>
      </c>
      <c r="E414" s="40" t="s">
        <v>2354</v>
      </c>
      <c r="F414" s="41" t="s">
        <v>2355</v>
      </c>
      <c r="G414" s="219" t="s">
        <v>34</v>
      </c>
      <c r="H414" s="42">
        <v>50</v>
      </c>
      <c r="I414" s="43">
        <v>230000000</v>
      </c>
      <c r="J414" s="36" t="s">
        <v>1500</v>
      </c>
      <c r="K414" s="44" t="s">
        <v>36</v>
      </c>
      <c r="L414" s="41" t="s">
        <v>1501</v>
      </c>
      <c r="M414" s="36" t="s">
        <v>1502</v>
      </c>
      <c r="N414" s="42" t="s">
        <v>1558</v>
      </c>
      <c r="O414" s="45" t="s">
        <v>1511</v>
      </c>
      <c r="P414" s="36">
        <v>796</v>
      </c>
      <c r="Q414" s="36" t="s">
        <v>1505</v>
      </c>
      <c r="R414" s="54">
        <v>2</v>
      </c>
      <c r="S414" s="54">
        <v>81167.850000000006</v>
      </c>
      <c r="T414" s="68">
        <v>0</v>
      </c>
      <c r="U414" s="68">
        <f t="shared" si="96"/>
        <v>0</v>
      </c>
      <c r="V414" s="46" t="s">
        <v>1512</v>
      </c>
      <c r="W414" s="36">
        <v>2016</v>
      </c>
      <c r="X414" s="181" t="s">
        <v>3212</v>
      </c>
    </row>
    <row r="415" spans="1:24" outlineLevel="1">
      <c r="A415" s="228" t="s">
        <v>3305</v>
      </c>
      <c r="B415" s="39" t="s">
        <v>1495</v>
      </c>
      <c r="C415" s="180" t="s">
        <v>2352</v>
      </c>
      <c r="D415" s="40" t="s">
        <v>2353</v>
      </c>
      <c r="E415" s="40" t="s">
        <v>2354</v>
      </c>
      <c r="F415" s="41" t="s">
        <v>2355</v>
      </c>
      <c r="G415" s="219" t="s">
        <v>34</v>
      </c>
      <c r="H415" s="42">
        <v>0</v>
      </c>
      <c r="I415" s="43">
        <v>230000000</v>
      </c>
      <c r="J415" s="36" t="s">
        <v>1500</v>
      </c>
      <c r="K415" s="44" t="s">
        <v>31</v>
      </c>
      <c r="L415" s="41" t="s">
        <v>1501</v>
      </c>
      <c r="M415" s="36" t="s">
        <v>1502</v>
      </c>
      <c r="N415" s="42" t="s">
        <v>1558</v>
      </c>
      <c r="O415" s="45" t="s">
        <v>1504</v>
      </c>
      <c r="P415" s="36">
        <v>796</v>
      </c>
      <c r="Q415" s="36" t="s">
        <v>1505</v>
      </c>
      <c r="R415" s="54">
        <v>2</v>
      </c>
      <c r="S415" s="54">
        <v>81167.850000000006</v>
      </c>
      <c r="T415" s="68">
        <v>0</v>
      </c>
      <c r="U415" s="68">
        <f t="shared" ref="U415" si="125">T415*1.12</f>
        <v>0</v>
      </c>
      <c r="V415" s="46"/>
      <c r="W415" s="36">
        <v>2016</v>
      </c>
      <c r="X415" s="64">
        <v>11.19</v>
      </c>
    </row>
    <row r="416" spans="1:24" s="344" customFormat="1" outlineLevel="1">
      <c r="A416" s="336" t="s">
        <v>6564</v>
      </c>
      <c r="B416" s="381" t="s">
        <v>1495</v>
      </c>
      <c r="C416" s="483" t="s">
        <v>2352</v>
      </c>
      <c r="D416" s="484" t="s">
        <v>2353</v>
      </c>
      <c r="E416" s="484" t="s">
        <v>2354</v>
      </c>
      <c r="F416" s="485" t="s">
        <v>2355</v>
      </c>
      <c r="G416" s="486" t="s">
        <v>34</v>
      </c>
      <c r="H416" s="374">
        <v>0</v>
      </c>
      <c r="I416" s="339">
        <v>230000000</v>
      </c>
      <c r="J416" s="340" t="s">
        <v>1500</v>
      </c>
      <c r="K416" s="349" t="s">
        <v>918</v>
      </c>
      <c r="L416" s="485" t="s">
        <v>1501</v>
      </c>
      <c r="M416" s="340" t="s">
        <v>1502</v>
      </c>
      <c r="N416" s="374" t="s">
        <v>1558</v>
      </c>
      <c r="O416" s="487" t="s">
        <v>1504</v>
      </c>
      <c r="P416" s="340">
        <v>796</v>
      </c>
      <c r="Q416" s="340" t="s">
        <v>1505</v>
      </c>
      <c r="R416" s="337">
        <v>2</v>
      </c>
      <c r="S416" s="337">
        <v>107678.57</v>
      </c>
      <c r="T416" s="443">
        <f t="shared" ref="T416" si="126">R416*S416</f>
        <v>215357.14</v>
      </c>
      <c r="U416" s="443">
        <f t="shared" si="96"/>
        <v>241199.99680000005</v>
      </c>
      <c r="V416" s="488"/>
      <c r="W416" s="340">
        <v>2016</v>
      </c>
      <c r="X416" s="489"/>
    </row>
    <row r="417" spans="1:24" outlineLevel="1">
      <c r="A417" s="228" t="s">
        <v>2356</v>
      </c>
      <c r="B417" s="39" t="s">
        <v>1495</v>
      </c>
      <c r="C417" s="180" t="s">
        <v>2357</v>
      </c>
      <c r="D417" s="40" t="s">
        <v>2353</v>
      </c>
      <c r="E417" s="40" t="s">
        <v>2358</v>
      </c>
      <c r="F417" s="41" t="s">
        <v>2359</v>
      </c>
      <c r="G417" s="219" t="s">
        <v>34</v>
      </c>
      <c r="H417" s="42">
        <v>50</v>
      </c>
      <c r="I417" s="43">
        <v>230000000</v>
      </c>
      <c r="J417" s="36" t="s">
        <v>1500</v>
      </c>
      <c r="K417" s="44" t="s">
        <v>36</v>
      </c>
      <c r="L417" s="41" t="s">
        <v>1501</v>
      </c>
      <c r="M417" s="36" t="s">
        <v>1502</v>
      </c>
      <c r="N417" s="42" t="s">
        <v>1558</v>
      </c>
      <c r="O417" s="45" t="s">
        <v>1511</v>
      </c>
      <c r="P417" s="36">
        <v>796</v>
      </c>
      <c r="Q417" s="36" t="s">
        <v>1505</v>
      </c>
      <c r="R417" s="54">
        <v>2</v>
      </c>
      <c r="S417" s="54">
        <v>75496</v>
      </c>
      <c r="T417" s="68">
        <v>0</v>
      </c>
      <c r="U417" s="68">
        <f t="shared" si="96"/>
        <v>0</v>
      </c>
      <c r="V417" s="46" t="s">
        <v>1512</v>
      </c>
      <c r="W417" s="36">
        <v>2016</v>
      </c>
      <c r="X417" s="181" t="s">
        <v>3212</v>
      </c>
    </row>
    <row r="418" spans="1:24" outlineLevel="1">
      <c r="A418" s="228" t="s">
        <v>3306</v>
      </c>
      <c r="B418" s="39" t="s">
        <v>1495</v>
      </c>
      <c r="C418" s="180" t="s">
        <v>2357</v>
      </c>
      <c r="D418" s="40" t="s">
        <v>2353</v>
      </c>
      <c r="E418" s="40" t="s">
        <v>2358</v>
      </c>
      <c r="F418" s="41" t="s">
        <v>2359</v>
      </c>
      <c r="G418" s="219" t="s">
        <v>34</v>
      </c>
      <c r="H418" s="42">
        <v>0</v>
      </c>
      <c r="I418" s="43">
        <v>230000000</v>
      </c>
      <c r="J418" s="36" t="s">
        <v>1500</v>
      </c>
      <c r="K418" s="44" t="s">
        <v>31</v>
      </c>
      <c r="L418" s="41" t="s">
        <v>1501</v>
      </c>
      <c r="M418" s="36" t="s">
        <v>1502</v>
      </c>
      <c r="N418" s="42" t="s">
        <v>1558</v>
      </c>
      <c r="O418" s="45" t="s">
        <v>1504</v>
      </c>
      <c r="P418" s="36">
        <v>796</v>
      </c>
      <c r="Q418" s="36" t="s">
        <v>1505</v>
      </c>
      <c r="R418" s="54">
        <v>2</v>
      </c>
      <c r="S418" s="54">
        <v>75496</v>
      </c>
      <c r="T418" s="68">
        <v>0</v>
      </c>
      <c r="U418" s="68">
        <f t="shared" ref="U418" si="127">T418*1.12</f>
        <v>0</v>
      </c>
      <c r="V418" s="46"/>
      <c r="W418" s="36">
        <v>2016</v>
      </c>
      <c r="X418" s="64">
        <v>11.19</v>
      </c>
    </row>
    <row r="419" spans="1:24" s="344" customFormat="1" outlineLevel="1">
      <c r="A419" s="336" t="s">
        <v>6565</v>
      </c>
      <c r="B419" s="381" t="s">
        <v>1495</v>
      </c>
      <c r="C419" s="483" t="s">
        <v>2357</v>
      </c>
      <c r="D419" s="484" t="s">
        <v>2353</v>
      </c>
      <c r="E419" s="484" t="s">
        <v>2358</v>
      </c>
      <c r="F419" s="485" t="s">
        <v>2359</v>
      </c>
      <c r="G419" s="486" t="s">
        <v>34</v>
      </c>
      <c r="H419" s="374">
        <v>0</v>
      </c>
      <c r="I419" s="339">
        <v>230000000</v>
      </c>
      <c r="J419" s="340" t="s">
        <v>1500</v>
      </c>
      <c r="K419" s="349" t="s">
        <v>918</v>
      </c>
      <c r="L419" s="485" t="s">
        <v>1501</v>
      </c>
      <c r="M419" s="340" t="s">
        <v>1502</v>
      </c>
      <c r="N419" s="374" t="s">
        <v>1558</v>
      </c>
      <c r="O419" s="487" t="s">
        <v>1504</v>
      </c>
      <c r="P419" s="340">
        <v>796</v>
      </c>
      <c r="Q419" s="340" t="s">
        <v>1505</v>
      </c>
      <c r="R419" s="337">
        <v>2</v>
      </c>
      <c r="S419" s="337">
        <v>124553.57</v>
      </c>
      <c r="T419" s="443">
        <f t="shared" ref="T419" si="128">R419*S419</f>
        <v>249107.14</v>
      </c>
      <c r="U419" s="443">
        <f t="shared" si="96"/>
        <v>278999.99680000002</v>
      </c>
      <c r="V419" s="488"/>
      <c r="W419" s="340">
        <v>2016</v>
      </c>
      <c r="X419" s="489"/>
    </row>
    <row r="420" spans="1:24" outlineLevel="1">
      <c r="A420" s="228" t="s">
        <v>2360</v>
      </c>
      <c r="B420" s="39" t="s">
        <v>1495</v>
      </c>
      <c r="C420" s="180" t="s">
        <v>2357</v>
      </c>
      <c r="D420" s="40" t="s">
        <v>2353</v>
      </c>
      <c r="E420" s="40" t="s">
        <v>2358</v>
      </c>
      <c r="F420" s="41" t="s">
        <v>2361</v>
      </c>
      <c r="G420" s="219" t="s">
        <v>34</v>
      </c>
      <c r="H420" s="42">
        <v>50</v>
      </c>
      <c r="I420" s="43">
        <v>230000000</v>
      </c>
      <c r="J420" s="36" t="s">
        <v>1500</v>
      </c>
      <c r="K420" s="44" t="s">
        <v>36</v>
      </c>
      <c r="L420" s="41" t="s">
        <v>1501</v>
      </c>
      <c r="M420" s="36" t="s">
        <v>1502</v>
      </c>
      <c r="N420" s="42" t="s">
        <v>1558</v>
      </c>
      <c r="O420" s="45" t="s">
        <v>1511</v>
      </c>
      <c r="P420" s="36">
        <v>796</v>
      </c>
      <c r="Q420" s="36" t="s">
        <v>1505</v>
      </c>
      <c r="R420" s="54">
        <v>1</v>
      </c>
      <c r="S420" s="54">
        <v>68919.64</v>
      </c>
      <c r="T420" s="68">
        <v>0</v>
      </c>
      <c r="U420" s="68">
        <f t="shared" si="96"/>
        <v>0</v>
      </c>
      <c r="V420" s="46" t="s">
        <v>1512</v>
      </c>
      <c r="W420" s="36">
        <v>2016</v>
      </c>
      <c r="X420" s="181" t="s">
        <v>3212</v>
      </c>
    </row>
    <row r="421" spans="1:24" outlineLevel="1">
      <c r="A421" s="228" t="s">
        <v>3307</v>
      </c>
      <c r="B421" s="39" t="s">
        <v>1495</v>
      </c>
      <c r="C421" s="180" t="s">
        <v>2357</v>
      </c>
      <c r="D421" s="40" t="s">
        <v>2353</v>
      </c>
      <c r="E421" s="40" t="s">
        <v>2358</v>
      </c>
      <c r="F421" s="41" t="s">
        <v>2361</v>
      </c>
      <c r="G421" s="219" t="s">
        <v>34</v>
      </c>
      <c r="H421" s="42">
        <v>0</v>
      </c>
      <c r="I421" s="43">
        <v>230000000</v>
      </c>
      <c r="J421" s="36" t="s">
        <v>1500</v>
      </c>
      <c r="K421" s="44" t="s">
        <v>31</v>
      </c>
      <c r="L421" s="41" t="s">
        <v>1501</v>
      </c>
      <c r="M421" s="36" t="s">
        <v>1502</v>
      </c>
      <c r="N421" s="42" t="s">
        <v>1558</v>
      </c>
      <c r="O421" s="45" t="s">
        <v>1504</v>
      </c>
      <c r="P421" s="36">
        <v>796</v>
      </c>
      <c r="Q421" s="36" t="s">
        <v>1505</v>
      </c>
      <c r="R421" s="54">
        <v>1</v>
      </c>
      <c r="S421" s="54">
        <v>68919.64</v>
      </c>
      <c r="T421" s="68">
        <f t="shared" ref="T421" si="129">R421*S421</f>
        <v>68919.64</v>
      </c>
      <c r="U421" s="68">
        <f t="shared" si="96"/>
        <v>77189.996800000008</v>
      </c>
      <c r="V421" s="46"/>
      <c r="W421" s="36">
        <v>2016</v>
      </c>
      <c r="X421" s="181"/>
    </row>
    <row r="422" spans="1:24" outlineLevel="1">
      <c r="A422" s="228" t="s">
        <v>2362</v>
      </c>
      <c r="B422" s="39" t="s">
        <v>1495</v>
      </c>
      <c r="C422" s="180" t="s">
        <v>2363</v>
      </c>
      <c r="D422" s="40" t="s">
        <v>2364</v>
      </c>
      <c r="E422" s="40" t="s">
        <v>2365</v>
      </c>
      <c r="F422" s="41" t="s">
        <v>2366</v>
      </c>
      <c r="G422" s="219" t="s">
        <v>34</v>
      </c>
      <c r="H422" s="42">
        <v>50</v>
      </c>
      <c r="I422" s="43">
        <v>230000000</v>
      </c>
      <c r="J422" s="36" t="s">
        <v>1500</v>
      </c>
      <c r="K422" s="44" t="s">
        <v>36</v>
      </c>
      <c r="L422" s="41" t="s">
        <v>1501</v>
      </c>
      <c r="M422" s="36" t="s">
        <v>1502</v>
      </c>
      <c r="N422" s="42" t="s">
        <v>1558</v>
      </c>
      <c r="O422" s="45" t="s">
        <v>1511</v>
      </c>
      <c r="P422" s="36">
        <v>796</v>
      </c>
      <c r="Q422" s="36" t="s">
        <v>1505</v>
      </c>
      <c r="R422" s="54">
        <v>2</v>
      </c>
      <c r="S422" s="54">
        <v>107589.28</v>
      </c>
      <c r="T422" s="68">
        <v>0</v>
      </c>
      <c r="U422" s="68">
        <f t="shared" si="96"/>
        <v>0</v>
      </c>
      <c r="V422" s="46" t="s">
        <v>1512</v>
      </c>
      <c r="W422" s="36">
        <v>2016</v>
      </c>
      <c r="X422" s="181" t="s">
        <v>3212</v>
      </c>
    </row>
    <row r="423" spans="1:24" outlineLevel="1">
      <c r="A423" s="228" t="s">
        <v>3308</v>
      </c>
      <c r="B423" s="39" t="s">
        <v>1495</v>
      </c>
      <c r="C423" s="180" t="s">
        <v>2363</v>
      </c>
      <c r="D423" s="40" t="s">
        <v>2364</v>
      </c>
      <c r="E423" s="40" t="s">
        <v>2365</v>
      </c>
      <c r="F423" s="41" t="s">
        <v>2366</v>
      </c>
      <c r="G423" s="219" t="s">
        <v>34</v>
      </c>
      <c r="H423" s="42">
        <v>0</v>
      </c>
      <c r="I423" s="43">
        <v>230000000</v>
      </c>
      <c r="J423" s="36" t="s">
        <v>1500</v>
      </c>
      <c r="K423" s="44" t="s">
        <v>31</v>
      </c>
      <c r="L423" s="41" t="s">
        <v>1501</v>
      </c>
      <c r="M423" s="36" t="s">
        <v>1502</v>
      </c>
      <c r="N423" s="42" t="s">
        <v>1558</v>
      </c>
      <c r="O423" s="45" t="s">
        <v>1504</v>
      </c>
      <c r="P423" s="36">
        <v>796</v>
      </c>
      <c r="Q423" s="36" t="s">
        <v>1505</v>
      </c>
      <c r="R423" s="54">
        <v>2</v>
      </c>
      <c r="S423" s="54">
        <v>107589.28</v>
      </c>
      <c r="T423" s="68">
        <v>0</v>
      </c>
      <c r="U423" s="68">
        <f t="shared" si="96"/>
        <v>0</v>
      </c>
      <c r="V423" s="46"/>
      <c r="W423" s="36">
        <v>2016</v>
      </c>
      <c r="X423" s="181" t="s">
        <v>3918</v>
      </c>
    </row>
    <row r="424" spans="1:24" outlineLevel="1">
      <c r="A424" s="228" t="s">
        <v>2367</v>
      </c>
      <c r="B424" s="39" t="s">
        <v>1495</v>
      </c>
      <c r="C424" s="180" t="s">
        <v>2368</v>
      </c>
      <c r="D424" s="40" t="s">
        <v>2364</v>
      </c>
      <c r="E424" s="40" t="s">
        <v>2369</v>
      </c>
      <c r="F424" s="41" t="s">
        <v>2370</v>
      </c>
      <c r="G424" s="219" t="s">
        <v>34</v>
      </c>
      <c r="H424" s="42">
        <v>50</v>
      </c>
      <c r="I424" s="43">
        <v>230000000</v>
      </c>
      <c r="J424" s="36" t="s">
        <v>1500</v>
      </c>
      <c r="K424" s="44" t="s">
        <v>36</v>
      </c>
      <c r="L424" s="41" t="s">
        <v>1501</v>
      </c>
      <c r="M424" s="36" t="s">
        <v>1502</v>
      </c>
      <c r="N424" s="42" t="s">
        <v>1558</v>
      </c>
      <c r="O424" s="45" t="s">
        <v>1511</v>
      </c>
      <c r="P424" s="36">
        <v>796</v>
      </c>
      <c r="Q424" s="36" t="s">
        <v>1505</v>
      </c>
      <c r="R424" s="54">
        <v>2</v>
      </c>
      <c r="S424" s="54">
        <v>125633.92</v>
      </c>
      <c r="T424" s="68">
        <v>0</v>
      </c>
      <c r="U424" s="68">
        <f t="shared" si="96"/>
        <v>0</v>
      </c>
      <c r="V424" s="46" t="s">
        <v>1512</v>
      </c>
      <c r="W424" s="36">
        <v>2016</v>
      </c>
      <c r="X424" s="181" t="s">
        <v>3212</v>
      </c>
    </row>
    <row r="425" spans="1:24" outlineLevel="1">
      <c r="A425" s="228" t="s">
        <v>3309</v>
      </c>
      <c r="B425" s="39" t="s">
        <v>1495</v>
      </c>
      <c r="C425" s="180" t="s">
        <v>2368</v>
      </c>
      <c r="D425" s="40" t="s">
        <v>2364</v>
      </c>
      <c r="E425" s="40" t="s">
        <v>2369</v>
      </c>
      <c r="F425" s="41" t="s">
        <v>2370</v>
      </c>
      <c r="G425" s="219" t="s">
        <v>34</v>
      </c>
      <c r="H425" s="42">
        <v>0</v>
      </c>
      <c r="I425" s="43">
        <v>230000000</v>
      </c>
      <c r="J425" s="36" t="s">
        <v>1500</v>
      </c>
      <c r="K425" s="44" t="s">
        <v>31</v>
      </c>
      <c r="L425" s="41" t="s">
        <v>1501</v>
      </c>
      <c r="M425" s="36" t="s">
        <v>1502</v>
      </c>
      <c r="N425" s="42" t="s">
        <v>1558</v>
      </c>
      <c r="O425" s="45" t="s">
        <v>1504</v>
      </c>
      <c r="P425" s="36">
        <v>796</v>
      </c>
      <c r="Q425" s="36" t="s">
        <v>1505</v>
      </c>
      <c r="R425" s="54">
        <v>2</v>
      </c>
      <c r="S425" s="54">
        <v>125633.92</v>
      </c>
      <c r="T425" s="68">
        <v>0</v>
      </c>
      <c r="U425" s="68">
        <f t="shared" ref="U425" si="130">T425*1.12</f>
        <v>0</v>
      </c>
      <c r="V425" s="46"/>
      <c r="W425" s="36">
        <v>2016</v>
      </c>
      <c r="X425" s="64">
        <v>11.19</v>
      </c>
    </row>
    <row r="426" spans="1:24" s="344" customFormat="1" outlineLevel="1">
      <c r="A426" s="336" t="s">
        <v>6566</v>
      </c>
      <c r="B426" s="381" t="s">
        <v>1495</v>
      </c>
      <c r="C426" s="483" t="s">
        <v>2368</v>
      </c>
      <c r="D426" s="484" t="s">
        <v>2364</v>
      </c>
      <c r="E426" s="484" t="s">
        <v>2369</v>
      </c>
      <c r="F426" s="485" t="s">
        <v>2370</v>
      </c>
      <c r="G426" s="486" t="s">
        <v>34</v>
      </c>
      <c r="H426" s="374">
        <v>0</v>
      </c>
      <c r="I426" s="339">
        <v>230000000</v>
      </c>
      <c r="J426" s="340" t="s">
        <v>1500</v>
      </c>
      <c r="K426" s="349" t="s">
        <v>918</v>
      </c>
      <c r="L426" s="485" t="s">
        <v>1501</v>
      </c>
      <c r="M426" s="340" t="s">
        <v>1502</v>
      </c>
      <c r="N426" s="374" t="s">
        <v>1558</v>
      </c>
      <c r="O426" s="487" t="s">
        <v>1504</v>
      </c>
      <c r="P426" s="340">
        <v>796</v>
      </c>
      <c r="Q426" s="340" t="s">
        <v>1505</v>
      </c>
      <c r="R426" s="337">
        <v>2</v>
      </c>
      <c r="S426" s="337">
        <v>475892.86</v>
      </c>
      <c r="T426" s="443">
        <f t="shared" ref="T426" si="131">R426*S426</f>
        <v>951785.72</v>
      </c>
      <c r="U426" s="443">
        <f t="shared" si="96"/>
        <v>1066000.0064000001</v>
      </c>
      <c r="V426" s="488"/>
      <c r="W426" s="340">
        <v>2016</v>
      </c>
      <c r="X426" s="489"/>
    </row>
    <row r="427" spans="1:24" outlineLevel="1">
      <c r="A427" s="228" t="s">
        <v>2371</v>
      </c>
      <c r="B427" s="39" t="s">
        <v>1495</v>
      </c>
      <c r="C427" s="180" t="s">
        <v>2363</v>
      </c>
      <c r="D427" s="40" t="s">
        <v>2364</v>
      </c>
      <c r="E427" s="40" t="s">
        <v>2372</v>
      </c>
      <c r="F427" s="41" t="s">
        <v>2373</v>
      </c>
      <c r="G427" s="219" t="s">
        <v>34</v>
      </c>
      <c r="H427" s="42">
        <v>50</v>
      </c>
      <c r="I427" s="43">
        <v>230000000</v>
      </c>
      <c r="J427" s="36" t="s">
        <v>1500</v>
      </c>
      <c r="K427" s="44" t="s">
        <v>36</v>
      </c>
      <c r="L427" s="41" t="s">
        <v>1501</v>
      </c>
      <c r="M427" s="36" t="s">
        <v>1502</v>
      </c>
      <c r="N427" s="42" t="s">
        <v>1558</v>
      </c>
      <c r="O427" s="45" t="s">
        <v>1511</v>
      </c>
      <c r="P427" s="36">
        <v>796</v>
      </c>
      <c r="Q427" s="36" t="s">
        <v>1505</v>
      </c>
      <c r="R427" s="54">
        <v>1</v>
      </c>
      <c r="S427" s="54">
        <v>67674.100000000006</v>
      </c>
      <c r="T427" s="68">
        <v>0</v>
      </c>
      <c r="U427" s="68">
        <f t="shared" si="96"/>
        <v>0</v>
      </c>
      <c r="V427" s="46" t="s">
        <v>1512</v>
      </c>
      <c r="W427" s="36">
        <v>2016</v>
      </c>
      <c r="X427" s="181" t="s">
        <v>3212</v>
      </c>
    </row>
    <row r="428" spans="1:24" outlineLevel="1">
      <c r="A428" s="228" t="s">
        <v>3310</v>
      </c>
      <c r="B428" s="39" t="s">
        <v>1495</v>
      </c>
      <c r="C428" s="180" t="s">
        <v>2363</v>
      </c>
      <c r="D428" s="40" t="s">
        <v>2364</v>
      </c>
      <c r="E428" s="40" t="s">
        <v>2372</v>
      </c>
      <c r="F428" s="41" t="s">
        <v>2373</v>
      </c>
      <c r="G428" s="219" t="s">
        <v>34</v>
      </c>
      <c r="H428" s="42">
        <v>0</v>
      </c>
      <c r="I428" s="43">
        <v>230000000</v>
      </c>
      <c r="J428" s="36" t="s">
        <v>1500</v>
      </c>
      <c r="K428" s="44" t="s">
        <v>31</v>
      </c>
      <c r="L428" s="41" t="s">
        <v>1501</v>
      </c>
      <c r="M428" s="36" t="s">
        <v>1502</v>
      </c>
      <c r="N428" s="42" t="s">
        <v>1558</v>
      </c>
      <c r="O428" s="45" t="s">
        <v>1504</v>
      </c>
      <c r="P428" s="36">
        <v>796</v>
      </c>
      <c r="Q428" s="36" t="s">
        <v>1505</v>
      </c>
      <c r="R428" s="54">
        <v>1</v>
      </c>
      <c r="S428" s="54">
        <v>67674.100000000006</v>
      </c>
      <c r="T428" s="68">
        <v>0</v>
      </c>
      <c r="U428" s="68">
        <f t="shared" si="96"/>
        <v>0</v>
      </c>
      <c r="V428" s="46"/>
      <c r="W428" s="36">
        <v>2016</v>
      </c>
      <c r="X428" s="47" t="s">
        <v>3973</v>
      </c>
    </row>
    <row r="429" spans="1:24" outlineLevel="1">
      <c r="A429" s="228" t="s">
        <v>3997</v>
      </c>
      <c r="B429" s="39" t="s">
        <v>1495</v>
      </c>
      <c r="C429" s="180" t="s">
        <v>2363</v>
      </c>
      <c r="D429" s="40" t="s">
        <v>2364</v>
      </c>
      <c r="E429" s="40" t="s">
        <v>2372</v>
      </c>
      <c r="F429" s="41" t="s">
        <v>2373</v>
      </c>
      <c r="G429" s="219" t="s">
        <v>34</v>
      </c>
      <c r="H429" s="42">
        <v>0</v>
      </c>
      <c r="I429" s="43">
        <v>230000000</v>
      </c>
      <c r="J429" s="36" t="s">
        <v>1500</v>
      </c>
      <c r="K429" s="44" t="s">
        <v>31</v>
      </c>
      <c r="L429" s="41" t="s">
        <v>1501</v>
      </c>
      <c r="M429" s="36" t="s">
        <v>1502</v>
      </c>
      <c r="N429" s="42" t="s">
        <v>1558</v>
      </c>
      <c r="O429" s="45" t="s">
        <v>1504</v>
      </c>
      <c r="P429" s="36">
        <v>796</v>
      </c>
      <c r="Q429" s="36" t="s">
        <v>1505</v>
      </c>
      <c r="R429" s="54">
        <v>2</v>
      </c>
      <c r="S429" s="54">
        <v>67674.100000000006</v>
      </c>
      <c r="T429" s="68">
        <v>0</v>
      </c>
      <c r="U429" s="68">
        <f t="shared" ref="U429" si="132">T429*1.12</f>
        <v>0</v>
      </c>
      <c r="V429" s="46"/>
      <c r="W429" s="36">
        <v>2016</v>
      </c>
      <c r="X429" s="64">
        <v>11.19</v>
      </c>
    </row>
    <row r="430" spans="1:24" s="344" customFormat="1" outlineLevel="1">
      <c r="A430" s="336" t="s">
        <v>6567</v>
      </c>
      <c r="B430" s="381" t="s">
        <v>1495</v>
      </c>
      <c r="C430" s="483" t="s">
        <v>2363</v>
      </c>
      <c r="D430" s="484" t="s">
        <v>2364</v>
      </c>
      <c r="E430" s="484" t="s">
        <v>2372</v>
      </c>
      <c r="F430" s="485" t="s">
        <v>2373</v>
      </c>
      <c r="G430" s="486" t="s">
        <v>34</v>
      </c>
      <c r="H430" s="374">
        <v>0</v>
      </c>
      <c r="I430" s="339">
        <v>230000000</v>
      </c>
      <c r="J430" s="340" t="s">
        <v>1500</v>
      </c>
      <c r="K430" s="349" t="s">
        <v>918</v>
      </c>
      <c r="L430" s="485" t="s">
        <v>1501</v>
      </c>
      <c r="M430" s="340" t="s">
        <v>1502</v>
      </c>
      <c r="N430" s="374" t="s">
        <v>1558</v>
      </c>
      <c r="O430" s="487" t="s">
        <v>1504</v>
      </c>
      <c r="P430" s="340">
        <v>796</v>
      </c>
      <c r="Q430" s="340" t="s">
        <v>1505</v>
      </c>
      <c r="R430" s="337">
        <v>2</v>
      </c>
      <c r="S430" s="337">
        <v>81874.999999999985</v>
      </c>
      <c r="T430" s="443">
        <f t="shared" ref="T430" si="133">R430*S430</f>
        <v>163749.99999999997</v>
      </c>
      <c r="U430" s="443">
        <f t="shared" si="96"/>
        <v>183399.99999999997</v>
      </c>
      <c r="V430" s="488"/>
      <c r="W430" s="340">
        <v>2016</v>
      </c>
      <c r="X430" s="489"/>
    </row>
    <row r="431" spans="1:24" outlineLevel="1">
      <c r="A431" s="228" t="s">
        <v>2374</v>
      </c>
      <c r="B431" s="39" t="s">
        <v>1495</v>
      </c>
      <c r="C431" s="180" t="s">
        <v>2347</v>
      </c>
      <c r="D431" s="40" t="s">
        <v>2348</v>
      </c>
      <c r="E431" s="40" t="s">
        <v>2375</v>
      </c>
      <c r="F431" s="41" t="s">
        <v>2376</v>
      </c>
      <c r="G431" s="219" t="s">
        <v>34</v>
      </c>
      <c r="H431" s="42">
        <v>50</v>
      </c>
      <c r="I431" s="43">
        <v>230000000</v>
      </c>
      <c r="J431" s="36" t="s">
        <v>1500</v>
      </c>
      <c r="K431" s="44" t="s">
        <v>36</v>
      </c>
      <c r="L431" s="41" t="s">
        <v>1501</v>
      </c>
      <c r="M431" s="36" t="s">
        <v>1502</v>
      </c>
      <c r="N431" s="42" t="s">
        <v>1558</v>
      </c>
      <c r="O431" s="45" t="s">
        <v>1511</v>
      </c>
      <c r="P431" s="36">
        <v>796</v>
      </c>
      <c r="Q431" s="36" t="s">
        <v>1505</v>
      </c>
      <c r="R431" s="54">
        <v>4</v>
      </c>
      <c r="S431" s="54">
        <v>20299.999999999996</v>
      </c>
      <c r="T431" s="68">
        <v>0</v>
      </c>
      <c r="U431" s="68">
        <f t="shared" si="96"/>
        <v>0</v>
      </c>
      <c r="V431" s="46" t="s">
        <v>1512</v>
      </c>
      <c r="W431" s="36">
        <v>2016</v>
      </c>
      <c r="X431" s="181" t="s">
        <v>3212</v>
      </c>
    </row>
    <row r="432" spans="1:24" outlineLevel="1">
      <c r="A432" s="228" t="s">
        <v>3311</v>
      </c>
      <c r="B432" s="39" t="s">
        <v>1495</v>
      </c>
      <c r="C432" s="180" t="s">
        <v>2347</v>
      </c>
      <c r="D432" s="40" t="s">
        <v>2348</v>
      </c>
      <c r="E432" s="40" t="s">
        <v>2375</v>
      </c>
      <c r="F432" s="41" t="s">
        <v>2376</v>
      </c>
      <c r="G432" s="219" t="s">
        <v>34</v>
      </c>
      <c r="H432" s="42">
        <v>0</v>
      </c>
      <c r="I432" s="43">
        <v>230000000</v>
      </c>
      <c r="J432" s="36" t="s">
        <v>1500</v>
      </c>
      <c r="K432" s="44" t="s">
        <v>31</v>
      </c>
      <c r="L432" s="41" t="s">
        <v>1501</v>
      </c>
      <c r="M432" s="36" t="s">
        <v>1502</v>
      </c>
      <c r="N432" s="42" t="s">
        <v>1558</v>
      </c>
      <c r="O432" s="45" t="s">
        <v>1504</v>
      </c>
      <c r="P432" s="36">
        <v>796</v>
      </c>
      <c r="Q432" s="36" t="s">
        <v>1505</v>
      </c>
      <c r="R432" s="54">
        <v>4</v>
      </c>
      <c r="S432" s="54">
        <v>20299.999999999996</v>
      </c>
      <c r="T432" s="68">
        <v>0</v>
      </c>
      <c r="U432" s="68">
        <f t="shared" si="96"/>
        <v>0</v>
      </c>
      <c r="V432" s="46"/>
      <c r="W432" s="36">
        <v>2016</v>
      </c>
      <c r="X432" s="47" t="s">
        <v>3973</v>
      </c>
    </row>
    <row r="433" spans="1:24" outlineLevel="1">
      <c r="A433" s="228" t="s">
        <v>3998</v>
      </c>
      <c r="B433" s="39" t="s">
        <v>1495</v>
      </c>
      <c r="C433" s="180" t="s">
        <v>2347</v>
      </c>
      <c r="D433" s="40" t="s">
        <v>2348</v>
      </c>
      <c r="E433" s="40" t="s">
        <v>2375</v>
      </c>
      <c r="F433" s="41" t="s">
        <v>2376</v>
      </c>
      <c r="G433" s="219" t="s">
        <v>34</v>
      </c>
      <c r="H433" s="42">
        <v>0</v>
      </c>
      <c r="I433" s="43">
        <v>230000000</v>
      </c>
      <c r="J433" s="36" t="s">
        <v>1500</v>
      </c>
      <c r="K433" s="44" t="s">
        <v>31</v>
      </c>
      <c r="L433" s="41" t="s">
        <v>1501</v>
      </c>
      <c r="M433" s="36" t="s">
        <v>1502</v>
      </c>
      <c r="N433" s="42" t="s">
        <v>1558</v>
      </c>
      <c r="O433" s="45" t="s">
        <v>1504</v>
      </c>
      <c r="P433" s="36">
        <v>796</v>
      </c>
      <c r="Q433" s="36" t="s">
        <v>1505</v>
      </c>
      <c r="R433" s="54">
        <v>11</v>
      </c>
      <c r="S433" s="54">
        <v>20299.999999999996</v>
      </c>
      <c r="T433" s="68">
        <f t="shared" ref="T433" si="134">R433*S433</f>
        <v>223299.99999999997</v>
      </c>
      <c r="U433" s="68">
        <f t="shared" si="96"/>
        <v>250096</v>
      </c>
      <c r="V433" s="46"/>
      <c r="W433" s="36">
        <v>2016</v>
      </c>
      <c r="X433" s="181"/>
    </row>
    <row r="434" spans="1:24" outlineLevel="1">
      <c r="A434" s="228" t="s">
        <v>2377</v>
      </c>
      <c r="B434" s="39" t="s">
        <v>1495</v>
      </c>
      <c r="C434" s="180" t="s">
        <v>2378</v>
      </c>
      <c r="D434" s="40" t="s">
        <v>2379</v>
      </c>
      <c r="E434" s="40" t="s">
        <v>2380</v>
      </c>
      <c r="F434" s="41" t="s">
        <v>2381</v>
      </c>
      <c r="G434" s="219" t="s">
        <v>34</v>
      </c>
      <c r="H434" s="42">
        <v>50</v>
      </c>
      <c r="I434" s="43">
        <v>230000000</v>
      </c>
      <c r="J434" s="36" t="s">
        <v>1500</v>
      </c>
      <c r="K434" s="44" t="s">
        <v>36</v>
      </c>
      <c r="L434" s="41" t="s">
        <v>1501</v>
      </c>
      <c r="M434" s="36" t="s">
        <v>1502</v>
      </c>
      <c r="N434" s="42" t="s">
        <v>1558</v>
      </c>
      <c r="O434" s="45" t="s">
        <v>1511</v>
      </c>
      <c r="P434" s="36">
        <v>796</v>
      </c>
      <c r="Q434" s="36" t="s">
        <v>1505</v>
      </c>
      <c r="R434" s="54">
        <v>6</v>
      </c>
      <c r="S434" s="54">
        <v>140000</v>
      </c>
      <c r="T434" s="68">
        <v>0</v>
      </c>
      <c r="U434" s="68">
        <f t="shared" si="96"/>
        <v>0</v>
      </c>
      <c r="V434" s="46" t="s">
        <v>1512</v>
      </c>
      <c r="W434" s="36">
        <v>2016</v>
      </c>
      <c r="X434" s="181" t="s">
        <v>3212</v>
      </c>
    </row>
    <row r="435" spans="1:24" outlineLevel="1">
      <c r="A435" s="228" t="s">
        <v>3312</v>
      </c>
      <c r="B435" s="39" t="s">
        <v>1495</v>
      </c>
      <c r="C435" s="180" t="s">
        <v>2378</v>
      </c>
      <c r="D435" s="40" t="s">
        <v>2379</v>
      </c>
      <c r="E435" s="40" t="s">
        <v>2380</v>
      </c>
      <c r="F435" s="41" t="s">
        <v>2381</v>
      </c>
      <c r="G435" s="219" t="s">
        <v>34</v>
      </c>
      <c r="H435" s="42">
        <v>0</v>
      </c>
      <c r="I435" s="43">
        <v>230000000</v>
      </c>
      <c r="J435" s="36" t="s">
        <v>1500</v>
      </c>
      <c r="K435" s="44" t="s">
        <v>31</v>
      </c>
      <c r="L435" s="41" t="s">
        <v>1501</v>
      </c>
      <c r="M435" s="36" t="s">
        <v>1502</v>
      </c>
      <c r="N435" s="42" t="s">
        <v>1558</v>
      </c>
      <c r="O435" s="45" t="s">
        <v>1504</v>
      </c>
      <c r="P435" s="36">
        <v>796</v>
      </c>
      <c r="Q435" s="36" t="s">
        <v>1505</v>
      </c>
      <c r="R435" s="54">
        <v>6</v>
      </c>
      <c r="S435" s="54">
        <v>140000</v>
      </c>
      <c r="T435" s="68">
        <f t="shared" ref="T435" si="135">R435*S435</f>
        <v>840000</v>
      </c>
      <c r="U435" s="68">
        <f t="shared" si="96"/>
        <v>940800.00000000012</v>
      </c>
      <c r="V435" s="46"/>
      <c r="W435" s="36">
        <v>2016</v>
      </c>
      <c r="X435" s="181"/>
    </row>
    <row r="436" spans="1:24" outlineLevel="1">
      <c r="A436" s="228" t="s">
        <v>2382</v>
      </c>
      <c r="B436" s="39" t="s">
        <v>1495</v>
      </c>
      <c r="C436" s="180" t="s">
        <v>2383</v>
      </c>
      <c r="D436" s="40" t="s">
        <v>2384</v>
      </c>
      <c r="E436" s="40" t="s">
        <v>2385</v>
      </c>
      <c r="F436" s="41" t="s">
        <v>2386</v>
      </c>
      <c r="G436" s="219" t="s">
        <v>34</v>
      </c>
      <c r="H436" s="42">
        <v>50</v>
      </c>
      <c r="I436" s="43">
        <v>230000000</v>
      </c>
      <c r="J436" s="36" t="s">
        <v>1500</v>
      </c>
      <c r="K436" s="44" t="s">
        <v>36</v>
      </c>
      <c r="L436" s="41" t="s">
        <v>1501</v>
      </c>
      <c r="M436" s="36" t="s">
        <v>1502</v>
      </c>
      <c r="N436" s="42" t="s">
        <v>1558</v>
      </c>
      <c r="O436" s="45" t="s">
        <v>1511</v>
      </c>
      <c r="P436" s="36">
        <v>796</v>
      </c>
      <c r="Q436" s="36" t="s">
        <v>1505</v>
      </c>
      <c r="R436" s="54">
        <v>28</v>
      </c>
      <c r="S436" s="54">
        <v>105994.99999999999</v>
      </c>
      <c r="T436" s="68">
        <v>0</v>
      </c>
      <c r="U436" s="68">
        <f t="shared" si="96"/>
        <v>0</v>
      </c>
      <c r="V436" s="46" t="s">
        <v>1512</v>
      </c>
      <c r="W436" s="36">
        <v>2016</v>
      </c>
      <c r="X436" s="181" t="s">
        <v>3212</v>
      </c>
    </row>
    <row r="437" spans="1:24" outlineLevel="1">
      <c r="A437" s="228" t="s">
        <v>3313</v>
      </c>
      <c r="B437" s="39" t="s">
        <v>1495</v>
      </c>
      <c r="C437" s="180" t="s">
        <v>2383</v>
      </c>
      <c r="D437" s="40" t="s">
        <v>2384</v>
      </c>
      <c r="E437" s="40" t="s">
        <v>2385</v>
      </c>
      <c r="F437" s="41" t="s">
        <v>2386</v>
      </c>
      <c r="G437" s="219" t="s">
        <v>34</v>
      </c>
      <c r="H437" s="42">
        <v>0</v>
      </c>
      <c r="I437" s="43">
        <v>230000000</v>
      </c>
      <c r="J437" s="36" t="s">
        <v>1500</v>
      </c>
      <c r="K437" s="44" t="s">
        <v>31</v>
      </c>
      <c r="L437" s="41" t="s">
        <v>1501</v>
      </c>
      <c r="M437" s="36" t="s">
        <v>1502</v>
      </c>
      <c r="N437" s="42" t="s">
        <v>1558</v>
      </c>
      <c r="O437" s="45" t="s">
        <v>1504</v>
      </c>
      <c r="P437" s="36">
        <v>796</v>
      </c>
      <c r="Q437" s="36" t="s">
        <v>1505</v>
      </c>
      <c r="R437" s="54">
        <v>28</v>
      </c>
      <c r="S437" s="54">
        <v>105994.99999999999</v>
      </c>
      <c r="T437" s="68">
        <v>0</v>
      </c>
      <c r="U437" s="68">
        <f t="shared" ref="U437:U438" si="136">T437*1.12</f>
        <v>0</v>
      </c>
      <c r="V437" s="46"/>
      <c r="W437" s="36">
        <v>2016</v>
      </c>
      <c r="X437" s="47" t="s">
        <v>3973</v>
      </c>
    </row>
    <row r="438" spans="1:24" outlineLevel="1">
      <c r="A438" s="228" t="s">
        <v>3999</v>
      </c>
      <c r="B438" s="39" t="s">
        <v>1495</v>
      </c>
      <c r="C438" s="180" t="s">
        <v>2383</v>
      </c>
      <c r="D438" s="40" t="s">
        <v>2384</v>
      </c>
      <c r="E438" s="40" t="s">
        <v>2385</v>
      </c>
      <c r="F438" s="41" t="s">
        <v>2386</v>
      </c>
      <c r="G438" s="219" t="s">
        <v>34</v>
      </c>
      <c r="H438" s="42">
        <v>0</v>
      </c>
      <c r="I438" s="43">
        <v>230000000</v>
      </c>
      <c r="J438" s="36" t="s">
        <v>1500</v>
      </c>
      <c r="K438" s="44" t="s">
        <v>31</v>
      </c>
      <c r="L438" s="41" t="s">
        <v>1501</v>
      </c>
      <c r="M438" s="36" t="s">
        <v>1502</v>
      </c>
      <c r="N438" s="42" t="s">
        <v>1558</v>
      </c>
      <c r="O438" s="45" t="s">
        <v>1504</v>
      </c>
      <c r="P438" s="36">
        <v>796</v>
      </c>
      <c r="Q438" s="36" t="s">
        <v>1505</v>
      </c>
      <c r="R438" s="54">
        <v>16</v>
      </c>
      <c r="S438" s="54">
        <v>105994.99999999999</v>
      </c>
      <c r="T438" s="68">
        <f t="shared" ref="T438" si="137">R438*S438</f>
        <v>1695919.9999999998</v>
      </c>
      <c r="U438" s="68">
        <f t="shared" si="136"/>
        <v>1899430.4</v>
      </c>
      <c r="V438" s="46"/>
      <c r="W438" s="36">
        <v>2016</v>
      </c>
      <c r="X438" s="181"/>
    </row>
    <row r="439" spans="1:24" outlineLevel="1">
      <c r="A439" s="228" t="s">
        <v>2387</v>
      </c>
      <c r="B439" s="39" t="s">
        <v>1495</v>
      </c>
      <c r="C439" s="180" t="s">
        <v>2388</v>
      </c>
      <c r="D439" s="40" t="s">
        <v>2389</v>
      </c>
      <c r="E439" s="40" t="s">
        <v>2390</v>
      </c>
      <c r="F439" s="41" t="s">
        <v>2391</v>
      </c>
      <c r="G439" s="219" t="s">
        <v>29</v>
      </c>
      <c r="H439" s="42">
        <v>0</v>
      </c>
      <c r="I439" s="43">
        <v>230000000</v>
      </c>
      <c r="J439" s="36" t="s">
        <v>1500</v>
      </c>
      <c r="K439" s="44" t="s">
        <v>36</v>
      </c>
      <c r="L439" s="41" t="s">
        <v>1501</v>
      </c>
      <c r="M439" s="36" t="s">
        <v>1502</v>
      </c>
      <c r="N439" s="42" t="s">
        <v>1503</v>
      </c>
      <c r="O439" s="45" t="s">
        <v>1504</v>
      </c>
      <c r="P439" s="36">
        <v>796</v>
      </c>
      <c r="Q439" s="36" t="s">
        <v>1505</v>
      </c>
      <c r="R439" s="54">
        <v>18</v>
      </c>
      <c r="S439" s="54">
        <v>1253821.6399999999</v>
      </c>
      <c r="T439" s="68">
        <v>0</v>
      </c>
      <c r="U439" s="68">
        <f t="shared" ref="U439:U537" si="138">T439*1.12</f>
        <v>0</v>
      </c>
      <c r="V439" s="46"/>
      <c r="W439" s="36">
        <v>2016</v>
      </c>
      <c r="X439" s="47" t="s">
        <v>1513</v>
      </c>
    </row>
    <row r="440" spans="1:24" outlineLevel="1">
      <c r="A440" s="228" t="s">
        <v>2392</v>
      </c>
      <c r="B440" s="39" t="s">
        <v>1495</v>
      </c>
      <c r="C440" s="180" t="s">
        <v>2388</v>
      </c>
      <c r="D440" s="40" t="s">
        <v>2389</v>
      </c>
      <c r="E440" s="40" t="s">
        <v>2390</v>
      </c>
      <c r="F440" s="41" t="s">
        <v>1515</v>
      </c>
      <c r="G440" s="219" t="s">
        <v>29</v>
      </c>
      <c r="H440" s="42">
        <v>0</v>
      </c>
      <c r="I440" s="43">
        <v>230000000</v>
      </c>
      <c r="J440" s="36" t="s">
        <v>1500</v>
      </c>
      <c r="K440" s="44" t="s">
        <v>36</v>
      </c>
      <c r="L440" s="41" t="s">
        <v>1501</v>
      </c>
      <c r="M440" s="36" t="s">
        <v>1502</v>
      </c>
      <c r="N440" s="42" t="s">
        <v>1503</v>
      </c>
      <c r="O440" s="45" t="s">
        <v>1504</v>
      </c>
      <c r="P440" s="36">
        <v>796</v>
      </c>
      <c r="Q440" s="36" t="s">
        <v>1505</v>
      </c>
      <c r="R440" s="54">
        <v>18</v>
      </c>
      <c r="S440" s="54">
        <v>1253821.6399999999</v>
      </c>
      <c r="T440" s="68">
        <v>0</v>
      </c>
      <c r="U440" s="68">
        <f t="shared" ref="U440" si="139">T440*1.12</f>
        <v>0</v>
      </c>
      <c r="V440" s="46"/>
      <c r="W440" s="36">
        <v>2016</v>
      </c>
      <c r="X440" s="187" t="s">
        <v>6595</v>
      </c>
    </row>
    <row r="441" spans="1:24" s="344" customFormat="1" outlineLevel="1">
      <c r="A441" s="336" t="s">
        <v>6568</v>
      </c>
      <c r="B441" s="381" t="s">
        <v>1495</v>
      </c>
      <c r="C441" s="483" t="s">
        <v>2388</v>
      </c>
      <c r="D441" s="484" t="s">
        <v>2389</v>
      </c>
      <c r="E441" s="484" t="s">
        <v>2390</v>
      </c>
      <c r="F441" s="485" t="s">
        <v>1515</v>
      </c>
      <c r="G441" s="486" t="s">
        <v>29</v>
      </c>
      <c r="H441" s="374">
        <v>45</v>
      </c>
      <c r="I441" s="339">
        <v>230000000</v>
      </c>
      <c r="J441" s="340" t="s">
        <v>1500</v>
      </c>
      <c r="K441" s="349" t="s">
        <v>918</v>
      </c>
      <c r="L441" s="485" t="s">
        <v>1501</v>
      </c>
      <c r="M441" s="340" t="s">
        <v>1502</v>
      </c>
      <c r="N441" s="374" t="s">
        <v>1503</v>
      </c>
      <c r="O441" s="487" t="s">
        <v>1511</v>
      </c>
      <c r="P441" s="340">
        <v>796</v>
      </c>
      <c r="Q441" s="340" t="s">
        <v>1505</v>
      </c>
      <c r="R441" s="337">
        <v>33</v>
      </c>
      <c r="S441" s="337">
        <v>1253821.6399999999</v>
      </c>
      <c r="T441" s="443">
        <f t="shared" si="116"/>
        <v>41376114.119999997</v>
      </c>
      <c r="U441" s="443">
        <f t="shared" si="138"/>
        <v>46341247.814400002</v>
      </c>
      <c r="V441" s="488" t="s">
        <v>1512</v>
      </c>
      <c r="W441" s="340">
        <v>2016</v>
      </c>
      <c r="X441" s="490"/>
    </row>
    <row r="442" spans="1:24" outlineLevel="1">
      <c r="A442" s="228" t="s">
        <v>2393</v>
      </c>
      <c r="B442" s="39" t="s">
        <v>1495</v>
      </c>
      <c r="C442" s="180" t="s">
        <v>2388</v>
      </c>
      <c r="D442" s="40" t="s">
        <v>2389</v>
      </c>
      <c r="E442" s="40" t="s">
        <v>2390</v>
      </c>
      <c r="F442" s="41" t="s">
        <v>2394</v>
      </c>
      <c r="G442" s="219" t="s">
        <v>29</v>
      </c>
      <c r="H442" s="42">
        <v>0</v>
      </c>
      <c r="I442" s="43">
        <v>230000000</v>
      </c>
      <c r="J442" s="36" t="s">
        <v>1500</v>
      </c>
      <c r="K442" s="44" t="s">
        <v>36</v>
      </c>
      <c r="L442" s="41" t="s">
        <v>1501</v>
      </c>
      <c r="M442" s="36" t="s">
        <v>1502</v>
      </c>
      <c r="N442" s="42" t="s">
        <v>1503</v>
      </c>
      <c r="O442" s="45" t="s">
        <v>1504</v>
      </c>
      <c r="P442" s="36">
        <v>796</v>
      </c>
      <c r="Q442" s="36" t="s">
        <v>1505</v>
      </c>
      <c r="R442" s="54">
        <v>31</v>
      </c>
      <c r="S442" s="54">
        <v>876174.73</v>
      </c>
      <c r="T442" s="68">
        <v>0</v>
      </c>
      <c r="U442" s="68">
        <f t="shared" si="138"/>
        <v>0</v>
      </c>
      <c r="V442" s="46"/>
      <c r="W442" s="36">
        <v>2016</v>
      </c>
      <c r="X442" s="47" t="s">
        <v>1513</v>
      </c>
    </row>
    <row r="443" spans="1:24" outlineLevel="1">
      <c r="A443" s="228" t="s">
        <v>2395</v>
      </c>
      <c r="B443" s="39" t="s">
        <v>1495</v>
      </c>
      <c r="C443" s="180" t="s">
        <v>2388</v>
      </c>
      <c r="D443" s="40" t="s">
        <v>2389</v>
      </c>
      <c r="E443" s="40" t="s">
        <v>2390</v>
      </c>
      <c r="F443" s="41" t="s">
        <v>1515</v>
      </c>
      <c r="G443" s="219" t="s">
        <v>29</v>
      </c>
      <c r="H443" s="42">
        <v>0</v>
      </c>
      <c r="I443" s="43">
        <v>230000000</v>
      </c>
      <c r="J443" s="36" t="s">
        <v>1500</v>
      </c>
      <c r="K443" s="44" t="s">
        <v>36</v>
      </c>
      <c r="L443" s="41" t="s">
        <v>1501</v>
      </c>
      <c r="M443" s="36" t="s">
        <v>1502</v>
      </c>
      <c r="N443" s="42" t="s">
        <v>1503</v>
      </c>
      <c r="O443" s="45" t="s">
        <v>1504</v>
      </c>
      <c r="P443" s="36">
        <v>796</v>
      </c>
      <c r="Q443" s="36" t="s">
        <v>1505</v>
      </c>
      <c r="R443" s="54">
        <v>31</v>
      </c>
      <c r="S443" s="54">
        <v>876174.73</v>
      </c>
      <c r="T443" s="68">
        <v>0</v>
      </c>
      <c r="U443" s="68">
        <f t="shared" ref="U443" si="140">T443*1.12</f>
        <v>0</v>
      </c>
      <c r="V443" s="46"/>
      <c r="W443" s="36">
        <v>2016</v>
      </c>
      <c r="X443" s="47" t="s">
        <v>6597</v>
      </c>
    </row>
    <row r="444" spans="1:24" s="344" customFormat="1" outlineLevel="1">
      <c r="A444" s="336" t="s">
        <v>6596</v>
      </c>
      <c r="B444" s="381" t="s">
        <v>1495</v>
      </c>
      <c r="C444" s="483" t="s">
        <v>2388</v>
      </c>
      <c r="D444" s="484" t="s">
        <v>2389</v>
      </c>
      <c r="E444" s="484" t="s">
        <v>2390</v>
      </c>
      <c r="F444" s="485" t="s">
        <v>1515</v>
      </c>
      <c r="G444" s="486" t="s">
        <v>29</v>
      </c>
      <c r="H444" s="374">
        <v>45</v>
      </c>
      <c r="I444" s="339">
        <v>230000000</v>
      </c>
      <c r="J444" s="340" t="s">
        <v>1500</v>
      </c>
      <c r="K444" s="349" t="s">
        <v>918</v>
      </c>
      <c r="L444" s="485" t="s">
        <v>1501</v>
      </c>
      <c r="M444" s="340" t="s">
        <v>1502</v>
      </c>
      <c r="N444" s="374" t="s">
        <v>1503</v>
      </c>
      <c r="O444" s="487" t="s">
        <v>1511</v>
      </c>
      <c r="P444" s="340">
        <v>796</v>
      </c>
      <c r="Q444" s="340" t="s">
        <v>1505</v>
      </c>
      <c r="R444" s="337">
        <v>31</v>
      </c>
      <c r="S444" s="337">
        <v>876174.73</v>
      </c>
      <c r="T444" s="443">
        <f t="shared" si="116"/>
        <v>27161416.629999999</v>
      </c>
      <c r="U444" s="443">
        <f t="shared" si="138"/>
        <v>30420786.625600003</v>
      </c>
      <c r="V444" s="488" t="s">
        <v>1512</v>
      </c>
      <c r="W444" s="340">
        <v>2016</v>
      </c>
      <c r="X444" s="490"/>
    </row>
    <row r="445" spans="1:24" outlineLevel="1">
      <c r="A445" s="228" t="s">
        <v>2396</v>
      </c>
      <c r="B445" s="39" t="s">
        <v>1495</v>
      </c>
      <c r="C445" s="180" t="s">
        <v>2388</v>
      </c>
      <c r="D445" s="40" t="s">
        <v>2389</v>
      </c>
      <c r="E445" s="40" t="s">
        <v>2390</v>
      </c>
      <c r="F445" s="41" t="s">
        <v>2397</v>
      </c>
      <c r="G445" s="219" t="s">
        <v>29</v>
      </c>
      <c r="H445" s="42">
        <v>0</v>
      </c>
      <c r="I445" s="43">
        <v>230000000</v>
      </c>
      <c r="J445" s="36" t="s">
        <v>1500</v>
      </c>
      <c r="K445" s="44" t="s">
        <v>36</v>
      </c>
      <c r="L445" s="41" t="s">
        <v>1501</v>
      </c>
      <c r="M445" s="36" t="s">
        <v>1502</v>
      </c>
      <c r="N445" s="42" t="s">
        <v>1503</v>
      </c>
      <c r="O445" s="45" t="s">
        <v>1504</v>
      </c>
      <c r="P445" s="36">
        <v>796</v>
      </c>
      <c r="Q445" s="36" t="s">
        <v>1505</v>
      </c>
      <c r="R445" s="54">
        <v>28</v>
      </c>
      <c r="S445" s="54">
        <v>1146425.25</v>
      </c>
      <c r="T445" s="68">
        <v>0</v>
      </c>
      <c r="U445" s="68">
        <f t="shared" si="138"/>
        <v>0</v>
      </c>
      <c r="V445" s="46"/>
      <c r="W445" s="36">
        <v>2016</v>
      </c>
      <c r="X445" s="47" t="s">
        <v>1513</v>
      </c>
    </row>
    <row r="446" spans="1:24" outlineLevel="1">
      <c r="A446" s="228" t="s">
        <v>2398</v>
      </c>
      <c r="B446" s="39" t="s">
        <v>1495</v>
      </c>
      <c r="C446" s="180" t="s">
        <v>2388</v>
      </c>
      <c r="D446" s="40" t="s">
        <v>2389</v>
      </c>
      <c r="E446" s="40" t="s">
        <v>2390</v>
      </c>
      <c r="F446" s="41" t="s">
        <v>1515</v>
      </c>
      <c r="G446" s="219" t="s">
        <v>29</v>
      </c>
      <c r="H446" s="42">
        <v>0</v>
      </c>
      <c r="I446" s="43">
        <v>230000000</v>
      </c>
      <c r="J446" s="36" t="s">
        <v>1500</v>
      </c>
      <c r="K446" s="44" t="s">
        <v>36</v>
      </c>
      <c r="L446" s="41" t="s">
        <v>1501</v>
      </c>
      <c r="M446" s="36" t="s">
        <v>1502</v>
      </c>
      <c r="N446" s="42" t="s">
        <v>1503</v>
      </c>
      <c r="O446" s="45" t="s">
        <v>1504</v>
      </c>
      <c r="P446" s="36">
        <v>796</v>
      </c>
      <c r="Q446" s="36" t="s">
        <v>1505</v>
      </c>
      <c r="R446" s="54">
        <v>28</v>
      </c>
      <c r="S446" s="54">
        <v>1146425.25</v>
      </c>
      <c r="T446" s="68">
        <v>0</v>
      </c>
      <c r="U446" s="68">
        <f t="shared" ref="U446" si="141">T446*1.12</f>
        <v>0</v>
      </c>
      <c r="V446" s="46"/>
      <c r="W446" s="36">
        <v>2016</v>
      </c>
      <c r="X446" s="47" t="s">
        <v>3212</v>
      </c>
    </row>
    <row r="447" spans="1:24" s="344" customFormat="1" outlineLevel="1">
      <c r="A447" s="336" t="s">
        <v>6598</v>
      </c>
      <c r="B447" s="381" t="s">
        <v>1495</v>
      </c>
      <c r="C447" s="483" t="s">
        <v>2388</v>
      </c>
      <c r="D447" s="484" t="s">
        <v>2389</v>
      </c>
      <c r="E447" s="484" t="s">
        <v>2390</v>
      </c>
      <c r="F447" s="485" t="s">
        <v>1515</v>
      </c>
      <c r="G447" s="486" t="s">
        <v>29</v>
      </c>
      <c r="H447" s="374">
        <v>45</v>
      </c>
      <c r="I447" s="339">
        <v>230000000</v>
      </c>
      <c r="J447" s="340" t="s">
        <v>1500</v>
      </c>
      <c r="K447" s="349" t="s">
        <v>918</v>
      </c>
      <c r="L447" s="485" t="s">
        <v>1501</v>
      </c>
      <c r="M447" s="340" t="s">
        <v>1502</v>
      </c>
      <c r="N447" s="374" t="s">
        <v>1503</v>
      </c>
      <c r="O447" s="487" t="s">
        <v>1511</v>
      </c>
      <c r="P447" s="340">
        <v>796</v>
      </c>
      <c r="Q447" s="340" t="s">
        <v>1505</v>
      </c>
      <c r="R447" s="337">
        <v>28</v>
      </c>
      <c r="S447" s="337">
        <v>1146425.25</v>
      </c>
      <c r="T447" s="443">
        <f t="shared" si="116"/>
        <v>32099907</v>
      </c>
      <c r="U447" s="443">
        <f t="shared" si="138"/>
        <v>35951895.840000004</v>
      </c>
      <c r="V447" s="488" t="s">
        <v>1512</v>
      </c>
      <c r="W447" s="340">
        <v>2016</v>
      </c>
      <c r="X447" s="490"/>
    </row>
    <row r="448" spans="1:24" outlineLevel="1">
      <c r="A448" s="228" t="s">
        <v>2399</v>
      </c>
      <c r="B448" s="39" t="s">
        <v>1495</v>
      </c>
      <c r="C448" s="180" t="s">
        <v>2388</v>
      </c>
      <c r="D448" s="40" t="s">
        <v>2389</v>
      </c>
      <c r="E448" s="40" t="s">
        <v>2390</v>
      </c>
      <c r="F448" s="41" t="s">
        <v>2400</v>
      </c>
      <c r="G448" s="219" t="s">
        <v>29</v>
      </c>
      <c r="H448" s="42">
        <v>0</v>
      </c>
      <c r="I448" s="43">
        <v>230000000</v>
      </c>
      <c r="J448" s="36" t="s">
        <v>1500</v>
      </c>
      <c r="K448" s="44" t="s">
        <v>36</v>
      </c>
      <c r="L448" s="41" t="s">
        <v>1501</v>
      </c>
      <c r="M448" s="36" t="s">
        <v>1502</v>
      </c>
      <c r="N448" s="42" t="s">
        <v>1503</v>
      </c>
      <c r="O448" s="45" t="s">
        <v>1504</v>
      </c>
      <c r="P448" s="36">
        <v>796</v>
      </c>
      <c r="Q448" s="36" t="s">
        <v>1505</v>
      </c>
      <c r="R448" s="54">
        <v>14</v>
      </c>
      <c r="S448" s="54">
        <v>433275.26</v>
      </c>
      <c r="T448" s="68">
        <v>0</v>
      </c>
      <c r="U448" s="68">
        <f t="shared" si="138"/>
        <v>0</v>
      </c>
      <c r="V448" s="46"/>
      <c r="W448" s="36">
        <v>2016</v>
      </c>
      <c r="X448" s="47" t="s">
        <v>1513</v>
      </c>
    </row>
    <row r="449" spans="1:24" outlineLevel="1">
      <c r="A449" s="228" t="s">
        <v>2401</v>
      </c>
      <c r="B449" s="39" t="s">
        <v>1495</v>
      </c>
      <c r="C449" s="180" t="s">
        <v>2388</v>
      </c>
      <c r="D449" s="40" t="s">
        <v>2389</v>
      </c>
      <c r="E449" s="40" t="s">
        <v>2390</v>
      </c>
      <c r="F449" s="41" t="s">
        <v>1515</v>
      </c>
      <c r="G449" s="219" t="s">
        <v>29</v>
      </c>
      <c r="H449" s="42">
        <v>0</v>
      </c>
      <c r="I449" s="43">
        <v>230000000</v>
      </c>
      <c r="J449" s="36" t="s">
        <v>1500</v>
      </c>
      <c r="K449" s="44" t="s">
        <v>36</v>
      </c>
      <c r="L449" s="41" t="s">
        <v>1501</v>
      </c>
      <c r="M449" s="36" t="s">
        <v>1502</v>
      </c>
      <c r="N449" s="42" t="s">
        <v>1503</v>
      </c>
      <c r="O449" s="45" t="s">
        <v>1504</v>
      </c>
      <c r="P449" s="36">
        <v>796</v>
      </c>
      <c r="Q449" s="36" t="s">
        <v>1505</v>
      </c>
      <c r="R449" s="54">
        <v>14</v>
      </c>
      <c r="S449" s="54">
        <v>433275.26</v>
      </c>
      <c r="T449" s="68">
        <v>0</v>
      </c>
      <c r="U449" s="68">
        <f t="shared" ref="U449" si="142">T449*1.12</f>
        <v>0</v>
      </c>
      <c r="V449" s="46"/>
      <c r="W449" s="36">
        <v>2016</v>
      </c>
      <c r="X449" s="47" t="s">
        <v>3212</v>
      </c>
    </row>
    <row r="450" spans="1:24" s="344" customFormat="1" outlineLevel="1">
      <c r="A450" s="336" t="s">
        <v>6599</v>
      </c>
      <c r="B450" s="381" t="s">
        <v>1495</v>
      </c>
      <c r="C450" s="483" t="s">
        <v>2388</v>
      </c>
      <c r="D450" s="484" t="s">
        <v>2389</v>
      </c>
      <c r="E450" s="484" t="s">
        <v>2390</v>
      </c>
      <c r="F450" s="485" t="s">
        <v>1515</v>
      </c>
      <c r="G450" s="486" t="s">
        <v>29</v>
      </c>
      <c r="H450" s="374">
        <v>45</v>
      </c>
      <c r="I450" s="339">
        <v>230000000</v>
      </c>
      <c r="J450" s="340" t="s">
        <v>1500</v>
      </c>
      <c r="K450" s="349" t="s">
        <v>918</v>
      </c>
      <c r="L450" s="485" t="s">
        <v>1501</v>
      </c>
      <c r="M450" s="340" t="s">
        <v>1502</v>
      </c>
      <c r="N450" s="374" t="s">
        <v>1503</v>
      </c>
      <c r="O450" s="487" t="s">
        <v>1511</v>
      </c>
      <c r="P450" s="340">
        <v>796</v>
      </c>
      <c r="Q450" s="340" t="s">
        <v>1505</v>
      </c>
      <c r="R450" s="337">
        <v>14</v>
      </c>
      <c r="S450" s="337">
        <v>433275.26</v>
      </c>
      <c r="T450" s="443">
        <f t="shared" si="116"/>
        <v>6065853.6400000006</v>
      </c>
      <c r="U450" s="443">
        <f t="shared" si="138"/>
        <v>6793756.0768000009</v>
      </c>
      <c r="V450" s="488" t="s">
        <v>1512</v>
      </c>
      <c r="W450" s="340">
        <v>2016</v>
      </c>
      <c r="X450" s="490"/>
    </row>
    <row r="451" spans="1:24" outlineLevel="1">
      <c r="A451" s="228" t="s">
        <v>2402</v>
      </c>
      <c r="B451" s="39" t="s">
        <v>1495</v>
      </c>
      <c r="C451" s="180" t="s">
        <v>2388</v>
      </c>
      <c r="D451" s="40" t="s">
        <v>2389</v>
      </c>
      <c r="E451" s="40" t="s">
        <v>2390</v>
      </c>
      <c r="F451" s="41" t="s">
        <v>2403</v>
      </c>
      <c r="G451" s="219" t="s">
        <v>29</v>
      </c>
      <c r="H451" s="42">
        <v>0</v>
      </c>
      <c r="I451" s="43">
        <v>230000000</v>
      </c>
      <c r="J451" s="36" t="s">
        <v>1500</v>
      </c>
      <c r="K451" s="44" t="s">
        <v>36</v>
      </c>
      <c r="L451" s="41" t="s">
        <v>1501</v>
      </c>
      <c r="M451" s="36" t="s">
        <v>1502</v>
      </c>
      <c r="N451" s="42" t="s">
        <v>1503</v>
      </c>
      <c r="O451" s="45" t="s">
        <v>1504</v>
      </c>
      <c r="P451" s="36">
        <v>796</v>
      </c>
      <c r="Q451" s="36" t="s">
        <v>1505</v>
      </c>
      <c r="R451" s="54">
        <v>24</v>
      </c>
      <c r="S451" s="54">
        <v>516123.3</v>
      </c>
      <c r="T451" s="68">
        <v>0</v>
      </c>
      <c r="U451" s="68">
        <f t="shared" si="138"/>
        <v>0</v>
      </c>
      <c r="V451" s="46"/>
      <c r="W451" s="36">
        <v>2016</v>
      </c>
      <c r="X451" s="47" t="s">
        <v>1513</v>
      </c>
    </row>
    <row r="452" spans="1:24" outlineLevel="1">
      <c r="A452" s="228" t="s">
        <v>2404</v>
      </c>
      <c r="B452" s="39" t="s">
        <v>1495</v>
      </c>
      <c r="C452" s="180" t="s">
        <v>2388</v>
      </c>
      <c r="D452" s="40" t="s">
        <v>2389</v>
      </c>
      <c r="E452" s="40" t="s">
        <v>2390</v>
      </c>
      <c r="F452" s="41" t="s">
        <v>1515</v>
      </c>
      <c r="G452" s="219" t="s">
        <v>29</v>
      </c>
      <c r="H452" s="42">
        <v>0</v>
      </c>
      <c r="I452" s="43">
        <v>230000000</v>
      </c>
      <c r="J452" s="36" t="s">
        <v>1500</v>
      </c>
      <c r="K452" s="44" t="s">
        <v>36</v>
      </c>
      <c r="L452" s="41" t="s">
        <v>1501</v>
      </c>
      <c r="M452" s="36" t="s">
        <v>1502</v>
      </c>
      <c r="N452" s="42" t="s">
        <v>1503</v>
      </c>
      <c r="O452" s="45" t="s">
        <v>1504</v>
      </c>
      <c r="P452" s="36">
        <v>796</v>
      </c>
      <c r="Q452" s="36" t="s">
        <v>1505</v>
      </c>
      <c r="R452" s="54">
        <v>24</v>
      </c>
      <c r="S452" s="54">
        <v>516123.3</v>
      </c>
      <c r="T452" s="68">
        <v>0</v>
      </c>
      <c r="U452" s="68">
        <f t="shared" ref="U452" si="143">T452*1.12</f>
        <v>0</v>
      </c>
      <c r="V452" s="46"/>
      <c r="W452" s="36">
        <v>2016</v>
      </c>
      <c r="X452" s="47" t="s">
        <v>3212</v>
      </c>
    </row>
    <row r="453" spans="1:24" s="344" customFormat="1" outlineLevel="1">
      <c r="A453" s="336" t="s">
        <v>6600</v>
      </c>
      <c r="B453" s="381" t="s">
        <v>1495</v>
      </c>
      <c r="C453" s="483" t="s">
        <v>2388</v>
      </c>
      <c r="D453" s="484" t="s">
        <v>2389</v>
      </c>
      <c r="E453" s="484" t="s">
        <v>2390</v>
      </c>
      <c r="F453" s="485" t="s">
        <v>1515</v>
      </c>
      <c r="G453" s="486" t="s">
        <v>29</v>
      </c>
      <c r="H453" s="374">
        <v>45</v>
      </c>
      <c r="I453" s="339">
        <v>230000000</v>
      </c>
      <c r="J453" s="340" t="s">
        <v>1500</v>
      </c>
      <c r="K453" s="349" t="s">
        <v>918</v>
      </c>
      <c r="L453" s="485" t="s">
        <v>1501</v>
      </c>
      <c r="M453" s="340" t="s">
        <v>1502</v>
      </c>
      <c r="N453" s="374" t="s">
        <v>1503</v>
      </c>
      <c r="O453" s="487" t="s">
        <v>1511</v>
      </c>
      <c r="P453" s="340">
        <v>796</v>
      </c>
      <c r="Q453" s="340" t="s">
        <v>1505</v>
      </c>
      <c r="R453" s="337">
        <v>24</v>
      </c>
      <c r="S453" s="337">
        <v>516123.3</v>
      </c>
      <c r="T453" s="443">
        <f t="shared" si="116"/>
        <v>12386959.199999999</v>
      </c>
      <c r="U453" s="443">
        <f t="shared" si="138"/>
        <v>13873394.304000001</v>
      </c>
      <c r="V453" s="488" t="s">
        <v>1512</v>
      </c>
      <c r="W453" s="340">
        <v>2016</v>
      </c>
      <c r="X453" s="490"/>
    </row>
    <row r="454" spans="1:24" outlineLevel="1">
      <c r="A454" s="228" t="s">
        <v>2405</v>
      </c>
      <c r="B454" s="39" t="s">
        <v>1495</v>
      </c>
      <c r="C454" s="180" t="s">
        <v>2388</v>
      </c>
      <c r="D454" s="40" t="s">
        <v>2389</v>
      </c>
      <c r="E454" s="40" t="s">
        <v>2390</v>
      </c>
      <c r="F454" s="41" t="s">
        <v>2406</v>
      </c>
      <c r="G454" s="219" t="s">
        <v>29</v>
      </c>
      <c r="H454" s="42">
        <v>0</v>
      </c>
      <c r="I454" s="43">
        <v>230000000</v>
      </c>
      <c r="J454" s="36" t="s">
        <v>1500</v>
      </c>
      <c r="K454" s="44" t="s">
        <v>36</v>
      </c>
      <c r="L454" s="41" t="s">
        <v>1501</v>
      </c>
      <c r="M454" s="36" t="s">
        <v>1502</v>
      </c>
      <c r="N454" s="42" t="s">
        <v>1503</v>
      </c>
      <c r="O454" s="45" t="s">
        <v>1504</v>
      </c>
      <c r="P454" s="36">
        <v>796</v>
      </c>
      <c r="Q454" s="36" t="s">
        <v>1505</v>
      </c>
      <c r="R454" s="54">
        <v>18</v>
      </c>
      <c r="S454" s="54">
        <v>1082015.1399999999</v>
      </c>
      <c r="T454" s="68">
        <v>0</v>
      </c>
      <c r="U454" s="68">
        <f t="shared" si="138"/>
        <v>0</v>
      </c>
      <c r="V454" s="46"/>
      <c r="W454" s="36">
        <v>2016</v>
      </c>
      <c r="X454" s="47" t="s">
        <v>1513</v>
      </c>
    </row>
    <row r="455" spans="1:24" outlineLevel="1">
      <c r="A455" s="228" t="s">
        <v>2407</v>
      </c>
      <c r="B455" s="39" t="s">
        <v>1495</v>
      </c>
      <c r="C455" s="180" t="s">
        <v>2388</v>
      </c>
      <c r="D455" s="40" t="s">
        <v>2389</v>
      </c>
      <c r="E455" s="40" t="s">
        <v>2390</v>
      </c>
      <c r="F455" s="41" t="s">
        <v>1515</v>
      </c>
      <c r="G455" s="219" t="s">
        <v>29</v>
      </c>
      <c r="H455" s="42">
        <v>0</v>
      </c>
      <c r="I455" s="43">
        <v>230000000</v>
      </c>
      <c r="J455" s="36" t="s">
        <v>1500</v>
      </c>
      <c r="K455" s="44" t="s">
        <v>36</v>
      </c>
      <c r="L455" s="41" t="s">
        <v>1501</v>
      </c>
      <c r="M455" s="36" t="s">
        <v>1502</v>
      </c>
      <c r="N455" s="42" t="s">
        <v>1503</v>
      </c>
      <c r="O455" s="45" t="s">
        <v>1504</v>
      </c>
      <c r="P455" s="36">
        <v>796</v>
      </c>
      <c r="Q455" s="36" t="s">
        <v>1505</v>
      </c>
      <c r="R455" s="54">
        <v>18</v>
      </c>
      <c r="S455" s="54">
        <v>1082015.1399999999</v>
      </c>
      <c r="T455" s="68">
        <v>0</v>
      </c>
      <c r="U455" s="68">
        <f t="shared" ref="U455" si="144">T455*1.12</f>
        <v>0</v>
      </c>
      <c r="V455" s="46"/>
      <c r="W455" s="36">
        <v>2016</v>
      </c>
      <c r="X455" s="47" t="s">
        <v>3212</v>
      </c>
    </row>
    <row r="456" spans="1:24" s="344" customFormat="1" outlineLevel="1">
      <c r="A456" s="336" t="s">
        <v>6601</v>
      </c>
      <c r="B456" s="381" t="s">
        <v>1495</v>
      </c>
      <c r="C456" s="483" t="s">
        <v>2388</v>
      </c>
      <c r="D456" s="484" t="s">
        <v>2389</v>
      </c>
      <c r="E456" s="484" t="s">
        <v>2390</v>
      </c>
      <c r="F456" s="485" t="s">
        <v>1515</v>
      </c>
      <c r="G456" s="486" t="s">
        <v>29</v>
      </c>
      <c r="H456" s="374">
        <v>45</v>
      </c>
      <c r="I456" s="339">
        <v>230000000</v>
      </c>
      <c r="J456" s="340" t="s">
        <v>1500</v>
      </c>
      <c r="K456" s="349" t="s">
        <v>918</v>
      </c>
      <c r="L456" s="485" t="s">
        <v>1501</v>
      </c>
      <c r="M456" s="340" t="s">
        <v>1502</v>
      </c>
      <c r="N456" s="374" t="s">
        <v>1503</v>
      </c>
      <c r="O456" s="487" t="s">
        <v>1511</v>
      </c>
      <c r="P456" s="340">
        <v>796</v>
      </c>
      <c r="Q456" s="340" t="s">
        <v>1505</v>
      </c>
      <c r="R456" s="337">
        <v>18</v>
      </c>
      <c r="S456" s="337">
        <v>1082015.1399999999</v>
      </c>
      <c r="T456" s="443">
        <f t="shared" si="116"/>
        <v>19476272.52</v>
      </c>
      <c r="U456" s="443">
        <f t="shared" si="138"/>
        <v>21813425.222400002</v>
      </c>
      <c r="V456" s="488" t="s">
        <v>1512</v>
      </c>
      <c r="W456" s="340">
        <v>2016</v>
      </c>
      <c r="X456" s="490"/>
    </row>
    <row r="457" spans="1:24" outlineLevel="1">
      <c r="A457" s="228" t="s">
        <v>2408</v>
      </c>
      <c r="B457" s="39" t="s">
        <v>1495</v>
      </c>
      <c r="C457" s="180" t="s">
        <v>2388</v>
      </c>
      <c r="D457" s="40" t="s">
        <v>2389</v>
      </c>
      <c r="E457" s="40" t="s">
        <v>2390</v>
      </c>
      <c r="F457" s="41" t="s">
        <v>2409</v>
      </c>
      <c r="G457" s="219" t="s">
        <v>29</v>
      </c>
      <c r="H457" s="42">
        <v>0</v>
      </c>
      <c r="I457" s="43">
        <v>230000000</v>
      </c>
      <c r="J457" s="36" t="s">
        <v>1500</v>
      </c>
      <c r="K457" s="44" t="s">
        <v>36</v>
      </c>
      <c r="L457" s="41" t="s">
        <v>1501</v>
      </c>
      <c r="M457" s="36" t="s">
        <v>1502</v>
      </c>
      <c r="N457" s="42" t="s">
        <v>1503</v>
      </c>
      <c r="O457" s="45" t="s">
        <v>1504</v>
      </c>
      <c r="P457" s="36">
        <v>796</v>
      </c>
      <c r="Q457" s="36" t="s">
        <v>1505</v>
      </c>
      <c r="R457" s="54">
        <v>20</v>
      </c>
      <c r="S457" s="54">
        <v>207586.62</v>
      </c>
      <c r="T457" s="68">
        <v>0</v>
      </c>
      <c r="U457" s="68">
        <f t="shared" si="138"/>
        <v>0</v>
      </c>
      <c r="V457" s="46"/>
      <c r="W457" s="36">
        <v>2016</v>
      </c>
      <c r="X457" s="47" t="s">
        <v>1513</v>
      </c>
    </row>
    <row r="458" spans="1:24" outlineLevel="1">
      <c r="A458" s="228" t="s">
        <v>2410</v>
      </c>
      <c r="B458" s="39" t="s">
        <v>1495</v>
      </c>
      <c r="C458" s="180" t="s">
        <v>2388</v>
      </c>
      <c r="D458" s="40" t="s">
        <v>2389</v>
      </c>
      <c r="E458" s="40" t="s">
        <v>2390</v>
      </c>
      <c r="F458" s="41" t="s">
        <v>1515</v>
      </c>
      <c r="G458" s="219" t="s">
        <v>29</v>
      </c>
      <c r="H458" s="42">
        <v>0</v>
      </c>
      <c r="I458" s="43">
        <v>230000000</v>
      </c>
      <c r="J458" s="36" t="s">
        <v>1500</v>
      </c>
      <c r="K458" s="44" t="s">
        <v>36</v>
      </c>
      <c r="L458" s="41" t="s">
        <v>1501</v>
      </c>
      <c r="M458" s="36" t="s">
        <v>1502</v>
      </c>
      <c r="N458" s="42" t="s">
        <v>1503</v>
      </c>
      <c r="O458" s="45" t="s">
        <v>1504</v>
      </c>
      <c r="P458" s="36">
        <v>796</v>
      </c>
      <c r="Q458" s="36" t="s">
        <v>1505</v>
      </c>
      <c r="R458" s="54">
        <v>20</v>
      </c>
      <c r="S458" s="54">
        <v>207586.62</v>
      </c>
      <c r="T458" s="68">
        <v>0</v>
      </c>
      <c r="U458" s="68">
        <f t="shared" ref="U458" si="145">T458*1.12</f>
        <v>0</v>
      </c>
      <c r="V458" s="46"/>
      <c r="W458" s="36">
        <v>2016</v>
      </c>
      <c r="X458" s="47" t="s">
        <v>3212</v>
      </c>
    </row>
    <row r="459" spans="1:24" s="344" customFormat="1" outlineLevel="1">
      <c r="A459" s="336" t="s">
        <v>6602</v>
      </c>
      <c r="B459" s="381" t="s">
        <v>1495</v>
      </c>
      <c r="C459" s="483" t="s">
        <v>2388</v>
      </c>
      <c r="D459" s="484" t="s">
        <v>2389</v>
      </c>
      <c r="E459" s="484" t="s">
        <v>2390</v>
      </c>
      <c r="F459" s="485" t="s">
        <v>1515</v>
      </c>
      <c r="G459" s="486" t="s">
        <v>29</v>
      </c>
      <c r="H459" s="374">
        <v>45</v>
      </c>
      <c r="I459" s="339">
        <v>230000000</v>
      </c>
      <c r="J459" s="340" t="s">
        <v>1500</v>
      </c>
      <c r="K459" s="349" t="s">
        <v>918</v>
      </c>
      <c r="L459" s="485" t="s">
        <v>1501</v>
      </c>
      <c r="M459" s="340" t="s">
        <v>1502</v>
      </c>
      <c r="N459" s="374" t="s">
        <v>1503</v>
      </c>
      <c r="O459" s="487" t="s">
        <v>1511</v>
      </c>
      <c r="P459" s="340">
        <v>796</v>
      </c>
      <c r="Q459" s="340" t="s">
        <v>1505</v>
      </c>
      <c r="R459" s="337">
        <v>20</v>
      </c>
      <c r="S459" s="337">
        <v>207586.62</v>
      </c>
      <c r="T459" s="443">
        <f t="shared" si="116"/>
        <v>4151732.4</v>
      </c>
      <c r="U459" s="443">
        <f t="shared" si="138"/>
        <v>4649940.2880000006</v>
      </c>
      <c r="V459" s="488" t="s">
        <v>1512</v>
      </c>
      <c r="W459" s="340">
        <v>2016</v>
      </c>
      <c r="X459" s="490"/>
    </row>
    <row r="460" spans="1:24" outlineLevel="1">
      <c r="A460" s="228" t="s">
        <v>2411</v>
      </c>
      <c r="B460" s="39" t="s">
        <v>1495</v>
      </c>
      <c r="C460" s="180" t="s">
        <v>2388</v>
      </c>
      <c r="D460" s="40" t="s">
        <v>2389</v>
      </c>
      <c r="E460" s="40" t="s">
        <v>2390</v>
      </c>
      <c r="F460" s="41" t="s">
        <v>2412</v>
      </c>
      <c r="G460" s="219" t="s">
        <v>29</v>
      </c>
      <c r="H460" s="42">
        <v>0</v>
      </c>
      <c r="I460" s="43">
        <v>230000000</v>
      </c>
      <c r="J460" s="36" t="s">
        <v>1500</v>
      </c>
      <c r="K460" s="44" t="s">
        <v>36</v>
      </c>
      <c r="L460" s="41" t="s">
        <v>1501</v>
      </c>
      <c r="M460" s="36" t="s">
        <v>1502</v>
      </c>
      <c r="N460" s="42" t="s">
        <v>1503</v>
      </c>
      <c r="O460" s="45" t="s">
        <v>1504</v>
      </c>
      <c r="P460" s="36">
        <v>796</v>
      </c>
      <c r="Q460" s="36" t="s">
        <v>1505</v>
      </c>
      <c r="R460" s="54">
        <v>19</v>
      </c>
      <c r="S460" s="54">
        <v>795640.77</v>
      </c>
      <c r="T460" s="68">
        <v>0</v>
      </c>
      <c r="U460" s="68">
        <f t="shared" si="138"/>
        <v>0</v>
      </c>
      <c r="V460" s="46"/>
      <c r="W460" s="36">
        <v>2016</v>
      </c>
      <c r="X460" s="47" t="s">
        <v>1513</v>
      </c>
    </row>
    <row r="461" spans="1:24" outlineLevel="1">
      <c r="A461" s="228" t="s">
        <v>2413</v>
      </c>
      <c r="B461" s="39" t="s">
        <v>1495</v>
      </c>
      <c r="C461" s="180" t="s">
        <v>2388</v>
      </c>
      <c r="D461" s="40" t="s">
        <v>2389</v>
      </c>
      <c r="E461" s="40" t="s">
        <v>2390</v>
      </c>
      <c r="F461" s="41" t="s">
        <v>1515</v>
      </c>
      <c r="G461" s="219" t="s">
        <v>29</v>
      </c>
      <c r="H461" s="42">
        <v>0</v>
      </c>
      <c r="I461" s="43">
        <v>230000000</v>
      </c>
      <c r="J461" s="36" t="s">
        <v>1500</v>
      </c>
      <c r="K461" s="44" t="s">
        <v>36</v>
      </c>
      <c r="L461" s="41" t="s">
        <v>1501</v>
      </c>
      <c r="M461" s="36" t="s">
        <v>1502</v>
      </c>
      <c r="N461" s="42" t="s">
        <v>1503</v>
      </c>
      <c r="O461" s="45" t="s">
        <v>1504</v>
      </c>
      <c r="P461" s="36">
        <v>796</v>
      </c>
      <c r="Q461" s="36" t="s">
        <v>1505</v>
      </c>
      <c r="R461" s="54">
        <v>19</v>
      </c>
      <c r="S461" s="54">
        <v>795640.77</v>
      </c>
      <c r="T461" s="68">
        <v>0</v>
      </c>
      <c r="U461" s="68">
        <f t="shared" ref="U461" si="146">T461*1.12</f>
        <v>0</v>
      </c>
      <c r="V461" s="46"/>
      <c r="W461" s="36">
        <v>2016</v>
      </c>
      <c r="X461" s="187" t="s">
        <v>6603</v>
      </c>
    </row>
    <row r="462" spans="1:24" s="344" customFormat="1" outlineLevel="1">
      <c r="A462" s="336" t="s">
        <v>6569</v>
      </c>
      <c r="B462" s="381" t="s">
        <v>1495</v>
      </c>
      <c r="C462" s="483" t="s">
        <v>2388</v>
      </c>
      <c r="D462" s="484" t="s">
        <v>2389</v>
      </c>
      <c r="E462" s="484" t="s">
        <v>2390</v>
      </c>
      <c r="F462" s="485" t="s">
        <v>1515</v>
      </c>
      <c r="G462" s="486" t="s">
        <v>29</v>
      </c>
      <c r="H462" s="374">
        <v>45</v>
      </c>
      <c r="I462" s="339">
        <v>230000000</v>
      </c>
      <c r="J462" s="340" t="s">
        <v>1500</v>
      </c>
      <c r="K462" s="349" t="s">
        <v>918</v>
      </c>
      <c r="L462" s="485" t="s">
        <v>1501</v>
      </c>
      <c r="M462" s="340" t="s">
        <v>1502</v>
      </c>
      <c r="N462" s="374" t="s">
        <v>1503</v>
      </c>
      <c r="O462" s="487" t="s">
        <v>1511</v>
      </c>
      <c r="P462" s="340">
        <v>796</v>
      </c>
      <c r="Q462" s="340" t="s">
        <v>1505</v>
      </c>
      <c r="R462" s="337">
        <v>23</v>
      </c>
      <c r="S462" s="337">
        <v>795640.77</v>
      </c>
      <c r="T462" s="443">
        <f t="shared" si="116"/>
        <v>18299737.710000001</v>
      </c>
      <c r="U462" s="443">
        <f t="shared" si="138"/>
        <v>20495706.235200003</v>
      </c>
      <c r="V462" s="488" t="s">
        <v>1512</v>
      </c>
      <c r="W462" s="340">
        <v>2016</v>
      </c>
      <c r="X462" s="490"/>
    </row>
    <row r="463" spans="1:24" outlineLevel="1">
      <c r="A463" s="228" t="s">
        <v>2414</v>
      </c>
      <c r="B463" s="39" t="s">
        <v>1495</v>
      </c>
      <c r="C463" s="180" t="s">
        <v>2388</v>
      </c>
      <c r="D463" s="40" t="s">
        <v>2389</v>
      </c>
      <c r="E463" s="40" t="s">
        <v>2390</v>
      </c>
      <c r="F463" s="41" t="s">
        <v>2415</v>
      </c>
      <c r="G463" s="219" t="s">
        <v>29</v>
      </c>
      <c r="H463" s="42">
        <v>0</v>
      </c>
      <c r="I463" s="43">
        <v>230000000</v>
      </c>
      <c r="J463" s="36" t="s">
        <v>1500</v>
      </c>
      <c r="K463" s="44" t="s">
        <v>36</v>
      </c>
      <c r="L463" s="41" t="s">
        <v>1501</v>
      </c>
      <c r="M463" s="36" t="s">
        <v>1502</v>
      </c>
      <c r="N463" s="42" t="s">
        <v>1503</v>
      </c>
      <c r="O463" s="45" t="s">
        <v>1504</v>
      </c>
      <c r="P463" s="36">
        <v>796</v>
      </c>
      <c r="Q463" s="36" t="s">
        <v>1505</v>
      </c>
      <c r="R463" s="54">
        <v>45</v>
      </c>
      <c r="S463" s="54">
        <v>1183015.8400000001</v>
      </c>
      <c r="T463" s="68">
        <v>0</v>
      </c>
      <c r="U463" s="68">
        <f t="shared" si="138"/>
        <v>0</v>
      </c>
      <c r="V463" s="46"/>
      <c r="W463" s="36">
        <v>2016</v>
      </c>
      <c r="X463" s="47" t="s">
        <v>1513</v>
      </c>
    </row>
    <row r="464" spans="1:24" outlineLevel="1">
      <c r="A464" s="228" t="s">
        <v>2416</v>
      </c>
      <c r="B464" s="39" t="s">
        <v>1495</v>
      </c>
      <c r="C464" s="180" t="s">
        <v>2388</v>
      </c>
      <c r="D464" s="40" t="s">
        <v>2389</v>
      </c>
      <c r="E464" s="40" t="s">
        <v>2390</v>
      </c>
      <c r="F464" s="41" t="s">
        <v>1515</v>
      </c>
      <c r="G464" s="219" t="s">
        <v>29</v>
      </c>
      <c r="H464" s="42">
        <v>0</v>
      </c>
      <c r="I464" s="43">
        <v>230000000</v>
      </c>
      <c r="J464" s="36" t="s">
        <v>1500</v>
      </c>
      <c r="K464" s="44" t="s">
        <v>36</v>
      </c>
      <c r="L464" s="41" t="s">
        <v>1501</v>
      </c>
      <c r="M464" s="36" t="s">
        <v>1502</v>
      </c>
      <c r="N464" s="42" t="s">
        <v>1503</v>
      </c>
      <c r="O464" s="45" t="s">
        <v>1504</v>
      </c>
      <c r="P464" s="36">
        <v>796</v>
      </c>
      <c r="Q464" s="36" t="s">
        <v>1505</v>
      </c>
      <c r="R464" s="54">
        <v>45</v>
      </c>
      <c r="S464" s="54">
        <v>1183015.8400000001</v>
      </c>
      <c r="T464" s="68">
        <v>0</v>
      </c>
      <c r="U464" s="68">
        <f t="shared" ref="U464" si="147">T464*1.12</f>
        <v>0</v>
      </c>
      <c r="V464" s="46"/>
      <c r="W464" s="36">
        <v>2016</v>
      </c>
      <c r="X464" s="187" t="s">
        <v>6603</v>
      </c>
    </row>
    <row r="465" spans="1:24" s="344" customFormat="1" outlineLevel="1">
      <c r="A465" s="336" t="s">
        <v>6570</v>
      </c>
      <c r="B465" s="381" t="s">
        <v>1495</v>
      </c>
      <c r="C465" s="483" t="s">
        <v>2388</v>
      </c>
      <c r="D465" s="484" t="s">
        <v>2389</v>
      </c>
      <c r="E465" s="484" t="s">
        <v>2390</v>
      </c>
      <c r="F465" s="485" t="s">
        <v>1515</v>
      </c>
      <c r="G465" s="486" t="s">
        <v>29</v>
      </c>
      <c r="H465" s="374">
        <v>45</v>
      </c>
      <c r="I465" s="339">
        <v>230000000</v>
      </c>
      <c r="J465" s="340" t="s">
        <v>1500</v>
      </c>
      <c r="K465" s="349" t="s">
        <v>918</v>
      </c>
      <c r="L465" s="485" t="s">
        <v>1501</v>
      </c>
      <c r="M465" s="340" t="s">
        <v>1502</v>
      </c>
      <c r="N465" s="374" t="s">
        <v>1503</v>
      </c>
      <c r="O465" s="487" t="s">
        <v>1511</v>
      </c>
      <c r="P465" s="340">
        <v>796</v>
      </c>
      <c r="Q465" s="340" t="s">
        <v>1505</v>
      </c>
      <c r="R465" s="337">
        <v>60</v>
      </c>
      <c r="S465" s="337">
        <v>1183015.8400000001</v>
      </c>
      <c r="T465" s="443">
        <f t="shared" si="116"/>
        <v>70980950.400000006</v>
      </c>
      <c r="U465" s="443">
        <f t="shared" si="138"/>
        <v>79498664.448000014</v>
      </c>
      <c r="V465" s="488"/>
      <c r="W465" s="340">
        <v>2016</v>
      </c>
      <c r="X465" s="490"/>
    </row>
    <row r="466" spans="1:24" outlineLevel="1">
      <c r="A466" s="228" t="s">
        <v>2417</v>
      </c>
      <c r="B466" s="39" t="s">
        <v>1495</v>
      </c>
      <c r="C466" s="180" t="s">
        <v>2418</v>
      </c>
      <c r="D466" s="40" t="s">
        <v>3116</v>
      </c>
      <c r="E466" s="40" t="s">
        <v>2419</v>
      </c>
      <c r="F466" s="41" t="s">
        <v>2420</v>
      </c>
      <c r="G466" s="219" t="s">
        <v>34</v>
      </c>
      <c r="H466" s="42">
        <v>0</v>
      </c>
      <c r="I466" s="43">
        <v>230000000</v>
      </c>
      <c r="J466" s="36" t="s">
        <v>1500</v>
      </c>
      <c r="K466" s="44" t="s">
        <v>36</v>
      </c>
      <c r="L466" s="41" t="s">
        <v>1501</v>
      </c>
      <c r="M466" s="36" t="s">
        <v>1502</v>
      </c>
      <c r="N466" s="42" t="s">
        <v>1503</v>
      </c>
      <c r="O466" s="45" t="s">
        <v>1504</v>
      </c>
      <c r="P466" s="36">
        <v>796</v>
      </c>
      <c r="Q466" s="36" t="s">
        <v>1505</v>
      </c>
      <c r="R466" s="54">
        <v>4</v>
      </c>
      <c r="S466" s="54">
        <v>510999.99999999994</v>
      </c>
      <c r="T466" s="68">
        <f t="shared" si="116"/>
        <v>2043999.9999999998</v>
      </c>
      <c r="U466" s="68">
        <f t="shared" si="138"/>
        <v>2289280</v>
      </c>
      <c r="V466" s="46"/>
      <c r="W466" s="36">
        <v>2016</v>
      </c>
      <c r="X466" s="47"/>
    </row>
    <row r="467" spans="1:24" outlineLevel="1">
      <c r="A467" s="228" t="s">
        <v>2421</v>
      </c>
      <c r="B467" s="39" t="s">
        <v>1495</v>
      </c>
      <c r="C467" s="180" t="s">
        <v>2422</v>
      </c>
      <c r="D467" s="40" t="s">
        <v>2423</v>
      </c>
      <c r="E467" s="40" t="s">
        <v>2424</v>
      </c>
      <c r="F467" s="41" t="s">
        <v>2425</v>
      </c>
      <c r="G467" s="219" t="s">
        <v>34</v>
      </c>
      <c r="H467" s="42">
        <v>0</v>
      </c>
      <c r="I467" s="43">
        <v>230000000</v>
      </c>
      <c r="J467" s="36" t="s">
        <v>1500</v>
      </c>
      <c r="K467" s="44" t="s">
        <v>36</v>
      </c>
      <c r="L467" s="41" t="s">
        <v>1501</v>
      </c>
      <c r="M467" s="36" t="s">
        <v>1502</v>
      </c>
      <c r="N467" s="42" t="s">
        <v>1817</v>
      </c>
      <c r="O467" s="45" t="s">
        <v>1504</v>
      </c>
      <c r="P467" s="36">
        <v>796</v>
      </c>
      <c r="Q467" s="36" t="s">
        <v>1505</v>
      </c>
      <c r="R467" s="54">
        <v>3</v>
      </c>
      <c r="S467" s="54">
        <v>960724.99999999988</v>
      </c>
      <c r="T467" s="68">
        <f t="shared" si="116"/>
        <v>2882174.9999999995</v>
      </c>
      <c r="U467" s="68">
        <f t="shared" si="138"/>
        <v>3228036</v>
      </c>
      <c r="V467" s="46"/>
      <c r="W467" s="36">
        <v>2016</v>
      </c>
      <c r="X467" s="47"/>
    </row>
    <row r="468" spans="1:24" outlineLevel="1">
      <c r="A468" s="228" t="s">
        <v>2426</v>
      </c>
      <c r="B468" s="39" t="s">
        <v>1495</v>
      </c>
      <c r="C468" s="180" t="s">
        <v>2422</v>
      </c>
      <c r="D468" s="40" t="s">
        <v>2423</v>
      </c>
      <c r="E468" s="40" t="s">
        <v>2424</v>
      </c>
      <c r="F468" s="41" t="s">
        <v>2427</v>
      </c>
      <c r="G468" s="219" t="s">
        <v>34</v>
      </c>
      <c r="H468" s="42">
        <v>0</v>
      </c>
      <c r="I468" s="43">
        <v>230000000</v>
      </c>
      <c r="J468" s="36" t="s">
        <v>1500</v>
      </c>
      <c r="K468" s="44" t="s">
        <v>36</v>
      </c>
      <c r="L468" s="41" t="s">
        <v>1501</v>
      </c>
      <c r="M468" s="36" t="s">
        <v>1502</v>
      </c>
      <c r="N468" s="42" t="s">
        <v>1817</v>
      </c>
      <c r="O468" s="45" t="s">
        <v>1504</v>
      </c>
      <c r="P468" s="36">
        <v>796</v>
      </c>
      <c r="Q468" s="36" t="s">
        <v>1505</v>
      </c>
      <c r="R468" s="54">
        <v>3</v>
      </c>
      <c r="S468" s="54">
        <v>754999.99999999988</v>
      </c>
      <c r="T468" s="68">
        <f t="shared" si="116"/>
        <v>2264999.9999999995</v>
      </c>
      <c r="U468" s="68">
        <f t="shared" si="138"/>
        <v>2536799.9999999995</v>
      </c>
      <c r="V468" s="46"/>
      <c r="W468" s="36">
        <v>2016</v>
      </c>
      <c r="X468" s="47"/>
    </row>
    <row r="469" spans="1:24" s="344" customFormat="1" outlineLevel="1">
      <c r="A469" s="336" t="s">
        <v>2428</v>
      </c>
      <c r="B469" s="381" t="s">
        <v>1495</v>
      </c>
      <c r="C469" s="483" t="s">
        <v>2429</v>
      </c>
      <c r="D469" s="484" t="s">
        <v>2430</v>
      </c>
      <c r="E469" s="484" t="s">
        <v>2431</v>
      </c>
      <c r="F469" s="485" t="s">
        <v>2432</v>
      </c>
      <c r="G469" s="486" t="s">
        <v>34</v>
      </c>
      <c r="H469" s="374">
        <v>0</v>
      </c>
      <c r="I469" s="339">
        <v>230000000</v>
      </c>
      <c r="J469" s="340" t="s">
        <v>1500</v>
      </c>
      <c r="K469" s="349" t="s">
        <v>36</v>
      </c>
      <c r="L469" s="485" t="s">
        <v>1501</v>
      </c>
      <c r="M469" s="340" t="s">
        <v>1502</v>
      </c>
      <c r="N469" s="374" t="s">
        <v>1817</v>
      </c>
      <c r="O469" s="487" t="s">
        <v>1504</v>
      </c>
      <c r="P469" s="340">
        <v>796</v>
      </c>
      <c r="Q469" s="340" t="s">
        <v>1505</v>
      </c>
      <c r="R469" s="337">
        <v>1</v>
      </c>
      <c r="S469" s="337">
        <v>98214.28</v>
      </c>
      <c r="T469" s="443">
        <v>0</v>
      </c>
      <c r="U469" s="443">
        <f t="shared" si="138"/>
        <v>0</v>
      </c>
      <c r="V469" s="488"/>
      <c r="W469" s="340">
        <v>2016</v>
      </c>
      <c r="X469" s="490" t="s">
        <v>3918</v>
      </c>
    </row>
    <row r="470" spans="1:24" outlineLevel="1">
      <c r="A470" s="228" t="s">
        <v>2433</v>
      </c>
      <c r="B470" s="39" t="s">
        <v>1495</v>
      </c>
      <c r="C470" s="180" t="s">
        <v>2434</v>
      </c>
      <c r="D470" s="40" t="s">
        <v>2435</v>
      </c>
      <c r="E470" s="40" t="s">
        <v>2436</v>
      </c>
      <c r="F470" s="41" t="s">
        <v>2437</v>
      </c>
      <c r="G470" s="219" t="s">
        <v>29</v>
      </c>
      <c r="H470" s="42">
        <v>0</v>
      </c>
      <c r="I470" s="43">
        <v>230000000</v>
      </c>
      <c r="J470" s="36" t="s">
        <v>1500</v>
      </c>
      <c r="K470" s="44" t="s">
        <v>36</v>
      </c>
      <c r="L470" s="41" t="s">
        <v>1501</v>
      </c>
      <c r="M470" s="36" t="s">
        <v>1502</v>
      </c>
      <c r="N470" s="42" t="s">
        <v>1503</v>
      </c>
      <c r="O470" s="45" t="s">
        <v>1504</v>
      </c>
      <c r="P470" s="36">
        <v>796</v>
      </c>
      <c r="Q470" s="36" t="s">
        <v>1505</v>
      </c>
      <c r="R470" s="54">
        <v>2</v>
      </c>
      <c r="S470" s="54">
        <v>16071428.560000001</v>
      </c>
      <c r="T470" s="68">
        <v>0</v>
      </c>
      <c r="U470" s="68">
        <f t="shared" si="138"/>
        <v>0</v>
      </c>
      <c r="V470" s="46"/>
      <c r="W470" s="36">
        <v>2016</v>
      </c>
      <c r="X470" s="47" t="s">
        <v>1513</v>
      </c>
    </row>
    <row r="471" spans="1:24" outlineLevel="1">
      <c r="A471" s="228" t="s">
        <v>2438</v>
      </c>
      <c r="B471" s="39" t="s">
        <v>1495</v>
      </c>
      <c r="C471" s="180" t="s">
        <v>2434</v>
      </c>
      <c r="D471" s="40" t="s">
        <v>2435</v>
      </c>
      <c r="E471" s="40" t="s">
        <v>2436</v>
      </c>
      <c r="F471" s="41" t="s">
        <v>1515</v>
      </c>
      <c r="G471" s="219" t="s">
        <v>29</v>
      </c>
      <c r="H471" s="42">
        <v>0</v>
      </c>
      <c r="I471" s="43">
        <v>230000000</v>
      </c>
      <c r="J471" s="36" t="s">
        <v>1500</v>
      </c>
      <c r="K471" s="44" t="s">
        <v>36</v>
      </c>
      <c r="L471" s="41" t="s">
        <v>1501</v>
      </c>
      <c r="M471" s="36" t="s">
        <v>1502</v>
      </c>
      <c r="N471" s="42" t="s">
        <v>1503</v>
      </c>
      <c r="O471" s="45" t="s">
        <v>1504</v>
      </c>
      <c r="P471" s="36">
        <v>796</v>
      </c>
      <c r="Q471" s="36" t="s">
        <v>1505</v>
      </c>
      <c r="R471" s="54">
        <v>2</v>
      </c>
      <c r="S471" s="54">
        <v>16071428.560000001</v>
      </c>
      <c r="T471" s="68">
        <v>0</v>
      </c>
      <c r="U471" s="68">
        <f t="shared" ref="U471" si="148">T471*1.12</f>
        <v>0</v>
      </c>
      <c r="V471" s="46"/>
      <c r="W471" s="36">
        <v>2016</v>
      </c>
      <c r="X471" s="187">
        <v>11.19</v>
      </c>
    </row>
    <row r="472" spans="1:24" s="344" customFormat="1" outlineLevel="1">
      <c r="A472" s="336" t="s">
        <v>6571</v>
      </c>
      <c r="B472" s="381" t="s">
        <v>1495</v>
      </c>
      <c r="C472" s="483" t="s">
        <v>2434</v>
      </c>
      <c r="D472" s="484" t="s">
        <v>2435</v>
      </c>
      <c r="E472" s="484" t="s">
        <v>2436</v>
      </c>
      <c r="F472" s="485" t="s">
        <v>1515</v>
      </c>
      <c r="G472" s="486" t="s">
        <v>29</v>
      </c>
      <c r="H472" s="374">
        <v>0</v>
      </c>
      <c r="I472" s="339">
        <v>230000000</v>
      </c>
      <c r="J472" s="340" t="s">
        <v>1500</v>
      </c>
      <c r="K472" s="349" t="s">
        <v>918</v>
      </c>
      <c r="L472" s="485" t="s">
        <v>1501</v>
      </c>
      <c r="M472" s="340" t="s">
        <v>1502</v>
      </c>
      <c r="N472" s="374" t="s">
        <v>1503</v>
      </c>
      <c r="O472" s="487" t="s">
        <v>1504</v>
      </c>
      <c r="P472" s="340">
        <v>796</v>
      </c>
      <c r="Q472" s="340" t="s">
        <v>1505</v>
      </c>
      <c r="R472" s="337">
        <v>2</v>
      </c>
      <c r="S472" s="337">
        <v>32967804.109999999</v>
      </c>
      <c r="T472" s="443">
        <f t="shared" si="116"/>
        <v>65935608.219999999</v>
      </c>
      <c r="U472" s="443">
        <f t="shared" si="138"/>
        <v>73847881.206400007</v>
      </c>
      <c r="V472" s="488"/>
      <c r="W472" s="340">
        <v>2016</v>
      </c>
      <c r="X472" s="490"/>
    </row>
    <row r="473" spans="1:24" s="344" customFormat="1" outlineLevel="1">
      <c r="A473" s="336" t="s">
        <v>2439</v>
      </c>
      <c r="B473" s="381" t="s">
        <v>1495</v>
      </c>
      <c r="C473" s="483" t="s">
        <v>2440</v>
      </c>
      <c r="D473" s="484" t="s">
        <v>2441</v>
      </c>
      <c r="E473" s="484" t="s">
        <v>2442</v>
      </c>
      <c r="F473" s="485" t="s">
        <v>2443</v>
      </c>
      <c r="G473" s="486" t="s">
        <v>34</v>
      </c>
      <c r="H473" s="374">
        <v>0</v>
      </c>
      <c r="I473" s="339">
        <v>230000000</v>
      </c>
      <c r="J473" s="340" t="s">
        <v>1500</v>
      </c>
      <c r="K473" s="349" t="s">
        <v>36</v>
      </c>
      <c r="L473" s="485" t="s">
        <v>1501</v>
      </c>
      <c r="M473" s="340" t="s">
        <v>1502</v>
      </c>
      <c r="N473" s="374" t="s">
        <v>1817</v>
      </c>
      <c r="O473" s="487" t="s">
        <v>1504</v>
      </c>
      <c r="P473" s="340">
        <v>796</v>
      </c>
      <c r="Q473" s="340" t="s">
        <v>1505</v>
      </c>
      <c r="R473" s="337">
        <v>2</v>
      </c>
      <c r="S473" s="337">
        <v>104220.53</v>
      </c>
      <c r="T473" s="443">
        <v>0</v>
      </c>
      <c r="U473" s="443">
        <f t="shared" si="138"/>
        <v>0</v>
      </c>
      <c r="V473" s="488"/>
      <c r="W473" s="340">
        <v>2016</v>
      </c>
      <c r="X473" s="490" t="s">
        <v>3918</v>
      </c>
    </row>
    <row r="474" spans="1:24" outlineLevel="1">
      <c r="A474" s="228" t="s">
        <v>2444</v>
      </c>
      <c r="B474" s="39" t="s">
        <v>1495</v>
      </c>
      <c r="C474" s="180" t="s">
        <v>2445</v>
      </c>
      <c r="D474" s="40" t="s">
        <v>2446</v>
      </c>
      <c r="E474" s="40" t="s">
        <v>2447</v>
      </c>
      <c r="F474" s="41" t="s">
        <v>2448</v>
      </c>
      <c r="G474" s="219" t="s">
        <v>34</v>
      </c>
      <c r="H474" s="42">
        <v>45</v>
      </c>
      <c r="I474" s="43">
        <v>230000000</v>
      </c>
      <c r="J474" s="36" t="s">
        <v>1500</v>
      </c>
      <c r="K474" s="44" t="s">
        <v>36</v>
      </c>
      <c r="L474" s="41" t="s">
        <v>1501</v>
      </c>
      <c r="M474" s="36" t="s">
        <v>1502</v>
      </c>
      <c r="N474" s="42" t="s">
        <v>1817</v>
      </c>
      <c r="O474" s="45" t="s">
        <v>1511</v>
      </c>
      <c r="P474" s="36">
        <v>796</v>
      </c>
      <c r="Q474" s="36" t="s">
        <v>1505</v>
      </c>
      <c r="R474" s="54">
        <v>3</v>
      </c>
      <c r="S474" s="54">
        <v>141821.42000000001</v>
      </c>
      <c r="T474" s="68">
        <f t="shared" si="116"/>
        <v>425464.26</v>
      </c>
      <c r="U474" s="68">
        <f t="shared" si="138"/>
        <v>476519.97120000003</v>
      </c>
      <c r="V474" s="46" t="s">
        <v>1512</v>
      </c>
      <c r="W474" s="36">
        <v>2016</v>
      </c>
      <c r="X474" s="47"/>
    </row>
    <row r="475" spans="1:24" outlineLevel="1">
      <c r="A475" s="228" t="s">
        <v>2449</v>
      </c>
      <c r="B475" s="39" t="s">
        <v>1495</v>
      </c>
      <c r="C475" s="180" t="s">
        <v>2450</v>
      </c>
      <c r="D475" s="40" t="s">
        <v>2451</v>
      </c>
      <c r="E475" s="40" t="s">
        <v>2452</v>
      </c>
      <c r="F475" s="41" t="s">
        <v>2453</v>
      </c>
      <c r="G475" s="219" t="s">
        <v>29</v>
      </c>
      <c r="H475" s="42">
        <v>45</v>
      </c>
      <c r="I475" s="43">
        <v>230000000</v>
      </c>
      <c r="J475" s="36" t="s">
        <v>1500</v>
      </c>
      <c r="K475" s="44" t="s">
        <v>36</v>
      </c>
      <c r="L475" s="41" t="s">
        <v>1501</v>
      </c>
      <c r="M475" s="36" t="s">
        <v>1502</v>
      </c>
      <c r="N475" s="42" t="s">
        <v>1817</v>
      </c>
      <c r="O475" s="45" t="s">
        <v>1511</v>
      </c>
      <c r="P475" s="36">
        <v>796</v>
      </c>
      <c r="Q475" s="36" t="s">
        <v>1505</v>
      </c>
      <c r="R475" s="54">
        <v>4</v>
      </c>
      <c r="S475" s="54">
        <v>1607142.84</v>
      </c>
      <c r="T475" s="68">
        <v>0</v>
      </c>
      <c r="U475" s="68">
        <f t="shared" si="138"/>
        <v>0</v>
      </c>
      <c r="V475" s="46" t="s">
        <v>1512</v>
      </c>
      <c r="W475" s="36">
        <v>2016</v>
      </c>
      <c r="X475" s="47" t="s">
        <v>1513</v>
      </c>
    </row>
    <row r="476" spans="1:24" outlineLevel="1">
      <c r="A476" s="228" t="s">
        <v>2454</v>
      </c>
      <c r="B476" s="39" t="s">
        <v>1495</v>
      </c>
      <c r="C476" s="180" t="s">
        <v>2450</v>
      </c>
      <c r="D476" s="40" t="s">
        <v>2451</v>
      </c>
      <c r="E476" s="40" t="s">
        <v>2452</v>
      </c>
      <c r="F476" s="41" t="s">
        <v>1515</v>
      </c>
      <c r="G476" s="219" t="s">
        <v>29</v>
      </c>
      <c r="H476" s="42">
        <v>45</v>
      </c>
      <c r="I476" s="43">
        <v>230000000</v>
      </c>
      <c r="J476" s="36" t="s">
        <v>1500</v>
      </c>
      <c r="K476" s="44" t="s">
        <v>36</v>
      </c>
      <c r="L476" s="41" t="s">
        <v>1501</v>
      </c>
      <c r="M476" s="36" t="s">
        <v>1502</v>
      </c>
      <c r="N476" s="42" t="s">
        <v>1817</v>
      </c>
      <c r="O476" s="45" t="s">
        <v>1511</v>
      </c>
      <c r="P476" s="36">
        <v>796</v>
      </c>
      <c r="Q476" s="36" t="s">
        <v>1505</v>
      </c>
      <c r="R476" s="54">
        <v>4</v>
      </c>
      <c r="S476" s="54">
        <v>1607142.84</v>
      </c>
      <c r="T476" s="68">
        <f t="shared" si="116"/>
        <v>6428571.3600000003</v>
      </c>
      <c r="U476" s="68">
        <f t="shared" si="138"/>
        <v>7199999.923200001</v>
      </c>
      <c r="V476" s="46" t="s">
        <v>1512</v>
      </c>
      <c r="W476" s="36">
        <v>2016</v>
      </c>
      <c r="X476" s="47"/>
    </row>
    <row r="477" spans="1:24" outlineLevel="1">
      <c r="A477" s="228" t="s">
        <v>2455</v>
      </c>
      <c r="B477" s="39" t="s">
        <v>1495</v>
      </c>
      <c r="C477" s="180" t="s">
        <v>2456</v>
      </c>
      <c r="D477" s="40" t="s">
        <v>2457</v>
      </c>
      <c r="E477" s="40" t="s">
        <v>2458</v>
      </c>
      <c r="F477" s="41" t="s">
        <v>2459</v>
      </c>
      <c r="G477" s="219" t="s">
        <v>34</v>
      </c>
      <c r="H477" s="42">
        <v>45</v>
      </c>
      <c r="I477" s="43">
        <v>230000000</v>
      </c>
      <c r="J477" s="36" t="s">
        <v>1500</v>
      </c>
      <c r="K477" s="44" t="s">
        <v>36</v>
      </c>
      <c r="L477" s="41" t="s">
        <v>1501</v>
      </c>
      <c r="M477" s="36" t="s">
        <v>1502</v>
      </c>
      <c r="N477" s="42" t="s">
        <v>1817</v>
      </c>
      <c r="O477" s="45" t="s">
        <v>1511</v>
      </c>
      <c r="P477" s="36">
        <v>796</v>
      </c>
      <c r="Q477" s="36" t="s">
        <v>1505</v>
      </c>
      <c r="R477" s="54">
        <v>5</v>
      </c>
      <c r="S477" s="54">
        <v>78349</v>
      </c>
      <c r="T477" s="68">
        <f t="shared" si="116"/>
        <v>391745</v>
      </c>
      <c r="U477" s="68">
        <f t="shared" si="138"/>
        <v>438754.4</v>
      </c>
      <c r="V477" s="46" t="s">
        <v>1512</v>
      </c>
      <c r="W477" s="36">
        <v>2016</v>
      </c>
      <c r="X477" s="47"/>
    </row>
    <row r="478" spans="1:24" outlineLevel="1">
      <c r="A478" s="228" t="s">
        <v>2460</v>
      </c>
      <c r="B478" s="39" t="s">
        <v>1495</v>
      </c>
      <c r="C478" s="180" t="s">
        <v>2461</v>
      </c>
      <c r="D478" s="40" t="s">
        <v>2462</v>
      </c>
      <c r="E478" s="40" t="s">
        <v>2463</v>
      </c>
      <c r="F478" s="41" t="s">
        <v>2464</v>
      </c>
      <c r="G478" s="219" t="s">
        <v>34</v>
      </c>
      <c r="H478" s="42">
        <v>0</v>
      </c>
      <c r="I478" s="43">
        <v>230000000</v>
      </c>
      <c r="J478" s="36" t="s">
        <v>1500</v>
      </c>
      <c r="K478" s="44" t="s">
        <v>36</v>
      </c>
      <c r="L478" s="41" t="s">
        <v>1501</v>
      </c>
      <c r="M478" s="36" t="s">
        <v>1502</v>
      </c>
      <c r="N478" s="42" t="s">
        <v>1817</v>
      </c>
      <c r="O478" s="45" t="s">
        <v>1504</v>
      </c>
      <c r="P478" s="36">
        <v>796</v>
      </c>
      <c r="Q478" s="36" t="s">
        <v>1505</v>
      </c>
      <c r="R478" s="54">
        <v>1</v>
      </c>
      <c r="S478" s="54">
        <v>758928.57</v>
      </c>
      <c r="T478" s="68">
        <f t="shared" si="116"/>
        <v>758928.57</v>
      </c>
      <c r="U478" s="68">
        <f t="shared" si="138"/>
        <v>849999.99840000004</v>
      </c>
      <c r="V478" s="46"/>
      <c r="W478" s="36">
        <v>2016</v>
      </c>
      <c r="X478" s="47"/>
    </row>
    <row r="479" spans="1:24" outlineLevel="1">
      <c r="A479" s="228" t="s">
        <v>2465</v>
      </c>
      <c r="B479" s="39" t="s">
        <v>1495</v>
      </c>
      <c r="C479" s="180" t="s">
        <v>2466</v>
      </c>
      <c r="D479" s="40" t="s">
        <v>2467</v>
      </c>
      <c r="E479" s="40" t="s">
        <v>2468</v>
      </c>
      <c r="F479" s="41" t="s">
        <v>2469</v>
      </c>
      <c r="G479" s="219" t="s">
        <v>34</v>
      </c>
      <c r="H479" s="42">
        <v>45</v>
      </c>
      <c r="I479" s="43">
        <v>230000000</v>
      </c>
      <c r="J479" s="36" t="s">
        <v>1500</v>
      </c>
      <c r="K479" s="44" t="s">
        <v>36</v>
      </c>
      <c r="L479" s="41" t="s">
        <v>1501</v>
      </c>
      <c r="M479" s="36" t="s">
        <v>1502</v>
      </c>
      <c r="N479" s="42" t="s">
        <v>1817</v>
      </c>
      <c r="O479" s="45" t="s">
        <v>1511</v>
      </c>
      <c r="P479" s="36">
        <v>796</v>
      </c>
      <c r="Q479" s="36" t="s">
        <v>1505</v>
      </c>
      <c r="R479" s="54">
        <v>1</v>
      </c>
      <c r="S479" s="54">
        <v>119999.99999999999</v>
      </c>
      <c r="T479" s="68">
        <v>0</v>
      </c>
      <c r="U479" s="68">
        <f t="shared" si="138"/>
        <v>0</v>
      </c>
      <c r="V479" s="46" t="s">
        <v>1512</v>
      </c>
      <c r="W479" s="36">
        <v>2016</v>
      </c>
      <c r="X479" s="181" t="s">
        <v>3212</v>
      </c>
    </row>
    <row r="480" spans="1:24" outlineLevel="1">
      <c r="A480" s="228" t="s">
        <v>3314</v>
      </c>
      <c r="B480" s="39" t="s">
        <v>1495</v>
      </c>
      <c r="C480" s="180" t="s">
        <v>2466</v>
      </c>
      <c r="D480" s="40" t="s">
        <v>2467</v>
      </c>
      <c r="E480" s="40" t="s">
        <v>2468</v>
      </c>
      <c r="F480" s="41" t="s">
        <v>2469</v>
      </c>
      <c r="G480" s="219" t="s">
        <v>34</v>
      </c>
      <c r="H480" s="42">
        <v>0</v>
      </c>
      <c r="I480" s="43">
        <v>230000000</v>
      </c>
      <c r="J480" s="36" t="s">
        <v>1500</v>
      </c>
      <c r="K480" s="44" t="s">
        <v>31</v>
      </c>
      <c r="L480" s="41" t="s">
        <v>1501</v>
      </c>
      <c r="M480" s="36" t="s">
        <v>1502</v>
      </c>
      <c r="N480" s="42" t="s">
        <v>1817</v>
      </c>
      <c r="O480" s="45" t="s">
        <v>1504</v>
      </c>
      <c r="P480" s="36">
        <v>796</v>
      </c>
      <c r="Q480" s="36" t="s">
        <v>1505</v>
      </c>
      <c r="R480" s="54">
        <v>1</v>
      </c>
      <c r="S480" s="54">
        <v>119999.99999999999</v>
      </c>
      <c r="T480" s="68">
        <v>0</v>
      </c>
      <c r="U480" s="68">
        <f t="shared" si="138"/>
        <v>0</v>
      </c>
      <c r="V480" s="46"/>
      <c r="W480" s="36">
        <v>2016</v>
      </c>
      <c r="X480" s="47" t="s">
        <v>3973</v>
      </c>
    </row>
    <row r="481" spans="1:24" outlineLevel="1">
      <c r="A481" s="228" t="s">
        <v>4000</v>
      </c>
      <c r="B481" s="39" t="s">
        <v>1495</v>
      </c>
      <c r="C481" s="180" t="s">
        <v>2466</v>
      </c>
      <c r="D481" s="40" t="s">
        <v>2467</v>
      </c>
      <c r="E481" s="40" t="s">
        <v>2468</v>
      </c>
      <c r="F481" s="41" t="s">
        <v>2469</v>
      </c>
      <c r="G481" s="219" t="s">
        <v>34</v>
      </c>
      <c r="H481" s="42">
        <v>0</v>
      </c>
      <c r="I481" s="43">
        <v>230000000</v>
      </c>
      <c r="J481" s="36" t="s">
        <v>1500</v>
      </c>
      <c r="K481" s="44" t="s">
        <v>31</v>
      </c>
      <c r="L481" s="41" t="s">
        <v>1501</v>
      </c>
      <c r="M481" s="36" t="s">
        <v>1502</v>
      </c>
      <c r="N481" s="42" t="s">
        <v>1817</v>
      </c>
      <c r="O481" s="45" t="s">
        <v>1504</v>
      </c>
      <c r="P481" s="36">
        <v>796</v>
      </c>
      <c r="Q481" s="36" t="s">
        <v>1505</v>
      </c>
      <c r="R481" s="54">
        <v>2</v>
      </c>
      <c r="S481" s="54">
        <v>119999.99999999999</v>
      </c>
      <c r="T481" s="68">
        <f t="shared" ref="T481" si="149">R481*S481</f>
        <v>239999.99999999997</v>
      </c>
      <c r="U481" s="68">
        <f t="shared" si="138"/>
        <v>268800</v>
      </c>
      <c r="V481" s="46"/>
      <c r="W481" s="36">
        <v>2016</v>
      </c>
      <c r="X481" s="181"/>
    </row>
    <row r="482" spans="1:24" outlineLevel="1">
      <c r="A482" s="228" t="s">
        <v>2470</v>
      </c>
      <c r="B482" s="39" t="s">
        <v>1495</v>
      </c>
      <c r="C482" s="180" t="s">
        <v>2440</v>
      </c>
      <c r="D482" s="40" t="s">
        <v>2441</v>
      </c>
      <c r="E482" s="40" t="s">
        <v>3117</v>
      </c>
      <c r="F482" s="41" t="s">
        <v>2471</v>
      </c>
      <c r="G482" s="219" t="s">
        <v>34</v>
      </c>
      <c r="H482" s="42">
        <v>0</v>
      </c>
      <c r="I482" s="43">
        <v>230000000</v>
      </c>
      <c r="J482" s="36" t="s">
        <v>1500</v>
      </c>
      <c r="K482" s="44" t="s">
        <v>36</v>
      </c>
      <c r="L482" s="41" t="s">
        <v>1501</v>
      </c>
      <c r="M482" s="36" t="s">
        <v>1502</v>
      </c>
      <c r="N482" s="42" t="s">
        <v>1817</v>
      </c>
      <c r="O482" s="45" t="s">
        <v>1504</v>
      </c>
      <c r="P482" s="36">
        <v>796</v>
      </c>
      <c r="Q482" s="36" t="s">
        <v>1505</v>
      </c>
      <c r="R482" s="54">
        <v>2</v>
      </c>
      <c r="S482" s="54">
        <v>554464.27</v>
      </c>
      <c r="T482" s="68">
        <f t="shared" si="116"/>
        <v>1108928.54</v>
      </c>
      <c r="U482" s="68">
        <f t="shared" si="138"/>
        <v>1241999.9648000002</v>
      </c>
      <c r="V482" s="46"/>
      <c r="W482" s="36">
        <v>2016</v>
      </c>
      <c r="X482" s="47"/>
    </row>
    <row r="483" spans="1:24" outlineLevel="1">
      <c r="A483" s="228" t="s">
        <v>2472</v>
      </c>
      <c r="B483" s="39" t="s">
        <v>1495</v>
      </c>
      <c r="C483" s="180" t="s">
        <v>2473</v>
      </c>
      <c r="D483" s="40" t="s">
        <v>2474</v>
      </c>
      <c r="E483" s="40" t="s">
        <v>2475</v>
      </c>
      <c r="F483" s="41" t="s">
        <v>2476</v>
      </c>
      <c r="G483" s="219" t="s">
        <v>34</v>
      </c>
      <c r="H483" s="42">
        <v>0</v>
      </c>
      <c r="I483" s="43">
        <v>230000000</v>
      </c>
      <c r="J483" s="36" t="s">
        <v>1500</v>
      </c>
      <c r="K483" s="44" t="s">
        <v>36</v>
      </c>
      <c r="L483" s="41" t="s">
        <v>1501</v>
      </c>
      <c r="M483" s="36" t="s">
        <v>1502</v>
      </c>
      <c r="N483" s="42" t="s">
        <v>1817</v>
      </c>
      <c r="O483" s="45" t="s">
        <v>1504</v>
      </c>
      <c r="P483" s="36">
        <v>839</v>
      </c>
      <c r="Q483" s="36" t="s">
        <v>1545</v>
      </c>
      <c r="R483" s="54">
        <v>200</v>
      </c>
      <c r="S483" s="54">
        <v>776.78</v>
      </c>
      <c r="T483" s="68">
        <f t="shared" si="116"/>
        <v>155356</v>
      </c>
      <c r="U483" s="68">
        <f t="shared" si="138"/>
        <v>173998.72000000003</v>
      </c>
      <c r="V483" s="46"/>
      <c r="W483" s="36">
        <v>2016</v>
      </c>
      <c r="X483" s="47"/>
    </row>
    <row r="484" spans="1:24" outlineLevel="1">
      <c r="A484" s="228" t="s">
        <v>2477</v>
      </c>
      <c r="B484" s="39" t="s">
        <v>1495</v>
      </c>
      <c r="C484" s="180" t="s">
        <v>2478</v>
      </c>
      <c r="D484" s="40" t="s">
        <v>2479</v>
      </c>
      <c r="E484" s="40" t="s">
        <v>2480</v>
      </c>
      <c r="F484" s="41" t="s">
        <v>2481</v>
      </c>
      <c r="G484" s="219" t="s">
        <v>34</v>
      </c>
      <c r="H484" s="42">
        <v>0</v>
      </c>
      <c r="I484" s="43">
        <v>230000000</v>
      </c>
      <c r="J484" s="36" t="s">
        <v>1500</v>
      </c>
      <c r="K484" s="44" t="s">
        <v>36</v>
      </c>
      <c r="L484" s="41" t="s">
        <v>1501</v>
      </c>
      <c r="M484" s="36" t="s">
        <v>1502</v>
      </c>
      <c r="N484" s="42" t="s">
        <v>1817</v>
      </c>
      <c r="O484" s="45" t="s">
        <v>1504</v>
      </c>
      <c r="P484" s="36">
        <v>796</v>
      </c>
      <c r="Q484" s="36" t="s">
        <v>1505</v>
      </c>
      <c r="R484" s="54">
        <v>5</v>
      </c>
      <c r="S484" s="54">
        <v>186830.35</v>
      </c>
      <c r="T484" s="68">
        <f t="shared" si="116"/>
        <v>934151.75</v>
      </c>
      <c r="U484" s="68">
        <f t="shared" si="138"/>
        <v>1046249.9600000001</v>
      </c>
      <c r="V484" s="46"/>
      <c r="W484" s="36">
        <v>2016</v>
      </c>
      <c r="X484" s="47"/>
    </row>
    <row r="485" spans="1:24" outlineLevel="1">
      <c r="A485" s="228" t="s">
        <v>2482</v>
      </c>
      <c r="B485" s="39" t="s">
        <v>1495</v>
      </c>
      <c r="C485" s="180" t="s">
        <v>2483</v>
      </c>
      <c r="D485" s="40" t="s">
        <v>1816</v>
      </c>
      <c r="E485" s="40" t="s">
        <v>2484</v>
      </c>
      <c r="F485" s="41" t="s">
        <v>2485</v>
      </c>
      <c r="G485" s="219" t="s">
        <v>34</v>
      </c>
      <c r="H485" s="42">
        <v>0</v>
      </c>
      <c r="I485" s="43">
        <v>230000000</v>
      </c>
      <c r="J485" s="36" t="s">
        <v>1500</v>
      </c>
      <c r="K485" s="44" t="s">
        <v>36</v>
      </c>
      <c r="L485" s="41" t="s">
        <v>1501</v>
      </c>
      <c r="M485" s="36" t="s">
        <v>1502</v>
      </c>
      <c r="N485" s="42" t="s">
        <v>1817</v>
      </c>
      <c r="O485" s="45" t="s">
        <v>1504</v>
      </c>
      <c r="P485" s="36">
        <v>796</v>
      </c>
      <c r="Q485" s="36" t="s">
        <v>1505</v>
      </c>
      <c r="R485" s="54">
        <v>3</v>
      </c>
      <c r="S485" s="54">
        <v>1767856.42</v>
      </c>
      <c r="T485" s="68">
        <f t="shared" si="116"/>
        <v>5303569.26</v>
      </c>
      <c r="U485" s="68">
        <f t="shared" si="138"/>
        <v>5939997.5712000001</v>
      </c>
      <c r="V485" s="46"/>
      <c r="W485" s="36">
        <v>2016</v>
      </c>
      <c r="X485" s="47"/>
    </row>
    <row r="486" spans="1:24" outlineLevel="1">
      <c r="A486" s="228" t="s">
        <v>2486</v>
      </c>
      <c r="B486" s="39" t="s">
        <v>1495</v>
      </c>
      <c r="C486" s="180" t="s">
        <v>2483</v>
      </c>
      <c r="D486" s="40" t="s">
        <v>1816</v>
      </c>
      <c r="E486" s="40" t="s">
        <v>2487</v>
      </c>
      <c r="F486" s="41" t="s">
        <v>2488</v>
      </c>
      <c r="G486" s="219" t="s">
        <v>34</v>
      </c>
      <c r="H486" s="42">
        <v>0</v>
      </c>
      <c r="I486" s="43">
        <v>230000000</v>
      </c>
      <c r="J486" s="36" t="s">
        <v>1500</v>
      </c>
      <c r="K486" s="44" t="s">
        <v>36</v>
      </c>
      <c r="L486" s="41" t="s">
        <v>1501</v>
      </c>
      <c r="M486" s="36" t="s">
        <v>1502</v>
      </c>
      <c r="N486" s="42" t="s">
        <v>1817</v>
      </c>
      <c r="O486" s="45" t="s">
        <v>1504</v>
      </c>
      <c r="P486" s="36">
        <v>796</v>
      </c>
      <c r="Q486" s="36" t="s">
        <v>1505</v>
      </c>
      <c r="R486" s="54">
        <v>2</v>
      </c>
      <c r="S486" s="54">
        <v>177800.35</v>
      </c>
      <c r="T486" s="68">
        <f t="shared" si="116"/>
        <v>355600.7</v>
      </c>
      <c r="U486" s="68">
        <f t="shared" si="138"/>
        <v>398272.78400000004</v>
      </c>
      <c r="V486" s="46"/>
      <c r="W486" s="36">
        <v>2016</v>
      </c>
      <c r="X486" s="47"/>
    </row>
    <row r="487" spans="1:24" outlineLevel="1">
      <c r="A487" s="228" t="s">
        <v>2489</v>
      </c>
      <c r="B487" s="39" t="s">
        <v>1495</v>
      </c>
      <c r="C487" s="180" t="s">
        <v>2490</v>
      </c>
      <c r="D487" s="40" t="s">
        <v>2135</v>
      </c>
      <c r="E487" s="40" t="s">
        <v>3118</v>
      </c>
      <c r="F487" s="41" t="s">
        <v>2491</v>
      </c>
      <c r="G487" s="219" t="s">
        <v>34</v>
      </c>
      <c r="H487" s="42">
        <v>45</v>
      </c>
      <c r="I487" s="43">
        <v>230000000</v>
      </c>
      <c r="J487" s="36" t="s">
        <v>1500</v>
      </c>
      <c r="K487" s="44" t="s">
        <v>36</v>
      </c>
      <c r="L487" s="41" t="s">
        <v>1501</v>
      </c>
      <c r="M487" s="36" t="s">
        <v>1502</v>
      </c>
      <c r="N487" s="42" t="s">
        <v>1503</v>
      </c>
      <c r="O487" s="45" t="s">
        <v>1511</v>
      </c>
      <c r="P487" s="36">
        <v>796</v>
      </c>
      <c r="Q487" s="36" t="s">
        <v>1505</v>
      </c>
      <c r="R487" s="54">
        <v>4</v>
      </c>
      <c r="S487" s="54">
        <v>1919642.85</v>
      </c>
      <c r="T487" s="68">
        <v>0</v>
      </c>
      <c r="U487" s="68">
        <f t="shared" si="138"/>
        <v>0</v>
      </c>
      <c r="V487" s="46" t="s">
        <v>1512</v>
      </c>
      <c r="W487" s="36">
        <v>2016</v>
      </c>
      <c r="X487" s="181" t="s">
        <v>3212</v>
      </c>
    </row>
    <row r="488" spans="1:24" outlineLevel="1">
      <c r="A488" s="228" t="s">
        <v>3315</v>
      </c>
      <c r="B488" s="39" t="s">
        <v>1495</v>
      </c>
      <c r="C488" s="180" t="s">
        <v>2490</v>
      </c>
      <c r="D488" s="40" t="s">
        <v>2135</v>
      </c>
      <c r="E488" s="40" t="s">
        <v>3118</v>
      </c>
      <c r="F488" s="41" t="s">
        <v>2491</v>
      </c>
      <c r="G488" s="219" t="s">
        <v>34</v>
      </c>
      <c r="H488" s="42">
        <v>0</v>
      </c>
      <c r="I488" s="43">
        <v>230000000</v>
      </c>
      <c r="J488" s="36" t="s">
        <v>1500</v>
      </c>
      <c r="K488" s="44" t="s">
        <v>31</v>
      </c>
      <c r="L488" s="41" t="s">
        <v>1501</v>
      </c>
      <c r="M488" s="36" t="s">
        <v>1502</v>
      </c>
      <c r="N488" s="42" t="s">
        <v>1503</v>
      </c>
      <c r="O488" s="45" t="s">
        <v>1504</v>
      </c>
      <c r="P488" s="36">
        <v>796</v>
      </c>
      <c r="Q488" s="36" t="s">
        <v>1505</v>
      </c>
      <c r="R488" s="54">
        <v>4</v>
      </c>
      <c r="S488" s="54">
        <v>1919642.85</v>
      </c>
      <c r="T488" s="68">
        <f t="shared" ref="T488" si="150">R488*S488</f>
        <v>7678571.4000000004</v>
      </c>
      <c r="U488" s="68">
        <f t="shared" si="138"/>
        <v>8599999.9680000003</v>
      </c>
      <c r="V488" s="46"/>
      <c r="W488" s="36">
        <v>2016</v>
      </c>
      <c r="X488" s="181"/>
    </row>
    <row r="489" spans="1:24" outlineLevel="1">
      <c r="A489" s="228" t="s">
        <v>2492</v>
      </c>
      <c r="B489" s="39" t="s">
        <v>1495</v>
      </c>
      <c r="C489" s="180" t="s">
        <v>2493</v>
      </c>
      <c r="D489" s="40" t="s">
        <v>2494</v>
      </c>
      <c r="E489" s="40" t="s">
        <v>3119</v>
      </c>
      <c r="F489" s="41" t="s">
        <v>2495</v>
      </c>
      <c r="G489" s="219" t="s">
        <v>34</v>
      </c>
      <c r="H489" s="42">
        <v>45</v>
      </c>
      <c r="I489" s="43">
        <v>230000000</v>
      </c>
      <c r="J489" s="36" t="s">
        <v>1500</v>
      </c>
      <c r="K489" s="44" t="s">
        <v>36</v>
      </c>
      <c r="L489" s="41" t="s">
        <v>1501</v>
      </c>
      <c r="M489" s="36" t="s">
        <v>1502</v>
      </c>
      <c r="N489" s="42" t="s">
        <v>1817</v>
      </c>
      <c r="O489" s="45" t="s">
        <v>1511</v>
      </c>
      <c r="P489" s="36">
        <v>796</v>
      </c>
      <c r="Q489" s="36" t="s">
        <v>1505</v>
      </c>
      <c r="R489" s="54">
        <v>1</v>
      </c>
      <c r="S489" s="54">
        <v>1040178.57</v>
      </c>
      <c r="T489" s="68">
        <v>0</v>
      </c>
      <c r="U489" s="68">
        <f t="shared" si="138"/>
        <v>0</v>
      </c>
      <c r="V489" s="46" t="s">
        <v>1512</v>
      </c>
      <c r="W489" s="36">
        <v>2016</v>
      </c>
      <c r="X489" s="181" t="s">
        <v>3212</v>
      </c>
    </row>
    <row r="490" spans="1:24" outlineLevel="1">
      <c r="A490" s="228" t="s">
        <v>3316</v>
      </c>
      <c r="B490" s="39" t="s">
        <v>1495</v>
      </c>
      <c r="C490" s="180" t="s">
        <v>2493</v>
      </c>
      <c r="D490" s="40" t="s">
        <v>2494</v>
      </c>
      <c r="E490" s="40" t="s">
        <v>3119</v>
      </c>
      <c r="F490" s="41" t="s">
        <v>2495</v>
      </c>
      <c r="G490" s="219" t="s">
        <v>34</v>
      </c>
      <c r="H490" s="42">
        <v>0</v>
      </c>
      <c r="I490" s="43">
        <v>230000000</v>
      </c>
      <c r="J490" s="36" t="s">
        <v>1500</v>
      </c>
      <c r="K490" s="44" t="s">
        <v>31</v>
      </c>
      <c r="L490" s="41" t="s">
        <v>1501</v>
      </c>
      <c r="M490" s="36" t="s">
        <v>1502</v>
      </c>
      <c r="N490" s="42" t="s">
        <v>1817</v>
      </c>
      <c r="O490" s="45" t="s">
        <v>1504</v>
      </c>
      <c r="P490" s="36">
        <v>796</v>
      </c>
      <c r="Q490" s="36" t="s">
        <v>1505</v>
      </c>
      <c r="R490" s="54">
        <v>1</v>
      </c>
      <c r="S490" s="54">
        <v>1040178.57</v>
      </c>
      <c r="T490" s="68">
        <f t="shared" ref="T490" si="151">R490*S490</f>
        <v>1040178.57</v>
      </c>
      <c r="U490" s="68">
        <f t="shared" si="138"/>
        <v>1164999.9984000002</v>
      </c>
      <c r="V490" s="46"/>
      <c r="W490" s="36">
        <v>2016</v>
      </c>
      <c r="X490" s="181"/>
    </row>
    <row r="491" spans="1:24" outlineLevel="1">
      <c r="A491" s="228" t="s">
        <v>2496</v>
      </c>
      <c r="B491" s="39" t="s">
        <v>1495</v>
      </c>
      <c r="C491" s="180" t="s">
        <v>2493</v>
      </c>
      <c r="D491" s="40" t="s">
        <v>2494</v>
      </c>
      <c r="E491" s="40" t="s">
        <v>3119</v>
      </c>
      <c r="F491" s="41" t="s">
        <v>2497</v>
      </c>
      <c r="G491" s="219" t="s">
        <v>34</v>
      </c>
      <c r="H491" s="42">
        <v>45</v>
      </c>
      <c r="I491" s="43">
        <v>230000000</v>
      </c>
      <c r="J491" s="36" t="s">
        <v>1500</v>
      </c>
      <c r="K491" s="44" t="s">
        <v>36</v>
      </c>
      <c r="L491" s="41" t="s">
        <v>1501</v>
      </c>
      <c r="M491" s="36" t="s">
        <v>1502</v>
      </c>
      <c r="N491" s="42" t="s">
        <v>1817</v>
      </c>
      <c r="O491" s="45" t="s">
        <v>1511</v>
      </c>
      <c r="P491" s="36">
        <v>796</v>
      </c>
      <c r="Q491" s="36" t="s">
        <v>1505</v>
      </c>
      <c r="R491" s="54">
        <v>4</v>
      </c>
      <c r="S491" s="54">
        <v>67955.350000000006</v>
      </c>
      <c r="T491" s="68">
        <v>0</v>
      </c>
      <c r="U491" s="68">
        <f t="shared" si="138"/>
        <v>0</v>
      </c>
      <c r="V491" s="46" t="s">
        <v>1512</v>
      </c>
      <c r="W491" s="36">
        <v>2016</v>
      </c>
      <c r="X491" s="181" t="s">
        <v>3212</v>
      </c>
    </row>
    <row r="492" spans="1:24" outlineLevel="1">
      <c r="A492" s="228" t="s">
        <v>3317</v>
      </c>
      <c r="B492" s="39" t="s">
        <v>1495</v>
      </c>
      <c r="C492" s="180" t="s">
        <v>2493</v>
      </c>
      <c r="D492" s="40" t="s">
        <v>2494</v>
      </c>
      <c r="E492" s="40" t="s">
        <v>3119</v>
      </c>
      <c r="F492" s="41" t="s">
        <v>2497</v>
      </c>
      <c r="G492" s="219" t="s">
        <v>34</v>
      </c>
      <c r="H492" s="42">
        <v>0</v>
      </c>
      <c r="I492" s="43">
        <v>230000000</v>
      </c>
      <c r="J492" s="36" t="s">
        <v>1500</v>
      </c>
      <c r="K492" s="44" t="s">
        <v>31</v>
      </c>
      <c r="L492" s="41" t="s">
        <v>1501</v>
      </c>
      <c r="M492" s="36" t="s">
        <v>1502</v>
      </c>
      <c r="N492" s="42" t="s">
        <v>1817</v>
      </c>
      <c r="O492" s="45" t="s">
        <v>1504</v>
      </c>
      <c r="P492" s="36">
        <v>796</v>
      </c>
      <c r="Q492" s="36" t="s">
        <v>1505</v>
      </c>
      <c r="R492" s="54">
        <v>4</v>
      </c>
      <c r="S492" s="54">
        <v>67955.350000000006</v>
      </c>
      <c r="T492" s="68">
        <f t="shared" ref="T492" si="152">R492*S492</f>
        <v>271821.40000000002</v>
      </c>
      <c r="U492" s="68">
        <f t="shared" si="138"/>
        <v>304439.96800000005</v>
      </c>
      <c r="V492" s="46"/>
      <c r="W492" s="36">
        <v>2016</v>
      </c>
      <c r="X492" s="181"/>
    </row>
    <row r="493" spans="1:24" outlineLevel="1">
      <c r="A493" s="228" t="s">
        <v>2498</v>
      </c>
      <c r="B493" s="39" t="s">
        <v>1495</v>
      </c>
      <c r="C493" s="180" t="s">
        <v>2499</v>
      </c>
      <c r="D493" s="40" t="s">
        <v>2188</v>
      </c>
      <c r="E493" s="40" t="s">
        <v>2500</v>
      </c>
      <c r="F493" s="41" t="s">
        <v>2501</v>
      </c>
      <c r="G493" s="219" t="s">
        <v>29</v>
      </c>
      <c r="H493" s="42">
        <v>0</v>
      </c>
      <c r="I493" s="43">
        <v>230000000</v>
      </c>
      <c r="J493" s="36" t="s">
        <v>1500</v>
      </c>
      <c r="K493" s="44" t="s">
        <v>59</v>
      </c>
      <c r="L493" s="41" t="s">
        <v>1501</v>
      </c>
      <c r="M493" s="36" t="s">
        <v>1502</v>
      </c>
      <c r="N493" s="42" t="s">
        <v>1817</v>
      </c>
      <c r="O493" s="45" t="s">
        <v>1504</v>
      </c>
      <c r="P493" s="36">
        <v>796</v>
      </c>
      <c r="Q493" s="36" t="s">
        <v>1505</v>
      </c>
      <c r="R493" s="54">
        <v>335</v>
      </c>
      <c r="S493" s="54">
        <v>89285.71</v>
      </c>
      <c r="T493" s="68">
        <f t="shared" si="116"/>
        <v>29910712.850000001</v>
      </c>
      <c r="U493" s="68">
        <f t="shared" si="138"/>
        <v>33499998.392000005</v>
      </c>
      <c r="V493" s="46"/>
      <c r="W493" s="36">
        <v>2016</v>
      </c>
      <c r="X493" s="47"/>
    </row>
    <row r="494" spans="1:24" outlineLevel="1">
      <c r="A494" s="228" t="s">
        <v>2502</v>
      </c>
      <c r="B494" s="39" t="s">
        <v>24</v>
      </c>
      <c r="C494" s="180" t="s">
        <v>2503</v>
      </c>
      <c r="D494" s="40" t="s">
        <v>1805</v>
      </c>
      <c r="E494" s="40" t="s">
        <v>2504</v>
      </c>
      <c r="F494" s="41" t="s">
        <v>2505</v>
      </c>
      <c r="G494" s="219" t="s">
        <v>29</v>
      </c>
      <c r="H494" s="42">
        <v>40</v>
      </c>
      <c r="I494" s="43">
        <v>230000000</v>
      </c>
      <c r="J494" s="36" t="s">
        <v>1500</v>
      </c>
      <c r="K494" s="44" t="s">
        <v>36</v>
      </c>
      <c r="L494" s="41" t="s">
        <v>1501</v>
      </c>
      <c r="M494" s="36" t="s">
        <v>1502</v>
      </c>
      <c r="N494" s="42" t="s">
        <v>1807</v>
      </c>
      <c r="O494" s="45" t="s">
        <v>1511</v>
      </c>
      <c r="P494" s="36">
        <v>112</v>
      </c>
      <c r="Q494" s="36" t="s">
        <v>2506</v>
      </c>
      <c r="R494" s="54">
        <v>418</v>
      </c>
      <c r="S494" s="54">
        <v>803.57</v>
      </c>
      <c r="T494" s="68">
        <v>0</v>
      </c>
      <c r="U494" s="68">
        <f t="shared" si="138"/>
        <v>0</v>
      </c>
      <c r="V494" s="46" t="s">
        <v>1512</v>
      </c>
      <c r="W494" s="36">
        <v>2016</v>
      </c>
      <c r="X494" s="181">
        <v>11.14</v>
      </c>
    </row>
    <row r="495" spans="1:24" outlineLevel="1">
      <c r="A495" s="228" t="s">
        <v>3318</v>
      </c>
      <c r="B495" s="39" t="s">
        <v>24</v>
      </c>
      <c r="C495" s="180" t="s">
        <v>2503</v>
      </c>
      <c r="D495" s="40" t="s">
        <v>1805</v>
      </c>
      <c r="E495" s="40" t="s">
        <v>2504</v>
      </c>
      <c r="F495" s="41" t="s">
        <v>2505</v>
      </c>
      <c r="G495" s="219" t="s">
        <v>29</v>
      </c>
      <c r="H495" s="42">
        <v>40</v>
      </c>
      <c r="I495" s="43">
        <v>230000000</v>
      </c>
      <c r="J495" s="36" t="s">
        <v>1500</v>
      </c>
      <c r="K495" s="44" t="s">
        <v>31</v>
      </c>
      <c r="L495" s="41" t="s">
        <v>1501</v>
      </c>
      <c r="M495" s="36" t="s">
        <v>1502</v>
      </c>
      <c r="N495" s="42" t="s">
        <v>1817</v>
      </c>
      <c r="O495" s="45" t="s">
        <v>1511</v>
      </c>
      <c r="P495" s="36">
        <v>112</v>
      </c>
      <c r="Q495" s="36" t="s">
        <v>2506</v>
      </c>
      <c r="R495" s="54">
        <v>418</v>
      </c>
      <c r="S495" s="54">
        <v>803.57</v>
      </c>
      <c r="T495" s="68">
        <f t="shared" ref="T495" si="153">R495*S495</f>
        <v>335892.26</v>
      </c>
      <c r="U495" s="68">
        <f t="shared" si="138"/>
        <v>376199.33120000007</v>
      </c>
      <c r="V495" s="46" t="s">
        <v>1512</v>
      </c>
      <c r="W495" s="36">
        <v>2016</v>
      </c>
      <c r="X495" s="181"/>
    </row>
    <row r="496" spans="1:24" outlineLevel="1">
      <c r="A496" s="228" t="s">
        <v>2507</v>
      </c>
      <c r="B496" s="39" t="s">
        <v>24</v>
      </c>
      <c r="C496" s="180" t="s">
        <v>2508</v>
      </c>
      <c r="D496" s="40" t="s">
        <v>1805</v>
      </c>
      <c r="E496" s="40" t="s">
        <v>2509</v>
      </c>
      <c r="F496" s="41" t="s">
        <v>2510</v>
      </c>
      <c r="G496" s="219" t="s">
        <v>29</v>
      </c>
      <c r="H496" s="42">
        <v>40</v>
      </c>
      <c r="I496" s="43">
        <v>230000000</v>
      </c>
      <c r="J496" s="36" t="s">
        <v>1500</v>
      </c>
      <c r="K496" s="44" t="s">
        <v>36</v>
      </c>
      <c r="L496" s="41" t="s">
        <v>1501</v>
      </c>
      <c r="M496" s="36" t="s">
        <v>1502</v>
      </c>
      <c r="N496" s="42" t="s">
        <v>1807</v>
      </c>
      <c r="O496" s="45" t="s">
        <v>1511</v>
      </c>
      <c r="P496" s="36">
        <v>112</v>
      </c>
      <c r="Q496" s="36" t="s">
        <v>2506</v>
      </c>
      <c r="R496" s="54">
        <v>200</v>
      </c>
      <c r="S496" s="54">
        <v>1517.85</v>
      </c>
      <c r="T496" s="68">
        <v>0</v>
      </c>
      <c r="U496" s="68">
        <f t="shared" si="138"/>
        <v>0</v>
      </c>
      <c r="V496" s="46" t="s">
        <v>1512</v>
      </c>
      <c r="W496" s="36">
        <v>2016</v>
      </c>
      <c r="X496" s="181">
        <v>11.14</v>
      </c>
    </row>
    <row r="497" spans="1:24" outlineLevel="1">
      <c r="A497" s="228" t="s">
        <v>3319</v>
      </c>
      <c r="B497" s="39" t="s">
        <v>24</v>
      </c>
      <c r="C497" s="180" t="s">
        <v>2508</v>
      </c>
      <c r="D497" s="40" t="s">
        <v>1805</v>
      </c>
      <c r="E497" s="40" t="s">
        <v>2509</v>
      </c>
      <c r="F497" s="41" t="s">
        <v>2510</v>
      </c>
      <c r="G497" s="219" t="s">
        <v>29</v>
      </c>
      <c r="H497" s="42">
        <v>40</v>
      </c>
      <c r="I497" s="43">
        <v>230000000</v>
      </c>
      <c r="J497" s="36" t="s">
        <v>1500</v>
      </c>
      <c r="K497" s="44" t="s">
        <v>31</v>
      </c>
      <c r="L497" s="41" t="s">
        <v>1501</v>
      </c>
      <c r="M497" s="36" t="s">
        <v>1502</v>
      </c>
      <c r="N497" s="42" t="s">
        <v>1817</v>
      </c>
      <c r="O497" s="45" t="s">
        <v>1511</v>
      </c>
      <c r="P497" s="36">
        <v>112</v>
      </c>
      <c r="Q497" s="36" t="s">
        <v>2506</v>
      </c>
      <c r="R497" s="54">
        <v>200</v>
      </c>
      <c r="S497" s="54">
        <v>1517.85</v>
      </c>
      <c r="T497" s="68">
        <f t="shared" ref="T497" si="154">R497*S497</f>
        <v>303570</v>
      </c>
      <c r="U497" s="68">
        <f t="shared" si="138"/>
        <v>339998.4</v>
      </c>
      <c r="V497" s="46" t="s">
        <v>1512</v>
      </c>
      <c r="W497" s="36">
        <v>2016</v>
      </c>
      <c r="X497" s="181"/>
    </row>
    <row r="498" spans="1:24" outlineLevel="1">
      <c r="A498" s="228" t="s">
        <v>2511</v>
      </c>
      <c r="B498" s="39" t="s">
        <v>1495</v>
      </c>
      <c r="C498" s="180" t="s">
        <v>2512</v>
      </c>
      <c r="D498" s="40" t="s">
        <v>2513</v>
      </c>
      <c r="E498" s="40" t="s">
        <v>2514</v>
      </c>
      <c r="F498" s="41" t="s">
        <v>2515</v>
      </c>
      <c r="G498" s="219" t="s">
        <v>34</v>
      </c>
      <c r="H498" s="42">
        <v>0</v>
      </c>
      <c r="I498" s="43">
        <v>230000000</v>
      </c>
      <c r="J498" s="36" t="s">
        <v>1500</v>
      </c>
      <c r="K498" s="44" t="s">
        <v>36</v>
      </c>
      <c r="L498" s="41" t="s">
        <v>1501</v>
      </c>
      <c r="M498" s="36" t="s">
        <v>1502</v>
      </c>
      <c r="N498" s="42" t="s">
        <v>2516</v>
      </c>
      <c r="O498" s="45" t="s">
        <v>1504</v>
      </c>
      <c r="P498" s="36">
        <v>736</v>
      </c>
      <c r="Q498" s="36" t="s">
        <v>2517</v>
      </c>
      <c r="R498" s="54">
        <v>92</v>
      </c>
      <c r="S498" s="54">
        <v>17857.14</v>
      </c>
      <c r="T498" s="68">
        <f t="shared" si="116"/>
        <v>1642856.88</v>
      </c>
      <c r="U498" s="68">
        <f t="shared" si="138"/>
        <v>1839999.7056</v>
      </c>
      <c r="V498" s="46"/>
      <c r="W498" s="36">
        <v>2016</v>
      </c>
      <c r="X498" s="47"/>
    </row>
    <row r="499" spans="1:24" outlineLevel="1">
      <c r="A499" s="228" t="s">
        <v>2518</v>
      </c>
      <c r="B499" s="39" t="s">
        <v>1495</v>
      </c>
      <c r="C499" s="180" t="s">
        <v>2363</v>
      </c>
      <c r="D499" s="40" t="s">
        <v>2519</v>
      </c>
      <c r="E499" s="40" t="s">
        <v>2365</v>
      </c>
      <c r="F499" s="41" t="s">
        <v>2520</v>
      </c>
      <c r="G499" s="219" t="s">
        <v>34</v>
      </c>
      <c r="H499" s="42">
        <v>0</v>
      </c>
      <c r="I499" s="43">
        <v>230000000</v>
      </c>
      <c r="J499" s="36" t="s">
        <v>1500</v>
      </c>
      <c r="K499" s="44" t="s">
        <v>36</v>
      </c>
      <c r="L499" s="41" t="s">
        <v>1501</v>
      </c>
      <c r="M499" s="36" t="s">
        <v>1502</v>
      </c>
      <c r="N499" s="42" t="s">
        <v>2516</v>
      </c>
      <c r="O499" s="45" t="s">
        <v>1504</v>
      </c>
      <c r="P499" s="36">
        <v>796</v>
      </c>
      <c r="Q499" s="36" t="s">
        <v>1505</v>
      </c>
      <c r="R499" s="54">
        <v>3</v>
      </c>
      <c r="S499" s="54">
        <v>472499.99999999994</v>
      </c>
      <c r="T499" s="68">
        <f t="shared" si="116"/>
        <v>1417499.9999999998</v>
      </c>
      <c r="U499" s="68">
        <f t="shared" si="138"/>
        <v>1587600</v>
      </c>
      <c r="V499" s="46"/>
      <c r="W499" s="36">
        <v>2016</v>
      </c>
      <c r="X499" s="47"/>
    </row>
    <row r="500" spans="1:24" outlineLevel="1">
      <c r="A500" s="228" t="s">
        <v>2521</v>
      </c>
      <c r="B500" s="39" t="s">
        <v>1495</v>
      </c>
      <c r="C500" s="180" t="s">
        <v>2522</v>
      </c>
      <c r="D500" s="40" t="s">
        <v>2523</v>
      </c>
      <c r="E500" s="40" t="s">
        <v>2524</v>
      </c>
      <c r="F500" s="41" t="s">
        <v>2525</v>
      </c>
      <c r="G500" s="219" t="s">
        <v>34</v>
      </c>
      <c r="H500" s="42">
        <v>0</v>
      </c>
      <c r="I500" s="43">
        <v>230000000</v>
      </c>
      <c r="J500" s="36" t="s">
        <v>1500</v>
      </c>
      <c r="K500" s="44" t="s">
        <v>36</v>
      </c>
      <c r="L500" s="41" t="s">
        <v>1501</v>
      </c>
      <c r="M500" s="36" t="s">
        <v>1502</v>
      </c>
      <c r="N500" s="42" t="s">
        <v>2516</v>
      </c>
      <c r="O500" s="45" t="s">
        <v>1504</v>
      </c>
      <c r="P500" s="36">
        <v>166</v>
      </c>
      <c r="Q500" s="36" t="s">
        <v>1624</v>
      </c>
      <c r="R500" s="54">
        <v>2</v>
      </c>
      <c r="S500" s="54">
        <v>660</v>
      </c>
      <c r="T500" s="68">
        <f t="shared" si="116"/>
        <v>1320</v>
      </c>
      <c r="U500" s="68">
        <f t="shared" si="138"/>
        <v>1478.4</v>
      </c>
      <c r="V500" s="46"/>
      <c r="W500" s="36">
        <v>2016</v>
      </c>
      <c r="X500" s="47"/>
    </row>
    <row r="501" spans="1:24" outlineLevel="1">
      <c r="A501" s="228" t="s">
        <v>2526</v>
      </c>
      <c r="B501" s="39" t="s">
        <v>1495</v>
      </c>
      <c r="C501" s="180" t="s">
        <v>1702</v>
      </c>
      <c r="D501" s="40" t="s">
        <v>1703</v>
      </c>
      <c r="E501" s="40" t="s">
        <v>1704</v>
      </c>
      <c r="F501" s="40" t="s">
        <v>1704</v>
      </c>
      <c r="G501" s="219" t="s">
        <v>34</v>
      </c>
      <c r="H501" s="42">
        <v>0</v>
      </c>
      <c r="I501" s="43">
        <v>230000000</v>
      </c>
      <c r="J501" s="36" t="s">
        <v>1500</v>
      </c>
      <c r="K501" s="44" t="s">
        <v>36</v>
      </c>
      <c r="L501" s="41" t="s">
        <v>1501</v>
      </c>
      <c r="M501" s="36" t="s">
        <v>1502</v>
      </c>
      <c r="N501" s="42" t="s">
        <v>1503</v>
      </c>
      <c r="O501" s="45" t="s">
        <v>1504</v>
      </c>
      <c r="P501" s="36">
        <v>166</v>
      </c>
      <c r="Q501" s="36" t="s">
        <v>1624</v>
      </c>
      <c r="R501" s="54">
        <v>264</v>
      </c>
      <c r="S501" s="54">
        <v>1233.83</v>
      </c>
      <c r="T501" s="68">
        <v>0</v>
      </c>
      <c r="U501" s="68">
        <f t="shared" si="138"/>
        <v>0</v>
      </c>
      <c r="V501" s="46"/>
      <c r="W501" s="36">
        <v>2016</v>
      </c>
      <c r="X501" s="47" t="s">
        <v>3972</v>
      </c>
    </row>
    <row r="502" spans="1:24" outlineLevel="1">
      <c r="A502" s="228" t="s">
        <v>4001</v>
      </c>
      <c r="B502" s="39" t="s">
        <v>1495</v>
      </c>
      <c r="C502" s="180" t="s">
        <v>1702</v>
      </c>
      <c r="D502" s="40" t="s">
        <v>1703</v>
      </c>
      <c r="E502" s="40" t="s">
        <v>1704</v>
      </c>
      <c r="F502" s="40" t="s">
        <v>1704</v>
      </c>
      <c r="G502" s="219" t="s">
        <v>34</v>
      </c>
      <c r="H502" s="42">
        <v>0</v>
      </c>
      <c r="I502" s="43">
        <v>230000000</v>
      </c>
      <c r="J502" s="36" t="s">
        <v>1500</v>
      </c>
      <c r="K502" s="44" t="s">
        <v>31</v>
      </c>
      <c r="L502" s="41" t="s">
        <v>1501</v>
      </c>
      <c r="M502" s="36" t="s">
        <v>1502</v>
      </c>
      <c r="N502" s="42" t="s">
        <v>1503</v>
      </c>
      <c r="O502" s="45" t="s">
        <v>1504</v>
      </c>
      <c r="P502" s="36">
        <v>166</v>
      </c>
      <c r="Q502" s="36" t="s">
        <v>1624</v>
      </c>
      <c r="R502" s="54">
        <v>237.39</v>
      </c>
      <c r="S502" s="54">
        <v>1233.83</v>
      </c>
      <c r="T502" s="68">
        <f t="shared" ref="T502" si="155">R502*S502</f>
        <v>292898.90369999997</v>
      </c>
      <c r="U502" s="68">
        <f t="shared" si="138"/>
        <v>328046.77214399999</v>
      </c>
      <c r="V502" s="46"/>
      <c r="W502" s="36">
        <v>2016</v>
      </c>
      <c r="X502" s="47"/>
    </row>
    <row r="503" spans="1:24" outlineLevel="1">
      <c r="A503" s="228" t="s">
        <v>2527</v>
      </c>
      <c r="B503" s="39" t="s">
        <v>1495</v>
      </c>
      <c r="C503" s="180" t="s">
        <v>2528</v>
      </c>
      <c r="D503" s="40" t="s">
        <v>2529</v>
      </c>
      <c r="E503" s="40" t="s">
        <v>3120</v>
      </c>
      <c r="F503" s="41" t="s">
        <v>2530</v>
      </c>
      <c r="G503" s="219" t="s">
        <v>34</v>
      </c>
      <c r="H503" s="42">
        <v>40</v>
      </c>
      <c r="I503" s="43">
        <v>230000000</v>
      </c>
      <c r="J503" s="36" t="s">
        <v>1500</v>
      </c>
      <c r="K503" s="44" t="s">
        <v>36</v>
      </c>
      <c r="L503" s="41" t="s">
        <v>1501</v>
      </c>
      <c r="M503" s="36" t="s">
        <v>1502</v>
      </c>
      <c r="N503" s="42" t="s">
        <v>1817</v>
      </c>
      <c r="O503" s="45" t="s">
        <v>1511</v>
      </c>
      <c r="P503" s="36" t="s">
        <v>1716</v>
      </c>
      <c r="Q503" s="36" t="s">
        <v>1717</v>
      </c>
      <c r="R503" s="54">
        <v>300</v>
      </c>
      <c r="S503" s="54">
        <v>6180</v>
      </c>
      <c r="T503" s="68">
        <v>0</v>
      </c>
      <c r="U503" s="68">
        <f t="shared" si="138"/>
        <v>0</v>
      </c>
      <c r="V503" s="46" t="s">
        <v>1512</v>
      </c>
      <c r="W503" s="36">
        <v>2016</v>
      </c>
      <c r="X503" s="181" t="s">
        <v>3212</v>
      </c>
    </row>
    <row r="504" spans="1:24" outlineLevel="1">
      <c r="A504" s="228" t="s">
        <v>3320</v>
      </c>
      <c r="B504" s="39" t="s">
        <v>1495</v>
      </c>
      <c r="C504" s="180" t="s">
        <v>2528</v>
      </c>
      <c r="D504" s="40" t="s">
        <v>2529</v>
      </c>
      <c r="E504" s="40" t="s">
        <v>3120</v>
      </c>
      <c r="F504" s="41" t="s">
        <v>2530</v>
      </c>
      <c r="G504" s="219" t="s">
        <v>34</v>
      </c>
      <c r="H504" s="42">
        <v>0</v>
      </c>
      <c r="I504" s="43">
        <v>230000000</v>
      </c>
      <c r="J504" s="36" t="s">
        <v>1500</v>
      </c>
      <c r="K504" s="44" t="s">
        <v>31</v>
      </c>
      <c r="L504" s="41" t="s">
        <v>1501</v>
      </c>
      <c r="M504" s="36" t="s">
        <v>1502</v>
      </c>
      <c r="N504" s="42" t="s">
        <v>1817</v>
      </c>
      <c r="O504" s="45" t="s">
        <v>1504</v>
      </c>
      <c r="P504" s="36" t="s">
        <v>1716</v>
      </c>
      <c r="Q504" s="36" t="s">
        <v>1717</v>
      </c>
      <c r="R504" s="54">
        <v>300</v>
      </c>
      <c r="S504" s="54">
        <v>6180</v>
      </c>
      <c r="T504" s="68">
        <v>0</v>
      </c>
      <c r="U504" s="68">
        <f t="shared" si="138"/>
        <v>0</v>
      </c>
      <c r="V504" s="46"/>
      <c r="W504" s="36">
        <v>2016</v>
      </c>
      <c r="X504" s="47" t="s">
        <v>3973</v>
      </c>
    </row>
    <row r="505" spans="1:24" outlineLevel="1">
      <c r="A505" s="228" t="s">
        <v>4002</v>
      </c>
      <c r="B505" s="39" t="s">
        <v>1495</v>
      </c>
      <c r="C505" s="180" t="s">
        <v>2528</v>
      </c>
      <c r="D505" s="40" t="s">
        <v>2529</v>
      </c>
      <c r="E505" s="40" t="s">
        <v>3120</v>
      </c>
      <c r="F505" s="41" t="s">
        <v>2530</v>
      </c>
      <c r="G505" s="219" t="s">
        <v>34</v>
      </c>
      <c r="H505" s="42">
        <v>0</v>
      </c>
      <c r="I505" s="43">
        <v>230000000</v>
      </c>
      <c r="J505" s="36" t="s">
        <v>1500</v>
      </c>
      <c r="K505" s="44" t="s">
        <v>31</v>
      </c>
      <c r="L505" s="41" t="s">
        <v>1501</v>
      </c>
      <c r="M505" s="36" t="s">
        <v>1502</v>
      </c>
      <c r="N505" s="42" t="s">
        <v>1817</v>
      </c>
      <c r="O505" s="45" t="s">
        <v>1504</v>
      </c>
      <c r="P505" s="36" t="s">
        <v>1716</v>
      </c>
      <c r="Q505" s="36" t="s">
        <v>1717</v>
      </c>
      <c r="R505" s="54">
        <v>210</v>
      </c>
      <c r="S505" s="54">
        <v>6180</v>
      </c>
      <c r="T505" s="68">
        <f t="shared" ref="T505" si="156">R505*S505</f>
        <v>1297800</v>
      </c>
      <c r="U505" s="68">
        <f t="shared" si="138"/>
        <v>1453536.0000000002</v>
      </c>
      <c r="V505" s="46"/>
      <c r="W505" s="36">
        <v>2016</v>
      </c>
      <c r="X505" s="181"/>
    </row>
    <row r="506" spans="1:24" outlineLevel="1">
      <c r="A506" s="228" t="s">
        <v>2531</v>
      </c>
      <c r="B506" s="39" t="s">
        <v>1495</v>
      </c>
      <c r="C506" s="180" t="s">
        <v>2532</v>
      </c>
      <c r="D506" s="40" t="s">
        <v>2533</v>
      </c>
      <c r="E506" s="40" t="s">
        <v>2534</v>
      </c>
      <c r="F506" s="41" t="s">
        <v>2535</v>
      </c>
      <c r="G506" s="219" t="s">
        <v>34</v>
      </c>
      <c r="H506" s="42">
        <v>40</v>
      </c>
      <c r="I506" s="43">
        <v>230000000</v>
      </c>
      <c r="J506" s="36" t="s">
        <v>1500</v>
      </c>
      <c r="K506" s="44" t="s">
        <v>36</v>
      </c>
      <c r="L506" s="41" t="s">
        <v>1501</v>
      </c>
      <c r="M506" s="36" t="s">
        <v>1502</v>
      </c>
      <c r="N506" s="42" t="s">
        <v>1503</v>
      </c>
      <c r="O506" s="45" t="s">
        <v>1511</v>
      </c>
      <c r="P506" s="36">
        <v>796</v>
      </c>
      <c r="Q506" s="36" t="s">
        <v>1505</v>
      </c>
      <c r="R506" s="54">
        <v>2300</v>
      </c>
      <c r="S506" s="54">
        <v>919.64</v>
      </c>
      <c r="T506" s="68">
        <v>0</v>
      </c>
      <c r="U506" s="68">
        <f t="shared" si="138"/>
        <v>0</v>
      </c>
      <c r="V506" s="46" t="s">
        <v>1512</v>
      </c>
      <c r="W506" s="36">
        <v>2016</v>
      </c>
      <c r="X506" s="181" t="s">
        <v>3212</v>
      </c>
    </row>
    <row r="507" spans="1:24" outlineLevel="1">
      <c r="A507" s="228" t="s">
        <v>3321</v>
      </c>
      <c r="B507" s="39" t="s">
        <v>1495</v>
      </c>
      <c r="C507" s="180" t="s">
        <v>2532</v>
      </c>
      <c r="D507" s="40" t="s">
        <v>2533</v>
      </c>
      <c r="E507" s="40" t="s">
        <v>2534</v>
      </c>
      <c r="F507" s="41" t="s">
        <v>2535</v>
      </c>
      <c r="G507" s="219" t="s">
        <v>34</v>
      </c>
      <c r="H507" s="42">
        <v>0</v>
      </c>
      <c r="I507" s="43">
        <v>230000000</v>
      </c>
      <c r="J507" s="36" t="s">
        <v>1500</v>
      </c>
      <c r="K507" s="44" t="s">
        <v>31</v>
      </c>
      <c r="L507" s="41" t="s">
        <v>1501</v>
      </c>
      <c r="M507" s="36" t="s">
        <v>1502</v>
      </c>
      <c r="N507" s="42" t="s">
        <v>1503</v>
      </c>
      <c r="O507" s="45" t="s">
        <v>1504</v>
      </c>
      <c r="P507" s="36">
        <v>796</v>
      </c>
      <c r="Q507" s="36" t="s">
        <v>1505</v>
      </c>
      <c r="R507" s="54">
        <v>2300</v>
      </c>
      <c r="S507" s="54">
        <v>919.64</v>
      </c>
      <c r="T507" s="68">
        <v>0</v>
      </c>
      <c r="U507" s="68">
        <f t="shared" si="138"/>
        <v>0</v>
      </c>
      <c r="V507" s="46"/>
      <c r="W507" s="36">
        <v>2016</v>
      </c>
      <c r="X507" s="47" t="s">
        <v>3973</v>
      </c>
    </row>
    <row r="508" spans="1:24" outlineLevel="1">
      <c r="A508" s="228" t="s">
        <v>4003</v>
      </c>
      <c r="B508" s="39" t="s">
        <v>1495</v>
      </c>
      <c r="C508" s="180" t="s">
        <v>2532</v>
      </c>
      <c r="D508" s="40" t="s">
        <v>2533</v>
      </c>
      <c r="E508" s="40" t="s">
        <v>2534</v>
      </c>
      <c r="F508" s="41" t="s">
        <v>2535</v>
      </c>
      <c r="G508" s="219" t="s">
        <v>34</v>
      </c>
      <c r="H508" s="42">
        <v>0</v>
      </c>
      <c r="I508" s="43">
        <v>230000000</v>
      </c>
      <c r="J508" s="36" t="s">
        <v>1500</v>
      </c>
      <c r="K508" s="44" t="s">
        <v>31</v>
      </c>
      <c r="L508" s="41" t="s">
        <v>1501</v>
      </c>
      <c r="M508" s="36" t="s">
        <v>1502</v>
      </c>
      <c r="N508" s="42" t="s">
        <v>1503</v>
      </c>
      <c r="O508" s="45" t="s">
        <v>1504</v>
      </c>
      <c r="P508" s="36">
        <v>796</v>
      </c>
      <c r="Q508" s="36" t="s">
        <v>1505</v>
      </c>
      <c r="R508" s="54">
        <v>1120</v>
      </c>
      <c r="S508" s="54">
        <v>919.64</v>
      </c>
      <c r="T508" s="68">
        <f t="shared" ref="T508" si="157">R508*S508</f>
        <v>1029996.7999999999</v>
      </c>
      <c r="U508" s="68">
        <f t="shared" si="138"/>
        <v>1153596.416</v>
      </c>
      <c r="V508" s="46"/>
      <c r="W508" s="36">
        <v>2016</v>
      </c>
      <c r="X508" s="181"/>
    </row>
    <row r="509" spans="1:24" outlineLevel="1">
      <c r="A509" s="228" t="s">
        <v>2536</v>
      </c>
      <c r="B509" s="39" t="s">
        <v>1495</v>
      </c>
      <c r="C509" s="180" t="s">
        <v>2537</v>
      </c>
      <c r="D509" s="40" t="s">
        <v>2538</v>
      </c>
      <c r="E509" s="40" t="s">
        <v>3121</v>
      </c>
      <c r="F509" s="41" t="s">
        <v>2539</v>
      </c>
      <c r="G509" s="219" t="s">
        <v>34</v>
      </c>
      <c r="H509" s="42">
        <v>0</v>
      </c>
      <c r="I509" s="43">
        <v>230000000</v>
      </c>
      <c r="J509" s="36" t="s">
        <v>1500</v>
      </c>
      <c r="K509" s="44" t="s">
        <v>36</v>
      </c>
      <c r="L509" s="41" t="s">
        <v>1501</v>
      </c>
      <c r="M509" s="36" t="s">
        <v>1502</v>
      </c>
      <c r="N509" s="42" t="s">
        <v>1817</v>
      </c>
      <c r="O509" s="45" t="s">
        <v>1504</v>
      </c>
      <c r="P509" s="36">
        <v>796</v>
      </c>
      <c r="Q509" s="36" t="s">
        <v>1505</v>
      </c>
      <c r="R509" s="54">
        <v>4</v>
      </c>
      <c r="S509" s="54">
        <v>681535.71</v>
      </c>
      <c r="T509" s="68">
        <v>0</v>
      </c>
      <c r="U509" s="68">
        <f t="shared" ref="U509" si="158">T509*1.12</f>
        <v>0</v>
      </c>
      <c r="V509" s="46"/>
      <c r="W509" s="36">
        <v>2016</v>
      </c>
      <c r="X509" s="187">
        <v>11.19</v>
      </c>
    </row>
    <row r="510" spans="1:24" s="344" customFormat="1" outlineLevel="1">
      <c r="A510" s="336" t="s">
        <v>6572</v>
      </c>
      <c r="B510" s="381" t="s">
        <v>1495</v>
      </c>
      <c r="C510" s="483" t="s">
        <v>2537</v>
      </c>
      <c r="D510" s="484" t="s">
        <v>2538</v>
      </c>
      <c r="E510" s="484" t="s">
        <v>3121</v>
      </c>
      <c r="F510" s="485" t="s">
        <v>2539</v>
      </c>
      <c r="G510" s="486" t="s">
        <v>34</v>
      </c>
      <c r="H510" s="374">
        <v>0</v>
      </c>
      <c r="I510" s="339">
        <v>230000000</v>
      </c>
      <c r="J510" s="340" t="s">
        <v>1500</v>
      </c>
      <c r="K510" s="349" t="s">
        <v>918</v>
      </c>
      <c r="L510" s="485" t="s">
        <v>1501</v>
      </c>
      <c r="M510" s="340" t="s">
        <v>1502</v>
      </c>
      <c r="N510" s="374" t="s">
        <v>1817</v>
      </c>
      <c r="O510" s="487" t="s">
        <v>1504</v>
      </c>
      <c r="P510" s="340">
        <v>796</v>
      </c>
      <c r="Q510" s="340" t="s">
        <v>1505</v>
      </c>
      <c r="R510" s="337">
        <v>4</v>
      </c>
      <c r="S510" s="337">
        <v>1366666.67</v>
      </c>
      <c r="T510" s="443">
        <f t="shared" si="116"/>
        <v>5466666.6799999997</v>
      </c>
      <c r="U510" s="443">
        <f t="shared" si="138"/>
        <v>6122666.6816000007</v>
      </c>
      <c r="V510" s="488"/>
      <c r="W510" s="340">
        <v>2016</v>
      </c>
      <c r="X510" s="490"/>
    </row>
    <row r="511" spans="1:24" outlineLevel="1">
      <c r="A511" s="228" t="s">
        <v>2540</v>
      </c>
      <c r="B511" s="39" t="s">
        <v>1495</v>
      </c>
      <c r="C511" s="180" t="s">
        <v>2541</v>
      </c>
      <c r="D511" s="40" t="s">
        <v>2542</v>
      </c>
      <c r="E511" s="40" t="s">
        <v>2543</v>
      </c>
      <c r="F511" s="41" t="s">
        <v>2544</v>
      </c>
      <c r="G511" s="219" t="s">
        <v>34</v>
      </c>
      <c r="H511" s="42">
        <v>0</v>
      </c>
      <c r="I511" s="43">
        <v>230000000</v>
      </c>
      <c r="J511" s="36" t="s">
        <v>1500</v>
      </c>
      <c r="K511" s="44" t="s">
        <v>36</v>
      </c>
      <c r="L511" s="41" t="s">
        <v>1501</v>
      </c>
      <c r="M511" s="36" t="s">
        <v>1502</v>
      </c>
      <c r="N511" s="42" t="s">
        <v>1817</v>
      </c>
      <c r="O511" s="45" t="s">
        <v>1504</v>
      </c>
      <c r="P511" s="36">
        <v>796</v>
      </c>
      <c r="Q511" s="36" t="s">
        <v>1505</v>
      </c>
      <c r="R511" s="54">
        <v>2</v>
      </c>
      <c r="S511" s="54">
        <v>1192392.8500000001</v>
      </c>
      <c r="T511" s="68">
        <f t="shared" ref="T511:T566" si="159">R511*S511</f>
        <v>2384785.7000000002</v>
      </c>
      <c r="U511" s="68">
        <f t="shared" si="138"/>
        <v>2670959.9840000006</v>
      </c>
      <c r="V511" s="46"/>
      <c r="W511" s="36">
        <v>2016</v>
      </c>
      <c r="X511" s="47"/>
    </row>
    <row r="512" spans="1:24" outlineLevel="1">
      <c r="A512" s="228" t="s">
        <v>2545</v>
      </c>
      <c r="B512" s="39" t="s">
        <v>24</v>
      </c>
      <c r="C512" s="180" t="s">
        <v>2546</v>
      </c>
      <c r="D512" s="40" t="s">
        <v>2547</v>
      </c>
      <c r="E512" s="40" t="s">
        <v>2548</v>
      </c>
      <c r="F512" s="41" t="s">
        <v>1515</v>
      </c>
      <c r="G512" s="219" t="s">
        <v>29</v>
      </c>
      <c r="H512" s="42">
        <v>40</v>
      </c>
      <c r="I512" s="43">
        <v>230000000</v>
      </c>
      <c r="J512" s="36" t="s">
        <v>1155</v>
      </c>
      <c r="K512" s="44" t="s">
        <v>31</v>
      </c>
      <c r="L512" s="41" t="s">
        <v>1501</v>
      </c>
      <c r="M512" s="36" t="s">
        <v>1502</v>
      </c>
      <c r="N512" s="42" t="s">
        <v>2549</v>
      </c>
      <c r="O512" s="45" t="s">
        <v>1511</v>
      </c>
      <c r="P512" s="36">
        <v>839</v>
      </c>
      <c r="Q512" s="36" t="s">
        <v>1545</v>
      </c>
      <c r="R512" s="54">
        <v>2</v>
      </c>
      <c r="S512" s="54">
        <v>4948654.1500000004</v>
      </c>
      <c r="T512" s="54">
        <f t="shared" si="159"/>
        <v>9897308.3000000007</v>
      </c>
      <c r="U512" s="68">
        <f t="shared" si="138"/>
        <v>11084985.296000002</v>
      </c>
      <c r="V512" s="46" t="s">
        <v>1512</v>
      </c>
      <c r="W512" s="36">
        <v>2016</v>
      </c>
      <c r="X512" s="47"/>
    </row>
    <row r="513" spans="1:24" outlineLevel="1">
      <c r="A513" s="228" t="s">
        <v>2550</v>
      </c>
      <c r="B513" s="39" t="s">
        <v>24</v>
      </c>
      <c r="C513" s="180" t="s">
        <v>2551</v>
      </c>
      <c r="D513" s="40" t="s">
        <v>2547</v>
      </c>
      <c r="E513" s="40" t="s">
        <v>2552</v>
      </c>
      <c r="F513" s="41" t="s">
        <v>1515</v>
      </c>
      <c r="G513" s="219" t="s">
        <v>29</v>
      </c>
      <c r="H513" s="42">
        <v>40</v>
      </c>
      <c r="I513" s="43">
        <v>230000000</v>
      </c>
      <c r="J513" s="36" t="s">
        <v>1155</v>
      </c>
      <c r="K513" s="44" t="s">
        <v>31</v>
      </c>
      <c r="L513" s="41" t="s">
        <v>1501</v>
      </c>
      <c r="M513" s="36" t="s">
        <v>1502</v>
      </c>
      <c r="N513" s="42" t="s">
        <v>2549</v>
      </c>
      <c r="O513" s="45" t="s">
        <v>1511</v>
      </c>
      <c r="P513" s="36">
        <v>839</v>
      </c>
      <c r="Q513" s="36" t="s">
        <v>1545</v>
      </c>
      <c r="R513" s="54">
        <v>1</v>
      </c>
      <c r="S513" s="54">
        <v>4430715.17</v>
      </c>
      <c r="T513" s="54">
        <v>0</v>
      </c>
      <c r="U513" s="68">
        <f t="shared" si="138"/>
        <v>0</v>
      </c>
      <c r="V513" s="46" t="s">
        <v>1512</v>
      </c>
      <c r="W513" s="36">
        <v>2016</v>
      </c>
      <c r="X513" s="181">
        <v>12</v>
      </c>
    </row>
    <row r="514" spans="1:24" outlineLevel="1">
      <c r="A514" s="228" t="s">
        <v>3322</v>
      </c>
      <c r="B514" s="39" t="s">
        <v>24</v>
      </c>
      <c r="C514" s="180" t="s">
        <v>2551</v>
      </c>
      <c r="D514" s="40" t="s">
        <v>2547</v>
      </c>
      <c r="E514" s="40" t="s">
        <v>2552</v>
      </c>
      <c r="F514" s="41" t="s">
        <v>1515</v>
      </c>
      <c r="G514" s="219" t="s">
        <v>29</v>
      </c>
      <c r="H514" s="42">
        <v>40</v>
      </c>
      <c r="I514" s="43">
        <v>230000000</v>
      </c>
      <c r="J514" s="36" t="s">
        <v>1155</v>
      </c>
      <c r="K514" s="44" t="s">
        <v>31</v>
      </c>
      <c r="L514" s="41" t="s">
        <v>3323</v>
      </c>
      <c r="M514" s="36" t="s">
        <v>1502</v>
      </c>
      <c r="N514" s="42" t="s">
        <v>2549</v>
      </c>
      <c r="O514" s="45" t="s">
        <v>1511</v>
      </c>
      <c r="P514" s="36">
        <v>839</v>
      </c>
      <c r="Q514" s="36" t="s">
        <v>1545</v>
      </c>
      <c r="R514" s="54">
        <v>1</v>
      </c>
      <c r="S514" s="54">
        <v>4430715.17</v>
      </c>
      <c r="T514" s="68">
        <f t="shared" ref="T514" si="160">R514*S514</f>
        <v>4430715.17</v>
      </c>
      <c r="U514" s="68">
        <f t="shared" si="138"/>
        <v>4962400.9904000005</v>
      </c>
      <c r="V514" s="46" t="s">
        <v>1512</v>
      </c>
      <c r="W514" s="36">
        <v>2016</v>
      </c>
      <c r="X514" s="47"/>
    </row>
    <row r="515" spans="1:24" outlineLevel="1">
      <c r="A515" s="228" t="s">
        <v>2553</v>
      </c>
      <c r="B515" s="39" t="s">
        <v>24</v>
      </c>
      <c r="C515" s="180" t="s">
        <v>2546</v>
      </c>
      <c r="D515" s="40" t="s">
        <v>2547</v>
      </c>
      <c r="E515" s="40" t="s">
        <v>2548</v>
      </c>
      <c r="F515" s="41" t="s">
        <v>1515</v>
      </c>
      <c r="G515" s="219" t="s">
        <v>29</v>
      </c>
      <c r="H515" s="42">
        <v>40</v>
      </c>
      <c r="I515" s="43">
        <v>230000000</v>
      </c>
      <c r="J515" s="36" t="s">
        <v>1155</v>
      </c>
      <c r="K515" s="44" t="s">
        <v>31</v>
      </c>
      <c r="L515" s="41" t="s">
        <v>1501</v>
      </c>
      <c r="M515" s="36" t="s">
        <v>1502</v>
      </c>
      <c r="N515" s="42" t="s">
        <v>2549</v>
      </c>
      <c r="O515" s="45" t="s">
        <v>1511</v>
      </c>
      <c r="P515" s="36">
        <v>839</v>
      </c>
      <c r="Q515" s="36" t="s">
        <v>1545</v>
      </c>
      <c r="R515" s="54">
        <v>4</v>
      </c>
      <c r="S515" s="54">
        <v>4159999.9999999995</v>
      </c>
      <c r="T515" s="54">
        <v>0</v>
      </c>
      <c r="U515" s="68">
        <f t="shared" si="138"/>
        <v>0</v>
      </c>
      <c r="V515" s="46" t="s">
        <v>1512</v>
      </c>
      <c r="W515" s="36">
        <v>2016</v>
      </c>
      <c r="X515" s="47" t="s">
        <v>3213</v>
      </c>
    </row>
    <row r="516" spans="1:24" outlineLevel="1">
      <c r="A516" s="228" t="s">
        <v>3324</v>
      </c>
      <c r="B516" s="39" t="s">
        <v>24</v>
      </c>
      <c r="C516" s="180" t="s">
        <v>2546</v>
      </c>
      <c r="D516" s="40" t="s">
        <v>2547</v>
      </c>
      <c r="E516" s="40" t="s">
        <v>2548</v>
      </c>
      <c r="F516" s="41" t="s">
        <v>1515</v>
      </c>
      <c r="G516" s="219" t="s">
        <v>29</v>
      </c>
      <c r="H516" s="42">
        <v>40</v>
      </c>
      <c r="I516" s="43">
        <v>230000000</v>
      </c>
      <c r="J516" s="36" t="s">
        <v>1155</v>
      </c>
      <c r="K516" s="44" t="s">
        <v>31</v>
      </c>
      <c r="L516" s="41" t="s">
        <v>3323</v>
      </c>
      <c r="M516" s="36" t="s">
        <v>1502</v>
      </c>
      <c r="N516" s="42" t="s">
        <v>2549</v>
      </c>
      <c r="O516" s="45" t="s">
        <v>1511</v>
      </c>
      <c r="P516" s="36">
        <v>839</v>
      </c>
      <c r="Q516" s="36" t="s">
        <v>1545</v>
      </c>
      <c r="R516" s="54">
        <v>1</v>
      </c>
      <c r="S516" s="54">
        <v>4159999.9999999995</v>
      </c>
      <c r="T516" s="68">
        <f t="shared" ref="T516" si="161">R516*S516</f>
        <v>4159999.9999999995</v>
      </c>
      <c r="U516" s="68">
        <f t="shared" si="138"/>
        <v>4659200</v>
      </c>
      <c r="V516" s="46" t="s">
        <v>1512</v>
      </c>
      <c r="W516" s="36">
        <v>2016</v>
      </c>
      <c r="X516" s="47"/>
    </row>
    <row r="517" spans="1:24" outlineLevel="1">
      <c r="A517" s="228" t="s">
        <v>2554</v>
      </c>
      <c r="B517" s="39" t="s">
        <v>24</v>
      </c>
      <c r="C517" s="180" t="s">
        <v>2546</v>
      </c>
      <c r="D517" s="40" t="s">
        <v>2547</v>
      </c>
      <c r="E517" s="40" t="s">
        <v>2548</v>
      </c>
      <c r="F517" s="41" t="s">
        <v>1515</v>
      </c>
      <c r="G517" s="219" t="s">
        <v>29</v>
      </c>
      <c r="H517" s="42">
        <v>40</v>
      </c>
      <c r="I517" s="43">
        <v>230000000</v>
      </c>
      <c r="J517" s="36" t="s">
        <v>1155</v>
      </c>
      <c r="K517" s="44" t="s">
        <v>31</v>
      </c>
      <c r="L517" s="41" t="s">
        <v>1501</v>
      </c>
      <c r="M517" s="36" t="s">
        <v>1502</v>
      </c>
      <c r="N517" s="42" t="s">
        <v>2549</v>
      </c>
      <c r="O517" s="45" t="s">
        <v>1511</v>
      </c>
      <c r="P517" s="36">
        <v>839</v>
      </c>
      <c r="Q517" s="36" t="s">
        <v>1545</v>
      </c>
      <c r="R517" s="54">
        <v>2</v>
      </c>
      <c r="S517" s="54">
        <v>10855999.999999998</v>
      </c>
      <c r="T517" s="54">
        <v>0</v>
      </c>
      <c r="U517" s="68">
        <f t="shared" si="138"/>
        <v>0</v>
      </c>
      <c r="V517" s="46" t="s">
        <v>1512</v>
      </c>
      <c r="W517" s="36">
        <v>2016</v>
      </c>
      <c r="X517" s="47" t="s">
        <v>3213</v>
      </c>
    </row>
    <row r="518" spans="1:24" outlineLevel="1">
      <c r="A518" s="228" t="s">
        <v>3325</v>
      </c>
      <c r="B518" s="39" t="s">
        <v>24</v>
      </c>
      <c r="C518" s="180" t="s">
        <v>2546</v>
      </c>
      <c r="D518" s="40" t="s">
        <v>2547</v>
      </c>
      <c r="E518" s="40" t="s">
        <v>2548</v>
      </c>
      <c r="F518" s="41" t="s">
        <v>1515</v>
      </c>
      <c r="G518" s="219" t="s">
        <v>29</v>
      </c>
      <c r="H518" s="42">
        <v>40</v>
      </c>
      <c r="I518" s="43">
        <v>230000000</v>
      </c>
      <c r="J518" s="36" t="s">
        <v>1155</v>
      </c>
      <c r="K518" s="44" t="s">
        <v>31</v>
      </c>
      <c r="L518" s="41" t="s">
        <v>3323</v>
      </c>
      <c r="M518" s="36" t="s">
        <v>1502</v>
      </c>
      <c r="N518" s="42" t="s">
        <v>2549</v>
      </c>
      <c r="O518" s="45" t="s">
        <v>1511</v>
      </c>
      <c r="P518" s="36">
        <v>839</v>
      </c>
      <c r="Q518" s="36" t="s">
        <v>1545</v>
      </c>
      <c r="R518" s="54">
        <v>1</v>
      </c>
      <c r="S518" s="54">
        <v>10855999.999999998</v>
      </c>
      <c r="T518" s="68">
        <f t="shared" ref="T518" si="162">R518*S518</f>
        <v>10855999.999999998</v>
      </c>
      <c r="U518" s="68">
        <f t="shared" si="138"/>
        <v>12158720</v>
      </c>
      <c r="V518" s="46" t="s">
        <v>1512</v>
      </c>
      <c r="W518" s="36">
        <v>2016</v>
      </c>
      <c r="X518" s="47"/>
    </row>
    <row r="519" spans="1:24" outlineLevel="1">
      <c r="A519" s="228" t="s">
        <v>2555</v>
      </c>
      <c r="B519" s="39" t="s">
        <v>24</v>
      </c>
      <c r="C519" s="180" t="s">
        <v>2546</v>
      </c>
      <c r="D519" s="40" t="s">
        <v>2547</v>
      </c>
      <c r="E519" s="40" t="s">
        <v>2548</v>
      </c>
      <c r="F519" s="41" t="s">
        <v>1515</v>
      </c>
      <c r="G519" s="219" t="s">
        <v>29</v>
      </c>
      <c r="H519" s="42">
        <v>40</v>
      </c>
      <c r="I519" s="43">
        <v>230000000</v>
      </c>
      <c r="J519" s="36" t="s">
        <v>1155</v>
      </c>
      <c r="K519" s="44" t="s">
        <v>31</v>
      </c>
      <c r="L519" s="41" t="s">
        <v>1501</v>
      </c>
      <c r="M519" s="36" t="s">
        <v>1502</v>
      </c>
      <c r="N519" s="42" t="s">
        <v>2549</v>
      </c>
      <c r="O519" s="45" t="s">
        <v>1511</v>
      </c>
      <c r="P519" s="36">
        <v>839</v>
      </c>
      <c r="Q519" s="36" t="s">
        <v>1545</v>
      </c>
      <c r="R519" s="54">
        <v>7</v>
      </c>
      <c r="S519" s="54">
        <v>4280000</v>
      </c>
      <c r="T519" s="54">
        <v>0</v>
      </c>
      <c r="U519" s="68">
        <f t="shared" si="138"/>
        <v>0</v>
      </c>
      <c r="V519" s="46" t="s">
        <v>1512</v>
      </c>
      <c r="W519" s="36">
        <v>2016</v>
      </c>
      <c r="X519" s="47" t="s">
        <v>3213</v>
      </c>
    </row>
    <row r="520" spans="1:24" outlineLevel="1">
      <c r="A520" s="228" t="s">
        <v>3326</v>
      </c>
      <c r="B520" s="39" t="s">
        <v>24</v>
      </c>
      <c r="C520" s="180" t="s">
        <v>2546</v>
      </c>
      <c r="D520" s="40" t="s">
        <v>2547</v>
      </c>
      <c r="E520" s="40" t="s">
        <v>2548</v>
      </c>
      <c r="F520" s="41" t="s">
        <v>1515</v>
      </c>
      <c r="G520" s="219" t="s">
        <v>29</v>
      </c>
      <c r="H520" s="42">
        <v>40</v>
      </c>
      <c r="I520" s="43">
        <v>230000000</v>
      </c>
      <c r="J520" s="36" t="s">
        <v>1155</v>
      </c>
      <c r="K520" s="44" t="s">
        <v>31</v>
      </c>
      <c r="L520" s="41" t="s">
        <v>3327</v>
      </c>
      <c r="M520" s="36" t="s">
        <v>1502</v>
      </c>
      <c r="N520" s="42" t="s">
        <v>2549</v>
      </c>
      <c r="O520" s="45" t="s">
        <v>1511</v>
      </c>
      <c r="P520" s="36">
        <v>839</v>
      </c>
      <c r="Q520" s="36" t="s">
        <v>1545</v>
      </c>
      <c r="R520" s="54">
        <v>3</v>
      </c>
      <c r="S520" s="54">
        <v>4280000</v>
      </c>
      <c r="T520" s="68">
        <f t="shared" ref="T520" si="163">R520*S520</f>
        <v>12840000</v>
      </c>
      <c r="U520" s="68">
        <f t="shared" si="138"/>
        <v>14380800.000000002</v>
      </c>
      <c r="V520" s="46" t="s">
        <v>1512</v>
      </c>
      <c r="W520" s="36">
        <v>2016</v>
      </c>
      <c r="X520" s="47"/>
    </row>
    <row r="521" spans="1:24" outlineLevel="1">
      <c r="A521" s="228" t="s">
        <v>2556</v>
      </c>
      <c r="B521" s="39" t="s">
        <v>24</v>
      </c>
      <c r="C521" s="180" t="s">
        <v>2557</v>
      </c>
      <c r="D521" s="40" t="s">
        <v>2558</v>
      </c>
      <c r="E521" s="40" t="s">
        <v>2559</v>
      </c>
      <c r="F521" s="41" t="s">
        <v>2560</v>
      </c>
      <c r="G521" s="219" t="s">
        <v>34</v>
      </c>
      <c r="H521" s="42">
        <v>0</v>
      </c>
      <c r="I521" s="43">
        <v>230000000</v>
      </c>
      <c r="J521" s="36" t="s">
        <v>1155</v>
      </c>
      <c r="K521" s="44" t="s">
        <v>31</v>
      </c>
      <c r="L521" s="41" t="s">
        <v>1501</v>
      </c>
      <c r="M521" s="36" t="s">
        <v>1502</v>
      </c>
      <c r="N521" s="42" t="s">
        <v>2561</v>
      </c>
      <c r="O521" s="45" t="s">
        <v>1504</v>
      </c>
      <c r="P521" s="36">
        <v>839</v>
      </c>
      <c r="Q521" s="36" t="s">
        <v>1545</v>
      </c>
      <c r="R521" s="54">
        <v>62</v>
      </c>
      <c r="S521" s="54">
        <v>1785.71</v>
      </c>
      <c r="T521" s="54">
        <v>0</v>
      </c>
      <c r="U521" s="68">
        <f t="shared" si="138"/>
        <v>0</v>
      </c>
      <c r="V521" s="46"/>
      <c r="W521" s="36">
        <v>2016</v>
      </c>
      <c r="X521" s="186">
        <v>7</v>
      </c>
    </row>
    <row r="522" spans="1:24" outlineLevel="1">
      <c r="A522" s="228" t="s">
        <v>4004</v>
      </c>
      <c r="B522" s="39" t="s">
        <v>24</v>
      </c>
      <c r="C522" s="180" t="s">
        <v>2557</v>
      </c>
      <c r="D522" s="40" t="s">
        <v>2558</v>
      </c>
      <c r="E522" s="40" t="s">
        <v>2559</v>
      </c>
      <c r="F522" s="41" t="s">
        <v>2560</v>
      </c>
      <c r="G522" s="219" t="s">
        <v>28</v>
      </c>
      <c r="H522" s="42">
        <v>0</v>
      </c>
      <c r="I522" s="43">
        <v>230000000</v>
      </c>
      <c r="J522" s="36" t="s">
        <v>1155</v>
      </c>
      <c r="K522" s="44" t="s">
        <v>31</v>
      </c>
      <c r="L522" s="41" t="s">
        <v>1501</v>
      </c>
      <c r="M522" s="36" t="s">
        <v>1502</v>
      </c>
      <c r="N522" s="42" t="s">
        <v>2561</v>
      </c>
      <c r="O522" s="45" t="s">
        <v>1504</v>
      </c>
      <c r="P522" s="36">
        <v>839</v>
      </c>
      <c r="Q522" s="36" t="s">
        <v>1545</v>
      </c>
      <c r="R522" s="54">
        <v>62</v>
      </c>
      <c r="S522" s="54">
        <v>1785.71</v>
      </c>
      <c r="T522" s="54">
        <f t="shared" ref="T522" si="164">R522*S522</f>
        <v>110714.02</v>
      </c>
      <c r="U522" s="68">
        <f t="shared" si="138"/>
        <v>123999.70240000001</v>
      </c>
      <c r="V522" s="46"/>
      <c r="W522" s="36">
        <v>2016</v>
      </c>
      <c r="X522" s="47"/>
    </row>
    <row r="523" spans="1:24" outlineLevel="1">
      <c r="A523" s="228" t="s">
        <v>2562</v>
      </c>
      <c r="B523" s="39" t="s">
        <v>24</v>
      </c>
      <c r="C523" s="180" t="s">
        <v>2557</v>
      </c>
      <c r="D523" s="40" t="s">
        <v>2558</v>
      </c>
      <c r="E523" s="40" t="s">
        <v>2559</v>
      </c>
      <c r="F523" s="41" t="s">
        <v>2563</v>
      </c>
      <c r="G523" s="219" t="s">
        <v>34</v>
      </c>
      <c r="H523" s="42">
        <v>0</v>
      </c>
      <c r="I523" s="43">
        <v>230000000</v>
      </c>
      <c r="J523" s="36" t="s">
        <v>1155</v>
      </c>
      <c r="K523" s="44" t="s">
        <v>31</v>
      </c>
      <c r="L523" s="41" t="s">
        <v>1501</v>
      </c>
      <c r="M523" s="36" t="s">
        <v>1502</v>
      </c>
      <c r="N523" s="42" t="s">
        <v>2561</v>
      </c>
      <c r="O523" s="45" t="s">
        <v>1504</v>
      </c>
      <c r="P523" s="36">
        <v>839</v>
      </c>
      <c r="Q523" s="36" t="s">
        <v>1545</v>
      </c>
      <c r="R523" s="54">
        <v>38</v>
      </c>
      <c r="S523" s="54">
        <v>40178.57</v>
      </c>
      <c r="T523" s="54">
        <v>0</v>
      </c>
      <c r="U523" s="68">
        <f t="shared" si="138"/>
        <v>0</v>
      </c>
      <c r="V523" s="46"/>
      <c r="W523" s="36">
        <v>2016</v>
      </c>
      <c r="X523" s="186">
        <v>7</v>
      </c>
    </row>
    <row r="524" spans="1:24" outlineLevel="1">
      <c r="A524" s="228" t="s">
        <v>4005</v>
      </c>
      <c r="B524" s="39" t="s">
        <v>24</v>
      </c>
      <c r="C524" s="180" t="s">
        <v>2557</v>
      </c>
      <c r="D524" s="40" t="s">
        <v>2558</v>
      </c>
      <c r="E524" s="40" t="s">
        <v>2559</v>
      </c>
      <c r="F524" s="41" t="s">
        <v>2563</v>
      </c>
      <c r="G524" s="219" t="s">
        <v>28</v>
      </c>
      <c r="H524" s="42">
        <v>0</v>
      </c>
      <c r="I524" s="43">
        <v>230000000</v>
      </c>
      <c r="J524" s="36" t="s">
        <v>1155</v>
      </c>
      <c r="K524" s="44" t="s">
        <v>31</v>
      </c>
      <c r="L524" s="41" t="s">
        <v>1501</v>
      </c>
      <c r="M524" s="36" t="s">
        <v>1502</v>
      </c>
      <c r="N524" s="42" t="s">
        <v>2561</v>
      </c>
      <c r="O524" s="45" t="s">
        <v>1504</v>
      </c>
      <c r="P524" s="36">
        <v>839</v>
      </c>
      <c r="Q524" s="36" t="s">
        <v>1545</v>
      </c>
      <c r="R524" s="54">
        <v>38</v>
      </c>
      <c r="S524" s="54">
        <v>40178.57</v>
      </c>
      <c r="T524" s="54">
        <f t="shared" ref="T524" si="165">R524*S524</f>
        <v>1526785.66</v>
      </c>
      <c r="U524" s="68">
        <f t="shared" si="138"/>
        <v>1709999.9392000001</v>
      </c>
      <c r="V524" s="46"/>
      <c r="W524" s="36">
        <v>2016</v>
      </c>
      <c r="X524" s="47"/>
    </row>
    <row r="525" spans="1:24" outlineLevel="1">
      <c r="A525" s="228" t="s">
        <v>2564</v>
      </c>
      <c r="B525" s="39" t="s">
        <v>24</v>
      </c>
      <c r="C525" s="180" t="s">
        <v>2565</v>
      </c>
      <c r="D525" s="40" t="s">
        <v>2566</v>
      </c>
      <c r="E525" s="40" t="s">
        <v>2567</v>
      </c>
      <c r="F525" s="41" t="s">
        <v>2568</v>
      </c>
      <c r="G525" s="219" t="s">
        <v>34</v>
      </c>
      <c r="H525" s="42">
        <v>0</v>
      </c>
      <c r="I525" s="43">
        <v>230000000</v>
      </c>
      <c r="J525" s="36" t="s">
        <v>1155</v>
      </c>
      <c r="K525" s="44" t="s">
        <v>31</v>
      </c>
      <c r="L525" s="41" t="s">
        <v>1501</v>
      </c>
      <c r="M525" s="36" t="s">
        <v>1502</v>
      </c>
      <c r="N525" s="42" t="s">
        <v>2561</v>
      </c>
      <c r="O525" s="45" t="s">
        <v>1504</v>
      </c>
      <c r="P525" s="36">
        <v>796</v>
      </c>
      <c r="Q525" s="36" t="s">
        <v>1505</v>
      </c>
      <c r="R525" s="54">
        <v>62</v>
      </c>
      <c r="S525" s="54">
        <v>17857.14</v>
      </c>
      <c r="T525" s="54">
        <v>0</v>
      </c>
      <c r="U525" s="68">
        <f t="shared" si="138"/>
        <v>0</v>
      </c>
      <c r="V525" s="46"/>
      <c r="W525" s="36">
        <v>2016</v>
      </c>
      <c r="X525" s="186">
        <v>7</v>
      </c>
    </row>
    <row r="526" spans="1:24" outlineLevel="1">
      <c r="A526" s="228" t="s">
        <v>4006</v>
      </c>
      <c r="B526" s="39" t="s">
        <v>24</v>
      </c>
      <c r="C526" s="180" t="s">
        <v>2565</v>
      </c>
      <c r="D526" s="40" t="s">
        <v>2566</v>
      </c>
      <c r="E526" s="40" t="s">
        <v>2567</v>
      </c>
      <c r="F526" s="41" t="s">
        <v>2568</v>
      </c>
      <c r="G526" s="219" t="s">
        <v>28</v>
      </c>
      <c r="H526" s="42">
        <v>0</v>
      </c>
      <c r="I526" s="43">
        <v>230000000</v>
      </c>
      <c r="J526" s="36" t="s">
        <v>1155</v>
      </c>
      <c r="K526" s="44" t="s">
        <v>31</v>
      </c>
      <c r="L526" s="41" t="s">
        <v>1501</v>
      </c>
      <c r="M526" s="36" t="s">
        <v>1502</v>
      </c>
      <c r="N526" s="42" t="s">
        <v>2561</v>
      </c>
      <c r="O526" s="45" t="s">
        <v>1504</v>
      </c>
      <c r="P526" s="36">
        <v>796</v>
      </c>
      <c r="Q526" s="36" t="s">
        <v>1505</v>
      </c>
      <c r="R526" s="54">
        <v>62</v>
      </c>
      <c r="S526" s="54">
        <v>17857.14</v>
      </c>
      <c r="T526" s="54">
        <f t="shared" ref="T526" si="166">R526*S526</f>
        <v>1107142.68</v>
      </c>
      <c r="U526" s="68">
        <f t="shared" si="138"/>
        <v>1239999.8016000001</v>
      </c>
      <c r="V526" s="46"/>
      <c r="W526" s="36">
        <v>2016</v>
      </c>
      <c r="X526" s="47"/>
    </row>
    <row r="527" spans="1:24" outlineLevel="1">
      <c r="A527" s="228" t="s">
        <v>2569</v>
      </c>
      <c r="B527" s="39" t="s">
        <v>24</v>
      </c>
      <c r="C527" s="180" t="s">
        <v>2570</v>
      </c>
      <c r="D527" s="40" t="s">
        <v>2571</v>
      </c>
      <c r="E527" s="40" t="s">
        <v>2572</v>
      </c>
      <c r="F527" s="41" t="s">
        <v>1515</v>
      </c>
      <c r="G527" s="219" t="s">
        <v>29</v>
      </c>
      <c r="H527" s="42">
        <v>0</v>
      </c>
      <c r="I527" s="43">
        <v>230000000</v>
      </c>
      <c r="J527" s="36" t="s">
        <v>1155</v>
      </c>
      <c r="K527" s="44" t="s">
        <v>31</v>
      </c>
      <c r="L527" s="41" t="s">
        <v>1501</v>
      </c>
      <c r="M527" s="36" t="s">
        <v>1502</v>
      </c>
      <c r="N527" s="42" t="s">
        <v>2561</v>
      </c>
      <c r="O527" s="45" t="s">
        <v>1504</v>
      </c>
      <c r="P527" s="36">
        <v>796</v>
      </c>
      <c r="Q527" s="36" t="s">
        <v>1505</v>
      </c>
      <c r="R527" s="54">
        <v>40</v>
      </c>
      <c r="S527" s="54">
        <v>424107.14</v>
      </c>
      <c r="T527" s="54">
        <f t="shared" si="159"/>
        <v>16964285.600000001</v>
      </c>
      <c r="U527" s="68">
        <f t="shared" si="138"/>
        <v>18999999.872000005</v>
      </c>
      <c r="V527" s="46"/>
      <c r="W527" s="36">
        <v>2016</v>
      </c>
      <c r="X527" s="47"/>
    </row>
    <row r="528" spans="1:24" outlineLevel="1">
      <c r="A528" s="228" t="s">
        <v>2573</v>
      </c>
      <c r="B528" s="39" t="s">
        <v>24</v>
      </c>
      <c r="C528" s="180" t="s">
        <v>2574</v>
      </c>
      <c r="D528" s="40" t="s">
        <v>2575</v>
      </c>
      <c r="E528" s="40" t="s">
        <v>2576</v>
      </c>
      <c r="F528" s="41" t="s">
        <v>1515</v>
      </c>
      <c r="G528" s="219" t="s">
        <v>29</v>
      </c>
      <c r="H528" s="42">
        <v>40</v>
      </c>
      <c r="I528" s="43">
        <v>230000000</v>
      </c>
      <c r="J528" s="36" t="s">
        <v>1155</v>
      </c>
      <c r="K528" s="44" t="s">
        <v>31</v>
      </c>
      <c r="L528" s="41" t="s">
        <v>1501</v>
      </c>
      <c r="M528" s="36" t="s">
        <v>1502</v>
      </c>
      <c r="N528" s="42" t="s">
        <v>2549</v>
      </c>
      <c r="O528" s="45" t="s">
        <v>1511</v>
      </c>
      <c r="P528" s="36">
        <v>839</v>
      </c>
      <c r="Q528" s="36" t="s">
        <v>2577</v>
      </c>
      <c r="R528" s="54">
        <v>1</v>
      </c>
      <c r="S528" s="54">
        <v>20999999.999999996</v>
      </c>
      <c r="T528" s="54">
        <v>0</v>
      </c>
      <c r="U528" s="68">
        <f t="shared" si="138"/>
        <v>0</v>
      </c>
      <c r="V528" s="46" t="s">
        <v>1512</v>
      </c>
      <c r="W528" s="36">
        <v>2016</v>
      </c>
      <c r="X528" s="181">
        <v>12</v>
      </c>
    </row>
    <row r="529" spans="1:24" outlineLevel="1">
      <c r="A529" s="228" t="s">
        <v>6320</v>
      </c>
      <c r="B529" s="39" t="s">
        <v>24</v>
      </c>
      <c r="C529" s="180" t="s">
        <v>2574</v>
      </c>
      <c r="D529" s="40" t="s">
        <v>2575</v>
      </c>
      <c r="E529" s="40" t="s">
        <v>2576</v>
      </c>
      <c r="F529" s="41" t="s">
        <v>1515</v>
      </c>
      <c r="G529" s="219" t="s">
        <v>29</v>
      </c>
      <c r="H529" s="42">
        <v>40</v>
      </c>
      <c r="I529" s="43">
        <v>230000000</v>
      </c>
      <c r="J529" s="36" t="s">
        <v>1155</v>
      </c>
      <c r="K529" s="44" t="s">
        <v>31</v>
      </c>
      <c r="L529" s="41" t="s">
        <v>3328</v>
      </c>
      <c r="M529" s="36" t="s">
        <v>1502</v>
      </c>
      <c r="N529" s="42" t="s">
        <v>2549</v>
      </c>
      <c r="O529" s="45" t="s">
        <v>1511</v>
      </c>
      <c r="P529" s="36">
        <v>839</v>
      </c>
      <c r="Q529" s="36" t="s">
        <v>2577</v>
      </c>
      <c r="R529" s="54">
        <v>1</v>
      </c>
      <c r="S529" s="54">
        <v>20999999.999999996</v>
      </c>
      <c r="T529" s="68">
        <f t="shared" ref="T529" si="167">R529*S529</f>
        <v>20999999.999999996</v>
      </c>
      <c r="U529" s="68">
        <f t="shared" si="138"/>
        <v>23519999.999999996</v>
      </c>
      <c r="V529" s="46" t="s">
        <v>1512</v>
      </c>
      <c r="W529" s="36">
        <v>2016</v>
      </c>
      <c r="X529" s="47"/>
    </row>
    <row r="530" spans="1:24" outlineLevel="1">
      <c r="A530" s="228" t="s">
        <v>2578</v>
      </c>
      <c r="B530" s="39" t="s">
        <v>24</v>
      </c>
      <c r="C530" s="180" t="s">
        <v>2579</v>
      </c>
      <c r="D530" s="40" t="s">
        <v>2580</v>
      </c>
      <c r="E530" s="40" t="s">
        <v>2581</v>
      </c>
      <c r="F530" s="41" t="s">
        <v>2582</v>
      </c>
      <c r="G530" s="219" t="s">
        <v>34</v>
      </c>
      <c r="H530" s="42">
        <v>0</v>
      </c>
      <c r="I530" s="43">
        <v>230000000</v>
      </c>
      <c r="J530" s="36" t="s">
        <v>1155</v>
      </c>
      <c r="K530" s="44" t="s">
        <v>31</v>
      </c>
      <c r="L530" s="41" t="s">
        <v>1501</v>
      </c>
      <c r="M530" s="36" t="s">
        <v>1502</v>
      </c>
      <c r="N530" s="42" t="s">
        <v>2561</v>
      </c>
      <c r="O530" s="45" t="s">
        <v>1504</v>
      </c>
      <c r="P530" s="36">
        <v>796</v>
      </c>
      <c r="Q530" s="36" t="s">
        <v>1505</v>
      </c>
      <c r="R530" s="54">
        <v>10</v>
      </c>
      <c r="S530" s="54">
        <v>7142.85</v>
      </c>
      <c r="T530" s="54">
        <v>0</v>
      </c>
      <c r="U530" s="68">
        <f t="shared" si="138"/>
        <v>0</v>
      </c>
      <c r="V530" s="46"/>
      <c r="W530" s="36">
        <v>2016</v>
      </c>
      <c r="X530" s="186">
        <v>7</v>
      </c>
    </row>
    <row r="531" spans="1:24" outlineLevel="1">
      <c r="A531" s="228" t="s">
        <v>4007</v>
      </c>
      <c r="B531" s="39" t="s">
        <v>24</v>
      </c>
      <c r="C531" s="180" t="s">
        <v>2579</v>
      </c>
      <c r="D531" s="40" t="s">
        <v>2580</v>
      </c>
      <c r="E531" s="40" t="s">
        <v>2581</v>
      </c>
      <c r="F531" s="41" t="s">
        <v>2582</v>
      </c>
      <c r="G531" s="219" t="s">
        <v>28</v>
      </c>
      <c r="H531" s="42">
        <v>0</v>
      </c>
      <c r="I531" s="43">
        <v>230000000</v>
      </c>
      <c r="J531" s="36" t="s">
        <v>1155</v>
      </c>
      <c r="K531" s="44" t="s">
        <v>31</v>
      </c>
      <c r="L531" s="41" t="s">
        <v>1501</v>
      </c>
      <c r="M531" s="36" t="s">
        <v>1502</v>
      </c>
      <c r="N531" s="42" t="s">
        <v>2561</v>
      </c>
      <c r="O531" s="45" t="s">
        <v>1504</v>
      </c>
      <c r="P531" s="36">
        <v>796</v>
      </c>
      <c r="Q531" s="36" t="s">
        <v>1505</v>
      </c>
      <c r="R531" s="54">
        <v>10</v>
      </c>
      <c r="S531" s="54">
        <v>7142.85</v>
      </c>
      <c r="T531" s="54">
        <f t="shared" ref="T531" si="168">R531*S531</f>
        <v>71428.5</v>
      </c>
      <c r="U531" s="68">
        <f t="shared" si="138"/>
        <v>79999.920000000013</v>
      </c>
      <c r="V531" s="46"/>
      <c r="W531" s="36">
        <v>2016</v>
      </c>
      <c r="X531" s="47"/>
    </row>
    <row r="532" spans="1:24" outlineLevel="1">
      <c r="A532" s="228" t="s">
        <v>2583</v>
      </c>
      <c r="B532" s="39" t="s">
        <v>24</v>
      </c>
      <c r="C532" s="180" t="s">
        <v>2584</v>
      </c>
      <c r="D532" s="40" t="s">
        <v>3122</v>
      </c>
      <c r="E532" s="40" t="s">
        <v>3123</v>
      </c>
      <c r="F532" s="41" t="s">
        <v>2585</v>
      </c>
      <c r="G532" s="219" t="s">
        <v>34</v>
      </c>
      <c r="H532" s="42">
        <v>0</v>
      </c>
      <c r="I532" s="43">
        <v>230000000</v>
      </c>
      <c r="J532" s="36" t="s">
        <v>1155</v>
      </c>
      <c r="K532" s="44" t="s">
        <v>31</v>
      </c>
      <c r="L532" s="41" t="s">
        <v>1501</v>
      </c>
      <c r="M532" s="36" t="s">
        <v>1502</v>
      </c>
      <c r="N532" s="42" t="s">
        <v>2561</v>
      </c>
      <c r="O532" s="45" t="s">
        <v>1504</v>
      </c>
      <c r="P532" s="36">
        <v>796</v>
      </c>
      <c r="Q532" s="36" t="s">
        <v>1505</v>
      </c>
      <c r="R532" s="54">
        <v>250</v>
      </c>
      <c r="S532" s="54">
        <v>446.42</v>
      </c>
      <c r="T532" s="54">
        <v>0</v>
      </c>
      <c r="U532" s="68">
        <f t="shared" si="138"/>
        <v>0</v>
      </c>
      <c r="V532" s="46"/>
      <c r="W532" s="36">
        <v>2016</v>
      </c>
      <c r="X532" s="186">
        <v>7</v>
      </c>
    </row>
    <row r="533" spans="1:24" outlineLevel="1">
      <c r="A533" s="228" t="s">
        <v>4008</v>
      </c>
      <c r="B533" s="39" t="s">
        <v>24</v>
      </c>
      <c r="C533" s="180" t="s">
        <v>2584</v>
      </c>
      <c r="D533" s="40" t="s">
        <v>3122</v>
      </c>
      <c r="E533" s="40" t="s">
        <v>3123</v>
      </c>
      <c r="F533" s="41" t="s">
        <v>2585</v>
      </c>
      <c r="G533" s="219" t="s">
        <v>28</v>
      </c>
      <c r="H533" s="42">
        <v>0</v>
      </c>
      <c r="I533" s="43">
        <v>230000000</v>
      </c>
      <c r="J533" s="36" t="s">
        <v>1155</v>
      </c>
      <c r="K533" s="44" t="s">
        <v>31</v>
      </c>
      <c r="L533" s="41" t="s">
        <v>1501</v>
      </c>
      <c r="M533" s="36" t="s">
        <v>1502</v>
      </c>
      <c r="N533" s="42" t="s">
        <v>2561</v>
      </c>
      <c r="O533" s="45" t="s">
        <v>1504</v>
      </c>
      <c r="P533" s="36">
        <v>796</v>
      </c>
      <c r="Q533" s="36" t="s">
        <v>1505</v>
      </c>
      <c r="R533" s="54">
        <v>250</v>
      </c>
      <c r="S533" s="54">
        <v>446.42</v>
      </c>
      <c r="T533" s="54">
        <f t="shared" ref="T533" si="169">R533*S533</f>
        <v>111605</v>
      </c>
      <c r="U533" s="68">
        <f t="shared" si="138"/>
        <v>124997.6</v>
      </c>
      <c r="V533" s="46"/>
      <c r="W533" s="36">
        <v>2016</v>
      </c>
      <c r="X533" s="47"/>
    </row>
    <row r="534" spans="1:24" outlineLevel="1">
      <c r="A534" s="228" t="s">
        <v>2586</v>
      </c>
      <c r="B534" s="39" t="s">
        <v>24</v>
      </c>
      <c r="C534" s="180" t="s">
        <v>2587</v>
      </c>
      <c r="D534" s="40" t="s">
        <v>2588</v>
      </c>
      <c r="E534" s="40" t="s">
        <v>2589</v>
      </c>
      <c r="F534" s="41" t="s">
        <v>1515</v>
      </c>
      <c r="G534" s="219" t="s">
        <v>29</v>
      </c>
      <c r="H534" s="42">
        <v>50</v>
      </c>
      <c r="I534" s="43">
        <v>230000000</v>
      </c>
      <c r="J534" s="36" t="s">
        <v>1155</v>
      </c>
      <c r="K534" s="44" t="s">
        <v>31</v>
      </c>
      <c r="L534" s="41" t="s">
        <v>25</v>
      </c>
      <c r="M534" s="36" t="s">
        <v>1502</v>
      </c>
      <c r="N534" s="42" t="s">
        <v>2590</v>
      </c>
      <c r="O534" s="45" t="s">
        <v>2591</v>
      </c>
      <c r="P534" s="36">
        <v>868</v>
      </c>
      <c r="Q534" s="36" t="s">
        <v>2592</v>
      </c>
      <c r="R534" s="54">
        <v>15912</v>
      </c>
      <c r="S534" s="54">
        <v>650</v>
      </c>
      <c r="T534" s="54">
        <v>0</v>
      </c>
      <c r="U534" s="68">
        <f t="shared" si="138"/>
        <v>0</v>
      </c>
      <c r="V534" s="46" t="s">
        <v>1512</v>
      </c>
      <c r="W534" s="36">
        <v>2016</v>
      </c>
      <c r="X534" s="47" t="s">
        <v>3213</v>
      </c>
    </row>
    <row r="535" spans="1:24" outlineLevel="1">
      <c r="A535" s="228" t="s">
        <v>3329</v>
      </c>
      <c r="B535" s="39" t="s">
        <v>24</v>
      </c>
      <c r="C535" s="180" t="s">
        <v>2587</v>
      </c>
      <c r="D535" s="40" t="s">
        <v>2588</v>
      </c>
      <c r="E535" s="40" t="s">
        <v>2589</v>
      </c>
      <c r="F535" s="41" t="s">
        <v>1515</v>
      </c>
      <c r="G535" s="219" t="s">
        <v>29</v>
      </c>
      <c r="H535" s="42">
        <v>50</v>
      </c>
      <c r="I535" s="43">
        <v>230000000</v>
      </c>
      <c r="J535" s="36" t="s">
        <v>1155</v>
      </c>
      <c r="K535" s="44" t="s">
        <v>31</v>
      </c>
      <c r="L535" s="41" t="s">
        <v>3330</v>
      </c>
      <c r="M535" s="36" t="s">
        <v>1502</v>
      </c>
      <c r="N535" s="42" t="s">
        <v>2590</v>
      </c>
      <c r="O535" s="45" t="s">
        <v>2591</v>
      </c>
      <c r="P535" s="36">
        <v>868</v>
      </c>
      <c r="Q535" s="36" t="s">
        <v>2592</v>
      </c>
      <c r="R535" s="54">
        <v>864</v>
      </c>
      <c r="S535" s="54">
        <v>650</v>
      </c>
      <c r="T535" s="68">
        <v>0</v>
      </c>
      <c r="U535" s="68">
        <f t="shared" si="138"/>
        <v>0</v>
      </c>
      <c r="V535" s="46" t="s">
        <v>1512</v>
      </c>
      <c r="W535" s="36">
        <v>2016</v>
      </c>
      <c r="X535" s="187" t="s">
        <v>3213</v>
      </c>
    </row>
    <row r="536" spans="1:24" outlineLevel="1">
      <c r="A536" s="228" t="s">
        <v>4009</v>
      </c>
      <c r="B536" s="39" t="s">
        <v>24</v>
      </c>
      <c r="C536" s="180" t="s">
        <v>2587</v>
      </c>
      <c r="D536" s="40" t="s">
        <v>2588</v>
      </c>
      <c r="E536" s="40" t="s">
        <v>2589</v>
      </c>
      <c r="F536" s="41" t="s">
        <v>1515</v>
      </c>
      <c r="G536" s="219" t="s">
        <v>29</v>
      </c>
      <c r="H536" s="42">
        <v>50</v>
      </c>
      <c r="I536" s="43">
        <v>230000000</v>
      </c>
      <c r="J536" s="36" t="s">
        <v>1155</v>
      </c>
      <c r="K536" s="44" t="s">
        <v>31</v>
      </c>
      <c r="L536" s="41" t="s">
        <v>4010</v>
      </c>
      <c r="M536" s="36" t="s">
        <v>1502</v>
      </c>
      <c r="N536" s="42" t="s">
        <v>2590</v>
      </c>
      <c r="O536" s="45" t="s">
        <v>1511</v>
      </c>
      <c r="P536" s="36">
        <v>868</v>
      </c>
      <c r="Q536" s="36" t="s">
        <v>2592</v>
      </c>
      <c r="R536" s="54">
        <v>936</v>
      </c>
      <c r="S536" s="54">
        <v>650</v>
      </c>
      <c r="T536" s="68">
        <f>R536*S536</f>
        <v>608400</v>
      </c>
      <c r="U536" s="68">
        <f t="shared" si="138"/>
        <v>681408.00000000012</v>
      </c>
      <c r="V536" s="46" t="s">
        <v>1512</v>
      </c>
      <c r="W536" s="36">
        <v>2016</v>
      </c>
      <c r="X536" s="47"/>
    </row>
    <row r="537" spans="1:24" outlineLevel="1">
      <c r="A537" s="228" t="s">
        <v>2593</v>
      </c>
      <c r="B537" s="39" t="s">
        <v>24</v>
      </c>
      <c r="C537" s="180" t="s">
        <v>2594</v>
      </c>
      <c r="D537" s="40" t="s">
        <v>2595</v>
      </c>
      <c r="E537" s="40" t="s">
        <v>2596</v>
      </c>
      <c r="F537" s="41" t="s">
        <v>2597</v>
      </c>
      <c r="G537" s="219" t="s">
        <v>34</v>
      </c>
      <c r="H537" s="42">
        <v>40</v>
      </c>
      <c r="I537" s="43">
        <v>230000000</v>
      </c>
      <c r="J537" s="36" t="s">
        <v>1155</v>
      </c>
      <c r="K537" s="44" t="s">
        <v>31</v>
      </c>
      <c r="L537" s="41" t="s">
        <v>1501</v>
      </c>
      <c r="M537" s="36" t="s">
        <v>1502</v>
      </c>
      <c r="N537" s="42" t="s">
        <v>2561</v>
      </c>
      <c r="O537" s="45" t="s">
        <v>1511</v>
      </c>
      <c r="P537" s="36">
        <v>796</v>
      </c>
      <c r="Q537" s="36" t="s">
        <v>1505</v>
      </c>
      <c r="R537" s="54">
        <v>30</v>
      </c>
      <c r="S537" s="54">
        <v>13310.7</v>
      </c>
      <c r="T537" s="54">
        <v>0</v>
      </c>
      <c r="U537" s="68">
        <f t="shared" si="138"/>
        <v>0</v>
      </c>
      <c r="V537" s="46" t="s">
        <v>1512</v>
      </c>
      <c r="W537" s="36">
        <v>2016</v>
      </c>
      <c r="X537" s="47" t="s">
        <v>3975</v>
      </c>
    </row>
    <row r="538" spans="1:24" outlineLevel="1">
      <c r="A538" s="228" t="s">
        <v>4011</v>
      </c>
      <c r="B538" s="39" t="s">
        <v>24</v>
      </c>
      <c r="C538" s="180" t="s">
        <v>2594</v>
      </c>
      <c r="D538" s="40" t="s">
        <v>2595</v>
      </c>
      <c r="E538" s="40" t="s">
        <v>2596</v>
      </c>
      <c r="F538" s="41" t="s">
        <v>2597</v>
      </c>
      <c r="G538" s="219" t="s">
        <v>28</v>
      </c>
      <c r="H538" s="42">
        <v>0</v>
      </c>
      <c r="I538" s="43">
        <v>230000000</v>
      </c>
      <c r="J538" s="36" t="s">
        <v>1155</v>
      </c>
      <c r="K538" s="44" t="s">
        <v>31</v>
      </c>
      <c r="L538" s="41" t="s">
        <v>1501</v>
      </c>
      <c r="M538" s="36" t="s">
        <v>1502</v>
      </c>
      <c r="N538" s="42" t="s">
        <v>2561</v>
      </c>
      <c r="O538" s="45" t="s">
        <v>1504</v>
      </c>
      <c r="P538" s="36">
        <v>796</v>
      </c>
      <c r="Q538" s="36" t="s">
        <v>1505</v>
      </c>
      <c r="R538" s="54">
        <v>30</v>
      </c>
      <c r="S538" s="54">
        <v>13310.7</v>
      </c>
      <c r="T538" s="54">
        <f t="shared" ref="T538" si="170">R538*S538</f>
        <v>399321</v>
      </c>
      <c r="U538" s="68">
        <f t="shared" ref="U538" si="171">T538*1.12</f>
        <v>447239.52</v>
      </c>
      <c r="V538" s="46"/>
      <c r="W538" s="36">
        <v>2016</v>
      </c>
      <c r="X538" s="47"/>
    </row>
    <row r="539" spans="1:24" outlineLevel="1">
      <c r="A539" s="228" t="s">
        <v>2598</v>
      </c>
      <c r="B539" s="39" t="s">
        <v>24</v>
      </c>
      <c r="C539" s="180" t="s">
        <v>2599</v>
      </c>
      <c r="D539" s="40" t="s">
        <v>2595</v>
      </c>
      <c r="E539" s="40" t="s">
        <v>2600</v>
      </c>
      <c r="F539" s="41" t="s">
        <v>2601</v>
      </c>
      <c r="G539" s="219" t="s">
        <v>34</v>
      </c>
      <c r="H539" s="42">
        <v>40</v>
      </c>
      <c r="I539" s="43">
        <v>230000000</v>
      </c>
      <c r="J539" s="36" t="s">
        <v>1155</v>
      </c>
      <c r="K539" s="44" t="s">
        <v>31</v>
      </c>
      <c r="L539" s="41" t="s">
        <v>1501</v>
      </c>
      <c r="M539" s="36" t="s">
        <v>1502</v>
      </c>
      <c r="N539" s="42" t="s">
        <v>1503</v>
      </c>
      <c r="O539" s="45" t="s">
        <v>1511</v>
      </c>
      <c r="P539" s="36">
        <v>796</v>
      </c>
      <c r="Q539" s="36" t="s">
        <v>1505</v>
      </c>
      <c r="R539" s="54">
        <v>220</v>
      </c>
      <c r="S539" s="54">
        <v>4017.85</v>
      </c>
      <c r="T539" s="54">
        <v>0</v>
      </c>
      <c r="U539" s="68">
        <f t="shared" ref="U539:U662" si="172">T539*1.12</f>
        <v>0</v>
      </c>
      <c r="V539" s="46" t="s">
        <v>1512</v>
      </c>
      <c r="W539" s="36">
        <v>2016</v>
      </c>
      <c r="X539" s="47" t="s">
        <v>3975</v>
      </c>
    </row>
    <row r="540" spans="1:24" outlineLevel="1">
      <c r="A540" s="228" t="s">
        <v>4012</v>
      </c>
      <c r="B540" s="39" t="s">
        <v>24</v>
      </c>
      <c r="C540" s="180" t="s">
        <v>2599</v>
      </c>
      <c r="D540" s="40" t="s">
        <v>2595</v>
      </c>
      <c r="E540" s="40" t="s">
        <v>2600</v>
      </c>
      <c r="F540" s="41" t="s">
        <v>2601</v>
      </c>
      <c r="G540" s="219" t="s">
        <v>28</v>
      </c>
      <c r="H540" s="42">
        <v>0</v>
      </c>
      <c r="I540" s="43">
        <v>230000000</v>
      </c>
      <c r="J540" s="36" t="s">
        <v>1155</v>
      </c>
      <c r="K540" s="44" t="s">
        <v>31</v>
      </c>
      <c r="L540" s="41" t="s">
        <v>1501</v>
      </c>
      <c r="M540" s="36" t="s">
        <v>1502</v>
      </c>
      <c r="N540" s="42" t="s">
        <v>1503</v>
      </c>
      <c r="O540" s="45" t="s">
        <v>1504</v>
      </c>
      <c r="P540" s="36">
        <v>796</v>
      </c>
      <c r="Q540" s="36" t="s">
        <v>1505</v>
      </c>
      <c r="R540" s="54">
        <v>220</v>
      </c>
      <c r="S540" s="54">
        <v>4017.85</v>
      </c>
      <c r="T540" s="54">
        <f t="shared" ref="T540" si="173">R540*S540</f>
        <v>883927</v>
      </c>
      <c r="U540" s="68">
        <f t="shared" si="172"/>
        <v>989998.24000000011</v>
      </c>
      <c r="V540" s="46"/>
      <c r="W540" s="36">
        <v>2016</v>
      </c>
      <c r="X540" s="47"/>
    </row>
    <row r="541" spans="1:24" outlineLevel="1">
      <c r="A541" s="228" t="s">
        <v>2602</v>
      </c>
      <c r="B541" s="39" t="s">
        <v>24</v>
      </c>
      <c r="C541" s="180" t="s">
        <v>2603</v>
      </c>
      <c r="D541" s="40" t="s">
        <v>2595</v>
      </c>
      <c r="E541" s="40" t="s">
        <v>3124</v>
      </c>
      <c r="F541" s="41" t="s">
        <v>2604</v>
      </c>
      <c r="G541" s="219" t="s">
        <v>34</v>
      </c>
      <c r="H541" s="42">
        <v>40</v>
      </c>
      <c r="I541" s="43">
        <v>230000000</v>
      </c>
      <c r="J541" s="36" t="s">
        <v>1155</v>
      </c>
      <c r="K541" s="44" t="s">
        <v>31</v>
      </c>
      <c r="L541" s="41" t="s">
        <v>1501</v>
      </c>
      <c r="M541" s="36" t="s">
        <v>1502</v>
      </c>
      <c r="N541" s="42" t="s">
        <v>1503</v>
      </c>
      <c r="O541" s="45" t="s">
        <v>1511</v>
      </c>
      <c r="P541" s="36">
        <v>796</v>
      </c>
      <c r="Q541" s="36" t="s">
        <v>1505</v>
      </c>
      <c r="R541" s="54">
        <v>7</v>
      </c>
      <c r="S541" s="54">
        <v>16540.169999999998</v>
      </c>
      <c r="T541" s="54">
        <v>0</v>
      </c>
      <c r="U541" s="68">
        <f t="shared" si="172"/>
        <v>0</v>
      </c>
      <c r="V541" s="46" t="s">
        <v>1512</v>
      </c>
      <c r="W541" s="36">
        <v>2016</v>
      </c>
      <c r="X541" s="47" t="s">
        <v>3975</v>
      </c>
    </row>
    <row r="542" spans="1:24" outlineLevel="1">
      <c r="A542" s="228" t="s">
        <v>4013</v>
      </c>
      <c r="B542" s="39" t="s">
        <v>24</v>
      </c>
      <c r="C542" s="180" t="s">
        <v>2603</v>
      </c>
      <c r="D542" s="40" t="s">
        <v>2595</v>
      </c>
      <c r="E542" s="40" t="s">
        <v>3124</v>
      </c>
      <c r="F542" s="41" t="s">
        <v>2604</v>
      </c>
      <c r="G542" s="219" t="s">
        <v>28</v>
      </c>
      <c r="H542" s="42">
        <v>0</v>
      </c>
      <c r="I542" s="43">
        <v>230000000</v>
      </c>
      <c r="J542" s="36" t="s">
        <v>1155</v>
      </c>
      <c r="K542" s="44" t="s">
        <v>31</v>
      </c>
      <c r="L542" s="41" t="s">
        <v>1501</v>
      </c>
      <c r="M542" s="36" t="s">
        <v>1502</v>
      </c>
      <c r="N542" s="42" t="s">
        <v>1503</v>
      </c>
      <c r="O542" s="45" t="s">
        <v>1504</v>
      </c>
      <c r="P542" s="36">
        <v>796</v>
      </c>
      <c r="Q542" s="36" t="s">
        <v>1505</v>
      </c>
      <c r="R542" s="54">
        <v>7</v>
      </c>
      <c r="S542" s="54">
        <v>16540.169999999998</v>
      </c>
      <c r="T542" s="54">
        <f t="shared" si="159"/>
        <v>115781.18999999999</v>
      </c>
      <c r="U542" s="68">
        <f t="shared" si="172"/>
        <v>129674.9328</v>
      </c>
      <c r="V542" s="46"/>
      <c r="W542" s="36">
        <v>2016</v>
      </c>
      <c r="X542" s="47"/>
    </row>
    <row r="543" spans="1:24" outlineLevel="1">
      <c r="A543" s="228" t="s">
        <v>2605</v>
      </c>
      <c r="B543" s="39" t="s">
        <v>24</v>
      </c>
      <c r="C543" s="180" t="s">
        <v>2606</v>
      </c>
      <c r="D543" s="40" t="s">
        <v>2519</v>
      </c>
      <c r="E543" s="40" t="s">
        <v>2607</v>
      </c>
      <c r="F543" s="41" t="s">
        <v>2608</v>
      </c>
      <c r="G543" s="219" t="s">
        <v>34</v>
      </c>
      <c r="H543" s="42">
        <v>40</v>
      </c>
      <c r="I543" s="43">
        <v>230000000</v>
      </c>
      <c r="J543" s="36" t="s">
        <v>1155</v>
      </c>
      <c r="K543" s="44" t="s">
        <v>31</v>
      </c>
      <c r="L543" s="41" t="s">
        <v>1501</v>
      </c>
      <c r="M543" s="36" t="s">
        <v>1502</v>
      </c>
      <c r="N543" s="42" t="s">
        <v>1503</v>
      </c>
      <c r="O543" s="45" t="s">
        <v>1504</v>
      </c>
      <c r="P543" s="36">
        <v>796</v>
      </c>
      <c r="Q543" s="36" t="s">
        <v>1505</v>
      </c>
      <c r="R543" s="54">
        <v>7</v>
      </c>
      <c r="S543" s="54">
        <v>46142.85</v>
      </c>
      <c r="T543" s="54">
        <v>0</v>
      </c>
      <c r="U543" s="68">
        <f t="shared" si="172"/>
        <v>0</v>
      </c>
      <c r="V543" s="46" t="s">
        <v>1512</v>
      </c>
      <c r="W543" s="36">
        <v>2016</v>
      </c>
      <c r="X543" s="47" t="s">
        <v>3975</v>
      </c>
    </row>
    <row r="544" spans="1:24" outlineLevel="1">
      <c r="A544" s="228" t="s">
        <v>4014</v>
      </c>
      <c r="B544" s="39" t="s">
        <v>24</v>
      </c>
      <c r="C544" s="180" t="s">
        <v>2606</v>
      </c>
      <c r="D544" s="40" t="s">
        <v>2519</v>
      </c>
      <c r="E544" s="40" t="s">
        <v>2607</v>
      </c>
      <c r="F544" s="41" t="s">
        <v>2608</v>
      </c>
      <c r="G544" s="219" t="s">
        <v>28</v>
      </c>
      <c r="H544" s="42">
        <v>0</v>
      </c>
      <c r="I544" s="43">
        <v>230000000</v>
      </c>
      <c r="J544" s="36" t="s">
        <v>1155</v>
      </c>
      <c r="K544" s="44" t="s">
        <v>31</v>
      </c>
      <c r="L544" s="41" t="s">
        <v>1501</v>
      </c>
      <c r="M544" s="36" t="s">
        <v>1502</v>
      </c>
      <c r="N544" s="42" t="s">
        <v>1503</v>
      </c>
      <c r="O544" s="45" t="s">
        <v>1504</v>
      </c>
      <c r="P544" s="36">
        <v>796</v>
      </c>
      <c r="Q544" s="36" t="s">
        <v>1505</v>
      </c>
      <c r="R544" s="54">
        <v>7</v>
      </c>
      <c r="S544" s="54">
        <v>46142.85</v>
      </c>
      <c r="T544" s="54">
        <f t="shared" ref="T544" si="174">R544*S544</f>
        <v>322999.95</v>
      </c>
      <c r="U544" s="68">
        <f t="shared" si="172"/>
        <v>361759.94400000008</v>
      </c>
      <c r="V544" s="46"/>
      <c r="W544" s="36">
        <v>2016</v>
      </c>
      <c r="X544" s="47"/>
    </row>
    <row r="545" spans="1:24" outlineLevel="1">
      <c r="A545" s="228" t="s">
        <v>2609</v>
      </c>
      <c r="B545" s="39" t="s">
        <v>24</v>
      </c>
      <c r="C545" s="180" t="s">
        <v>2610</v>
      </c>
      <c r="D545" s="40" t="s">
        <v>2611</v>
      </c>
      <c r="E545" s="40" t="s">
        <v>2612</v>
      </c>
      <c r="F545" s="41" t="s">
        <v>2613</v>
      </c>
      <c r="G545" s="219" t="s">
        <v>34</v>
      </c>
      <c r="H545" s="42">
        <v>40</v>
      </c>
      <c r="I545" s="43">
        <v>230000000</v>
      </c>
      <c r="J545" s="36" t="s">
        <v>1155</v>
      </c>
      <c r="K545" s="44" t="s">
        <v>31</v>
      </c>
      <c r="L545" s="41" t="s">
        <v>1501</v>
      </c>
      <c r="M545" s="36" t="s">
        <v>1502</v>
      </c>
      <c r="N545" s="42" t="s">
        <v>1503</v>
      </c>
      <c r="O545" s="45" t="s">
        <v>1504</v>
      </c>
      <c r="P545" s="36">
        <v>839</v>
      </c>
      <c r="Q545" s="36" t="s">
        <v>2577</v>
      </c>
      <c r="R545" s="54">
        <v>1</v>
      </c>
      <c r="S545" s="54">
        <v>808577.45</v>
      </c>
      <c r="T545" s="54">
        <v>0</v>
      </c>
      <c r="U545" s="68">
        <f t="shared" si="172"/>
        <v>0</v>
      </c>
      <c r="V545" s="46" t="s">
        <v>1512</v>
      </c>
      <c r="W545" s="36">
        <v>2016</v>
      </c>
      <c r="X545" s="47" t="s">
        <v>3975</v>
      </c>
    </row>
    <row r="546" spans="1:24" outlineLevel="1">
      <c r="A546" s="228" t="s">
        <v>4015</v>
      </c>
      <c r="B546" s="39" t="s">
        <v>24</v>
      </c>
      <c r="C546" s="180" t="s">
        <v>2610</v>
      </c>
      <c r="D546" s="40" t="s">
        <v>2611</v>
      </c>
      <c r="E546" s="40" t="s">
        <v>2612</v>
      </c>
      <c r="F546" s="41" t="s">
        <v>2613</v>
      </c>
      <c r="G546" s="219" t="s">
        <v>28</v>
      </c>
      <c r="H546" s="42">
        <v>0</v>
      </c>
      <c r="I546" s="43">
        <v>230000000</v>
      </c>
      <c r="J546" s="36" t="s">
        <v>1155</v>
      </c>
      <c r="K546" s="44" t="s">
        <v>31</v>
      </c>
      <c r="L546" s="41" t="s">
        <v>1501</v>
      </c>
      <c r="M546" s="36" t="s">
        <v>1502</v>
      </c>
      <c r="N546" s="42" t="s">
        <v>1503</v>
      </c>
      <c r="O546" s="45" t="s">
        <v>1504</v>
      </c>
      <c r="P546" s="36">
        <v>839</v>
      </c>
      <c r="Q546" s="36" t="s">
        <v>2577</v>
      </c>
      <c r="R546" s="54">
        <v>1</v>
      </c>
      <c r="S546" s="54">
        <v>808577.45</v>
      </c>
      <c r="T546" s="54">
        <f t="shared" ref="T546" si="175">R546*S546</f>
        <v>808577.45</v>
      </c>
      <c r="U546" s="68">
        <f t="shared" si="172"/>
        <v>905606.74400000006</v>
      </c>
      <c r="V546" s="46"/>
      <c r="W546" s="36">
        <v>2016</v>
      </c>
      <c r="X546" s="47"/>
    </row>
    <row r="547" spans="1:24" outlineLevel="1">
      <c r="A547" s="228" t="s">
        <v>2614</v>
      </c>
      <c r="B547" s="39" t="s">
        <v>24</v>
      </c>
      <c r="C547" s="180" t="s">
        <v>2615</v>
      </c>
      <c r="D547" s="40" t="s">
        <v>2616</v>
      </c>
      <c r="E547" s="40" t="s">
        <v>2617</v>
      </c>
      <c r="F547" s="41" t="s">
        <v>2618</v>
      </c>
      <c r="G547" s="219" t="s">
        <v>34</v>
      </c>
      <c r="H547" s="42">
        <v>40</v>
      </c>
      <c r="I547" s="43">
        <v>230000000</v>
      </c>
      <c r="J547" s="36" t="s">
        <v>1155</v>
      </c>
      <c r="K547" s="44" t="s">
        <v>31</v>
      </c>
      <c r="L547" s="41" t="s">
        <v>1501</v>
      </c>
      <c r="M547" s="36" t="s">
        <v>1502</v>
      </c>
      <c r="N547" s="42" t="s">
        <v>1503</v>
      </c>
      <c r="O547" s="45" t="s">
        <v>1511</v>
      </c>
      <c r="P547" s="36">
        <v>796</v>
      </c>
      <c r="Q547" s="36" t="s">
        <v>1505</v>
      </c>
      <c r="R547" s="54">
        <v>26</v>
      </c>
      <c r="S547" s="54">
        <v>21158.92</v>
      </c>
      <c r="T547" s="54">
        <v>0</v>
      </c>
      <c r="U547" s="68">
        <f t="shared" si="172"/>
        <v>0</v>
      </c>
      <c r="V547" s="46" t="s">
        <v>1512</v>
      </c>
      <c r="W547" s="36">
        <v>2016</v>
      </c>
      <c r="X547" s="47" t="s">
        <v>3976</v>
      </c>
    </row>
    <row r="548" spans="1:24" outlineLevel="1">
      <c r="A548" s="228" t="s">
        <v>4016</v>
      </c>
      <c r="B548" s="39" t="s">
        <v>24</v>
      </c>
      <c r="C548" s="180" t="s">
        <v>2615</v>
      </c>
      <c r="D548" s="40" t="s">
        <v>2616</v>
      </c>
      <c r="E548" s="40" t="s">
        <v>2617</v>
      </c>
      <c r="F548" s="41" t="s">
        <v>2618</v>
      </c>
      <c r="G548" s="219" t="s">
        <v>28</v>
      </c>
      <c r="H548" s="42">
        <v>0</v>
      </c>
      <c r="I548" s="43">
        <v>230000000</v>
      </c>
      <c r="J548" s="36" t="s">
        <v>1155</v>
      </c>
      <c r="K548" s="44" t="s">
        <v>31</v>
      </c>
      <c r="L548" s="41" t="s">
        <v>1501</v>
      </c>
      <c r="M548" s="36" t="s">
        <v>1502</v>
      </c>
      <c r="N548" s="42" t="s">
        <v>1503</v>
      </c>
      <c r="O548" s="45" t="s">
        <v>1504</v>
      </c>
      <c r="P548" s="36">
        <v>796</v>
      </c>
      <c r="Q548" s="36" t="s">
        <v>1505</v>
      </c>
      <c r="R548" s="54">
        <v>24</v>
      </c>
      <c r="S548" s="54">
        <v>21158.92</v>
      </c>
      <c r="T548" s="68">
        <f t="shared" ref="T548" si="176">R548*S548</f>
        <v>507814.07999999996</v>
      </c>
      <c r="U548" s="68">
        <f t="shared" si="172"/>
        <v>568751.7696</v>
      </c>
      <c r="V548" s="46"/>
      <c r="W548" s="36">
        <v>2016</v>
      </c>
      <c r="X548" s="47"/>
    </row>
    <row r="549" spans="1:24" outlineLevel="1">
      <c r="A549" s="228" t="s">
        <v>2619</v>
      </c>
      <c r="B549" s="39" t="s">
        <v>24</v>
      </c>
      <c r="C549" s="180" t="s">
        <v>2620</v>
      </c>
      <c r="D549" s="40" t="s">
        <v>2616</v>
      </c>
      <c r="E549" s="40" t="s">
        <v>2621</v>
      </c>
      <c r="F549" s="41" t="s">
        <v>2622</v>
      </c>
      <c r="G549" s="219" t="s">
        <v>34</v>
      </c>
      <c r="H549" s="42">
        <v>40</v>
      </c>
      <c r="I549" s="43">
        <v>230000000</v>
      </c>
      <c r="J549" s="36" t="s">
        <v>1155</v>
      </c>
      <c r="K549" s="44" t="s">
        <v>31</v>
      </c>
      <c r="L549" s="41" t="s">
        <v>1501</v>
      </c>
      <c r="M549" s="36" t="s">
        <v>1502</v>
      </c>
      <c r="N549" s="42" t="s">
        <v>2561</v>
      </c>
      <c r="O549" s="45" t="s">
        <v>1511</v>
      </c>
      <c r="P549" s="36">
        <v>796</v>
      </c>
      <c r="Q549" s="36" t="s">
        <v>1505</v>
      </c>
      <c r="R549" s="54">
        <v>20</v>
      </c>
      <c r="S549" s="54">
        <v>36318.75</v>
      </c>
      <c r="T549" s="54">
        <v>0</v>
      </c>
      <c r="U549" s="68">
        <f t="shared" si="172"/>
        <v>0</v>
      </c>
      <c r="V549" s="46" t="s">
        <v>1512</v>
      </c>
      <c r="W549" s="36">
        <v>2016</v>
      </c>
      <c r="X549" s="47" t="s">
        <v>3976</v>
      </c>
    </row>
    <row r="550" spans="1:24" outlineLevel="1">
      <c r="A550" s="228" t="s">
        <v>4017</v>
      </c>
      <c r="B550" s="39" t="s">
        <v>24</v>
      </c>
      <c r="C550" s="180" t="s">
        <v>2620</v>
      </c>
      <c r="D550" s="40" t="s">
        <v>2616</v>
      </c>
      <c r="E550" s="40" t="s">
        <v>2621</v>
      </c>
      <c r="F550" s="41" t="s">
        <v>2622</v>
      </c>
      <c r="G550" s="219" t="s">
        <v>28</v>
      </c>
      <c r="H550" s="42">
        <v>0</v>
      </c>
      <c r="I550" s="43">
        <v>230000000</v>
      </c>
      <c r="J550" s="36" t="s">
        <v>1155</v>
      </c>
      <c r="K550" s="44" t="s">
        <v>31</v>
      </c>
      <c r="L550" s="41" t="s">
        <v>1501</v>
      </c>
      <c r="M550" s="36" t="s">
        <v>1502</v>
      </c>
      <c r="N550" s="42" t="s">
        <v>2561</v>
      </c>
      <c r="O550" s="45" t="s">
        <v>1504</v>
      </c>
      <c r="P550" s="36">
        <v>796</v>
      </c>
      <c r="Q550" s="36" t="s">
        <v>1505</v>
      </c>
      <c r="R550" s="54">
        <v>13</v>
      </c>
      <c r="S550" s="54">
        <v>36318.75</v>
      </c>
      <c r="T550" s="68">
        <f t="shared" ref="T550" si="177">R550*S550</f>
        <v>472143.75</v>
      </c>
      <c r="U550" s="68">
        <f t="shared" si="172"/>
        <v>528801</v>
      </c>
      <c r="V550" s="46"/>
      <c r="W550" s="36">
        <v>2016</v>
      </c>
      <c r="X550" s="47"/>
    </row>
    <row r="551" spans="1:24" outlineLevel="1">
      <c r="A551" s="228" t="s">
        <v>2623</v>
      </c>
      <c r="B551" s="39" t="s">
        <v>24</v>
      </c>
      <c r="C551" s="180" t="s">
        <v>2624</v>
      </c>
      <c r="D551" s="40" t="s">
        <v>2616</v>
      </c>
      <c r="E551" s="40" t="s">
        <v>2625</v>
      </c>
      <c r="F551" s="41" t="s">
        <v>2626</v>
      </c>
      <c r="G551" s="219" t="s">
        <v>34</v>
      </c>
      <c r="H551" s="42">
        <v>40</v>
      </c>
      <c r="I551" s="43">
        <v>230000000</v>
      </c>
      <c r="J551" s="36" t="s">
        <v>1155</v>
      </c>
      <c r="K551" s="44" t="s">
        <v>31</v>
      </c>
      <c r="L551" s="41" t="s">
        <v>1501</v>
      </c>
      <c r="M551" s="36" t="s">
        <v>1502</v>
      </c>
      <c r="N551" s="42" t="s">
        <v>1503</v>
      </c>
      <c r="O551" s="45" t="s">
        <v>1511</v>
      </c>
      <c r="P551" s="36">
        <v>796</v>
      </c>
      <c r="Q551" s="36" t="s">
        <v>1505</v>
      </c>
      <c r="R551" s="54">
        <v>10</v>
      </c>
      <c r="S551" s="54">
        <v>21158.92</v>
      </c>
      <c r="T551" s="54">
        <v>0</v>
      </c>
      <c r="U551" s="68">
        <f t="shared" si="172"/>
        <v>0</v>
      </c>
      <c r="V551" s="46" t="s">
        <v>1512</v>
      </c>
      <c r="W551" s="36">
        <v>2016</v>
      </c>
      <c r="X551" s="47" t="s">
        <v>3975</v>
      </c>
    </row>
    <row r="552" spans="1:24" outlineLevel="1">
      <c r="A552" s="228" t="s">
        <v>4018</v>
      </c>
      <c r="B552" s="39" t="s">
        <v>24</v>
      </c>
      <c r="C552" s="180" t="s">
        <v>2624</v>
      </c>
      <c r="D552" s="40" t="s">
        <v>2616</v>
      </c>
      <c r="E552" s="40" t="s">
        <v>2625</v>
      </c>
      <c r="F552" s="41" t="s">
        <v>2626</v>
      </c>
      <c r="G552" s="219" t="s">
        <v>28</v>
      </c>
      <c r="H552" s="42">
        <v>0</v>
      </c>
      <c r="I552" s="43">
        <v>230000000</v>
      </c>
      <c r="J552" s="36" t="s">
        <v>1155</v>
      </c>
      <c r="K552" s="44" t="s">
        <v>31</v>
      </c>
      <c r="L552" s="41" t="s">
        <v>1501</v>
      </c>
      <c r="M552" s="36" t="s">
        <v>1502</v>
      </c>
      <c r="N552" s="42" t="s">
        <v>1503</v>
      </c>
      <c r="O552" s="45" t="s">
        <v>1504</v>
      </c>
      <c r="P552" s="36">
        <v>796</v>
      </c>
      <c r="Q552" s="36" t="s">
        <v>1505</v>
      </c>
      <c r="R552" s="54">
        <v>10</v>
      </c>
      <c r="S552" s="54">
        <v>21158.92</v>
      </c>
      <c r="T552" s="54">
        <f t="shared" ref="T552" si="178">R552*S552</f>
        <v>211589.19999999998</v>
      </c>
      <c r="U552" s="68">
        <f t="shared" si="172"/>
        <v>236979.90400000001</v>
      </c>
      <c r="V552" s="46"/>
      <c r="W552" s="36">
        <v>2016</v>
      </c>
      <c r="X552" s="47"/>
    </row>
    <row r="553" spans="1:24" outlineLevel="1">
      <c r="A553" s="228" t="s">
        <v>2627</v>
      </c>
      <c r="B553" s="39" t="s">
        <v>24</v>
      </c>
      <c r="C553" s="180" t="s">
        <v>2628</v>
      </c>
      <c r="D553" s="40" t="s">
        <v>2616</v>
      </c>
      <c r="E553" s="40" t="s">
        <v>3125</v>
      </c>
      <c r="F553" s="41" t="s">
        <v>2629</v>
      </c>
      <c r="G553" s="219" t="s">
        <v>34</v>
      </c>
      <c r="H553" s="42">
        <v>40</v>
      </c>
      <c r="I553" s="43">
        <v>230000000</v>
      </c>
      <c r="J553" s="36" t="s">
        <v>1155</v>
      </c>
      <c r="K553" s="44" t="s">
        <v>31</v>
      </c>
      <c r="L553" s="41" t="s">
        <v>1501</v>
      </c>
      <c r="M553" s="36" t="s">
        <v>1502</v>
      </c>
      <c r="N553" s="42" t="s">
        <v>2561</v>
      </c>
      <c r="O553" s="45" t="s">
        <v>1511</v>
      </c>
      <c r="P553" s="36">
        <v>796</v>
      </c>
      <c r="Q553" s="36" t="s">
        <v>1505</v>
      </c>
      <c r="R553" s="54">
        <v>14</v>
      </c>
      <c r="S553" s="54">
        <v>45716.07</v>
      </c>
      <c r="T553" s="54">
        <v>0</v>
      </c>
      <c r="U553" s="68">
        <f t="shared" si="172"/>
        <v>0</v>
      </c>
      <c r="V553" s="46" t="s">
        <v>1512</v>
      </c>
      <c r="W553" s="36">
        <v>2016</v>
      </c>
      <c r="X553" s="47" t="s">
        <v>3976</v>
      </c>
    </row>
    <row r="554" spans="1:24" outlineLevel="1">
      <c r="A554" s="228" t="s">
        <v>4019</v>
      </c>
      <c r="B554" s="39" t="s">
        <v>24</v>
      </c>
      <c r="C554" s="180" t="s">
        <v>2628</v>
      </c>
      <c r="D554" s="40" t="s">
        <v>2616</v>
      </c>
      <c r="E554" s="40" t="s">
        <v>3125</v>
      </c>
      <c r="F554" s="41" t="s">
        <v>2629</v>
      </c>
      <c r="G554" s="219" t="s">
        <v>28</v>
      </c>
      <c r="H554" s="42">
        <v>0</v>
      </c>
      <c r="I554" s="43">
        <v>230000000</v>
      </c>
      <c r="J554" s="36" t="s">
        <v>1155</v>
      </c>
      <c r="K554" s="44" t="s">
        <v>31</v>
      </c>
      <c r="L554" s="41" t="s">
        <v>1501</v>
      </c>
      <c r="M554" s="36" t="s">
        <v>1502</v>
      </c>
      <c r="N554" s="42" t="s">
        <v>2561</v>
      </c>
      <c r="O554" s="45" t="s">
        <v>1504</v>
      </c>
      <c r="P554" s="36">
        <v>796</v>
      </c>
      <c r="Q554" s="36" t="s">
        <v>1505</v>
      </c>
      <c r="R554" s="54">
        <v>10</v>
      </c>
      <c r="S554" s="54">
        <v>45716.07</v>
      </c>
      <c r="T554" s="68">
        <f t="shared" ref="T554" si="179">R554*S554</f>
        <v>457160.7</v>
      </c>
      <c r="U554" s="68">
        <f t="shared" si="172"/>
        <v>512019.98400000005</v>
      </c>
      <c r="V554" s="46"/>
      <c r="W554" s="36">
        <v>2016</v>
      </c>
      <c r="X554" s="47"/>
    </row>
    <row r="555" spans="1:24" outlineLevel="1">
      <c r="A555" s="228" t="s">
        <v>2630</v>
      </c>
      <c r="B555" s="39" t="s">
        <v>24</v>
      </c>
      <c r="C555" s="180" t="s">
        <v>2631</v>
      </c>
      <c r="D555" s="40" t="s">
        <v>2666</v>
      </c>
      <c r="E555" s="40" t="s">
        <v>2632</v>
      </c>
      <c r="F555" s="41" t="s">
        <v>2633</v>
      </c>
      <c r="G555" s="219" t="s">
        <v>34</v>
      </c>
      <c r="H555" s="42">
        <v>40</v>
      </c>
      <c r="I555" s="43">
        <v>230000000</v>
      </c>
      <c r="J555" s="36" t="s">
        <v>1155</v>
      </c>
      <c r="K555" s="44" t="s">
        <v>31</v>
      </c>
      <c r="L555" s="41" t="s">
        <v>1501</v>
      </c>
      <c r="M555" s="36" t="s">
        <v>1502</v>
      </c>
      <c r="N555" s="42" t="s">
        <v>1503</v>
      </c>
      <c r="O555" s="45" t="s">
        <v>1511</v>
      </c>
      <c r="P555" s="36">
        <v>796</v>
      </c>
      <c r="Q555" s="36" t="s">
        <v>1505</v>
      </c>
      <c r="R555" s="54">
        <v>150</v>
      </c>
      <c r="S555" s="54">
        <v>2767.85</v>
      </c>
      <c r="T555" s="54">
        <v>0</v>
      </c>
      <c r="U555" s="68">
        <f t="shared" si="172"/>
        <v>0</v>
      </c>
      <c r="V555" s="46" t="s">
        <v>1512</v>
      </c>
      <c r="W555" s="36">
        <v>2016</v>
      </c>
      <c r="X555" s="47" t="s">
        <v>3975</v>
      </c>
    </row>
    <row r="556" spans="1:24" outlineLevel="1">
      <c r="A556" s="228" t="s">
        <v>4020</v>
      </c>
      <c r="B556" s="39" t="s">
        <v>24</v>
      </c>
      <c r="C556" s="180" t="s">
        <v>2631</v>
      </c>
      <c r="D556" s="40" t="s">
        <v>2666</v>
      </c>
      <c r="E556" s="40" t="s">
        <v>2632</v>
      </c>
      <c r="F556" s="41" t="s">
        <v>2633</v>
      </c>
      <c r="G556" s="219" t="s">
        <v>28</v>
      </c>
      <c r="H556" s="42">
        <v>0</v>
      </c>
      <c r="I556" s="43">
        <v>230000000</v>
      </c>
      <c r="J556" s="36" t="s">
        <v>1155</v>
      </c>
      <c r="K556" s="44" t="s">
        <v>31</v>
      </c>
      <c r="L556" s="41" t="s">
        <v>1501</v>
      </c>
      <c r="M556" s="36" t="s">
        <v>1502</v>
      </c>
      <c r="N556" s="42" t="s">
        <v>1503</v>
      </c>
      <c r="O556" s="45" t="s">
        <v>1504</v>
      </c>
      <c r="P556" s="36">
        <v>796</v>
      </c>
      <c r="Q556" s="36" t="s">
        <v>1505</v>
      </c>
      <c r="R556" s="54">
        <v>150</v>
      </c>
      <c r="S556" s="54">
        <v>2767.85</v>
      </c>
      <c r="T556" s="54">
        <f t="shared" ref="T556" si="180">R556*S556</f>
        <v>415177.5</v>
      </c>
      <c r="U556" s="68">
        <f t="shared" si="172"/>
        <v>464998.80000000005</v>
      </c>
      <c r="V556" s="46"/>
      <c r="W556" s="36">
        <v>2016</v>
      </c>
      <c r="X556" s="47"/>
    </row>
    <row r="557" spans="1:24" outlineLevel="1">
      <c r="A557" s="228" t="s">
        <v>2634</v>
      </c>
      <c r="B557" s="39" t="s">
        <v>24</v>
      </c>
      <c r="C557" s="180" t="s">
        <v>2635</v>
      </c>
      <c r="D557" s="40" t="s">
        <v>2666</v>
      </c>
      <c r="E557" s="40" t="s">
        <v>2636</v>
      </c>
      <c r="F557" s="41" t="s">
        <v>2637</v>
      </c>
      <c r="G557" s="219" t="s">
        <v>34</v>
      </c>
      <c r="H557" s="42">
        <v>40</v>
      </c>
      <c r="I557" s="43">
        <v>230000000</v>
      </c>
      <c r="J557" s="36" t="s">
        <v>1155</v>
      </c>
      <c r="K557" s="44" t="s">
        <v>31</v>
      </c>
      <c r="L557" s="41" t="s">
        <v>1501</v>
      </c>
      <c r="M557" s="36" t="s">
        <v>1502</v>
      </c>
      <c r="N557" s="42" t="s">
        <v>1503</v>
      </c>
      <c r="O557" s="45" t="s">
        <v>1511</v>
      </c>
      <c r="P557" s="36">
        <v>796</v>
      </c>
      <c r="Q557" s="36" t="s">
        <v>1505</v>
      </c>
      <c r="R557" s="54">
        <v>255</v>
      </c>
      <c r="S557" s="54">
        <v>4732.1400000000003</v>
      </c>
      <c r="T557" s="54">
        <v>0</v>
      </c>
      <c r="U557" s="68">
        <f t="shared" si="172"/>
        <v>0</v>
      </c>
      <c r="V557" s="46" t="s">
        <v>1512</v>
      </c>
      <c r="W557" s="36">
        <v>2016</v>
      </c>
      <c r="X557" s="47" t="s">
        <v>3975</v>
      </c>
    </row>
    <row r="558" spans="1:24" outlineLevel="1">
      <c r="A558" s="228" t="s">
        <v>4021</v>
      </c>
      <c r="B558" s="39" t="s">
        <v>24</v>
      </c>
      <c r="C558" s="180" t="s">
        <v>2635</v>
      </c>
      <c r="D558" s="40" t="s">
        <v>2666</v>
      </c>
      <c r="E558" s="40" t="s">
        <v>2636</v>
      </c>
      <c r="F558" s="41" t="s">
        <v>2637</v>
      </c>
      <c r="G558" s="219" t="s">
        <v>28</v>
      </c>
      <c r="H558" s="42">
        <v>0</v>
      </c>
      <c r="I558" s="43">
        <v>230000000</v>
      </c>
      <c r="J558" s="36" t="s">
        <v>1155</v>
      </c>
      <c r="K558" s="44" t="s">
        <v>31</v>
      </c>
      <c r="L558" s="41" t="s">
        <v>1501</v>
      </c>
      <c r="M558" s="36" t="s">
        <v>1502</v>
      </c>
      <c r="N558" s="42" t="s">
        <v>1503</v>
      </c>
      <c r="O558" s="45" t="s">
        <v>1504</v>
      </c>
      <c r="P558" s="36">
        <v>796</v>
      </c>
      <c r="Q558" s="36" t="s">
        <v>1505</v>
      </c>
      <c r="R558" s="54">
        <v>255</v>
      </c>
      <c r="S558" s="54">
        <v>4732.1400000000003</v>
      </c>
      <c r="T558" s="54">
        <f t="shared" ref="T558" si="181">R558*S558</f>
        <v>1206695.7000000002</v>
      </c>
      <c r="U558" s="68">
        <f t="shared" si="172"/>
        <v>1351499.1840000004</v>
      </c>
      <c r="V558" s="46"/>
      <c r="W558" s="36">
        <v>2016</v>
      </c>
      <c r="X558" s="47"/>
    </row>
    <row r="559" spans="1:24" outlineLevel="1">
      <c r="A559" s="228" t="s">
        <v>2638</v>
      </c>
      <c r="B559" s="39" t="s">
        <v>24</v>
      </c>
      <c r="C559" s="180" t="s">
        <v>2639</v>
      </c>
      <c r="D559" s="40" t="s">
        <v>2640</v>
      </c>
      <c r="E559" s="40" t="s">
        <v>2641</v>
      </c>
      <c r="F559" s="41" t="s">
        <v>2642</v>
      </c>
      <c r="G559" s="219" t="s">
        <v>34</v>
      </c>
      <c r="H559" s="42">
        <v>40</v>
      </c>
      <c r="I559" s="43">
        <v>230000000</v>
      </c>
      <c r="J559" s="36" t="s">
        <v>1155</v>
      </c>
      <c r="K559" s="44" t="s">
        <v>31</v>
      </c>
      <c r="L559" s="41" t="s">
        <v>1501</v>
      </c>
      <c r="M559" s="36" t="s">
        <v>1502</v>
      </c>
      <c r="N559" s="42" t="s">
        <v>2561</v>
      </c>
      <c r="O559" s="45" t="s">
        <v>1511</v>
      </c>
      <c r="P559" s="36">
        <v>796</v>
      </c>
      <c r="Q559" s="36" t="s">
        <v>1505</v>
      </c>
      <c r="R559" s="54">
        <v>25</v>
      </c>
      <c r="S559" s="54">
        <v>40178.57</v>
      </c>
      <c r="T559" s="54">
        <v>0</v>
      </c>
      <c r="U559" s="68">
        <f t="shared" si="172"/>
        <v>0</v>
      </c>
      <c r="V559" s="46" t="s">
        <v>1512</v>
      </c>
      <c r="W559" s="36">
        <v>2016</v>
      </c>
      <c r="X559" s="47" t="s">
        <v>3975</v>
      </c>
    </row>
    <row r="560" spans="1:24" outlineLevel="1">
      <c r="A560" s="228" t="s">
        <v>4022</v>
      </c>
      <c r="B560" s="39" t="s">
        <v>24</v>
      </c>
      <c r="C560" s="180" t="s">
        <v>2639</v>
      </c>
      <c r="D560" s="40" t="s">
        <v>2640</v>
      </c>
      <c r="E560" s="40" t="s">
        <v>2641</v>
      </c>
      <c r="F560" s="41" t="s">
        <v>2642</v>
      </c>
      <c r="G560" s="219" t="s">
        <v>28</v>
      </c>
      <c r="H560" s="42">
        <v>0</v>
      </c>
      <c r="I560" s="43">
        <v>230000000</v>
      </c>
      <c r="J560" s="36" t="s">
        <v>1155</v>
      </c>
      <c r="K560" s="44" t="s">
        <v>31</v>
      </c>
      <c r="L560" s="41" t="s">
        <v>1501</v>
      </c>
      <c r="M560" s="36" t="s">
        <v>1502</v>
      </c>
      <c r="N560" s="42" t="s">
        <v>2561</v>
      </c>
      <c r="O560" s="45" t="s">
        <v>1504</v>
      </c>
      <c r="P560" s="36">
        <v>796</v>
      </c>
      <c r="Q560" s="36" t="s">
        <v>1505</v>
      </c>
      <c r="R560" s="54">
        <v>25</v>
      </c>
      <c r="S560" s="54">
        <v>40178.57</v>
      </c>
      <c r="T560" s="54">
        <f t="shared" ref="T560" si="182">R560*S560</f>
        <v>1004464.25</v>
      </c>
      <c r="U560" s="68">
        <f t="shared" si="172"/>
        <v>1124999.9600000002</v>
      </c>
      <c r="V560" s="46"/>
      <c r="W560" s="36">
        <v>2016</v>
      </c>
      <c r="X560" s="47"/>
    </row>
    <row r="561" spans="1:24" outlineLevel="1">
      <c r="A561" s="228" t="s">
        <v>2643</v>
      </c>
      <c r="B561" s="39" t="s">
        <v>24</v>
      </c>
      <c r="C561" s="180" t="s">
        <v>2644</v>
      </c>
      <c r="D561" s="40" t="s">
        <v>2611</v>
      </c>
      <c r="E561" s="40" t="s">
        <v>2645</v>
      </c>
      <c r="F561" s="41" t="s">
        <v>2646</v>
      </c>
      <c r="G561" s="219" t="s">
        <v>34</v>
      </c>
      <c r="H561" s="42">
        <v>40</v>
      </c>
      <c r="I561" s="43">
        <v>230000000</v>
      </c>
      <c r="J561" s="36" t="s">
        <v>1155</v>
      </c>
      <c r="K561" s="44" t="s">
        <v>31</v>
      </c>
      <c r="L561" s="41" t="s">
        <v>1501</v>
      </c>
      <c r="M561" s="36" t="s">
        <v>1502</v>
      </c>
      <c r="N561" s="42" t="s">
        <v>1503</v>
      </c>
      <c r="O561" s="45" t="s">
        <v>1511</v>
      </c>
      <c r="P561" s="36">
        <v>839</v>
      </c>
      <c r="Q561" s="36" t="s">
        <v>1545</v>
      </c>
      <c r="R561" s="54">
        <v>13</v>
      </c>
      <c r="S561" s="54">
        <v>300892.84999999998</v>
      </c>
      <c r="T561" s="54">
        <f t="shared" si="159"/>
        <v>3911607.05</v>
      </c>
      <c r="U561" s="68">
        <f t="shared" si="172"/>
        <v>4380999.8960000006</v>
      </c>
      <c r="V561" s="46" t="s">
        <v>1512</v>
      </c>
      <c r="W561" s="36">
        <v>2016</v>
      </c>
      <c r="X561" s="47"/>
    </row>
    <row r="562" spans="1:24" outlineLevel="1">
      <c r="A562" s="228" t="s">
        <v>2647</v>
      </c>
      <c r="B562" s="39" t="s">
        <v>24</v>
      </c>
      <c r="C562" s="180" t="s">
        <v>2648</v>
      </c>
      <c r="D562" s="40" t="s">
        <v>2519</v>
      </c>
      <c r="E562" s="40" t="s">
        <v>2649</v>
      </c>
      <c r="F562" s="41" t="s">
        <v>2650</v>
      </c>
      <c r="G562" s="219" t="s">
        <v>34</v>
      </c>
      <c r="H562" s="42">
        <v>40</v>
      </c>
      <c r="I562" s="43">
        <v>230000000</v>
      </c>
      <c r="J562" s="36" t="s">
        <v>1155</v>
      </c>
      <c r="K562" s="44" t="s">
        <v>31</v>
      </c>
      <c r="L562" s="41" t="s">
        <v>1501</v>
      </c>
      <c r="M562" s="36" t="s">
        <v>1502</v>
      </c>
      <c r="N562" s="42" t="s">
        <v>1503</v>
      </c>
      <c r="O562" s="45" t="s">
        <v>1511</v>
      </c>
      <c r="P562" s="36">
        <v>796</v>
      </c>
      <c r="Q562" s="36" t="s">
        <v>1505</v>
      </c>
      <c r="R562" s="54">
        <v>51</v>
      </c>
      <c r="S562" s="54">
        <v>12232.14</v>
      </c>
      <c r="T562" s="54">
        <v>0</v>
      </c>
      <c r="U562" s="68">
        <f t="shared" si="172"/>
        <v>0</v>
      </c>
      <c r="V562" s="46" t="s">
        <v>1512</v>
      </c>
      <c r="W562" s="36">
        <v>2016</v>
      </c>
      <c r="X562" s="47" t="s">
        <v>3975</v>
      </c>
    </row>
    <row r="563" spans="1:24" outlineLevel="1">
      <c r="A563" s="228" t="s">
        <v>4023</v>
      </c>
      <c r="B563" s="39" t="s">
        <v>24</v>
      </c>
      <c r="C563" s="180" t="s">
        <v>2648</v>
      </c>
      <c r="D563" s="40" t="s">
        <v>2519</v>
      </c>
      <c r="E563" s="40" t="s">
        <v>2649</v>
      </c>
      <c r="F563" s="41" t="s">
        <v>2650</v>
      </c>
      <c r="G563" s="219" t="s">
        <v>28</v>
      </c>
      <c r="H563" s="42">
        <v>0</v>
      </c>
      <c r="I563" s="43">
        <v>230000000</v>
      </c>
      <c r="J563" s="36" t="s">
        <v>1155</v>
      </c>
      <c r="K563" s="44" t="s">
        <v>31</v>
      </c>
      <c r="L563" s="41" t="s">
        <v>1501</v>
      </c>
      <c r="M563" s="36" t="s">
        <v>1502</v>
      </c>
      <c r="N563" s="42" t="s">
        <v>1503</v>
      </c>
      <c r="O563" s="45" t="s">
        <v>1504</v>
      </c>
      <c r="P563" s="36">
        <v>796</v>
      </c>
      <c r="Q563" s="36" t="s">
        <v>1505</v>
      </c>
      <c r="R563" s="54">
        <v>51</v>
      </c>
      <c r="S563" s="54">
        <v>12232.14</v>
      </c>
      <c r="T563" s="54">
        <f t="shared" ref="T563" si="183">R563*S563</f>
        <v>623839.14</v>
      </c>
      <c r="U563" s="68">
        <f t="shared" si="172"/>
        <v>698699.83680000005</v>
      </c>
      <c r="V563" s="46"/>
      <c r="W563" s="36">
        <v>2016</v>
      </c>
      <c r="X563" s="47"/>
    </row>
    <row r="564" spans="1:24" outlineLevel="1">
      <c r="A564" s="228" t="s">
        <v>2651</v>
      </c>
      <c r="B564" s="39" t="s">
        <v>24</v>
      </c>
      <c r="C564" s="180" t="s">
        <v>2652</v>
      </c>
      <c r="D564" s="40" t="s">
        <v>2519</v>
      </c>
      <c r="E564" s="40" t="s">
        <v>2653</v>
      </c>
      <c r="F564" s="41" t="s">
        <v>2654</v>
      </c>
      <c r="G564" s="219" t="s">
        <v>34</v>
      </c>
      <c r="H564" s="42">
        <v>40</v>
      </c>
      <c r="I564" s="43">
        <v>230000000</v>
      </c>
      <c r="J564" s="36" t="s">
        <v>1155</v>
      </c>
      <c r="K564" s="44" t="s">
        <v>31</v>
      </c>
      <c r="L564" s="41" t="s">
        <v>1501</v>
      </c>
      <c r="M564" s="36" t="s">
        <v>1502</v>
      </c>
      <c r="N564" s="42" t="s">
        <v>1503</v>
      </c>
      <c r="O564" s="45" t="s">
        <v>1511</v>
      </c>
      <c r="P564" s="36">
        <v>796</v>
      </c>
      <c r="Q564" s="36" t="s">
        <v>1505</v>
      </c>
      <c r="R564" s="54">
        <v>30</v>
      </c>
      <c r="S564" s="54">
        <v>30869.64</v>
      </c>
      <c r="T564" s="54">
        <v>0</v>
      </c>
      <c r="U564" s="68">
        <f t="shared" si="172"/>
        <v>0</v>
      </c>
      <c r="V564" s="46" t="s">
        <v>1512</v>
      </c>
      <c r="W564" s="36">
        <v>2016</v>
      </c>
      <c r="X564" s="47" t="s">
        <v>3975</v>
      </c>
    </row>
    <row r="565" spans="1:24" outlineLevel="1">
      <c r="A565" s="228" t="s">
        <v>4024</v>
      </c>
      <c r="B565" s="39" t="s">
        <v>24</v>
      </c>
      <c r="C565" s="180" t="s">
        <v>2652</v>
      </c>
      <c r="D565" s="40" t="s">
        <v>2519</v>
      </c>
      <c r="E565" s="40" t="s">
        <v>2653</v>
      </c>
      <c r="F565" s="41" t="s">
        <v>2654</v>
      </c>
      <c r="G565" s="219" t="s">
        <v>28</v>
      </c>
      <c r="H565" s="42">
        <v>0</v>
      </c>
      <c r="I565" s="43">
        <v>230000000</v>
      </c>
      <c r="J565" s="36" t="s">
        <v>1155</v>
      </c>
      <c r="K565" s="44" t="s">
        <v>31</v>
      </c>
      <c r="L565" s="41" t="s">
        <v>1501</v>
      </c>
      <c r="M565" s="36" t="s">
        <v>1502</v>
      </c>
      <c r="N565" s="42" t="s">
        <v>1503</v>
      </c>
      <c r="O565" s="45" t="s">
        <v>1504</v>
      </c>
      <c r="P565" s="36">
        <v>796</v>
      </c>
      <c r="Q565" s="36" t="s">
        <v>1505</v>
      </c>
      <c r="R565" s="54">
        <v>30</v>
      </c>
      <c r="S565" s="54">
        <v>30869.64</v>
      </c>
      <c r="T565" s="54">
        <f t="shared" ref="T565" si="184">R565*S565</f>
        <v>926089.2</v>
      </c>
      <c r="U565" s="68">
        <f t="shared" si="172"/>
        <v>1037219.9040000001</v>
      </c>
      <c r="V565" s="46"/>
      <c r="W565" s="36">
        <v>2016</v>
      </c>
      <c r="X565" s="47"/>
    </row>
    <row r="566" spans="1:24" outlineLevel="1">
      <c r="A566" s="228" t="s">
        <v>2655</v>
      </c>
      <c r="B566" s="39" t="s">
        <v>24</v>
      </c>
      <c r="C566" s="180" t="s">
        <v>2656</v>
      </c>
      <c r="D566" s="40" t="s">
        <v>2519</v>
      </c>
      <c r="E566" s="40" t="s">
        <v>2657</v>
      </c>
      <c r="F566" s="41" t="s">
        <v>2658</v>
      </c>
      <c r="G566" s="219" t="s">
        <v>34</v>
      </c>
      <c r="H566" s="42">
        <v>40</v>
      </c>
      <c r="I566" s="43">
        <v>230000000</v>
      </c>
      <c r="J566" s="36" t="s">
        <v>1155</v>
      </c>
      <c r="K566" s="44" t="s">
        <v>31</v>
      </c>
      <c r="L566" s="41" t="s">
        <v>1501</v>
      </c>
      <c r="M566" s="36" t="s">
        <v>1502</v>
      </c>
      <c r="N566" s="42" t="s">
        <v>1503</v>
      </c>
      <c r="O566" s="45" t="s">
        <v>1511</v>
      </c>
      <c r="P566" s="36">
        <v>796</v>
      </c>
      <c r="Q566" s="36" t="s">
        <v>1505</v>
      </c>
      <c r="R566" s="54">
        <v>125</v>
      </c>
      <c r="S566" s="54">
        <v>20178.75</v>
      </c>
      <c r="T566" s="54">
        <f t="shared" si="159"/>
        <v>2522343.75</v>
      </c>
      <c r="U566" s="68">
        <f t="shared" si="172"/>
        <v>2825025.0000000005</v>
      </c>
      <c r="V566" s="46" t="s">
        <v>1512</v>
      </c>
      <c r="W566" s="36">
        <v>2016</v>
      </c>
      <c r="X566" s="47"/>
    </row>
    <row r="567" spans="1:24" outlineLevel="1">
      <c r="A567" s="228" t="s">
        <v>2659</v>
      </c>
      <c r="B567" s="39" t="s">
        <v>24</v>
      </c>
      <c r="C567" s="180" t="s">
        <v>2660</v>
      </c>
      <c r="D567" s="40" t="s">
        <v>2661</v>
      </c>
      <c r="E567" s="40" t="s">
        <v>2662</v>
      </c>
      <c r="F567" s="41" t="s">
        <v>2663</v>
      </c>
      <c r="G567" s="219" t="s">
        <v>34</v>
      </c>
      <c r="H567" s="42">
        <v>40</v>
      </c>
      <c r="I567" s="43">
        <v>230000000</v>
      </c>
      <c r="J567" s="36" t="s">
        <v>1155</v>
      </c>
      <c r="K567" s="44" t="s">
        <v>31</v>
      </c>
      <c r="L567" s="41" t="s">
        <v>1501</v>
      </c>
      <c r="M567" s="36" t="s">
        <v>1502</v>
      </c>
      <c r="N567" s="42" t="s">
        <v>2561</v>
      </c>
      <c r="O567" s="45" t="s">
        <v>1511</v>
      </c>
      <c r="P567" s="36">
        <v>839</v>
      </c>
      <c r="Q567" s="36" t="s">
        <v>1545</v>
      </c>
      <c r="R567" s="54">
        <v>10</v>
      </c>
      <c r="S567" s="54">
        <v>23214.28</v>
      </c>
      <c r="T567" s="54">
        <v>0</v>
      </c>
      <c r="U567" s="68">
        <f t="shared" si="172"/>
        <v>0</v>
      </c>
      <c r="V567" s="46" t="s">
        <v>1512</v>
      </c>
      <c r="W567" s="36">
        <v>2016</v>
      </c>
      <c r="X567" s="47" t="s">
        <v>3975</v>
      </c>
    </row>
    <row r="568" spans="1:24" outlineLevel="1">
      <c r="A568" s="228" t="s">
        <v>4025</v>
      </c>
      <c r="B568" s="39" t="s">
        <v>24</v>
      </c>
      <c r="C568" s="180" t="s">
        <v>2660</v>
      </c>
      <c r="D568" s="40" t="s">
        <v>2661</v>
      </c>
      <c r="E568" s="40" t="s">
        <v>2662</v>
      </c>
      <c r="F568" s="41" t="s">
        <v>2663</v>
      </c>
      <c r="G568" s="219" t="s">
        <v>28</v>
      </c>
      <c r="H568" s="42">
        <v>0</v>
      </c>
      <c r="I568" s="43">
        <v>230000000</v>
      </c>
      <c r="J568" s="36" t="s">
        <v>1155</v>
      </c>
      <c r="K568" s="44" t="s">
        <v>31</v>
      </c>
      <c r="L568" s="41" t="s">
        <v>1501</v>
      </c>
      <c r="M568" s="36" t="s">
        <v>1502</v>
      </c>
      <c r="N568" s="42" t="s">
        <v>2561</v>
      </c>
      <c r="O568" s="45" t="s">
        <v>1504</v>
      </c>
      <c r="P568" s="36">
        <v>839</v>
      </c>
      <c r="Q568" s="36" t="s">
        <v>1545</v>
      </c>
      <c r="R568" s="54">
        <v>10</v>
      </c>
      <c r="S568" s="54">
        <v>23214.28</v>
      </c>
      <c r="T568" s="54">
        <f t="shared" ref="T568" si="185">R568*S568</f>
        <v>232142.8</v>
      </c>
      <c r="U568" s="68">
        <f t="shared" si="172"/>
        <v>259999.93600000002</v>
      </c>
      <c r="V568" s="46"/>
      <c r="W568" s="36">
        <v>2016</v>
      </c>
      <c r="X568" s="47"/>
    </row>
    <row r="569" spans="1:24" outlineLevel="1">
      <c r="A569" s="228" t="s">
        <v>2664</v>
      </c>
      <c r="B569" s="39" t="s">
        <v>24</v>
      </c>
      <c r="C569" s="180" t="s">
        <v>2665</v>
      </c>
      <c r="D569" s="40" t="s">
        <v>2666</v>
      </c>
      <c r="E569" s="40" t="s">
        <v>2667</v>
      </c>
      <c r="F569" s="41" t="s">
        <v>2668</v>
      </c>
      <c r="G569" s="219" t="s">
        <v>34</v>
      </c>
      <c r="H569" s="42">
        <v>40</v>
      </c>
      <c r="I569" s="43">
        <v>230000000</v>
      </c>
      <c r="J569" s="36" t="s">
        <v>1155</v>
      </c>
      <c r="K569" s="44" t="s">
        <v>31</v>
      </c>
      <c r="L569" s="41" t="s">
        <v>1501</v>
      </c>
      <c r="M569" s="36" t="s">
        <v>1502</v>
      </c>
      <c r="N569" s="42" t="s">
        <v>1503</v>
      </c>
      <c r="O569" s="45" t="s">
        <v>1511</v>
      </c>
      <c r="P569" s="36">
        <v>796</v>
      </c>
      <c r="Q569" s="36" t="s">
        <v>1505</v>
      </c>
      <c r="R569" s="54">
        <v>30</v>
      </c>
      <c r="S569" s="54">
        <v>7589.28</v>
      </c>
      <c r="T569" s="54">
        <v>0</v>
      </c>
      <c r="U569" s="68">
        <f t="shared" si="172"/>
        <v>0</v>
      </c>
      <c r="V569" s="46" t="s">
        <v>1512</v>
      </c>
      <c r="W569" s="36">
        <v>2016</v>
      </c>
      <c r="X569" s="47" t="s">
        <v>3975</v>
      </c>
    </row>
    <row r="570" spans="1:24" outlineLevel="1">
      <c r="A570" s="228" t="s">
        <v>4026</v>
      </c>
      <c r="B570" s="39" t="s">
        <v>24</v>
      </c>
      <c r="C570" s="180" t="s">
        <v>2665</v>
      </c>
      <c r="D570" s="40" t="s">
        <v>2666</v>
      </c>
      <c r="E570" s="40" t="s">
        <v>2667</v>
      </c>
      <c r="F570" s="41" t="s">
        <v>2668</v>
      </c>
      <c r="G570" s="219" t="s">
        <v>28</v>
      </c>
      <c r="H570" s="42">
        <v>0</v>
      </c>
      <c r="I570" s="43">
        <v>230000000</v>
      </c>
      <c r="J570" s="36" t="s">
        <v>1155</v>
      </c>
      <c r="K570" s="44" t="s">
        <v>31</v>
      </c>
      <c r="L570" s="41" t="s">
        <v>1501</v>
      </c>
      <c r="M570" s="36" t="s">
        <v>1502</v>
      </c>
      <c r="N570" s="42" t="s">
        <v>1503</v>
      </c>
      <c r="O570" s="45" t="s">
        <v>1504</v>
      </c>
      <c r="P570" s="36">
        <v>796</v>
      </c>
      <c r="Q570" s="36" t="s">
        <v>1505</v>
      </c>
      <c r="R570" s="54">
        <v>30</v>
      </c>
      <c r="S570" s="54">
        <v>7589.28</v>
      </c>
      <c r="T570" s="54">
        <f t="shared" ref="T570" si="186">R570*S570</f>
        <v>227678.4</v>
      </c>
      <c r="U570" s="68">
        <f t="shared" si="172"/>
        <v>254999.80800000002</v>
      </c>
      <c r="V570" s="46"/>
      <c r="W570" s="36">
        <v>2016</v>
      </c>
      <c r="X570" s="47"/>
    </row>
    <row r="571" spans="1:24" outlineLevel="1">
      <c r="A571" s="228" t="s">
        <v>2669</v>
      </c>
      <c r="B571" s="39" t="s">
        <v>24</v>
      </c>
      <c r="C571" s="180" t="s">
        <v>2670</v>
      </c>
      <c r="D571" s="40" t="s">
        <v>2519</v>
      </c>
      <c r="E571" s="40" t="s">
        <v>2671</v>
      </c>
      <c r="F571" s="41" t="s">
        <v>2672</v>
      </c>
      <c r="G571" s="219" t="s">
        <v>34</v>
      </c>
      <c r="H571" s="42">
        <v>40</v>
      </c>
      <c r="I571" s="43">
        <v>230000000</v>
      </c>
      <c r="J571" s="36" t="s">
        <v>1155</v>
      </c>
      <c r="K571" s="44" t="s">
        <v>31</v>
      </c>
      <c r="L571" s="41" t="s">
        <v>1501</v>
      </c>
      <c r="M571" s="36" t="s">
        <v>1502</v>
      </c>
      <c r="N571" s="42" t="s">
        <v>1503</v>
      </c>
      <c r="O571" s="45" t="s">
        <v>1511</v>
      </c>
      <c r="P571" s="36">
        <v>796</v>
      </c>
      <c r="Q571" s="36" t="s">
        <v>1505</v>
      </c>
      <c r="R571" s="54">
        <v>100</v>
      </c>
      <c r="S571" s="54">
        <v>16053.57</v>
      </c>
      <c r="T571" s="54">
        <v>0</v>
      </c>
      <c r="U571" s="68">
        <f t="shared" si="172"/>
        <v>0</v>
      </c>
      <c r="V571" s="46" t="s">
        <v>1512</v>
      </c>
      <c r="W571" s="36">
        <v>2016</v>
      </c>
      <c r="X571" s="47" t="s">
        <v>3975</v>
      </c>
    </row>
    <row r="572" spans="1:24" outlineLevel="1">
      <c r="A572" s="228" t="s">
        <v>4027</v>
      </c>
      <c r="B572" s="39" t="s">
        <v>24</v>
      </c>
      <c r="C572" s="180" t="s">
        <v>2670</v>
      </c>
      <c r="D572" s="40" t="s">
        <v>2519</v>
      </c>
      <c r="E572" s="40" t="s">
        <v>2671</v>
      </c>
      <c r="F572" s="41" t="s">
        <v>2672</v>
      </c>
      <c r="G572" s="219" t="s">
        <v>28</v>
      </c>
      <c r="H572" s="42">
        <v>0</v>
      </c>
      <c r="I572" s="43">
        <v>230000000</v>
      </c>
      <c r="J572" s="36" t="s">
        <v>1155</v>
      </c>
      <c r="K572" s="44" t="s">
        <v>31</v>
      </c>
      <c r="L572" s="41" t="s">
        <v>1501</v>
      </c>
      <c r="M572" s="36" t="s">
        <v>1502</v>
      </c>
      <c r="N572" s="42" t="s">
        <v>1503</v>
      </c>
      <c r="O572" s="45" t="s">
        <v>1504</v>
      </c>
      <c r="P572" s="36">
        <v>796</v>
      </c>
      <c r="Q572" s="36" t="s">
        <v>1505</v>
      </c>
      <c r="R572" s="54">
        <v>100</v>
      </c>
      <c r="S572" s="54">
        <v>16053.57</v>
      </c>
      <c r="T572" s="54">
        <f t="shared" ref="T572" si="187">R572*S572</f>
        <v>1605357</v>
      </c>
      <c r="U572" s="68">
        <f t="shared" si="172"/>
        <v>1797999.84</v>
      </c>
      <c r="V572" s="46"/>
      <c r="W572" s="36">
        <v>2016</v>
      </c>
      <c r="X572" s="47"/>
    </row>
    <row r="573" spans="1:24" outlineLevel="1">
      <c r="A573" s="228" t="s">
        <v>2673</v>
      </c>
      <c r="B573" s="39" t="s">
        <v>24</v>
      </c>
      <c r="C573" s="180" t="s">
        <v>2674</v>
      </c>
      <c r="D573" s="40" t="s">
        <v>2675</v>
      </c>
      <c r="E573" s="40" t="s">
        <v>2676</v>
      </c>
      <c r="F573" s="41" t="s">
        <v>2677</v>
      </c>
      <c r="G573" s="219" t="s">
        <v>34</v>
      </c>
      <c r="H573" s="42">
        <v>40</v>
      </c>
      <c r="I573" s="43">
        <v>230000000</v>
      </c>
      <c r="J573" s="36" t="s">
        <v>1155</v>
      </c>
      <c r="K573" s="44" t="s">
        <v>31</v>
      </c>
      <c r="L573" s="41" t="s">
        <v>1501</v>
      </c>
      <c r="M573" s="36" t="s">
        <v>1502</v>
      </c>
      <c r="N573" s="42" t="s">
        <v>1503</v>
      </c>
      <c r="O573" s="45" t="s">
        <v>1511</v>
      </c>
      <c r="P573" s="36" t="s">
        <v>1774</v>
      </c>
      <c r="Q573" s="36" t="s">
        <v>1775</v>
      </c>
      <c r="R573" s="54">
        <v>3308</v>
      </c>
      <c r="S573" s="54">
        <v>1357.14</v>
      </c>
      <c r="T573" s="54">
        <v>0</v>
      </c>
      <c r="U573" s="68">
        <f t="shared" si="172"/>
        <v>0</v>
      </c>
      <c r="V573" s="46" t="s">
        <v>1512</v>
      </c>
      <c r="W573" s="36">
        <v>2016</v>
      </c>
      <c r="X573" s="186">
        <v>12</v>
      </c>
    </row>
    <row r="574" spans="1:24" outlineLevel="1">
      <c r="A574" s="228" t="s">
        <v>4028</v>
      </c>
      <c r="B574" s="39" t="s">
        <v>24</v>
      </c>
      <c r="C574" s="180" t="s">
        <v>2674</v>
      </c>
      <c r="D574" s="40" t="s">
        <v>2675</v>
      </c>
      <c r="E574" s="40" t="s">
        <v>2676</v>
      </c>
      <c r="F574" s="41" t="s">
        <v>2677</v>
      </c>
      <c r="G574" s="219" t="s">
        <v>34</v>
      </c>
      <c r="H574" s="42">
        <v>40</v>
      </c>
      <c r="I574" s="43">
        <v>230000000</v>
      </c>
      <c r="J574" s="36" t="s">
        <v>1155</v>
      </c>
      <c r="K574" s="44" t="s">
        <v>31</v>
      </c>
      <c r="L574" s="41" t="s">
        <v>4029</v>
      </c>
      <c r="M574" s="36" t="s">
        <v>1502</v>
      </c>
      <c r="N574" s="42" t="s">
        <v>1503</v>
      </c>
      <c r="O574" s="45" t="s">
        <v>1511</v>
      </c>
      <c r="P574" s="36" t="s">
        <v>1774</v>
      </c>
      <c r="Q574" s="36" t="s">
        <v>1775</v>
      </c>
      <c r="R574" s="54">
        <v>3308</v>
      </c>
      <c r="S574" s="54">
        <v>1357.14</v>
      </c>
      <c r="T574" s="54">
        <f t="shared" ref="T574" si="188">R574*S574</f>
        <v>4489419.12</v>
      </c>
      <c r="U574" s="68">
        <f t="shared" si="172"/>
        <v>5028149.4144000011</v>
      </c>
      <c r="V574" s="46" t="s">
        <v>1512</v>
      </c>
      <c r="W574" s="36">
        <v>2016</v>
      </c>
      <c r="X574" s="47"/>
    </row>
    <row r="575" spans="1:24" outlineLevel="1">
      <c r="A575" s="228" t="s">
        <v>2678</v>
      </c>
      <c r="B575" s="39" t="s">
        <v>24</v>
      </c>
      <c r="C575" s="180" t="s">
        <v>2679</v>
      </c>
      <c r="D575" s="40" t="s">
        <v>2680</v>
      </c>
      <c r="E575" s="40" t="s">
        <v>2681</v>
      </c>
      <c r="F575" s="41" t="s">
        <v>2682</v>
      </c>
      <c r="G575" s="219" t="s">
        <v>34</v>
      </c>
      <c r="H575" s="42">
        <v>0</v>
      </c>
      <c r="I575" s="43">
        <v>230000000</v>
      </c>
      <c r="J575" s="36" t="s">
        <v>1155</v>
      </c>
      <c r="K575" s="44" t="s">
        <v>31</v>
      </c>
      <c r="L575" s="41" t="s">
        <v>1501</v>
      </c>
      <c r="M575" s="36" t="s">
        <v>1502</v>
      </c>
      <c r="N575" s="42" t="s">
        <v>2561</v>
      </c>
      <c r="O575" s="45" t="s">
        <v>1504</v>
      </c>
      <c r="P575" s="36">
        <v>796</v>
      </c>
      <c r="Q575" s="36" t="s">
        <v>1505</v>
      </c>
      <c r="R575" s="54">
        <v>15</v>
      </c>
      <c r="S575" s="54">
        <v>14999.999999999998</v>
      </c>
      <c r="T575" s="54">
        <v>0</v>
      </c>
      <c r="U575" s="68">
        <f t="shared" si="172"/>
        <v>0</v>
      </c>
      <c r="V575" s="46"/>
      <c r="W575" s="36">
        <v>2016</v>
      </c>
      <c r="X575" s="186">
        <v>7</v>
      </c>
    </row>
    <row r="576" spans="1:24" outlineLevel="1">
      <c r="A576" s="228" t="s">
        <v>4030</v>
      </c>
      <c r="B576" s="39" t="s">
        <v>24</v>
      </c>
      <c r="C576" s="180" t="s">
        <v>2679</v>
      </c>
      <c r="D576" s="40" t="s">
        <v>2680</v>
      </c>
      <c r="E576" s="40" t="s">
        <v>2681</v>
      </c>
      <c r="F576" s="41" t="s">
        <v>2682</v>
      </c>
      <c r="G576" s="219" t="s">
        <v>28</v>
      </c>
      <c r="H576" s="42">
        <v>0</v>
      </c>
      <c r="I576" s="43">
        <v>230000000</v>
      </c>
      <c r="J576" s="36" t="s">
        <v>1155</v>
      </c>
      <c r="K576" s="44" t="s">
        <v>31</v>
      </c>
      <c r="L576" s="41" t="s">
        <v>1501</v>
      </c>
      <c r="M576" s="36" t="s">
        <v>1502</v>
      </c>
      <c r="N576" s="42" t="s">
        <v>2561</v>
      </c>
      <c r="O576" s="45" t="s">
        <v>1504</v>
      </c>
      <c r="P576" s="36">
        <v>796</v>
      </c>
      <c r="Q576" s="36" t="s">
        <v>1505</v>
      </c>
      <c r="R576" s="54">
        <v>15</v>
      </c>
      <c r="S576" s="54">
        <v>14999.999999999998</v>
      </c>
      <c r="T576" s="54">
        <f t="shared" ref="T576" si="189">R576*S576</f>
        <v>224999.99999999997</v>
      </c>
      <c r="U576" s="68">
        <f t="shared" si="172"/>
        <v>252000</v>
      </c>
      <c r="V576" s="46"/>
      <c r="W576" s="36">
        <v>2016</v>
      </c>
      <c r="X576" s="47"/>
    </row>
    <row r="577" spans="1:24" outlineLevel="1">
      <c r="A577" s="228" t="s">
        <v>2683</v>
      </c>
      <c r="B577" s="39" t="s">
        <v>24</v>
      </c>
      <c r="C577" s="180" t="s">
        <v>2684</v>
      </c>
      <c r="D577" s="40" t="s">
        <v>2685</v>
      </c>
      <c r="E577" s="40" t="s">
        <v>2686</v>
      </c>
      <c r="F577" s="41" t="s">
        <v>2687</v>
      </c>
      <c r="G577" s="219" t="s">
        <v>34</v>
      </c>
      <c r="H577" s="42">
        <v>0</v>
      </c>
      <c r="I577" s="43">
        <v>230000000</v>
      </c>
      <c r="J577" s="36" t="s">
        <v>1155</v>
      </c>
      <c r="K577" s="44" t="s">
        <v>31</v>
      </c>
      <c r="L577" s="41" t="s">
        <v>1501</v>
      </c>
      <c r="M577" s="36" t="s">
        <v>1502</v>
      </c>
      <c r="N577" s="42" t="s">
        <v>2561</v>
      </c>
      <c r="O577" s="45" t="s">
        <v>1504</v>
      </c>
      <c r="P577" s="36">
        <v>796</v>
      </c>
      <c r="Q577" s="36" t="s">
        <v>1505</v>
      </c>
      <c r="R577" s="54">
        <v>15</v>
      </c>
      <c r="S577" s="54">
        <v>119006.99999999999</v>
      </c>
      <c r="T577" s="54">
        <v>0</v>
      </c>
      <c r="U577" s="68">
        <f t="shared" si="172"/>
        <v>0</v>
      </c>
      <c r="V577" s="46"/>
      <c r="W577" s="36">
        <v>2016</v>
      </c>
      <c r="X577" s="186">
        <v>7</v>
      </c>
    </row>
    <row r="578" spans="1:24" outlineLevel="1">
      <c r="A578" s="228" t="s">
        <v>4031</v>
      </c>
      <c r="B578" s="39" t="s">
        <v>24</v>
      </c>
      <c r="C578" s="180" t="s">
        <v>2684</v>
      </c>
      <c r="D578" s="40" t="s">
        <v>2685</v>
      </c>
      <c r="E578" s="40" t="s">
        <v>2686</v>
      </c>
      <c r="F578" s="41" t="s">
        <v>2687</v>
      </c>
      <c r="G578" s="219" t="s">
        <v>28</v>
      </c>
      <c r="H578" s="42">
        <v>0</v>
      </c>
      <c r="I578" s="43">
        <v>230000000</v>
      </c>
      <c r="J578" s="36" t="s">
        <v>1155</v>
      </c>
      <c r="K578" s="44" t="s">
        <v>31</v>
      </c>
      <c r="L578" s="41" t="s">
        <v>1501</v>
      </c>
      <c r="M578" s="36" t="s">
        <v>1502</v>
      </c>
      <c r="N578" s="42" t="s">
        <v>2561</v>
      </c>
      <c r="O578" s="45" t="s">
        <v>1504</v>
      </c>
      <c r="P578" s="36">
        <v>796</v>
      </c>
      <c r="Q578" s="36" t="s">
        <v>1505</v>
      </c>
      <c r="R578" s="54">
        <v>15</v>
      </c>
      <c r="S578" s="54">
        <v>119006.99999999999</v>
      </c>
      <c r="T578" s="54">
        <f t="shared" ref="T578" si="190">R578*S578</f>
        <v>1785104.9999999998</v>
      </c>
      <c r="U578" s="68">
        <f t="shared" si="172"/>
        <v>1999317.5999999999</v>
      </c>
      <c r="V578" s="46"/>
      <c r="W578" s="36">
        <v>2016</v>
      </c>
      <c r="X578" s="47"/>
    </row>
    <row r="579" spans="1:24" outlineLevel="1">
      <c r="A579" s="228" t="s">
        <v>2688</v>
      </c>
      <c r="B579" s="39" t="s">
        <v>24</v>
      </c>
      <c r="C579" s="180" t="s">
        <v>2689</v>
      </c>
      <c r="D579" s="40" t="s">
        <v>2690</v>
      </c>
      <c r="E579" s="40" t="s">
        <v>2691</v>
      </c>
      <c r="F579" s="41" t="s">
        <v>2692</v>
      </c>
      <c r="G579" s="219" t="s">
        <v>34</v>
      </c>
      <c r="H579" s="42">
        <v>0</v>
      </c>
      <c r="I579" s="43">
        <v>230000000</v>
      </c>
      <c r="J579" s="36" t="s">
        <v>1155</v>
      </c>
      <c r="K579" s="44" t="s">
        <v>31</v>
      </c>
      <c r="L579" s="41" t="s">
        <v>1501</v>
      </c>
      <c r="M579" s="36" t="s">
        <v>1502</v>
      </c>
      <c r="N579" s="42" t="s">
        <v>2561</v>
      </c>
      <c r="O579" s="45" t="s">
        <v>1504</v>
      </c>
      <c r="P579" s="36">
        <v>796</v>
      </c>
      <c r="Q579" s="36" t="s">
        <v>1505</v>
      </c>
      <c r="R579" s="54">
        <v>18</v>
      </c>
      <c r="S579" s="54">
        <v>45135.94</v>
      </c>
      <c r="T579" s="54">
        <v>0</v>
      </c>
      <c r="U579" s="68">
        <f t="shared" si="172"/>
        <v>0</v>
      </c>
      <c r="V579" s="46"/>
      <c r="W579" s="36">
        <v>2016</v>
      </c>
      <c r="X579" s="186">
        <v>7</v>
      </c>
    </row>
    <row r="580" spans="1:24" outlineLevel="1">
      <c r="A580" s="228" t="s">
        <v>4032</v>
      </c>
      <c r="B580" s="39" t="s">
        <v>24</v>
      </c>
      <c r="C580" s="180" t="s">
        <v>2689</v>
      </c>
      <c r="D580" s="40" t="s">
        <v>2690</v>
      </c>
      <c r="E580" s="40" t="s">
        <v>2691</v>
      </c>
      <c r="F580" s="41" t="s">
        <v>2692</v>
      </c>
      <c r="G580" s="219" t="s">
        <v>28</v>
      </c>
      <c r="H580" s="42">
        <v>0</v>
      </c>
      <c r="I580" s="43">
        <v>230000000</v>
      </c>
      <c r="J580" s="36" t="s">
        <v>1155</v>
      </c>
      <c r="K580" s="44" t="s">
        <v>31</v>
      </c>
      <c r="L580" s="41" t="s">
        <v>1501</v>
      </c>
      <c r="M580" s="36" t="s">
        <v>1502</v>
      </c>
      <c r="N580" s="42" t="s">
        <v>2561</v>
      </c>
      <c r="O580" s="45" t="s">
        <v>1504</v>
      </c>
      <c r="P580" s="36">
        <v>796</v>
      </c>
      <c r="Q580" s="36" t="s">
        <v>1505</v>
      </c>
      <c r="R580" s="54">
        <v>18</v>
      </c>
      <c r="S580" s="54">
        <v>45135.94</v>
      </c>
      <c r="T580" s="54">
        <f t="shared" ref="T580" si="191">R580*S580</f>
        <v>812446.92</v>
      </c>
      <c r="U580" s="68">
        <f t="shared" si="172"/>
        <v>909940.55040000018</v>
      </c>
      <c r="V580" s="46"/>
      <c r="W580" s="36">
        <v>2016</v>
      </c>
      <c r="X580" s="47"/>
    </row>
    <row r="581" spans="1:24" outlineLevel="1">
      <c r="A581" s="228" t="s">
        <v>2693</v>
      </c>
      <c r="B581" s="39" t="s">
        <v>24</v>
      </c>
      <c r="C581" s="180" t="s">
        <v>2694</v>
      </c>
      <c r="D581" s="40" t="s">
        <v>2695</v>
      </c>
      <c r="E581" s="40" t="s">
        <v>2696</v>
      </c>
      <c r="F581" s="41" t="s">
        <v>2697</v>
      </c>
      <c r="G581" s="219" t="s">
        <v>34</v>
      </c>
      <c r="H581" s="42">
        <v>0</v>
      </c>
      <c r="I581" s="43">
        <v>230000000</v>
      </c>
      <c r="J581" s="36" t="s">
        <v>1155</v>
      </c>
      <c r="K581" s="44" t="s">
        <v>31</v>
      </c>
      <c r="L581" s="41" t="s">
        <v>1501</v>
      </c>
      <c r="M581" s="36" t="s">
        <v>1502</v>
      </c>
      <c r="N581" s="42" t="s">
        <v>2561</v>
      </c>
      <c r="O581" s="45" t="s">
        <v>1504</v>
      </c>
      <c r="P581" s="36">
        <v>796</v>
      </c>
      <c r="Q581" s="36" t="s">
        <v>1505</v>
      </c>
      <c r="R581" s="54">
        <v>8</v>
      </c>
      <c r="S581" s="54">
        <v>53571.42</v>
      </c>
      <c r="T581" s="54">
        <v>0</v>
      </c>
      <c r="U581" s="68">
        <f t="shared" si="172"/>
        <v>0</v>
      </c>
      <c r="V581" s="46"/>
      <c r="W581" s="36">
        <v>2016</v>
      </c>
      <c r="X581" s="186">
        <v>7</v>
      </c>
    </row>
    <row r="582" spans="1:24" outlineLevel="1">
      <c r="A582" s="228" t="s">
        <v>4033</v>
      </c>
      <c r="B582" s="39" t="s">
        <v>24</v>
      </c>
      <c r="C582" s="180" t="s">
        <v>2694</v>
      </c>
      <c r="D582" s="40" t="s">
        <v>2695</v>
      </c>
      <c r="E582" s="40" t="s">
        <v>2696</v>
      </c>
      <c r="F582" s="41" t="s">
        <v>2697</v>
      </c>
      <c r="G582" s="219" t="s">
        <v>28</v>
      </c>
      <c r="H582" s="42">
        <v>0</v>
      </c>
      <c r="I582" s="43">
        <v>230000000</v>
      </c>
      <c r="J582" s="36" t="s">
        <v>1155</v>
      </c>
      <c r="K582" s="44" t="s">
        <v>31</v>
      </c>
      <c r="L582" s="41" t="s">
        <v>1501</v>
      </c>
      <c r="M582" s="36" t="s">
        <v>1502</v>
      </c>
      <c r="N582" s="42" t="s">
        <v>2561</v>
      </c>
      <c r="O582" s="45" t="s">
        <v>1504</v>
      </c>
      <c r="P582" s="36">
        <v>796</v>
      </c>
      <c r="Q582" s="36" t="s">
        <v>1505</v>
      </c>
      <c r="R582" s="54">
        <v>8</v>
      </c>
      <c r="S582" s="54">
        <v>53571.42</v>
      </c>
      <c r="T582" s="54">
        <f t="shared" ref="T582" si="192">R582*S582</f>
        <v>428571.36</v>
      </c>
      <c r="U582" s="68">
        <f t="shared" si="172"/>
        <v>479999.92320000002</v>
      </c>
      <c r="V582" s="46"/>
      <c r="W582" s="36">
        <v>2016</v>
      </c>
      <c r="X582" s="47"/>
    </row>
    <row r="583" spans="1:24" outlineLevel="1">
      <c r="A583" s="228" t="s">
        <v>2698</v>
      </c>
      <c r="B583" s="39" t="s">
        <v>24</v>
      </c>
      <c r="C583" s="180" t="s">
        <v>2699</v>
      </c>
      <c r="D583" s="40" t="s">
        <v>2700</v>
      </c>
      <c r="E583" s="40" t="s">
        <v>2701</v>
      </c>
      <c r="F583" s="41" t="s">
        <v>2702</v>
      </c>
      <c r="G583" s="219" t="s">
        <v>34</v>
      </c>
      <c r="H583" s="42">
        <v>0</v>
      </c>
      <c r="I583" s="43">
        <v>230000000</v>
      </c>
      <c r="J583" s="36" t="s">
        <v>1155</v>
      </c>
      <c r="K583" s="44" t="s">
        <v>31</v>
      </c>
      <c r="L583" s="41" t="s">
        <v>1501</v>
      </c>
      <c r="M583" s="36" t="s">
        <v>1502</v>
      </c>
      <c r="N583" s="42" t="s">
        <v>2561</v>
      </c>
      <c r="O583" s="45" t="s">
        <v>1504</v>
      </c>
      <c r="P583" s="36">
        <v>796</v>
      </c>
      <c r="Q583" s="36" t="s">
        <v>1505</v>
      </c>
      <c r="R583" s="54">
        <v>15</v>
      </c>
      <c r="S583" s="54">
        <v>41750.29</v>
      </c>
      <c r="T583" s="54">
        <v>0</v>
      </c>
      <c r="U583" s="68">
        <f t="shared" si="172"/>
        <v>0</v>
      </c>
      <c r="V583" s="46"/>
      <c r="W583" s="36">
        <v>2016</v>
      </c>
      <c r="X583" s="186">
        <v>7</v>
      </c>
    </row>
    <row r="584" spans="1:24" outlineLevel="1">
      <c r="A584" s="228" t="s">
        <v>4034</v>
      </c>
      <c r="B584" s="39" t="s">
        <v>24</v>
      </c>
      <c r="C584" s="180" t="s">
        <v>2699</v>
      </c>
      <c r="D584" s="40" t="s">
        <v>2700</v>
      </c>
      <c r="E584" s="40" t="s">
        <v>2701</v>
      </c>
      <c r="F584" s="41" t="s">
        <v>2702</v>
      </c>
      <c r="G584" s="219" t="s">
        <v>28</v>
      </c>
      <c r="H584" s="42">
        <v>0</v>
      </c>
      <c r="I584" s="43">
        <v>230000000</v>
      </c>
      <c r="J584" s="36" t="s">
        <v>1155</v>
      </c>
      <c r="K584" s="44" t="s">
        <v>31</v>
      </c>
      <c r="L584" s="41" t="s">
        <v>1501</v>
      </c>
      <c r="M584" s="36" t="s">
        <v>1502</v>
      </c>
      <c r="N584" s="42" t="s">
        <v>2561</v>
      </c>
      <c r="O584" s="45" t="s">
        <v>1504</v>
      </c>
      <c r="P584" s="36">
        <v>796</v>
      </c>
      <c r="Q584" s="36" t="s">
        <v>1505</v>
      </c>
      <c r="R584" s="54">
        <v>15</v>
      </c>
      <c r="S584" s="54">
        <v>41750.29</v>
      </c>
      <c r="T584" s="54">
        <f t="shared" ref="T584" si="193">R584*S584</f>
        <v>626254.35</v>
      </c>
      <c r="U584" s="68">
        <f t="shared" si="172"/>
        <v>701404.87200000009</v>
      </c>
      <c r="V584" s="46"/>
      <c r="W584" s="36">
        <v>2016</v>
      </c>
      <c r="X584" s="47"/>
    </row>
    <row r="585" spans="1:24" outlineLevel="1">
      <c r="A585" s="228" t="s">
        <v>2703</v>
      </c>
      <c r="B585" s="39" t="s">
        <v>24</v>
      </c>
      <c r="C585" s="180" t="s">
        <v>2704</v>
      </c>
      <c r="D585" s="40" t="s">
        <v>2705</v>
      </c>
      <c r="E585" s="40" t="s">
        <v>2706</v>
      </c>
      <c r="F585" s="41" t="s">
        <v>2707</v>
      </c>
      <c r="G585" s="219" t="s">
        <v>34</v>
      </c>
      <c r="H585" s="42">
        <v>0</v>
      </c>
      <c r="I585" s="43">
        <v>230000000</v>
      </c>
      <c r="J585" s="36" t="s">
        <v>1155</v>
      </c>
      <c r="K585" s="44" t="s">
        <v>31</v>
      </c>
      <c r="L585" s="41" t="s">
        <v>1501</v>
      </c>
      <c r="M585" s="36" t="s">
        <v>1502</v>
      </c>
      <c r="N585" s="42" t="s">
        <v>2561</v>
      </c>
      <c r="O585" s="45" t="s">
        <v>1504</v>
      </c>
      <c r="P585" s="36">
        <v>796</v>
      </c>
      <c r="Q585" s="36" t="s">
        <v>1505</v>
      </c>
      <c r="R585" s="54">
        <v>115</v>
      </c>
      <c r="S585" s="54">
        <v>16927.02</v>
      </c>
      <c r="T585" s="54">
        <v>0</v>
      </c>
      <c r="U585" s="68">
        <f t="shared" si="172"/>
        <v>0</v>
      </c>
      <c r="V585" s="46"/>
      <c r="W585" s="36">
        <v>2016</v>
      </c>
      <c r="X585" s="186">
        <v>7</v>
      </c>
    </row>
    <row r="586" spans="1:24" outlineLevel="1">
      <c r="A586" s="228" t="s">
        <v>4035</v>
      </c>
      <c r="B586" s="39" t="s">
        <v>24</v>
      </c>
      <c r="C586" s="180" t="s">
        <v>2704</v>
      </c>
      <c r="D586" s="40" t="s">
        <v>2705</v>
      </c>
      <c r="E586" s="40" t="s">
        <v>2706</v>
      </c>
      <c r="F586" s="41" t="s">
        <v>2707</v>
      </c>
      <c r="G586" s="219" t="s">
        <v>28</v>
      </c>
      <c r="H586" s="42">
        <v>0</v>
      </c>
      <c r="I586" s="43">
        <v>230000000</v>
      </c>
      <c r="J586" s="36" t="s">
        <v>1155</v>
      </c>
      <c r="K586" s="44" t="s">
        <v>31</v>
      </c>
      <c r="L586" s="41" t="s">
        <v>1501</v>
      </c>
      <c r="M586" s="36" t="s">
        <v>1502</v>
      </c>
      <c r="N586" s="42" t="s">
        <v>2561</v>
      </c>
      <c r="O586" s="45" t="s">
        <v>1504</v>
      </c>
      <c r="P586" s="36">
        <v>796</v>
      </c>
      <c r="Q586" s="36" t="s">
        <v>1505</v>
      </c>
      <c r="R586" s="54">
        <v>115</v>
      </c>
      <c r="S586" s="54">
        <v>16927.02</v>
      </c>
      <c r="T586" s="54">
        <f t="shared" ref="T586" si="194">R586*S586</f>
        <v>1946607.3</v>
      </c>
      <c r="U586" s="68">
        <f t="shared" si="172"/>
        <v>2180200.1760000004</v>
      </c>
      <c r="V586" s="46"/>
      <c r="W586" s="36">
        <v>2016</v>
      </c>
      <c r="X586" s="47"/>
    </row>
    <row r="587" spans="1:24" outlineLevel="1">
      <c r="A587" s="228" t="s">
        <v>2708</v>
      </c>
      <c r="B587" s="39" t="s">
        <v>24</v>
      </c>
      <c r="C587" s="180" t="s">
        <v>2709</v>
      </c>
      <c r="D587" s="40" t="s">
        <v>2710</v>
      </c>
      <c r="E587" s="40" t="s">
        <v>2711</v>
      </c>
      <c r="F587" s="41" t="s">
        <v>2712</v>
      </c>
      <c r="G587" s="219" t="s">
        <v>34</v>
      </c>
      <c r="H587" s="42">
        <v>0</v>
      </c>
      <c r="I587" s="43">
        <v>230000000</v>
      </c>
      <c r="J587" s="36" t="s">
        <v>1155</v>
      </c>
      <c r="K587" s="44" t="s">
        <v>31</v>
      </c>
      <c r="L587" s="41" t="s">
        <v>1501</v>
      </c>
      <c r="M587" s="36" t="s">
        <v>1502</v>
      </c>
      <c r="N587" s="42" t="s">
        <v>2561</v>
      </c>
      <c r="O587" s="45" t="s">
        <v>1504</v>
      </c>
      <c r="P587" s="36">
        <v>796</v>
      </c>
      <c r="Q587" s="36" t="s">
        <v>1505</v>
      </c>
      <c r="R587" s="54">
        <v>8</v>
      </c>
      <c r="S587" s="54">
        <v>53571.42</v>
      </c>
      <c r="T587" s="54">
        <v>0</v>
      </c>
      <c r="U587" s="68">
        <f t="shared" si="172"/>
        <v>0</v>
      </c>
      <c r="V587" s="46"/>
      <c r="W587" s="36">
        <v>2016</v>
      </c>
      <c r="X587" s="47" t="s">
        <v>3977</v>
      </c>
    </row>
    <row r="588" spans="1:24" outlineLevel="1">
      <c r="A588" s="228" t="s">
        <v>4036</v>
      </c>
      <c r="B588" s="39" t="s">
        <v>24</v>
      </c>
      <c r="C588" s="180" t="s">
        <v>2709</v>
      </c>
      <c r="D588" s="40" t="s">
        <v>2710</v>
      </c>
      <c r="E588" s="40" t="s">
        <v>2711</v>
      </c>
      <c r="F588" s="41" t="s">
        <v>2712</v>
      </c>
      <c r="G588" s="219" t="s">
        <v>28</v>
      </c>
      <c r="H588" s="42">
        <v>0</v>
      </c>
      <c r="I588" s="43">
        <v>230000000</v>
      </c>
      <c r="J588" s="36" t="s">
        <v>1155</v>
      </c>
      <c r="K588" s="44" t="s">
        <v>31</v>
      </c>
      <c r="L588" s="41" t="s">
        <v>1501</v>
      </c>
      <c r="M588" s="36" t="s">
        <v>1502</v>
      </c>
      <c r="N588" s="42" t="s">
        <v>2561</v>
      </c>
      <c r="O588" s="45" t="s">
        <v>1504</v>
      </c>
      <c r="P588" s="36">
        <v>796</v>
      </c>
      <c r="Q588" s="36" t="s">
        <v>1505</v>
      </c>
      <c r="R588" s="54">
        <v>5</v>
      </c>
      <c r="S588" s="54">
        <v>53571.42</v>
      </c>
      <c r="T588" s="68">
        <f t="shared" ref="T588" si="195">R588*S588</f>
        <v>267857.09999999998</v>
      </c>
      <c r="U588" s="68">
        <f t="shared" si="172"/>
        <v>299999.95199999999</v>
      </c>
      <c r="V588" s="46"/>
      <c r="W588" s="36">
        <v>2016</v>
      </c>
      <c r="X588" s="47"/>
    </row>
    <row r="589" spans="1:24" outlineLevel="1">
      <c r="A589" s="228" t="s">
        <v>2713</v>
      </c>
      <c r="B589" s="39" t="s">
        <v>24</v>
      </c>
      <c r="C589" s="180" t="s">
        <v>2714</v>
      </c>
      <c r="D589" s="40" t="s">
        <v>2715</v>
      </c>
      <c r="E589" s="40" t="s">
        <v>2716</v>
      </c>
      <c r="F589" s="41" t="s">
        <v>2717</v>
      </c>
      <c r="G589" s="219" t="s">
        <v>34</v>
      </c>
      <c r="H589" s="42">
        <v>0</v>
      </c>
      <c r="I589" s="43">
        <v>230000000</v>
      </c>
      <c r="J589" s="36" t="s">
        <v>1155</v>
      </c>
      <c r="K589" s="44" t="s">
        <v>31</v>
      </c>
      <c r="L589" s="41" t="s">
        <v>1501</v>
      </c>
      <c r="M589" s="36" t="s">
        <v>1502</v>
      </c>
      <c r="N589" s="42" t="s">
        <v>2561</v>
      </c>
      <c r="O589" s="45" t="s">
        <v>1504</v>
      </c>
      <c r="P589" s="36">
        <v>796</v>
      </c>
      <c r="Q589" s="36" t="s">
        <v>1505</v>
      </c>
      <c r="R589" s="54">
        <v>35</v>
      </c>
      <c r="S589" s="54">
        <v>37733.33</v>
      </c>
      <c r="T589" s="54">
        <v>0</v>
      </c>
      <c r="U589" s="68">
        <f t="shared" si="172"/>
        <v>0</v>
      </c>
      <c r="V589" s="46"/>
      <c r="W589" s="36">
        <v>2016</v>
      </c>
      <c r="X589" s="186">
        <v>7</v>
      </c>
    </row>
    <row r="590" spans="1:24" outlineLevel="1">
      <c r="A590" s="228" t="s">
        <v>4037</v>
      </c>
      <c r="B590" s="39" t="s">
        <v>24</v>
      </c>
      <c r="C590" s="180" t="s">
        <v>2714</v>
      </c>
      <c r="D590" s="40" t="s">
        <v>2715</v>
      </c>
      <c r="E590" s="40" t="s">
        <v>2716</v>
      </c>
      <c r="F590" s="41" t="s">
        <v>2717</v>
      </c>
      <c r="G590" s="219" t="s">
        <v>28</v>
      </c>
      <c r="H590" s="42">
        <v>0</v>
      </c>
      <c r="I590" s="43">
        <v>230000000</v>
      </c>
      <c r="J590" s="36" t="s">
        <v>1155</v>
      </c>
      <c r="K590" s="44" t="s">
        <v>31</v>
      </c>
      <c r="L590" s="41" t="s">
        <v>1501</v>
      </c>
      <c r="M590" s="36" t="s">
        <v>1502</v>
      </c>
      <c r="N590" s="42" t="s">
        <v>2561</v>
      </c>
      <c r="O590" s="45" t="s">
        <v>1504</v>
      </c>
      <c r="P590" s="36">
        <v>796</v>
      </c>
      <c r="Q590" s="36" t="s">
        <v>1505</v>
      </c>
      <c r="R590" s="54">
        <v>35</v>
      </c>
      <c r="S590" s="54">
        <v>37733.33</v>
      </c>
      <c r="T590" s="54">
        <f t="shared" ref="T590" si="196">R590*S590</f>
        <v>1320666.55</v>
      </c>
      <c r="U590" s="68">
        <f t="shared" si="172"/>
        <v>1479146.5360000001</v>
      </c>
      <c r="V590" s="46"/>
      <c r="W590" s="36">
        <v>2016</v>
      </c>
      <c r="X590" s="47"/>
    </row>
    <row r="591" spans="1:24" outlineLevel="1">
      <c r="A591" s="228" t="s">
        <v>2718</v>
      </c>
      <c r="B591" s="39" t="s">
        <v>24</v>
      </c>
      <c r="C591" s="180" t="s">
        <v>2719</v>
      </c>
      <c r="D591" s="40" t="s">
        <v>2720</v>
      </c>
      <c r="E591" s="40" t="s">
        <v>2721</v>
      </c>
      <c r="F591" s="41" t="s">
        <v>2722</v>
      </c>
      <c r="G591" s="219" t="s">
        <v>34</v>
      </c>
      <c r="H591" s="42">
        <v>0</v>
      </c>
      <c r="I591" s="43">
        <v>230000000</v>
      </c>
      <c r="J591" s="36" t="s">
        <v>1155</v>
      </c>
      <c r="K591" s="44" t="s">
        <v>31</v>
      </c>
      <c r="L591" s="41" t="s">
        <v>1501</v>
      </c>
      <c r="M591" s="36" t="s">
        <v>1502</v>
      </c>
      <c r="N591" s="42" t="s">
        <v>2561</v>
      </c>
      <c r="O591" s="45" t="s">
        <v>1504</v>
      </c>
      <c r="P591" s="36">
        <v>796</v>
      </c>
      <c r="Q591" s="36" t="s">
        <v>1505</v>
      </c>
      <c r="R591" s="54">
        <v>20</v>
      </c>
      <c r="S591" s="54">
        <v>16794.64</v>
      </c>
      <c r="T591" s="54">
        <v>0</v>
      </c>
      <c r="U591" s="68">
        <f t="shared" si="172"/>
        <v>0</v>
      </c>
      <c r="V591" s="46"/>
      <c r="W591" s="36">
        <v>2016</v>
      </c>
      <c r="X591" s="186">
        <v>7</v>
      </c>
    </row>
    <row r="592" spans="1:24" outlineLevel="1">
      <c r="A592" s="228" t="s">
        <v>4038</v>
      </c>
      <c r="B592" s="39" t="s">
        <v>24</v>
      </c>
      <c r="C592" s="180" t="s">
        <v>2719</v>
      </c>
      <c r="D592" s="40" t="s">
        <v>2720</v>
      </c>
      <c r="E592" s="40" t="s">
        <v>2721</v>
      </c>
      <c r="F592" s="41" t="s">
        <v>2722</v>
      </c>
      <c r="G592" s="219" t="s">
        <v>28</v>
      </c>
      <c r="H592" s="42">
        <v>0</v>
      </c>
      <c r="I592" s="43">
        <v>230000000</v>
      </c>
      <c r="J592" s="36" t="s">
        <v>1155</v>
      </c>
      <c r="K592" s="44" t="s">
        <v>31</v>
      </c>
      <c r="L592" s="41" t="s">
        <v>1501</v>
      </c>
      <c r="M592" s="36" t="s">
        <v>1502</v>
      </c>
      <c r="N592" s="42" t="s">
        <v>2561</v>
      </c>
      <c r="O592" s="45" t="s">
        <v>1504</v>
      </c>
      <c r="P592" s="36">
        <v>796</v>
      </c>
      <c r="Q592" s="36" t="s">
        <v>1505</v>
      </c>
      <c r="R592" s="54">
        <v>20</v>
      </c>
      <c r="S592" s="54">
        <v>16794.64</v>
      </c>
      <c r="T592" s="54">
        <f t="shared" ref="T592" si="197">R592*S592</f>
        <v>335892.8</v>
      </c>
      <c r="U592" s="68">
        <f t="shared" si="172"/>
        <v>376199.93600000005</v>
      </c>
      <c r="V592" s="46"/>
      <c r="W592" s="36">
        <v>2016</v>
      </c>
      <c r="X592" s="47"/>
    </row>
    <row r="593" spans="1:24" outlineLevel="1">
      <c r="A593" s="228" t="s">
        <v>2723</v>
      </c>
      <c r="B593" s="39" t="s">
        <v>24</v>
      </c>
      <c r="C593" s="180" t="s">
        <v>2724</v>
      </c>
      <c r="D593" s="40" t="s">
        <v>2725</v>
      </c>
      <c r="E593" s="40" t="s">
        <v>2726</v>
      </c>
      <c r="F593" s="41" t="s">
        <v>2727</v>
      </c>
      <c r="G593" s="219" t="s">
        <v>34</v>
      </c>
      <c r="H593" s="42">
        <v>0</v>
      </c>
      <c r="I593" s="43">
        <v>230000000</v>
      </c>
      <c r="J593" s="36" t="s">
        <v>1155</v>
      </c>
      <c r="K593" s="44" t="s">
        <v>31</v>
      </c>
      <c r="L593" s="41" t="s">
        <v>1501</v>
      </c>
      <c r="M593" s="36" t="s">
        <v>1502</v>
      </c>
      <c r="N593" s="42" t="s">
        <v>2561</v>
      </c>
      <c r="O593" s="45" t="s">
        <v>1504</v>
      </c>
      <c r="P593" s="36">
        <v>796</v>
      </c>
      <c r="Q593" s="36" t="s">
        <v>1505</v>
      </c>
      <c r="R593" s="54">
        <v>2</v>
      </c>
      <c r="S593" s="54">
        <v>348214.28</v>
      </c>
      <c r="T593" s="54">
        <v>0</v>
      </c>
      <c r="U593" s="68">
        <f t="shared" si="172"/>
        <v>0</v>
      </c>
      <c r="V593" s="46"/>
      <c r="W593" s="36">
        <v>2016</v>
      </c>
      <c r="X593" s="186">
        <v>7</v>
      </c>
    </row>
    <row r="594" spans="1:24" outlineLevel="1">
      <c r="A594" s="228" t="s">
        <v>4039</v>
      </c>
      <c r="B594" s="39" t="s">
        <v>24</v>
      </c>
      <c r="C594" s="180" t="s">
        <v>2724</v>
      </c>
      <c r="D594" s="40" t="s">
        <v>2725</v>
      </c>
      <c r="E594" s="40" t="s">
        <v>2726</v>
      </c>
      <c r="F594" s="41" t="s">
        <v>2727</v>
      </c>
      <c r="G594" s="219" t="s">
        <v>28</v>
      </c>
      <c r="H594" s="42">
        <v>0</v>
      </c>
      <c r="I594" s="43">
        <v>230000000</v>
      </c>
      <c r="J594" s="36" t="s">
        <v>1155</v>
      </c>
      <c r="K594" s="44" t="s">
        <v>31</v>
      </c>
      <c r="L594" s="41" t="s">
        <v>1501</v>
      </c>
      <c r="M594" s="36" t="s">
        <v>1502</v>
      </c>
      <c r="N594" s="42" t="s">
        <v>2561</v>
      </c>
      <c r="O594" s="45" t="s">
        <v>1504</v>
      </c>
      <c r="P594" s="36">
        <v>796</v>
      </c>
      <c r="Q594" s="36" t="s">
        <v>1505</v>
      </c>
      <c r="R594" s="54">
        <v>2</v>
      </c>
      <c r="S594" s="54">
        <v>348214.28</v>
      </c>
      <c r="T594" s="54">
        <f t="shared" ref="T594" si="198">R594*S594</f>
        <v>696428.56</v>
      </c>
      <c r="U594" s="68">
        <f t="shared" si="172"/>
        <v>779999.98720000009</v>
      </c>
      <c r="V594" s="46"/>
      <c r="W594" s="36">
        <v>2016</v>
      </c>
      <c r="X594" s="47"/>
    </row>
    <row r="595" spans="1:24" outlineLevel="1">
      <c r="A595" s="228" t="s">
        <v>2728</v>
      </c>
      <c r="B595" s="39" t="s">
        <v>24</v>
      </c>
      <c r="C595" s="180" t="s">
        <v>2729</v>
      </c>
      <c r="D595" s="40" t="s">
        <v>2730</v>
      </c>
      <c r="E595" s="40" t="s">
        <v>2731</v>
      </c>
      <c r="F595" s="41" t="s">
        <v>2732</v>
      </c>
      <c r="G595" s="219" t="s">
        <v>34</v>
      </c>
      <c r="H595" s="42">
        <v>0</v>
      </c>
      <c r="I595" s="43">
        <v>230000000</v>
      </c>
      <c r="J595" s="36" t="s">
        <v>1155</v>
      </c>
      <c r="K595" s="44" t="s">
        <v>31</v>
      </c>
      <c r="L595" s="41" t="s">
        <v>1501</v>
      </c>
      <c r="M595" s="36" t="s">
        <v>1502</v>
      </c>
      <c r="N595" s="42" t="s">
        <v>2561</v>
      </c>
      <c r="O595" s="45" t="s">
        <v>1504</v>
      </c>
      <c r="P595" s="36">
        <v>796</v>
      </c>
      <c r="Q595" s="36" t="s">
        <v>1505</v>
      </c>
      <c r="R595" s="54">
        <v>7</v>
      </c>
      <c r="S595" s="54">
        <v>129333.33</v>
      </c>
      <c r="T595" s="54">
        <v>0</v>
      </c>
      <c r="U595" s="68">
        <f t="shared" si="172"/>
        <v>0</v>
      </c>
      <c r="V595" s="46"/>
      <c r="W595" s="36">
        <v>2016</v>
      </c>
      <c r="X595" s="47" t="s">
        <v>3977</v>
      </c>
    </row>
    <row r="596" spans="1:24" outlineLevel="1">
      <c r="A596" s="228" t="s">
        <v>4040</v>
      </c>
      <c r="B596" s="39" t="s">
        <v>24</v>
      </c>
      <c r="C596" s="180" t="s">
        <v>2729</v>
      </c>
      <c r="D596" s="40" t="s">
        <v>2730</v>
      </c>
      <c r="E596" s="40" t="s">
        <v>2731</v>
      </c>
      <c r="F596" s="41" t="s">
        <v>2732</v>
      </c>
      <c r="G596" s="219" t="s">
        <v>28</v>
      </c>
      <c r="H596" s="42">
        <v>0</v>
      </c>
      <c r="I596" s="43">
        <v>230000000</v>
      </c>
      <c r="J596" s="36" t="s">
        <v>1155</v>
      </c>
      <c r="K596" s="44" t="s">
        <v>31</v>
      </c>
      <c r="L596" s="41" t="s">
        <v>1501</v>
      </c>
      <c r="M596" s="36" t="s">
        <v>1502</v>
      </c>
      <c r="N596" s="42" t="s">
        <v>2561</v>
      </c>
      <c r="O596" s="45" t="s">
        <v>1504</v>
      </c>
      <c r="P596" s="36">
        <v>796</v>
      </c>
      <c r="Q596" s="36" t="s">
        <v>1505</v>
      </c>
      <c r="R596" s="54">
        <v>3</v>
      </c>
      <c r="S596" s="54">
        <v>129333.33</v>
      </c>
      <c r="T596" s="68">
        <f t="shared" ref="T596" si="199">R596*S596</f>
        <v>387999.99</v>
      </c>
      <c r="U596" s="68">
        <f t="shared" si="172"/>
        <v>434559.98880000005</v>
      </c>
      <c r="V596" s="46"/>
      <c r="W596" s="36">
        <v>2016</v>
      </c>
      <c r="X596" s="47"/>
    </row>
    <row r="597" spans="1:24" outlineLevel="1">
      <c r="A597" s="228" t="s">
        <v>2733</v>
      </c>
      <c r="B597" s="39" t="s">
        <v>24</v>
      </c>
      <c r="C597" s="180" t="s">
        <v>2734</v>
      </c>
      <c r="D597" s="40" t="s">
        <v>2735</v>
      </c>
      <c r="E597" s="40" t="s">
        <v>2736</v>
      </c>
      <c r="F597" s="41" t="s">
        <v>2737</v>
      </c>
      <c r="G597" s="219" t="s">
        <v>34</v>
      </c>
      <c r="H597" s="42">
        <v>0</v>
      </c>
      <c r="I597" s="43">
        <v>230000000</v>
      </c>
      <c r="J597" s="36" t="s">
        <v>1155</v>
      </c>
      <c r="K597" s="44" t="s">
        <v>31</v>
      </c>
      <c r="L597" s="41" t="s">
        <v>1501</v>
      </c>
      <c r="M597" s="36" t="s">
        <v>1502</v>
      </c>
      <c r="N597" s="42" t="s">
        <v>2561</v>
      </c>
      <c r="O597" s="45" t="s">
        <v>1504</v>
      </c>
      <c r="P597" s="36">
        <v>796</v>
      </c>
      <c r="Q597" s="36" t="s">
        <v>1505</v>
      </c>
      <c r="R597" s="54">
        <v>15</v>
      </c>
      <c r="S597" s="54">
        <v>19642.849999999999</v>
      </c>
      <c r="T597" s="54">
        <v>0</v>
      </c>
      <c r="U597" s="68">
        <f t="shared" si="172"/>
        <v>0</v>
      </c>
      <c r="V597" s="46"/>
      <c r="W597" s="36">
        <v>2016</v>
      </c>
      <c r="X597" s="47" t="s">
        <v>3977</v>
      </c>
    </row>
    <row r="598" spans="1:24" outlineLevel="1">
      <c r="A598" s="228" t="s">
        <v>4041</v>
      </c>
      <c r="B598" s="39" t="s">
        <v>24</v>
      </c>
      <c r="C598" s="180" t="s">
        <v>2734</v>
      </c>
      <c r="D598" s="40" t="s">
        <v>2735</v>
      </c>
      <c r="E598" s="40" t="s">
        <v>2736</v>
      </c>
      <c r="F598" s="41" t="s">
        <v>2737</v>
      </c>
      <c r="G598" s="219" t="s">
        <v>28</v>
      </c>
      <c r="H598" s="42">
        <v>0</v>
      </c>
      <c r="I598" s="43">
        <v>230000000</v>
      </c>
      <c r="J598" s="36" t="s">
        <v>1155</v>
      </c>
      <c r="K598" s="44" t="s">
        <v>31</v>
      </c>
      <c r="L598" s="41" t="s">
        <v>1501</v>
      </c>
      <c r="M598" s="36" t="s">
        <v>1502</v>
      </c>
      <c r="N598" s="42" t="s">
        <v>2561</v>
      </c>
      <c r="O598" s="45" t="s">
        <v>1504</v>
      </c>
      <c r="P598" s="36">
        <v>796</v>
      </c>
      <c r="Q598" s="36" t="s">
        <v>1505</v>
      </c>
      <c r="R598" s="54">
        <v>10</v>
      </c>
      <c r="S598" s="54">
        <v>19642.849999999999</v>
      </c>
      <c r="T598" s="68">
        <f t="shared" ref="T598" si="200">R598*S598</f>
        <v>196428.5</v>
      </c>
      <c r="U598" s="68">
        <f t="shared" si="172"/>
        <v>219999.92</v>
      </c>
      <c r="V598" s="46"/>
      <c r="W598" s="36">
        <v>2016</v>
      </c>
      <c r="X598" s="47"/>
    </row>
    <row r="599" spans="1:24" outlineLevel="1">
      <c r="A599" s="228" t="s">
        <v>2738</v>
      </c>
      <c r="B599" s="39" t="s">
        <v>24</v>
      </c>
      <c r="C599" s="180" t="s">
        <v>2739</v>
      </c>
      <c r="D599" s="40" t="s">
        <v>2740</v>
      </c>
      <c r="E599" s="40" t="s">
        <v>2741</v>
      </c>
      <c r="F599" s="41" t="s">
        <v>2742</v>
      </c>
      <c r="G599" s="219" t="s">
        <v>34</v>
      </c>
      <c r="H599" s="42">
        <v>0</v>
      </c>
      <c r="I599" s="43">
        <v>230000000</v>
      </c>
      <c r="J599" s="36" t="s">
        <v>1155</v>
      </c>
      <c r="K599" s="44" t="s">
        <v>31</v>
      </c>
      <c r="L599" s="41" t="s">
        <v>1501</v>
      </c>
      <c r="M599" s="36" t="s">
        <v>1502</v>
      </c>
      <c r="N599" s="42" t="s">
        <v>2561</v>
      </c>
      <c r="O599" s="45" t="s">
        <v>1504</v>
      </c>
      <c r="P599" s="36">
        <v>796</v>
      </c>
      <c r="Q599" s="36" t="s">
        <v>1505</v>
      </c>
      <c r="R599" s="54">
        <v>20</v>
      </c>
      <c r="S599" s="54">
        <v>15931.67</v>
      </c>
      <c r="T599" s="54">
        <v>0</v>
      </c>
      <c r="U599" s="68">
        <f t="shared" si="172"/>
        <v>0</v>
      </c>
      <c r="V599" s="46"/>
      <c r="W599" s="36">
        <v>2016</v>
      </c>
      <c r="X599" s="186">
        <v>7</v>
      </c>
    </row>
    <row r="600" spans="1:24" outlineLevel="1">
      <c r="A600" s="228" t="s">
        <v>4042</v>
      </c>
      <c r="B600" s="39" t="s">
        <v>24</v>
      </c>
      <c r="C600" s="180" t="s">
        <v>2739</v>
      </c>
      <c r="D600" s="40" t="s">
        <v>2740</v>
      </c>
      <c r="E600" s="40" t="s">
        <v>2741</v>
      </c>
      <c r="F600" s="41" t="s">
        <v>2742</v>
      </c>
      <c r="G600" s="219" t="s">
        <v>28</v>
      </c>
      <c r="H600" s="42">
        <v>0</v>
      </c>
      <c r="I600" s="43">
        <v>230000000</v>
      </c>
      <c r="J600" s="36" t="s">
        <v>1155</v>
      </c>
      <c r="K600" s="44" t="s">
        <v>31</v>
      </c>
      <c r="L600" s="41" t="s">
        <v>1501</v>
      </c>
      <c r="M600" s="36" t="s">
        <v>1502</v>
      </c>
      <c r="N600" s="42" t="s">
        <v>2561</v>
      </c>
      <c r="O600" s="45" t="s">
        <v>1504</v>
      </c>
      <c r="P600" s="36">
        <v>796</v>
      </c>
      <c r="Q600" s="36" t="s">
        <v>1505</v>
      </c>
      <c r="R600" s="54">
        <v>20</v>
      </c>
      <c r="S600" s="54">
        <v>15931.67</v>
      </c>
      <c r="T600" s="54">
        <f t="shared" ref="T600" si="201">R600*S600</f>
        <v>318633.40000000002</v>
      </c>
      <c r="U600" s="68">
        <f t="shared" si="172"/>
        <v>356869.40800000005</v>
      </c>
      <c r="V600" s="46"/>
      <c r="W600" s="36">
        <v>2016</v>
      </c>
      <c r="X600" s="47"/>
    </row>
    <row r="601" spans="1:24" outlineLevel="1">
      <c r="A601" s="228" t="s">
        <v>2743</v>
      </c>
      <c r="B601" s="39" t="s">
        <v>24</v>
      </c>
      <c r="C601" s="180" t="s">
        <v>2744</v>
      </c>
      <c r="D601" s="40" t="s">
        <v>2745</v>
      </c>
      <c r="E601" s="40" t="s">
        <v>2746</v>
      </c>
      <c r="F601" s="41" t="s">
        <v>2747</v>
      </c>
      <c r="G601" s="219" t="s">
        <v>34</v>
      </c>
      <c r="H601" s="42">
        <v>0</v>
      </c>
      <c r="I601" s="43">
        <v>230000000</v>
      </c>
      <c r="J601" s="36" t="s">
        <v>1155</v>
      </c>
      <c r="K601" s="44" t="s">
        <v>31</v>
      </c>
      <c r="L601" s="41" t="s">
        <v>1501</v>
      </c>
      <c r="M601" s="36" t="s">
        <v>1502</v>
      </c>
      <c r="N601" s="42" t="s">
        <v>2561</v>
      </c>
      <c r="O601" s="45" t="s">
        <v>1504</v>
      </c>
      <c r="P601" s="36">
        <v>796</v>
      </c>
      <c r="Q601" s="36" t="s">
        <v>1505</v>
      </c>
      <c r="R601" s="54">
        <v>26</v>
      </c>
      <c r="S601" s="54">
        <v>6454.89</v>
      </c>
      <c r="T601" s="54">
        <v>0</v>
      </c>
      <c r="U601" s="68">
        <f t="shared" si="172"/>
        <v>0</v>
      </c>
      <c r="V601" s="46"/>
      <c r="W601" s="36">
        <v>2016</v>
      </c>
      <c r="X601" s="47" t="s">
        <v>3977</v>
      </c>
    </row>
    <row r="602" spans="1:24" outlineLevel="1">
      <c r="A602" s="228" t="s">
        <v>4043</v>
      </c>
      <c r="B602" s="39" t="s">
        <v>24</v>
      </c>
      <c r="C602" s="180" t="s">
        <v>2744</v>
      </c>
      <c r="D602" s="40" t="s">
        <v>2745</v>
      </c>
      <c r="E602" s="40" t="s">
        <v>2746</v>
      </c>
      <c r="F602" s="41" t="s">
        <v>2747</v>
      </c>
      <c r="G602" s="219" t="s">
        <v>28</v>
      </c>
      <c r="H602" s="42">
        <v>0</v>
      </c>
      <c r="I602" s="43">
        <v>230000000</v>
      </c>
      <c r="J602" s="36" t="s">
        <v>1155</v>
      </c>
      <c r="K602" s="44" t="s">
        <v>31</v>
      </c>
      <c r="L602" s="41" t="s">
        <v>1501</v>
      </c>
      <c r="M602" s="36" t="s">
        <v>1502</v>
      </c>
      <c r="N602" s="42" t="s">
        <v>2561</v>
      </c>
      <c r="O602" s="45" t="s">
        <v>1504</v>
      </c>
      <c r="P602" s="36">
        <v>796</v>
      </c>
      <c r="Q602" s="36" t="s">
        <v>1505</v>
      </c>
      <c r="R602" s="54">
        <v>13</v>
      </c>
      <c r="S602" s="54">
        <v>6454.89</v>
      </c>
      <c r="T602" s="68">
        <f t="shared" ref="T602" si="202">R602*S602</f>
        <v>83913.57</v>
      </c>
      <c r="U602" s="68">
        <f t="shared" si="172"/>
        <v>93983.198400000023</v>
      </c>
      <c r="V602" s="46"/>
      <c r="W602" s="36">
        <v>2016</v>
      </c>
      <c r="X602" s="47"/>
    </row>
    <row r="603" spans="1:24" outlineLevel="1">
      <c r="A603" s="228" t="s">
        <v>2748</v>
      </c>
      <c r="B603" s="39" t="s">
        <v>24</v>
      </c>
      <c r="C603" s="180" t="s">
        <v>2749</v>
      </c>
      <c r="D603" s="40" t="s">
        <v>2750</v>
      </c>
      <c r="E603" s="40" t="s">
        <v>2751</v>
      </c>
      <c r="F603" s="41" t="s">
        <v>2752</v>
      </c>
      <c r="G603" s="219" t="s">
        <v>34</v>
      </c>
      <c r="H603" s="42">
        <v>0</v>
      </c>
      <c r="I603" s="43">
        <v>230000000</v>
      </c>
      <c r="J603" s="36" t="s">
        <v>1155</v>
      </c>
      <c r="K603" s="44" t="s">
        <v>31</v>
      </c>
      <c r="L603" s="41" t="s">
        <v>1501</v>
      </c>
      <c r="M603" s="36" t="s">
        <v>1502</v>
      </c>
      <c r="N603" s="42" t="s">
        <v>2561</v>
      </c>
      <c r="O603" s="45" t="s">
        <v>1504</v>
      </c>
      <c r="P603" s="36">
        <v>796</v>
      </c>
      <c r="Q603" s="36" t="s">
        <v>1505</v>
      </c>
      <c r="R603" s="54">
        <v>78</v>
      </c>
      <c r="S603" s="54">
        <v>6195.65</v>
      </c>
      <c r="T603" s="54">
        <v>0</v>
      </c>
      <c r="U603" s="68">
        <f t="shared" si="172"/>
        <v>0</v>
      </c>
      <c r="V603" s="46"/>
      <c r="W603" s="36">
        <v>2016</v>
      </c>
      <c r="X603" s="47" t="s">
        <v>3977</v>
      </c>
    </row>
    <row r="604" spans="1:24" outlineLevel="1">
      <c r="A604" s="228" t="s">
        <v>4044</v>
      </c>
      <c r="B604" s="39" t="s">
        <v>24</v>
      </c>
      <c r="C604" s="180" t="s">
        <v>2749</v>
      </c>
      <c r="D604" s="40" t="s">
        <v>2750</v>
      </c>
      <c r="E604" s="40" t="s">
        <v>2751</v>
      </c>
      <c r="F604" s="41" t="s">
        <v>2752</v>
      </c>
      <c r="G604" s="219" t="s">
        <v>28</v>
      </c>
      <c r="H604" s="42">
        <v>0</v>
      </c>
      <c r="I604" s="43">
        <v>230000000</v>
      </c>
      <c r="J604" s="36" t="s">
        <v>1155</v>
      </c>
      <c r="K604" s="44" t="s">
        <v>31</v>
      </c>
      <c r="L604" s="41" t="s">
        <v>1501</v>
      </c>
      <c r="M604" s="36" t="s">
        <v>1502</v>
      </c>
      <c r="N604" s="42" t="s">
        <v>2561</v>
      </c>
      <c r="O604" s="45" t="s">
        <v>1504</v>
      </c>
      <c r="P604" s="36">
        <v>796</v>
      </c>
      <c r="Q604" s="36" t="s">
        <v>1505</v>
      </c>
      <c r="R604" s="54">
        <v>30</v>
      </c>
      <c r="S604" s="54">
        <v>6195.65</v>
      </c>
      <c r="T604" s="68">
        <f t="shared" ref="T604" si="203">R604*S604</f>
        <v>185869.5</v>
      </c>
      <c r="U604" s="68">
        <f t="shared" si="172"/>
        <v>208173.84000000003</v>
      </c>
      <c r="V604" s="46"/>
      <c r="W604" s="36">
        <v>2016</v>
      </c>
      <c r="X604" s="47"/>
    </row>
    <row r="605" spans="1:24" outlineLevel="1">
      <c r="A605" s="228" t="s">
        <v>2759</v>
      </c>
      <c r="B605" s="39" t="s">
        <v>1495</v>
      </c>
      <c r="C605" s="180" t="s">
        <v>2760</v>
      </c>
      <c r="D605" s="40" t="s">
        <v>1832</v>
      </c>
      <c r="E605" s="40" t="s">
        <v>2761</v>
      </c>
      <c r="F605" s="41" t="s">
        <v>2762</v>
      </c>
      <c r="G605" s="219" t="s">
        <v>34</v>
      </c>
      <c r="H605" s="42">
        <v>0</v>
      </c>
      <c r="I605" s="43">
        <v>230000000</v>
      </c>
      <c r="J605" s="36" t="s">
        <v>1500</v>
      </c>
      <c r="K605" s="44" t="s">
        <v>1202</v>
      </c>
      <c r="L605" s="41" t="s">
        <v>1501</v>
      </c>
      <c r="M605" s="36" t="s">
        <v>1502</v>
      </c>
      <c r="N605" s="42" t="s">
        <v>1817</v>
      </c>
      <c r="O605" s="45" t="s">
        <v>1504</v>
      </c>
      <c r="P605" s="36">
        <v>796</v>
      </c>
      <c r="Q605" s="36" t="s">
        <v>1505</v>
      </c>
      <c r="R605" s="54">
        <v>25</v>
      </c>
      <c r="S605" s="54">
        <v>904.99999999999989</v>
      </c>
      <c r="T605" s="54">
        <v>0</v>
      </c>
      <c r="U605" s="68">
        <f t="shared" si="172"/>
        <v>0</v>
      </c>
      <c r="V605" s="46"/>
      <c r="W605" s="36">
        <v>2016</v>
      </c>
      <c r="X605" s="186">
        <v>11</v>
      </c>
    </row>
    <row r="606" spans="1:24" outlineLevel="1">
      <c r="A606" s="228" t="s">
        <v>5253</v>
      </c>
      <c r="B606" s="39" t="s">
        <v>1495</v>
      </c>
      <c r="C606" s="254" t="s">
        <v>2760</v>
      </c>
      <c r="D606" s="40" t="s">
        <v>1832</v>
      </c>
      <c r="E606" s="40" t="s">
        <v>2761</v>
      </c>
      <c r="F606" s="41" t="s">
        <v>2762</v>
      </c>
      <c r="G606" s="219" t="s">
        <v>34</v>
      </c>
      <c r="H606" s="42">
        <v>0</v>
      </c>
      <c r="I606" s="43">
        <v>230000000</v>
      </c>
      <c r="J606" s="36" t="s">
        <v>1500</v>
      </c>
      <c r="K606" s="44" t="s">
        <v>39</v>
      </c>
      <c r="L606" s="41" t="s">
        <v>1501</v>
      </c>
      <c r="M606" s="36" t="s">
        <v>1502</v>
      </c>
      <c r="N606" s="42" t="s">
        <v>1817</v>
      </c>
      <c r="O606" s="45" t="s">
        <v>1504</v>
      </c>
      <c r="P606" s="36">
        <v>796</v>
      </c>
      <c r="Q606" s="36" t="s">
        <v>1505</v>
      </c>
      <c r="R606" s="54">
        <v>25</v>
      </c>
      <c r="S606" s="54">
        <v>904.99999999999989</v>
      </c>
      <c r="T606" s="54">
        <f t="shared" ref="T606" si="204">R606*S606</f>
        <v>22624.999999999996</v>
      </c>
      <c r="U606" s="68">
        <f t="shared" si="172"/>
        <v>25340</v>
      </c>
      <c r="V606" s="46"/>
      <c r="W606" s="36">
        <v>2016</v>
      </c>
      <c r="X606" s="47"/>
    </row>
    <row r="607" spans="1:24" outlineLevel="1">
      <c r="A607" s="228" t="s">
        <v>2763</v>
      </c>
      <c r="B607" s="39" t="s">
        <v>1495</v>
      </c>
      <c r="C607" s="180" t="s">
        <v>2764</v>
      </c>
      <c r="D607" s="40" t="s">
        <v>1832</v>
      </c>
      <c r="E607" s="40" t="s">
        <v>2765</v>
      </c>
      <c r="F607" s="41" t="s">
        <v>2766</v>
      </c>
      <c r="G607" s="219" t="s">
        <v>34</v>
      </c>
      <c r="H607" s="42">
        <v>0</v>
      </c>
      <c r="I607" s="43">
        <v>230000000</v>
      </c>
      <c r="J607" s="36" t="s">
        <v>1500</v>
      </c>
      <c r="K607" s="44" t="s">
        <v>1202</v>
      </c>
      <c r="L607" s="41" t="s">
        <v>1501</v>
      </c>
      <c r="M607" s="36" t="s">
        <v>1502</v>
      </c>
      <c r="N607" s="42" t="s">
        <v>1817</v>
      </c>
      <c r="O607" s="45" t="s">
        <v>1504</v>
      </c>
      <c r="P607" s="36">
        <v>796</v>
      </c>
      <c r="Q607" s="36" t="s">
        <v>1505</v>
      </c>
      <c r="R607" s="54">
        <v>36</v>
      </c>
      <c r="S607" s="54">
        <v>972.33</v>
      </c>
      <c r="T607" s="54">
        <v>0</v>
      </c>
      <c r="U607" s="68">
        <f t="shared" si="172"/>
        <v>0</v>
      </c>
      <c r="V607" s="46"/>
      <c r="W607" s="36">
        <v>2016</v>
      </c>
      <c r="X607" s="186">
        <v>11</v>
      </c>
    </row>
    <row r="608" spans="1:24" outlineLevel="1">
      <c r="A608" s="228" t="s">
        <v>5254</v>
      </c>
      <c r="B608" s="39" t="s">
        <v>1495</v>
      </c>
      <c r="C608" s="254" t="s">
        <v>2764</v>
      </c>
      <c r="D608" s="40" t="s">
        <v>1832</v>
      </c>
      <c r="E608" s="40" t="s">
        <v>2765</v>
      </c>
      <c r="F608" s="41" t="s">
        <v>2766</v>
      </c>
      <c r="G608" s="219" t="s">
        <v>34</v>
      </c>
      <c r="H608" s="42">
        <v>0</v>
      </c>
      <c r="I608" s="43">
        <v>230000000</v>
      </c>
      <c r="J608" s="36" t="s">
        <v>1500</v>
      </c>
      <c r="K608" s="44" t="s">
        <v>39</v>
      </c>
      <c r="L608" s="41" t="s">
        <v>1501</v>
      </c>
      <c r="M608" s="36" t="s">
        <v>1502</v>
      </c>
      <c r="N608" s="42" t="s">
        <v>1817</v>
      </c>
      <c r="O608" s="45" t="s">
        <v>1504</v>
      </c>
      <c r="P608" s="36">
        <v>796</v>
      </c>
      <c r="Q608" s="36" t="s">
        <v>1505</v>
      </c>
      <c r="R608" s="54">
        <v>36</v>
      </c>
      <c r="S608" s="54">
        <v>972.33</v>
      </c>
      <c r="T608" s="54">
        <f t="shared" ref="T608" si="205">R608*S608</f>
        <v>35003.880000000005</v>
      </c>
      <c r="U608" s="68">
        <f t="shared" si="172"/>
        <v>39204.345600000008</v>
      </c>
      <c r="V608" s="46"/>
      <c r="W608" s="36">
        <v>2016</v>
      </c>
      <c r="X608" s="47"/>
    </row>
    <row r="609" spans="1:24" outlineLevel="1">
      <c r="A609" s="228" t="s">
        <v>2767</v>
      </c>
      <c r="B609" s="39" t="s">
        <v>1495</v>
      </c>
      <c r="C609" s="180" t="s">
        <v>2067</v>
      </c>
      <c r="D609" s="40" t="s">
        <v>1832</v>
      </c>
      <c r="E609" s="40" t="s">
        <v>2768</v>
      </c>
      <c r="F609" s="41" t="s">
        <v>2769</v>
      </c>
      <c r="G609" s="219" t="s">
        <v>34</v>
      </c>
      <c r="H609" s="42">
        <v>0</v>
      </c>
      <c r="I609" s="43">
        <v>230000000</v>
      </c>
      <c r="J609" s="36" t="s">
        <v>1500</v>
      </c>
      <c r="K609" s="44" t="s">
        <v>1202</v>
      </c>
      <c r="L609" s="41" t="s">
        <v>1501</v>
      </c>
      <c r="M609" s="36" t="s">
        <v>1502</v>
      </c>
      <c r="N609" s="42" t="s">
        <v>1817</v>
      </c>
      <c r="O609" s="45" t="s">
        <v>1504</v>
      </c>
      <c r="P609" s="36">
        <v>796</v>
      </c>
      <c r="Q609" s="36" t="s">
        <v>1505</v>
      </c>
      <c r="R609" s="54">
        <v>10</v>
      </c>
      <c r="S609" s="54">
        <v>3224.9999999999995</v>
      </c>
      <c r="T609" s="54">
        <v>0</v>
      </c>
      <c r="U609" s="68">
        <f t="shared" si="172"/>
        <v>0</v>
      </c>
      <c r="V609" s="46"/>
      <c r="W609" s="36">
        <v>2016</v>
      </c>
      <c r="X609" s="186">
        <v>11</v>
      </c>
    </row>
    <row r="610" spans="1:24" outlineLevel="1">
      <c r="A610" s="228" t="s">
        <v>5255</v>
      </c>
      <c r="B610" s="39" t="s">
        <v>1495</v>
      </c>
      <c r="C610" s="254" t="s">
        <v>2067</v>
      </c>
      <c r="D610" s="40" t="s">
        <v>1832</v>
      </c>
      <c r="E610" s="40" t="s">
        <v>2768</v>
      </c>
      <c r="F610" s="41" t="s">
        <v>2769</v>
      </c>
      <c r="G610" s="219" t="s">
        <v>34</v>
      </c>
      <c r="H610" s="42">
        <v>0</v>
      </c>
      <c r="I610" s="43">
        <v>230000000</v>
      </c>
      <c r="J610" s="36" t="s">
        <v>1500</v>
      </c>
      <c r="K610" s="44" t="s">
        <v>39</v>
      </c>
      <c r="L610" s="41" t="s">
        <v>1501</v>
      </c>
      <c r="M610" s="36" t="s">
        <v>1502</v>
      </c>
      <c r="N610" s="42" t="s">
        <v>1817</v>
      </c>
      <c r="O610" s="45" t="s">
        <v>1504</v>
      </c>
      <c r="P610" s="36">
        <v>796</v>
      </c>
      <c r="Q610" s="36" t="s">
        <v>1505</v>
      </c>
      <c r="R610" s="54">
        <v>10</v>
      </c>
      <c r="S610" s="54">
        <v>3224.9999999999995</v>
      </c>
      <c r="T610" s="54">
        <f t="shared" ref="T610" si="206">R610*S610</f>
        <v>32249.999999999996</v>
      </c>
      <c r="U610" s="68">
        <f t="shared" si="172"/>
        <v>36120</v>
      </c>
      <c r="V610" s="46"/>
      <c r="W610" s="36">
        <v>2016</v>
      </c>
      <c r="X610" s="47"/>
    </row>
    <row r="611" spans="1:24" outlineLevel="1">
      <c r="A611" s="228" t="s">
        <v>2770</v>
      </c>
      <c r="B611" s="39" t="s">
        <v>1495</v>
      </c>
      <c r="C611" s="180" t="s">
        <v>2764</v>
      </c>
      <c r="D611" s="40" t="s">
        <v>1832</v>
      </c>
      <c r="E611" s="40" t="s">
        <v>2765</v>
      </c>
      <c r="F611" s="41" t="s">
        <v>2771</v>
      </c>
      <c r="G611" s="219" t="s">
        <v>34</v>
      </c>
      <c r="H611" s="42">
        <v>0</v>
      </c>
      <c r="I611" s="43">
        <v>230000000</v>
      </c>
      <c r="J611" s="36" t="s">
        <v>1500</v>
      </c>
      <c r="K611" s="44" t="s">
        <v>1202</v>
      </c>
      <c r="L611" s="41" t="s">
        <v>1501</v>
      </c>
      <c r="M611" s="36" t="s">
        <v>1502</v>
      </c>
      <c r="N611" s="42" t="s">
        <v>1817</v>
      </c>
      <c r="O611" s="45" t="s">
        <v>1504</v>
      </c>
      <c r="P611" s="36">
        <v>796</v>
      </c>
      <c r="Q611" s="36" t="s">
        <v>1505</v>
      </c>
      <c r="R611" s="54">
        <v>25</v>
      </c>
      <c r="S611" s="54">
        <v>1168.29</v>
      </c>
      <c r="T611" s="54">
        <v>0</v>
      </c>
      <c r="U611" s="68">
        <f t="shared" si="172"/>
        <v>0</v>
      </c>
      <c r="V611" s="46"/>
      <c r="W611" s="36">
        <v>2016</v>
      </c>
      <c r="X611" s="186">
        <v>11</v>
      </c>
    </row>
    <row r="612" spans="1:24" outlineLevel="1">
      <c r="A612" s="228" t="s">
        <v>5256</v>
      </c>
      <c r="B612" s="39" t="s">
        <v>1495</v>
      </c>
      <c r="C612" s="254" t="s">
        <v>2764</v>
      </c>
      <c r="D612" s="40" t="s">
        <v>1832</v>
      </c>
      <c r="E612" s="40" t="s">
        <v>2765</v>
      </c>
      <c r="F612" s="41" t="s">
        <v>2771</v>
      </c>
      <c r="G612" s="219" t="s">
        <v>34</v>
      </c>
      <c r="H612" s="42">
        <v>0</v>
      </c>
      <c r="I612" s="43">
        <v>230000000</v>
      </c>
      <c r="J612" s="36" t="s">
        <v>1500</v>
      </c>
      <c r="K612" s="44" t="s">
        <v>39</v>
      </c>
      <c r="L612" s="41" t="s">
        <v>1501</v>
      </c>
      <c r="M612" s="36" t="s">
        <v>1502</v>
      </c>
      <c r="N612" s="42" t="s">
        <v>1817</v>
      </c>
      <c r="O612" s="45" t="s">
        <v>1504</v>
      </c>
      <c r="P612" s="36">
        <v>796</v>
      </c>
      <c r="Q612" s="36" t="s">
        <v>1505</v>
      </c>
      <c r="R612" s="54">
        <v>25</v>
      </c>
      <c r="S612" s="54">
        <v>1168.29</v>
      </c>
      <c r="T612" s="54">
        <f t="shared" ref="T612" si="207">R612*S612</f>
        <v>29207.25</v>
      </c>
      <c r="U612" s="68">
        <f t="shared" si="172"/>
        <v>32712.120000000003</v>
      </c>
      <c r="V612" s="46"/>
      <c r="W612" s="36">
        <v>2016</v>
      </c>
      <c r="X612" s="47"/>
    </row>
    <row r="613" spans="1:24" outlineLevel="1">
      <c r="A613" s="228" t="s">
        <v>2772</v>
      </c>
      <c r="B613" s="39" t="s">
        <v>1495</v>
      </c>
      <c r="C613" s="180" t="s">
        <v>2773</v>
      </c>
      <c r="D613" s="40" t="s">
        <v>1873</v>
      </c>
      <c r="E613" s="40" t="s">
        <v>2774</v>
      </c>
      <c r="F613" s="41" t="s">
        <v>2775</v>
      </c>
      <c r="G613" s="219" t="s">
        <v>34</v>
      </c>
      <c r="H613" s="42">
        <v>0</v>
      </c>
      <c r="I613" s="43">
        <v>230000000</v>
      </c>
      <c r="J613" s="36" t="s">
        <v>1500</v>
      </c>
      <c r="K613" s="44" t="s">
        <v>1202</v>
      </c>
      <c r="L613" s="41" t="s">
        <v>1501</v>
      </c>
      <c r="M613" s="36" t="s">
        <v>1502</v>
      </c>
      <c r="N613" s="42" t="s">
        <v>1817</v>
      </c>
      <c r="O613" s="45" t="s">
        <v>1504</v>
      </c>
      <c r="P613" s="36">
        <v>796</v>
      </c>
      <c r="Q613" s="36" t="s">
        <v>1505</v>
      </c>
      <c r="R613" s="54">
        <v>34</v>
      </c>
      <c r="S613" s="54">
        <v>739.99999999999989</v>
      </c>
      <c r="T613" s="54">
        <v>0</v>
      </c>
      <c r="U613" s="68">
        <f t="shared" si="172"/>
        <v>0</v>
      </c>
      <c r="V613" s="46"/>
      <c r="W613" s="36">
        <v>2016</v>
      </c>
      <c r="X613" s="186">
        <v>11</v>
      </c>
    </row>
    <row r="614" spans="1:24" outlineLevel="1">
      <c r="A614" s="228" t="s">
        <v>5257</v>
      </c>
      <c r="B614" s="39" t="s">
        <v>1495</v>
      </c>
      <c r="C614" s="254" t="s">
        <v>2773</v>
      </c>
      <c r="D614" s="40" t="s">
        <v>1873</v>
      </c>
      <c r="E614" s="40" t="s">
        <v>2774</v>
      </c>
      <c r="F614" s="41" t="s">
        <v>2775</v>
      </c>
      <c r="G614" s="219" t="s">
        <v>34</v>
      </c>
      <c r="H614" s="42">
        <v>0</v>
      </c>
      <c r="I614" s="43">
        <v>230000000</v>
      </c>
      <c r="J614" s="36" t="s">
        <v>1500</v>
      </c>
      <c r="K614" s="44" t="s">
        <v>39</v>
      </c>
      <c r="L614" s="41" t="s">
        <v>1501</v>
      </c>
      <c r="M614" s="36" t="s">
        <v>1502</v>
      </c>
      <c r="N614" s="42" t="s">
        <v>1817</v>
      </c>
      <c r="O614" s="45" t="s">
        <v>1504</v>
      </c>
      <c r="P614" s="36">
        <v>796</v>
      </c>
      <c r="Q614" s="36" t="s">
        <v>1505</v>
      </c>
      <c r="R614" s="54">
        <v>34</v>
      </c>
      <c r="S614" s="54">
        <v>739.99999999999989</v>
      </c>
      <c r="T614" s="54">
        <f t="shared" ref="T614" si="208">R614*S614</f>
        <v>25159.999999999996</v>
      </c>
      <c r="U614" s="68">
        <f t="shared" si="172"/>
        <v>28179.199999999997</v>
      </c>
      <c r="V614" s="46"/>
      <c r="W614" s="36">
        <v>2016</v>
      </c>
      <c r="X614" s="47"/>
    </row>
    <row r="615" spans="1:24" outlineLevel="1">
      <c r="A615" s="228" t="s">
        <v>2776</v>
      </c>
      <c r="B615" s="39" t="s">
        <v>1495</v>
      </c>
      <c r="C615" s="180" t="s">
        <v>2777</v>
      </c>
      <c r="D615" s="40" t="s">
        <v>1873</v>
      </c>
      <c r="E615" s="40" t="s">
        <v>2778</v>
      </c>
      <c r="F615" s="41" t="s">
        <v>2779</v>
      </c>
      <c r="G615" s="219" t="s">
        <v>34</v>
      </c>
      <c r="H615" s="42">
        <v>0</v>
      </c>
      <c r="I615" s="43">
        <v>230000000</v>
      </c>
      <c r="J615" s="36" t="s">
        <v>1500</v>
      </c>
      <c r="K615" s="44" t="s">
        <v>1202</v>
      </c>
      <c r="L615" s="41" t="s">
        <v>1501</v>
      </c>
      <c r="M615" s="36" t="s">
        <v>1502</v>
      </c>
      <c r="N615" s="42" t="s">
        <v>1817</v>
      </c>
      <c r="O615" s="45" t="s">
        <v>1504</v>
      </c>
      <c r="P615" s="36">
        <v>796</v>
      </c>
      <c r="Q615" s="36" t="s">
        <v>1505</v>
      </c>
      <c r="R615" s="54">
        <v>10</v>
      </c>
      <c r="S615" s="54">
        <v>639.99999999999989</v>
      </c>
      <c r="T615" s="54">
        <v>0</v>
      </c>
      <c r="U615" s="68">
        <f t="shared" si="172"/>
        <v>0</v>
      </c>
      <c r="V615" s="46"/>
      <c r="W615" s="36">
        <v>2016</v>
      </c>
      <c r="X615" s="186">
        <v>11</v>
      </c>
    </row>
    <row r="616" spans="1:24" outlineLevel="1">
      <c r="A616" s="228" t="s">
        <v>5258</v>
      </c>
      <c r="B616" s="39" t="s">
        <v>1495</v>
      </c>
      <c r="C616" s="254" t="s">
        <v>2777</v>
      </c>
      <c r="D616" s="40" t="s">
        <v>1873</v>
      </c>
      <c r="E616" s="40" t="s">
        <v>2778</v>
      </c>
      <c r="F616" s="41" t="s">
        <v>2779</v>
      </c>
      <c r="G616" s="219" t="s">
        <v>34</v>
      </c>
      <c r="H616" s="42">
        <v>0</v>
      </c>
      <c r="I616" s="43">
        <v>230000000</v>
      </c>
      <c r="J616" s="36" t="s">
        <v>1500</v>
      </c>
      <c r="K616" s="44" t="s">
        <v>39</v>
      </c>
      <c r="L616" s="41" t="s">
        <v>1501</v>
      </c>
      <c r="M616" s="36" t="s">
        <v>1502</v>
      </c>
      <c r="N616" s="42" t="s">
        <v>1817</v>
      </c>
      <c r="O616" s="45" t="s">
        <v>1504</v>
      </c>
      <c r="P616" s="36">
        <v>796</v>
      </c>
      <c r="Q616" s="36" t="s">
        <v>1505</v>
      </c>
      <c r="R616" s="54">
        <v>10</v>
      </c>
      <c r="S616" s="54">
        <v>639.99999999999989</v>
      </c>
      <c r="T616" s="54">
        <f t="shared" ref="T616" si="209">R616*S616</f>
        <v>6399.9999999999991</v>
      </c>
      <c r="U616" s="68">
        <f t="shared" si="172"/>
        <v>7168</v>
      </c>
      <c r="V616" s="46"/>
      <c r="W616" s="36">
        <v>2016</v>
      </c>
      <c r="X616" s="47"/>
    </row>
    <row r="617" spans="1:24" outlineLevel="1">
      <c r="A617" s="228" t="s">
        <v>2780</v>
      </c>
      <c r="B617" s="39" t="s">
        <v>1495</v>
      </c>
      <c r="C617" s="180" t="s">
        <v>2781</v>
      </c>
      <c r="D617" s="40" t="s">
        <v>2782</v>
      </c>
      <c r="E617" s="40" t="s">
        <v>2783</v>
      </c>
      <c r="F617" s="41" t="s">
        <v>2784</v>
      </c>
      <c r="G617" s="219" t="s">
        <v>34</v>
      </c>
      <c r="H617" s="42">
        <v>0</v>
      </c>
      <c r="I617" s="43">
        <v>230000000</v>
      </c>
      <c r="J617" s="36" t="s">
        <v>1500</v>
      </c>
      <c r="K617" s="44" t="s">
        <v>1202</v>
      </c>
      <c r="L617" s="41" t="s">
        <v>1501</v>
      </c>
      <c r="M617" s="36" t="s">
        <v>1502</v>
      </c>
      <c r="N617" s="42" t="s">
        <v>1817</v>
      </c>
      <c r="O617" s="45" t="s">
        <v>1504</v>
      </c>
      <c r="P617" s="36">
        <v>796</v>
      </c>
      <c r="Q617" s="36" t="s">
        <v>1505</v>
      </c>
      <c r="R617" s="54">
        <v>2</v>
      </c>
      <c r="S617" s="54">
        <v>57142.85</v>
      </c>
      <c r="T617" s="54">
        <v>0</v>
      </c>
      <c r="U617" s="68">
        <f t="shared" si="172"/>
        <v>0</v>
      </c>
      <c r="V617" s="46"/>
      <c r="W617" s="36">
        <v>2016</v>
      </c>
      <c r="X617" s="186">
        <v>11</v>
      </c>
    </row>
    <row r="618" spans="1:24" outlineLevel="1">
      <c r="A618" s="228" t="s">
        <v>5259</v>
      </c>
      <c r="B618" s="39" t="s">
        <v>1495</v>
      </c>
      <c r="C618" s="254" t="s">
        <v>2781</v>
      </c>
      <c r="D618" s="40" t="s">
        <v>2782</v>
      </c>
      <c r="E618" s="40" t="s">
        <v>2783</v>
      </c>
      <c r="F618" s="41" t="s">
        <v>2784</v>
      </c>
      <c r="G618" s="219" t="s">
        <v>34</v>
      </c>
      <c r="H618" s="42">
        <v>0</v>
      </c>
      <c r="I618" s="43">
        <v>230000000</v>
      </c>
      <c r="J618" s="36" t="s">
        <v>1500</v>
      </c>
      <c r="K618" s="44" t="s">
        <v>39</v>
      </c>
      <c r="L618" s="41" t="s">
        <v>1501</v>
      </c>
      <c r="M618" s="36" t="s">
        <v>1502</v>
      </c>
      <c r="N618" s="42" t="s">
        <v>1817</v>
      </c>
      <c r="O618" s="45" t="s">
        <v>1504</v>
      </c>
      <c r="P618" s="36">
        <v>796</v>
      </c>
      <c r="Q618" s="36" t="s">
        <v>1505</v>
      </c>
      <c r="R618" s="54">
        <v>2</v>
      </c>
      <c r="S618" s="54">
        <v>57142.85</v>
      </c>
      <c r="T618" s="54">
        <f t="shared" ref="T618" si="210">R618*S618</f>
        <v>114285.7</v>
      </c>
      <c r="U618" s="68">
        <f t="shared" si="172"/>
        <v>127999.98400000001</v>
      </c>
      <c r="V618" s="46"/>
      <c r="W618" s="36">
        <v>2016</v>
      </c>
      <c r="X618" s="47"/>
    </row>
    <row r="619" spans="1:24" outlineLevel="1">
      <c r="A619" s="228" t="s">
        <v>2785</v>
      </c>
      <c r="B619" s="39" t="s">
        <v>1495</v>
      </c>
      <c r="C619" s="180" t="s">
        <v>2764</v>
      </c>
      <c r="D619" s="40" t="s">
        <v>1832</v>
      </c>
      <c r="E619" s="40" t="s">
        <v>2765</v>
      </c>
      <c r="F619" s="41" t="s">
        <v>2786</v>
      </c>
      <c r="G619" s="219" t="s">
        <v>34</v>
      </c>
      <c r="H619" s="42">
        <v>0</v>
      </c>
      <c r="I619" s="43">
        <v>230000000</v>
      </c>
      <c r="J619" s="36" t="s">
        <v>1500</v>
      </c>
      <c r="K619" s="44" t="s">
        <v>1202</v>
      </c>
      <c r="L619" s="41" t="s">
        <v>1501</v>
      </c>
      <c r="M619" s="36" t="s">
        <v>1502</v>
      </c>
      <c r="N619" s="42" t="s">
        <v>1817</v>
      </c>
      <c r="O619" s="45" t="s">
        <v>1504</v>
      </c>
      <c r="P619" s="36">
        <v>796</v>
      </c>
      <c r="Q619" s="36" t="s">
        <v>1505</v>
      </c>
      <c r="R619" s="54">
        <v>28</v>
      </c>
      <c r="S619" s="54">
        <v>1288.3900000000001</v>
      </c>
      <c r="T619" s="54">
        <v>0</v>
      </c>
      <c r="U619" s="68">
        <f t="shared" si="172"/>
        <v>0</v>
      </c>
      <c r="V619" s="46"/>
      <c r="W619" s="36">
        <v>2016</v>
      </c>
      <c r="X619" s="186">
        <v>11</v>
      </c>
    </row>
    <row r="620" spans="1:24" outlineLevel="1">
      <c r="A620" s="228" t="s">
        <v>5260</v>
      </c>
      <c r="B620" s="39" t="s">
        <v>1495</v>
      </c>
      <c r="C620" s="254" t="s">
        <v>2764</v>
      </c>
      <c r="D620" s="40" t="s">
        <v>1832</v>
      </c>
      <c r="E620" s="40" t="s">
        <v>2765</v>
      </c>
      <c r="F620" s="41" t="s">
        <v>2786</v>
      </c>
      <c r="G620" s="219" t="s">
        <v>34</v>
      </c>
      <c r="H620" s="42">
        <v>0</v>
      </c>
      <c r="I620" s="43">
        <v>230000000</v>
      </c>
      <c r="J620" s="36" t="s">
        <v>1500</v>
      </c>
      <c r="K620" s="44" t="s">
        <v>39</v>
      </c>
      <c r="L620" s="41" t="s">
        <v>1501</v>
      </c>
      <c r="M620" s="36" t="s">
        <v>1502</v>
      </c>
      <c r="N620" s="42" t="s">
        <v>1817</v>
      </c>
      <c r="O620" s="45" t="s">
        <v>1504</v>
      </c>
      <c r="P620" s="36">
        <v>796</v>
      </c>
      <c r="Q620" s="36" t="s">
        <v>1505</v>
      </c>
      <c r="R620" s="54">
        <v>28</v>
      </c>
      <c r="S620" s="54">
        <v>1288.3900000000001</v>
      </c>
      <c r="T620" s="54">
        <f t="shared" ref="T620" si="211">R620*S620</f>
        <v>36074.920000000006</v>
      </c>
      <c r="U620" s="68">
        <f t="shared" si="172"/>
        <v>40403.910400000008</v>
      </c>
      <c r="V620" s="46"/>
      <c r="W620" s="36">
        <v>2016</v>
      </c>
      <c r="X620" s="47"/>
    </row>
    <row r="621" spans="1:24" outlineLevel="1">
      <c r="A621" s="228" t="s">
        <v>2787</v>
      </c>
      <c r="B621" s="39" t="s">
        <v>1495</v>
      </c>
      <c r="C621" s="180" t="s">
        <v>2764</v>
      </c>
      <c r="D621" s="40" t="s">
        <v>1832</v>
      </c>
      <c r="E621" s="40" t="s">
        <v>2765</v>
      </c>
      <c r="F621" s="41" t="s">
        <v>2788</v>
      </c>
      <c r="G621" s="219" t="s">
        <v>34</v>
      </c>
      <c r="H621" s="42">
        <v>0</v>
      </c>
      <c r="I621" s="43">
        <v>230000000</v>
      </c>
      <c r="J621" s="36" t="s">
        <v>1500</v>
      </c>
      <c r="K621" s="44" t="s">
        <v>1202</v>
      </c>
      <c r="L621" s="41" t="s">
        <v>1501</v>
      </c>
      <c r="M621" s="36" t="s">
        <v>1502</v>
      </c>
      <c r="N621" s="42" t="s">
        <v>1817</v>
      </c>
      <c r="O621" s="45" t="s">
        <v>1504</v>
      </c>
      <c r="P621" s="36">
        <v>796</v>
      </c>
      <c r="Q621" s="36" t="s">
        <v>1505</v>
      </c>
      <c r="R621" s="54">
        <v>30</v>
      </c>
      <c r="S621" s="54">
        <v>949.99999999999989</v>
      </c>
      <c r="T621" s="54">
        <v>0</v>
      </c>
      <c r="U621" s="68">
        <f t="shared" si="172"/>
        <v>0</v>
      </c>
      <c r="V621" s="46"/>
      <c r="W621" s="36">
        <v>2016</v>
      </c>
      <c r="X621" s="47" t="s">
        <v>3972</v>
      </c>
    </row>
    <row r="622" spans="1:24" outlineLevel="1">
      <c r="A622" s="228" t="s">
        <v>4045</v>
      </c>
      <c r="B622" s="39" t="s">
        <v>1495</v>
      </c>
      <c r="C622" s="180" t="s">
        <v>2764</v>
      </c>
      <c r="D622" s="40" t="s">
        <v>1832</v>
      </c>
      <c r="E622" s="40" t="s">
        <v>2765</v>
      </c>
      <c r="F622" s="41" t="s">
        <v>2788</v>
      </c>
      <c r="G622" s="219" t="s">
        <v>34</v>
      </c>
      <c r="H622" s="42">
        <v>0</v>
      </c>
      <c r="I622" s="43">
        <v>230000000</v>
      </c>
      <c r="J622" s="36" t="s">
        <v>1500</v>
      </c>
      <c r="K622" s="44" t="s">
        <v>31</v>
      </c>
      <c r="L622" s="41" t="s">
        <v>1501</v>
      </c>
      <c r="M622" s="36" t="s">
        <v>1502</v>
      </c>
      <c r="N622" s="42" t="s">
        <v>1817</v>
      </c>
      <c r="O622" s="45" t="s">
        <v>1504</v>
      </c>
      <c r="P622" s="36">
        <v>796</v>
      </c>
      <c r="Q622" s="36" t="s">
        <v>1505</v>
      </c>
      <c r="R622" s="54">
        <v>14</v>
      </c>
      <c r="S622" s="54">
        <v>949.99999999999989</v>
      </c>
      <c r="T622" s="68">
        <f t="shared" ref="T622" si="212">R622*S622</f>
        <v>13299.999999999998</v>
      </c>
      <c r="U622" s="68">
        <f t="shared" si="172"/>
        <v>14896</v>
      </c>
      <c r="V622" s="46"/>
      <c r="W622" s="36">
        <v>2016</v>
      </c>
      <c r="X622" s="47"/>
    </row>
    <row r="623" spans="1:24" outlineLevel="1">
      <c r="A623" s="228" t="s">
        <v>2789</v>
      </c>
      <c r="B623" s="39" t="s">
        <v>1495</v>
      </c>
      <c r="C623" s="180" t="s">
        <v>2790</v>
      </c>
      <c r="D623" s="40" t="s">
        <v>2077</v>
      </c>
      <c r="E623" s="40" t="s">
        <v>2791</v>
      </c>
      <c r="F623" s="41" t="s">
        <v>2792</v>
      </c>
      <c r="G623" s="219" t="s">
        <v>34</v>
      </c>
      <c r="H623" s="42">
        <v>40</v>
      </c>
      <c r="I623" s="43">
        <v>230000000</v>
      </c>
      <c r="J623" s="36" t="s">
        <v>1500</v>
      </c>
      <c r="K623" s="44" t="s">
        <v>1202</v>
      </c>
      <c r="L623" s="41" t="s">
        <v>1501</v>
      </c>
      <c r="M623" s="36" t="s">
        <v>1502</v>
      </c>
      <c r="N623" s="42" t="s">
        <v>1817</v>
      </c>
      <c r="O623" s="45" t="s">
        <v>1504</v>
      </c>
      <c r="P623" s="36">
        <v>796</v>
      </c>
      <c r="Q623" s="36" t="s">
        <v>1505</v>
      </c>
      <c r="R623" s="54">
        <v>15</v>
      </c>
      <c r="S623" s="54">
        <v>8600</v>
      </c>
      <c r="T623" s="54">
        <v>0</v>
      </c>
      <c r="U623" s="68">
        <f t="shared" si="172"/>
        <v>0</v>
      </c>
      <c r="V623" s="46" t="s">
        <v>1512</v>
      </c>
      <c r="W623" s="36">
        <v>2016</v>
      </c>
      <c r="X623" s="181">
        <v>15</v>
      </c>
    </row>
    <row r="624" spans="1:24" outlineLevel="1">
      <c r="A624" s="228" t="s">
        <v>3331</v>
      </c>
      <c r="B624" s="39" t="s">
        <v>1495</v>
      </c>
      <c r="C624" s="180" t="s">
        <v>2790</v>
      </c>
      <c r="D624" s="40" t="s">
        <v>2077</v>
      </c>
      <c r="E624" s="40" t="s">
        <v>2791</v>
      </c>
      <c r="F624" s="41" t="s">
        <v>2792</v>
      </c>
      <c r="G624" s="219" t="s">
        <v>34</v>
      </c>
      <c r="H624" s="42">
        <v>40</v>
      </c>
      <c r="I624" s="43">
        <v>230000000</v>
      </c>
      <c r="J624" s="36" t="s">
        <v>1500</v>
      </c>
      <c r="K624" s="44" t="s">
        <v>1202</v>
      </c>
      <c r="L624" s="41" t="s">
        <v>1501</v>
      </c>
      <c r="M624" s="36" t="s">
        <v>1502</v>
      </c>
      <c r="N624" s="42" t="s">
        <v>1817</v>
      </c>
      <c r="O624" s="45" t="s">
        <v>1511</v>
      </c>
      <c r="P624" s="36">
        <v>796</v>
      </c>
      <c r="Q624" s="36" t="s">
        <v>1505</v>
      </c>
      <c r="R624" s="54">
        <v>15</v>
      </c>
      <c r="S624" s="54">
        <v>8600</v>
      </c>
      <c r="T624" s="68">
        <v>0</v>
      </c>
      <c r="U624" s="68">
        <f t="shared" si="172"/>
        <v>0</v>
      </c>
      <c r="V624" s="46" t="s">
        <v>1512</v>
      </c>
      <c r="W624" s="36">
        <v>2016</v>
      </c>
      <c r="X624" s="47" t="s">
        <v>3972</v>
      </c>
    </row>
    <row r="625" spans="1:24" outlineLevel="1">
      <c r="A625" s="228" t="s">
        <v>4046</v>
      </c>
      <c r="B625" s="39" t="s">
        <v>1495</v>
      </c>
      <c r="C625" s="180" t="s">
        <v>2790</v>
      </c>
      <c r="D625" s="40" t="s">
        <v>2077</v>
      </c>
      <c r="E625" s="40" t="s">
        <v>2791</v>
      </c>
      <c r="F625" s="41" t="s">
        <v>2792</v>
      </c>
      <c r="G625" s="219" t="s">
        <v>34</v>
      </c>
      <c r="H625" s="42">
        <v>40</v>
      </c>
      <c r="I625" s="43">
        <v>230000000</v>
      </c>
      <c r="J625" s="36" t="s">
        <v>1500</v>
      </c>
      <c r="K625" s="44" t="s">
        <v>31</v>
      </c>
      <c r="L625" s="41" t="s">
        <v>1501</v>
      </c>
      <c r="M625" s="36" t="s">
        <v>1502</v>
      </c>
      <c r="N625" s="42" t="s">
        <v>1817</v>
      </c>
      <c r="O625" s="45" t="s">
        <v>1511</v>
      </c>
      <c r="P625" s="36">
        <v>796</v>
      </c>
      <c r="Q625" s="36" t="s">
        <v>1505</v>
      </c>
      <c r="R625" s="54">
        <v>6</v>
      </c>
      <c r="S625" s="54">
        <v>8600</v>
      </c>
      <c r="T625" s="68">
        <f t="shared" ref="T625" si="213">R625*S625</f>
        <v>51600</v>
      </c>
      <c r="U625" s="68">
        <f t="shared" si="172"/>
        <v>57792.000000000007</v>
      </c>
      <c r="V625" s="46" t="s">
        <v>1512</v>
      </c>
      <c r="W625" s="36">
        <v>2016</v>
      </c>
      <c r="X625" s="181"/>
    </row>
    <row r="626" spans="1:24" outlineLevel="1">
      <c r="A626" s="228" t="s">
        <v>2793</v>
      </c>
      <c r="B626" s="39" t="s">
        <v>1495</v>
      </c>
      <c r="C626" s="180" t="s">
        <v>2794</v>
      </c>
      <c r="D626" s="40" t="s">
        <v>2077</v>
      </c>
      <c r="E626" s="40" t="s">
        <v>2795</v>
      </c>
      <c r="F626" s="41" t="s">
        <v>2796</v>
      </c>
      <c r="G626" s="219" t="s">
        <v>34</v>
      </c>
      <c r="H626" s="42">
        <v>40</v>
      </c>
      <c r="I626" s="43">
        <v>230000000</v>
      </c>
      <c r="J626" s="36" t="s">
        <v>1500</v>
      </c>
      <c r="K626" s="44" t="s">
        <v>1202</v>
      </c>
      <c r="L626" s="41" t="s">
        <v>1501</v>
      </c>
      <c r="M626" s="36" t="s">
        <v>1502</v>
      </c>
      <c r="N626" s="42" t="s">
        <v>1817</v>
      </c>
      <c r="O626" s="45" t="s">
        <v>1504</v>
      </c>
      <c r="P626" s="36">
        <v>796</v>
      </c>
      <c r="Q626" s="36" t="s">
        <v>1505</v>
      </c>
      <c r="R626" s="54">
        <v>20</v>
      </c>
      <c r="S626" s="54">
        <v>15114.999999999998</v>
      </c>
      <c r="T626" s="54">
        <v>0</v>
      </c>
      <c r="U626" s="68">
        <f t="shared" si="172"/>
        <v>0</v>
      </c>
      <c r="V626" s="46" t="s">
        <v>1512</v>
      </c>
      <c r="W626" s="36">
        <v>2016</v>
      </c>
      <c r="X626" s="181">
        <v>15</v>
      </c>
    </row>
    <row r="627" spans="1:24" outlineLevel="1">
      <c r="A627" s="228" t="s">
        <v>3332</v>
      </c>
      <c r="B627" s="39" t="s">
        <v>1495</v>
      </c>
      <c r="C627" s="180" t="s">
        <v>2794</v>
      </c>
      <c r="D627" s="40" t="s">
        <v>2077</v>
      </c>
      <c r="E627" s="40" t="s">
        <v>2795</v>
      </c>
      <c r="F627" s="41" t="s">
        <v>2796</v>
      </c>
      <c r="G627" s="219" t="s">
        <v>34</v>
      </c>
      <c r="H627" s="42">
        <v>40</v>
      </c>
      <c r="I627" s="43">
        <v>230000000</v>
      </c>
      <c r="J627" s="36" t="s">
        <v>1500</v>
      </c>
      <c r="K627" s="44" t="s">
        <v>1202</v>
      </c>
      <c r="L627" s="41" t="s">
        <v>1501</v>
      </c>
      <c r="M627" s="36" t="s">
        <v>1502</v>
      </c>
      <c r="N627" s="42" t="s">
        <v>1817</v>
      </c>
      <c r="O627" s="45" t="s">
        <v>1511</v>
      </c>
      <c r="P627" s="36">
        <v>796</v>
      </c>
      <c r="Q627" s="36" t="s">
        <v>1505</v>
      </c>
      <c r="R627" s="54">
        <v>20</v>
      </c>
      <c r="S627" s="54">
        <v>15114.999999999998</v>
      </c>
      <c r="T627" s="68">
        <v>0</v>
      </c>
      <c r="U627" s="68">
        <f t="shared" si="172"/>
        <v>0</v>
      </c>
      <c r="V627" s="46" t="s">
        <v>1512</v>
      </c>
      <c r="W627" s="36">
        <v>2016</v>
      </c>
      <c r="X627" s="181" t="s">
        <v>3918</v>
      </c>
    </row>
    <row r="628" spans="1:24" outlineLevel="1">
      <c r="A628" s="228" t="s">
        <v>2797</v>
      </c>
      <c r="B628" s="39" t="s">
        <v>1495</v>
      </c>
      <c r="C628" s="180" t="s">
        <v>2798</v>
      </c>
      <c r="D628" s="40" t="s">
        <v>2799</v>
      </c>
      <c r="E628" s="40" t="s">
        <v>2800</v>
      </c>
      <c r="F628" s="41" t="s">
        <v>2801</v>
      </c>
      <c r="G628" s="219" t="s">
        <v>34</v>
      </c>
      <c r="H628" s="42">
        <v>40</v>
      </c>
      <c r="I628" s="43">
        <v>230000000</v>
      </c>
      <c r="J628" s="36" t="s">
        <v>1500</v>
      </c>
      <c r="K628" s="44" t="s">
        <v>1202</v>
      </c>
      <c r="L628" s="41" t="s">
        <v>1501</v>
      </c>
      <c r="M628" s="36" t="s">
        <v>1502</v>
      </c>
      <c r="N628" s="42" t="s">
        <v>1817</v>
      </c>
      <c r="O628" s="45" t="s">
        <v>1504</v>
      </c>
      <c r="P628" s="36">
        <v>796</v>
      </c>
      <c r="Q628" s="36" t="s">
        <v>1505</v>
      </c>
      <c r="R628" s="54">
        <v>20</v>
      </c>
      <c r="S628" s="54">
        <v>13058.12</v>
      </c>
      <c r="T628" s="54">
        <v>0</v>
      </c>
      <c r="U628" s="68">
        <f t="shared" si="172"/>
        <v>0</v>
      </c>
      <c r="V628" s="46" t="s">
        <v>1512</v>
      </c>
      <c r="W628" s="36">
        <v>2016</v>
      </c>
      <c r="X628" s="181">
        <v>15</v>
      </c>
    </row>
    <row r="629" spans="1:24" outlineLevel="1">
      <c r="A629" s="228" t="s">
        <v>3333</v>
      </c>
      <c r="B629" s="39" t="s">
        <v>1495</v>
      </c>
      <c r="C629" s="180" t="s">
        <v>2798</v>
      </c>
      <c r="D629" s="40" t="s">
        <v>2799</v>
      </c>
      <c r="E629" s="40" t="s">
        <v>2800</v>
      </c>
      <c r="F629" s="41" t="s">
        <v>2801</v>
      </c>
      <c r="G629" s="219" t="s">
        <v>34</v>
      </c>
      <c r="H629" s="42">
        <v>40</v>
      </c>
      <c r="I629" s="43">
        <v>230000000</v>
      </c>
      <c r="J629" s="36" t="s">
        <v>1500</v>
      </c>
      <c r="K629" s="44" t="s">
        <v>1202</v>
      </c>
      <c r="L629" s="41" t="s">
        <v>1501</v>
      </c>
      <c r="M629" s="36" t="s">
        <v>1502</v>
      </c>
      <c r="N629" s="42" t="s">
        <v>1817</v>
      </c>
      <c r="O629" s="45" t="s">
        <v>1511</v>
      </c>
      <c r="P629" s="36">
        <v>796</v>
      </c>
      <c r="Q629" s="36" t="s">
        <v>1505</v>
      </c>
      <c r="R629" s="54">
        <v>20</v>
      </c>
      <c r="S629" s="54">
        <v>13058.12</v>
      </c>
      <c r="T629" s="68">
        <v>0</v>
      </c>
      <c r="U629" s="68">
        <f t="shared" si="172"/>
        <v>0</v>
      </c>
      <c r="V629" s="46" t="s">
        <v>1512</v>
      </c>
      <c r="W629" s="36">
        <v>2016</v>
      </c>
      <c r="X629" s="47" t="s">
        <v>3972</v>
      </c>
    </row>
    <row r="630" spans="1:24" s="344" customFormat="1" outlineLevel="1">
      <c r="A630" s="336" t="s">
        <v>4047</v>
      </c>
      <c r="B630" s="381" t="s">
        <v>1495</v>
      </c>
      <c r="C630" s="483" t="s">
        <v>2798</v>
      </c>
      <c r="D630" s="484" t="s">
        <v>2799</v>
      </c>
      <c r="E630" s="484" t="s">
        <v>2800</v>
      </c>
      <c r="F630" s="485" t="s">
        <v>2801</v>
      </c>
      <c r="G630" s="486" t="s">
        <v>34</v>
      </c>
      <c r="H630" s="374">
        <v>40</v>
      </c>
      <c r="I630" s="339">
        <v>230000000</v>
      </c>
      <c r="J630" s="340" t="s">
        <v>1500</v>
      </c>
      <c r="K630" s="349" t="s">
        <v>31</v>
      </c>
      <c r="L630" s="485" t="s">
        <v>1501</v>
      </c>
      <c r="M630" s="340" t="s">
        <v>1502</v>
      </c>
      <c r="N630" s="374" t="s">
        <v>1817</v>
      </c>
      <c r="O630" s="487" t="s">
        <v>1511</v>
      </c>
      <c r="P630" s="340">
        <v>796</v>
      </c>
      <c r="Q630" s="340" t="s">
        <v>1505</v>
      </c>
      <c r="R630" s="337">
        <v>5</v>
      </c>
      <c r="S630" s="337">
        <v>13058.12</v>
      </c>
      <c r="T630" s="443">
        <v>0</v>
      </c>
      <c r="U630" s="443">
        <f t="shared" si="172"/>
        <v>0</v>
      </c>
      <c r="V630" s="488" t="s">
        <v>1512</v>
      </c>
      <c r="W630" s="340">
        <v>2016</v>
      </c>
      <c r="X630" s="489" t="s">
        <v>3918</v>
      </c>
    </row>
    <row r="631" spans="1:24" outlineLevel="1">
      <c r="A631" s="228" t="s">
        <v>2802</v>
      </c>
      <c r="B631" s="39" t="s">
        <v>1495</v>
      </c>
      <c r="C631" s="180" t="s">
        <v>2803</v>
      </c>
      <c r="D631" s="40" t="s">
        <v>2799</v>
      </c>
      <c r="E631" s="40" t="s">
        <v>2804</v>
      </c>
      <c r="F631" s="41" t="s">
        <v>2805</v>
      </c>
      <c r="G631" s="219" t="s">
        <v>34</v>
      </c>
      <c r="H631" s="42">
        <v>40</v>
      </c>
      <c r="I631" s="43">
        <v>230000000</v>
      </c>
      <c r="J631" s="36" t="s">
        <v>1500</v>
      </c>
      <c r="K631" s="44" t="s">
        <v>1202</v>
      </c>
      <c r="L631" s="41" t="s">
        <v>1501</v>
      </c>
      <c r="M631" s="36" t="s">
        <v>1502</v>
      </c>
      <c r="N631" s="42" t="s">
        <v>1817</v>
      </c>
      <c r="O631" s="45" t="s">
        <v>1504</v>
      </c>
      <c r="P631" s="36">
        <v>796</v>
      </c>
      <c r="Q631" s="36" t="s">
        <v>1505</v>
      </c>
      <c r="R631" s="54">
        <v>20</v>
      </c>
      <c r="S631" s="54">
        <v>18197.5</v>
      </c>
      <c r="T631" s="54">
        <v>0</v>
      </c>
      <c r="U631" s="68">
        <f t="shared" si="172"/>
        <v>0</v>
      </c>
      <c r="V631" s="46" t="s">
        <v>1512</v>
      </c>
      <c r="W631" s="36">
        <v>2016</v>
      </c>
      <c r="X631" s="181">
        <v>15</v>
      </c>
    </row>
    <row r="632" spans="1:24" s="344" customFormat="1" outlineLevel="1">
      <c r="A632" s="336" t="s">
        <v>3334</v>
      </c>
      <c r="B632" s="381" t="s">
        <v>1495</v>
      </c>
      <c r="C632" s="483" t="s">
        <v>2803</v>
      </c>
      <c r="D632" s="484" t="s">
        <v>2799</v>
      </c>
      <c r="E632" s="484" t="s">
        <v>2804</v>
      </c>
      <c r="F632" s="485" t="s">
        <v>2805</v>
      </c>
      <c r="G632" s="486" t="s">
        <v>34</v>
      </c>
      <c r="H632" s="374">
        <v>40</v>
      </c>
      <c r="I632" s="339">
        <v>230000000</v>
      </c>
      <c r="J632" s="340" t="s">
        <v>1500</v>
      </c>
      <c r="K632" s="349" t="s">
        <v>1202</v>
      </c>
      <c r="L632" s="485" t="s">
        <v>1501</v>
      </c>
      <c r="M632" s="340" t="s">
        <v>1502</v>
      </c>
      <c r="N632" s="374" t="s">
        <v>1817</v>
      </c>
      <c r="O632" s="487" t="s">
        <v>1511</v>
      </c>
      <c r="P632" s="340">
        <v>796</v>
      </c>
      <c r="Q632" s="340" t="s">
        <v>1505</v>
      </c>
      <c r="R632" s="337">
        <v>20</v>
      </c>
      <c r="S632" s="337">
        <v>18197.5</v>
      </c>
      <c r="T632" s="443">
        <v>0</v>
      </c>
      <c r="U632" s="443">
        <f t="shared" si="172"/>
        <v>0</v>
      </c>
      <c r="V632" s="488" t="s">
        <v>1512</v>
      </c>
      <c r="W632" s="340">
        <v>2016</v>
      </c>
      <c r="X632" s="489" t="s">
        <v>3918</v>
      </c>
    </row>
    <row r="633" spans="1:24" outlineLevel="1">
      <c r="A633" s="228" t="s">
        <v>2806</v>
      </c>
      <c r="B633" s="39" t="s">
        <v>1495</v>
      </c>
      <c r="C633" s="180" t="s">
        <v>2807</v>
      </c>
      <c r="D633" s="40" t="s">
        <v>2112</v>
      </c>
      <c r="E633" s="40" t="s">
        <v>2808</v>
      </c>
      <c r="F633" s="41" t="s">
        <v>2809</v>
      </c>
      <c r="G633" s="219" t="s">
        <v>34</v>
      </c>
      <c r="H633" s="42">
        <v>0</v>
      </c>
      <c r="I633" s="43">
        <v>230000000</v>
      </c>
      <c r="J633" s="36" t="s">
        <v>1500</v>
      </c>
      <c r="K633" s="44" t="s">
        <v>1202</v>
      </c>
      <c r="L633" s="41" t="s">
        <v>1501</v>
      </c>
      <c r="M633" s="36" t="s">
        <v>1502</v>
      </c>
      <c r="N633" s="42" t="s">
        <v>1817</v>
      </c>
      <c r="O633" s="45" t="s">
        <v>1504</v>
      </c>
      <c r="P633" s="36">
        <v>839</v>
      </c>
      <c r="Q633" s="36" t="s">
        <v>1545</v>
      </c>
      <c r="R633" s="54">
        <v>1</v>
      </c>
      <c r="S633" s="54">
        <v>196210.07</v>
      </c>
      <c r="T633" s="54">
        <v>0</v>
      </c>
      <c r="U633" s="68">
        <f t="shared" si="172"/>
        <v>0</v>
      </c>
      <c r="V633" s="46"/>
      <c r="W633" s="36">
        <v>2016</v>
      </c>
      <c r="X633" s="47" t="s">
        <v>3918</v>
      </c>
    </row>
    <row r="634" spans="1:24" outlineLevel="1">
      <c r="A634" s="228" t="s">
        <v>2810</v>
      </c>
      <c r="B634" s="39" t="s">
        <v>1495</v>
      </c>
      <c r="C634" s="180" t="s">
        <v>2108</v>
      </c>
      <c r="D634" s="40" t="s">
        <v>2105</v>
      </c>
      <c r="E634" s="40" t="s">
        <v>2811</v>
      </c>
      <c r="F634" s="41" t="s">
        <v>2812</v>
      </c>
      <c r="G634" s="219" t="s">
        <v>34</v>
      </c>
      <c r="H634" s="42">
        <v>0</v>
      </c>
      <c r="I634" s="43">
        <v>230000000</v>
      </c>
      <c r="J634" s="36" t="s">
        <v>1500</v>
      </c>
      <c r="K634" s="44" t="s">
        <v>1202</v>
      </c>
      <c r="L634" s="41" t="s">
        <v>1501</v>
      </c>
      <c r="M634" s="36" t="s">
        <v>1502</v>
      </c>
      <c r="N634" s="42" t="s">
        <v>1817</v>
      </c>
      <c r="O634" s="45" t="s">
        <v>1504</v>
      </c>
      <c r="P634" s="36">
        <v>796</v>
      </c>
      <c r="Q634" s="36" t="s">
        <v>1505</v>
      </c>
      <c r="R634" s="54">
        <v>6</v>
      </c>
      <c r="S634" s="54">
        <v>14592.67</v>
      </c>
      <c r="T634" s="54">
        <v>0</v>
      </c>
      <c r="U634" s="68">
        <f t="shared" si="172"/>
        <v>0</v>
      </c>
      <c r="V634" s="46"/>
      <c r="W634" s="36">
        <v>2016</v>
      </c>
      <c r="X634" s="186">
        <v>11</v>
      </c>
    </row>
    <row r="635" spans="1:24" s="344" customFormat="1" outlineLevel="1">
      <c r="A635" s="336" t="s">
        <v>5261</v>
      </c>
      <c r="B635" s="381" t="s">
        <v>1495</v>
      </c>
      <c r="C635" s="491" t="s">
        <v>2108</v>
      </c>
      <c r="D635" s="484" t="s">
        <v>2105</v>
      </c>
      <c r="E635" s="484" t="s">
        <v>2811</v>
      </c>
      <c r="F635" s="485" t="s">
        <v>2812</v>
      </c>
      <c r="G635" s="486" t="s">
        <v>34</v>
      </c>
      <c r="H635" s="374">
        <v>0</v>
      </c>
      <c r="I635" s="339">
        <v>230000000</v>
      </c>
      <c r="J635" s="340" t="s">
        <v>1500</v>
      </c>
      <c r="K635" s="349" t="s">
        <v>39</v>
      </c>
      <c r="L635" s="485" t="s">
        <v>1501</v>
      </c>
      <c r="M635" s="340" t="s">
        <v>1502</v>
      </c>
      <c r="N635" s="374" t="s">
        <v>1817</v>
      </c>
      <c r="O635" s="487" t="s">
        <v>1504</v>
      </c>
      <c r="P635" s="340">
        <v>796</v>
      </c>
      <c r="Q635" s="340" t="s">
        <v>1505</v>
      </c>
      <c r="R635" s="337">
        <v>6</v>
      </c>
      <c r="S635" s="337">
        <v>14592.67</v>
      </c>
      <c r="T635" s="337">
        <v>0</v>
      </c>
      <c r="U635" s="443">
        <f t="shared" si="172"/>
        <v>0</v>
      </c>
      <c r="V635" s="488"/>
      <c r="W635" s="340">
        <v>2016</v>
      </c>
      <c r="X635" s="490" t="s">
        <v>3918</v>
      </c>
    </row>
    <row r="636" spans="1:24" outlineLevel="1">
      <c r="A636" s="228" t="s">
        <v>2813</v>
      </c>
      <c r="B636" s="39" t="s">
        <v>1495</v>
      </c>
      <c r="C636" s="180" t="s">
        <v>2814</v>
      </c>
      <c r="D636" s="40" t="s">
        <v>2815</v>
      </c>
      <c r="E636" s="40" t="s">
        <v>2816</v>
      </c>
      <c r="F636" s="41" t="s">
        <v>2817</v>
      </c>
      <c r="G636" s="219" t="s">
        <v>34</v>
      </c>
      <c r="H636" s="42">
        <v>0</v>
      </c>
      <c r="I636" s="43">
        <v>230000000</v>
      </c>
      <c r="J636" s="36" t="s">
        <v>1500</v>
      </c>
      <c r="K636" s="44" t="s">
        <v>1202</v>
      </c>
      <c r="L636" s="41" t="s">
        <v>1501</v>
      </c>
      <c r="M636" s="36" t="s">
        <v>1502</v>
      </c>
      <c r="N636" s="42" t="s">
        <v>1817</v>
      </c>
      <c r="O636" s="45" t="s">
        <v>1504</v>
      </c>
      <c r="P636" s="36">
        <v>796</v>
      </c>
      <c r="Q636" s="36" t="s">
        <v>1505</v>
      </c>
      <c r="R636" s="54">
        <v>10</v>
      </c>
      <c r="S636" s="54">
        <v>71428.570000000007</v>
      </c>
      <c r="T636" s="54">
        <v>0</v>
      </c>
      <c r="U636" s="68">
        <f t="shared" si="172"/>
        <v>0</v>
      </c>
      <c r="V636" s="46"/>
      <c r="W636" s="36">
        <v>2016</v>
      </c>
      <c r="X636" s="186">
        <v>11</v>
      </c>
    </row>
    <row r="637" spans="1:24" outlineLevel="1">
      <c r="A637" s="228" t="s">
        <v>5262</v>
      </c>
      <c r="B637" s="39" t="s">
        <v>1495</v>
      </c>
      <c r="C637" s="254" t="s">
        <v>2814</v>
      </c>
      <c r="D637" s="40" t="s">
        <v>2815</v>
      </c>
      <c r="E637" s="40" t="s">
        <v>2816</v>
      </c>
      <c r="F637" s="41" t="s">
        <v>2817</v>
      </c>
      <c r="G637" s="219" t="s">
        <v>34</v>
      </c>
      <c r="H637" s="42">
        <v>0</v>
      </c>
      <c r="I637" s="43">
        <v>230000000</v>
      </c>
      <c r="J637" s="36" t="s">
        <v>1500</v>
      </c>
      <c r="K637" s="44" t="s">
        <v>39</v>
      </c>
      <c r="L637" s="41" t="s">
        <v>1501</v>
      </c>
      <c r="M637" s="36" t="s">
        <v>1502</v>
      </c>
      <c r="N637" s="42" t="s">
        <v>1817</v>
      </c>
      <c r="O637" s="45" t="s">
        <v>1504</v>
      </c>
      <c r="P637" s="36">
        <v>796</v>
      </c>
      <c r="Q637" s="36" t="s">
        <v>1505</v>
      </c>
      <c r="R637" s="54">
        <v>10</v>
      </c>
      <c r="S637" s="54">
        <v>71428.570000000007</v>
      </c>
      <c r="T637" s="54">
        <f t="shared" ref="T637" si="214">R637*S637</f>
        <v>714285.70000000007</v>
      </c>
      <c r="U637" s="68">
        <f t="shared" si="172"/>
        <v>799999.98400000017</v>
      </c>
      <c r="V637" s="46"/>
      <c r="W637" s="36">
        <v>2016</v>
      </c>
      <c r="X637" s="47"/>
    </row>
    <row r="638" spans="1:24" outlineLevel="1">
      <c r="A638" s="228" t="s">
        <v>2818</v>
      </c>
      <c r="B638" s="39" t="s">
        <v>1495</v>
      </c>
      <c r="C638" s="180" t="s">
        <v>2819</v>
      </c>
      <c r="D638" s="40" t="s">
        <v>2815</v>
      </c>
      <c r="E638" s="40" t="s">
        <v>2820</v>
      </c>
      <c r="F638" s="41" t="s">
        <v>2821</v>
      </c>
      <c r="G638" s="219" t="s">
        <v>34</v>
      </c>
      <c r="H638" s="42">
        <v>0</v>
      </c>
      <c r="I638" s="43">
        <v>230000000</v>
      </c>
      <c r="J638" s="36" t="s">
        <v>1500</v>
      </c>
      <c r="K638" s="44" t="s">
        <v>1202</v>
      </c>
      <c r="L638" s="41" t="s">
        <v>1501</v>
      </c>
      <c r="M638" s="36" t="s">
        <v>1502</v>
      </c>
      <c r="N638" s="42" t="s">
        <v>1817</v>
      </c>
      <c r="O638" s="45" t="s">
        <v>1504</v>
      </c>
      <c r="P638" s="36">
        <v>796</v>
      </c>
      <c r="Q638" s="36" t="s">
        <v>1505</v>
      </c>
      <c r="R638" s="54">
        <v>2</v>
      </c>
      <c r="S638" s="54">
        <v>17633.919999999998</v>
      </c>
      <c r="T638" s="54">
        <v>0</v>
      </c>
      <c r="U638" s="68">
        <f t="shared" si="172"/>
        <v>0</v>
      </c>
      <c r="V638" s="46"/>
      <c r="W638" s="36">
        <v>2016</v>
      </c>
      <c r="X638" s="186">
        <v>11</v>
      </c>
    </row>
    <row r="639" spans="1:24" outlineLevel="1">
      <c r="A639" s="228" t="s">
        <v>5263</v>
      </c>
      <c r="B639" s="39" t="s">
        <v>1495</v>
      </c>
      <c r="C639" s="254" t="s">
        <v>2819</v>
      </c>
      <c r="D639" s="40" t="s">
        <v>2815</v>
      </c>
      <c r="E639" s="40" t="s">
        <v>2820</v>
      </c>
      <c r="F639" s="41" t="s">
        <v>2821</v>
      </c>
      <c r="G639" s="219" t="s">
        <v>34</v>
      </c>
      <c r="H639" s="42">
        <v>0</v>
      </c>
      <c r="I639" s="43">
        <v>230000000</v>
      </c>
      <c r="J639" s="36" t="s">
        <v>1500</v>
      </c>
      <c r="K639" s="44" t="s">
        <v>39</v>
      </c>
      <c r="L639" s="41" t="s">
        <v>1501</v>
      </c>
      <c r="M639" s="36" t="s">
        <v>1502</v>
      </c>
      <c r="N639" s="42" t="s">
        <v>1817</v>
      </c>
      <c r="O639" s="45" t="s">
        <v>1504</v>
      </c>
      <c r="P639" s="36">
        <v>796</v>
      </c>
      <c r="Q639" s="36" t="s">
        <v>1505</v>
      </c>
      <c r="R639" s="54">
        <v>2</v>
      </c>
      <c r="S639" s="54">
        <v>17633.919999999998</v>
      </c>
      <c r="T639" s="54">
        <f t="shared" ref="T639" si="215">R639*S639</f>
        <v>35267.839999999997</v>
      </c>
      <c r="U639" s="68">
        <f t="shared" si="172"/>
        <v>39499.980799999998</v>
      </c>
      <c r="V639" s="46"/>
      <c r="W639" s="36">
        <v>2016</v>
      </c>
      <c r="X639" s="47"/>
    </row>
    <row r="640" spans="1:24" outlineLevel="1">
      <c r="A640" s="228" t="s">
        <v>2822</v>
      </c>
      <c r="B640" s="39" t="s">
        <v>1495</v>
      </c>
      <c r="C640" s="180" t="s">
        <v>2819</v>
      </c>
      <c r="D640" s="40" t="s">
        <v>2815</v>
      </c>
      <c r="E640" s="40" t="s">
        <v>2820</v>
      </c>
      <c r="F640" s="41" t="s">
        <v>2823</v>
      </c>
      <c r="G640" s="219" t="s">
        <v>34</v>
      </c>
      <c r="H640" s="42">
        <v>0</v>
      </c>
      <c r="I640" s="43">
        <v>230000000</v>
      </c>
      <c r="J640" s="36" t="s">
        <v>1500</v>
      </c>
      <c r="K640" s="44" t="s">
        <v>1202</v>
      </c>
      <c r="L640" s="41" t="s">
        <v>1501</v>
      </c>
      <c r="M640" s="36" t="s">
        <v>1502</v>
      </c>
      <c r="N640" s="42" t="s">
        <v>1817</v>
      </c>
      <c r="O640" s="45" t="s">
        <v>1504</v>
      </c>
      <c r="P640" s="36">
        <v>796</v>
      </c>
      <c r="Q640" s="36" t="s">
        <v>1505</v>
      </c>
      <c r="R640" s="54">
        <v>2</v>
      </c>
      <c r="S640" s="54">
        <v>22767.85</v>
      </c>
      <c r="T640" s="54">
        <v>0</v>
      </c>
      <c r="U640" s="68">
        <f t="shared" si="172"/>
        <v>0</v>
      </c>
      <c r="V640" s="46"/>
      <c r="W640" s="36">
        <v>2016</v>
      </c>
      <c r="X640" s="186">
        <v>11</v>
      </c>
    </row>
    <row r="641" spans="1:24" outlineLevel="1">
      <c r="A641" s="228" t="s">
        <v>5264</v>
      </c>
      <c r="B641" s="39" t="s">
        <v>1495</v>
      </c>
      <c r="C641" s="254" t="s">
        <v>2819</v>
      </c>
      <c r="D641" s="40" t="s">
        <v>2815</v>
      </c>
      <c r="E641" s="40" t="s">
        <v>2820</v>
      </c>
      <c r="F641" s="41" t="s">
        <v>2823</v>
      </c>
      <c r="G641" s="219" t="s">
        <v>34</v>
      </c>
      <c r="H641" s="42">
        <v>0</v>
      </c>
      <c r="I641" s="43">
        <v>230000000</v>
      </c>
      <c r="J641" s="36" t="s">
        <v>1500</v>
      </c>
      <c r="K641" s="44" t="s">
        <v>39</v>
      </c>
      <c r="L641" s="41" t="s">
        <v>1501</v>
      </c>
      <c r="M641" s="36" t="s">
        <v>1502</v>
      </c>
      <c r="N641" s="42" t="s">
        <v>1817</v>
      </c>
      <c r="O641" s="45" t="s">
        <v>1504</v>
      </c>
      <c r="P641" s="36">
        <v>796</v>
      </c>
      <c r="Q641" s="36" t="s">
        <v>1505</v>
      </c>
      <c r="R641" s="54">
        <v>2</v>
      </c>
      <c r="S641" s="54">
        <v>22767.85</v>
      </c>
      <c r="T641" s="54">
        <f t="shared" ref="T641" si="216">R641*S641</f>
        <v>45535.7</v>
      </c>
      <c r="U641" s="68">
        <f t="shared" si="172"/>
        <v>50999.984000000004</v>
      </c>
      <c r="V641" s="46"/>
      <c r="W641" s="36">
        <v>2016</v>
      </c>
      <c r="X641" s="47"/>
    </row>
    <row r="642" spans="1:24" outlineLevel="1">
      <c r="A642" s="228" t="s">
        <v>2824</v>
      </c>
      <c r="B642" s="39" t="s">
        <v>1495</v>
      </c>
      <c r="C642" s="180" t="s">
        <v>2825</v>
      </c>
      <c r="D642" s="40" t="s">
        <v>2815</v>
      </c>
      <c r="E642" s="40" t="s">
        <v>2826</v>
      </c>
      <c r="F642" s="41" t="s">
        <v>2827</v>
      </c>
      <c r="G642" s="219" t="s">
        <v>34</v>
      </c>
      <c r="H642" s="42">
        <v>0</v>
      </c>
      <c r="I642" s="43">
        <v>230000000</v>
      </c>
      <c r="J642" s="36" t="s">
        <v>1500</v>
      </c>
      <c r="K642" s="44" t="s">
        <v>1202</v>
      </c>
      <c r="L642" s="41" t="s">
        <v>1501</v>
      </c>
      <c r="M642" s="36" t="s">
        <v>1502</v>
      </c>
      <c r="N642" s="42" t="s">
        <v>1817</v>
      </c>
      <c r="O642" s="45" t="s">
        <v>1504</v>
      </c>
      <c r="P642" s="36">
        <v>796</v>
      </c>
      <c r="Q642" s="36" t="s">
        <v>1505</v>
      </c>
      <c r="R642" s="54">
        <v>2</v>
      </c>
      <c r="S642" s="54">
        <v>116964.28</v>
      </c>
      <c r="T642" s="54">
        <v>0</v>
      </c>
      <c r="U642" s="68">
        <f t="shared" si="172"/>
        <v>0</v>
      </c>
      <c r="V642" s="46"/>
      <c r="W642" s="36">
        <v>2016</v>
      </c>
      <c r="X642" s="186">
        <v>11</v>
      </c>
    </row>
    <row r="643" spans="1:24" outlineLevel="1">
      <c r="A643" s="228" t="s">
        <v>5265</v>
      </c>
      <c r="B643" s="39" t="s">
        <v>1495</v>
      </c>
      <c r="C643" s="254" t="s">
        <v>2825</v>
      </c>
      <c r="D643" s="40" t="s">
        <v>2815</v>
      </c>
      <c r="E643" s="40" t="s">
        <v>2826</v>
      </c>
      <c r="F643" s="41" t="s">
        <v>2827</v>
      </c>
      <c r="G643" s="219" t="s">
        <v>34</v>
      </c>
      <c r="H643" s="42">
        <v>0</v>
      </c>
      <c r="I643" s="43">
        <v>230000000</v>
      </c>
      <c r="J643" s="36" t="s">
        <v>1500</v>
      </c>
      <c r="K643" s="44" t="s">
        <v>39</v>
      </c>
      <c r="L643" s="41" t="s">
        <v>1501</v>
      </c>
      <c r="M643" s="36" t="s">
        <v>1502</v>
      </c>
      <c r="N643" s="42" t="s">
        <v>1817</v>
      </c>
      <c r="O643" s="45" t="s">
        <v>1504</v>
      </c>
      <c r="P643" s="36">
        <v>796</v>
      </c>
      <c r="Q643" s="36" t="s">
        <v>1505</v>
      </c>
      <c r="R643" s="54">
        <v>2</v>
      </c>
      <c r="S643" s="54">
        <v>116964.28</v>
      </c>
      <c r="T643" s="54">
        <f t="shared" ref="T643" si="217">R643*S643</f>
        <v>233928.56</v>
      </c>
      <c r="U643" s="68">
        <f t="shared" si="172"/>
        <v>261999.98720000003</v>
      </c>
      <c r="V643" s="46"/>
      <c r="W643" s="36">
        <v>2016</v>
      </c>
      <c r="X643" s="47"/>
    </row>
    <row r="644" spans="1:24" outlineLevel="1">
      <c r="A644" s="228" t="s">
        <v>2828</v>
      </c>
      <c r="B644" s="39" t="s">
        <v>24</v>
      </c>
      <c r="C644" s="180" t="s">
        <v>2829</v>
      </c>
      <c r="D644" s="40" t="s">
        <v>2830</v>
      </c>
      <c r="E644" s="40" t="s">
        <v>2831</v>
      </c>
      <c r="F644" s="41" t="s">
        <v>2832</v>
      </c>
      <c r="G644" s="219" t="s">
        <v>34</v>
      </c>
      <c r="H644" s="42">
        <v>40</v>
      </c>
      <c r="I644" s="43">
        <v>230000000</v>
      </c>
      <c r="J644" s="36" t="s">
        <v>2833</v>
      </c>
      <c r="K644" s="44" t="s">
        <v>2834</v>
      </c>
      <c r="L644" s="41" t="s">
        <v>1501</v>
      </c>
      <c r="M644" s="36" t="s">
        <v>1502</v>
      </c>
      <c r="N644" s="42" t="s">
        <v>1503</v>
      </c>
      <c r="O644" s="45" t="s">
        <v>1504</v>
      </c>
      <c r="P644" s="36">
        <v>796</v>
      </c>
      <c r="Q644" s="36" t="s">
        <v>1505</v>
      </c>
      <c r="R644" s="54">
        <v>25</v>
      </c>
      <c r="S644" s="54">
        <v>826</v>
      </c>
      <c r="T644" s="54">
        <v>0</v>
      </c>
      <c r="U644" s="68">
        <f t="shared" si="172"/>
        <v>0</v>
      </c>
      <c r="V644" s="46" t="s">
        <v>1512</v>
      </c>
      <c r="W644" s="36">
        <v>2016</v>
      </c>
      <c r="X644" s="47" t="s">
        <v>3918</v>
      </c>
    </row>
    <row r="645" spans="1:24" outlineLevel="1">
      <c r="A645" s="228" t="s">
        <v>2835</v>
      </c>
      <c r="B645" s="39" t="s">
        <v>24</v>
      </c>
      <c r="C645" s="180" t="s">
        <v>2836</v>
      </c>
      <c r="D645" s="40" t="s">
        <v>2830</v>
      </c>
      <c r="E645" s="40" t="s">
        <v>2837</v>
      </c>
      <c r="F645" s="41" t="s">
        <v>2838</v>
      </c>
      <c r="G645" s="219" t="s">
        <v>34</v>
      </c>
      <c r="H645" s="42">
        <v>40</v>
      </c>
      <c r="I645" s="43">
        <v>230000000</v>
      </c>
      <c r="J645" s="36" t="s">
        <v>2839</v>
      </c>
      <c r="K645" s="44" t="s">
        <v>2834</v>
      </c>
      <c r="L645" s="41" t="s">
        <v>1501</v>
      </c>
      <c r="M645" s="36" t="s">
        <v>1502</v>
      </c>
      <c r="N645" s="42" t="s">
        <v>1503</v>
      </c>
      <c r="O645" s="45" t="s">
        <v>1504</v>
      </c>
      <c r="P645" s="36">
        <v>796</v>
      </c>
      <c r="Q645" s="36" t="s">
        <v>1505</v>
      </c>
      <c r="R645" s="54">
        <v>25</v>
      </c>
      <c r="S645" s="54">
        <v>826</v>
      </c>
      <c r="T645" s="54">
        <v>0</v>
      </c>
      <c r="U645" s="68">
        <f t="shared" si="172"/>
        <v>0</v>
      </c>
      <c r="V645" s="46" t="s">
        <v>1512</v>
      </c>
      <c r="W645" s="36">
        <v>2016</v>
      </c>
      <c r="X645" s="47" t="s">
        <v>3918</v>
      </c>
    </row>
    <row r="646" spans="1:24" outlineLevel="1">
      <c r="A646" s="228" t="s">
        <v>2840</v>
      </c>
      <c r="B646" s="39" t="s">
        <v>1495</v>
      </c>
      <c r="C646" s="180" t="s">
        <v>2841</v>
      </c>
      <c r="D646" s="40" t="s">
        <v>2842</v>
      </c>
      <c r="E646" s="40" t="s">
        <v>2843</v>
      </c>
      <c r="F646" s="41" t="s">
        <v>2844</v>
      </c>
      <c r="G646" s="219" t="s">
        <v>34</v>
      </c>
      <c r="H646" s="42">
        <v>0</v>
      </c>
      <c r="I646" s="43">
        <v>230000000</v>
      </c>
      <c r="J646" s="36" t="s">
        <v>1500</v>
      </c>
      <c r="K646" s="44" t="s">
        <v>1202</v>
      </c>
      <c r="L646" s="41" t="s">
        <v>1501</v>
      </c>
      <c r="M646" s="36" t="s">
        <v>1502</v>
      </c>
      <c r="N646" s="42" t="s">
        <v>1817</v>
      </c>
      <c r="O646" s="45" t="s">
        <v>1504</v>
      </c>
      <c r="P646" s="36">
        <v>796</v>
      </c>
      <c r="Q646" s="36" t="s">
        <v>1505</v>
      </c>
      <c r="R646" s="54">
        <v>8</v>
      </c>
      <c r="S646" s="54">
        <v>8982.33</v>
      </c>
      <c r="T646" s="54">
        <v>0</v>
      </c>
      <c r="U646" s="68">
        <f t="shared" si="172"/>
        <v>0</v>
      </c>
      <c r="V646" s="46"/>
      <c r="W646" s="36">
        <v>2016</v>
      </c>
      <c r="X646" s="47" t="s">
        <v>3972</v>
      </c>
    </row>
    <row r="647" spans="1:24" s="344" customFormat="1" outlineLevel="1">
      <c r="A647" s="336" t="s">
        <v>4048</v>
      </c>
      <c r="B647" s="381" t="s">
        <v>1495</v>
      </c>
      <c r="C647" s="483" t="s">
        <v>2841</v>
      </c>
      <c r="D647" s="484" t="s">
        <v>2842</v>
      </c>
      <c r="E647" s="484" t="s">
        <v>2843</v>
      </c>
      <c r="F647" s="485" t="s">
        <v>2844</v>
      </c>
      <c r="G647" s="486" t="s">
        <v>34</v>
      </c>
      <c r="H647" s="374">
        <v>0</v>
      </c>
      <c r="I647" s="339">
        <v>230000000</v>
      </c>
      <c r="J647" s="340" t="s">
        <v>1500</v>
      </c>
      <c r="K647" s="349" t="s">
        <v>31</v>
      </c>
      <c r="L647" s="485" t="s">
        <v>1501</v>
      </c>
      <c r="M647" s="340" t="s">
        <v>1502</v>
      </c>
      <c r="N647" s="374" t="s">
        <v>1817</v>
      </c>
      <c r="O647" s="487" t="s">
        <v>1504</v>
      </c>
      <c r="P647" s="340">
        <v>796</v>
      </c>
      <c r="Q647" s="340" t="s">
        <v>1505</v>
      </c>
      <c r="R647" s="337">
        <v>2</v>
      </c>
      <c r="S647" s="337">
        <v>8982.33</v>
      </c>
      <c r="T647" s="443">
        <v>0</v>
      </c>
      <c r="U647" s="443">
        <f t="shared" si="172"/>
        <v>0</v>
      </c>
      <c r="V647" s="488"/>
      <c r="W647" s="340">
        <v>2016</v>
      </c>
      <c r="X647" s="490" t="s">
        <v>3918</v>
      </c>
    </row>
    <row r="648" spans="1:24" outlineLevel="1">
      <c r="A648" s="228" t="s">
        <v>2845</v>
      </c>
      <c r="B648" s="39" t="s">
        <v>1495</v>
      </c>
      <c r="C648" s="180" t="s">
        <v>2841</v>
      </c>
      <c r="D648" s="40" t="s">
        <v>2842</v>
      </c>
      <c r="E648" s="40" t="s">
        <v>2843</v>
      </c>
      <c r="F648" s="41" t="s">
        <v>2846</v>
      </c>
      <c r="G648" s="219" t="s">
        <v>34</v>
      </c>
      <c r="H648" s="42">
        <v>0</v>
      </c>
      <c r="I648" s="43">
        <v>230000000</v>
      </c>
      <c r="J648" s="36" t="s">
        <v>1500</v>
      </c>
      <c r="K648" s="44" t="s">
        <v>1202</v>
      </c>
      <c r="L648" s="41" t="s">
        <v>1501</v>
      </c>
      <c r="M648" s="36" t="s">
        <v>1502</v>
      </c>
      <c r="N648" s="42" t="s">
        <v>1817</v>
      </c>
      <c r="O648" s="45" t="s">
        <v>1504</v>
      </c>
      <c r="P648" s="36">
        <v>796</v>
      </c>
      <c r="Q648" s="36" t="s">
        <v>1505</v>
      </c>
      <c r="R648" s="54">
        <v>4</v>
      </c>
      <c r="S648" s="54">
        <v>14040.999999999998</v>
      </c>
      <c r="T648" s="54">
        <v>0</v>
      </c>
      <c r="U648" s="68">
        <f t="shared" si="172"/>
        <v>0</v>
      </c>
      <c r="V648" s="46"/>
      <c r="W648" s="36">
        <v>2016</v>
      </c>
      <c r="X648" s="47" t="s">
        <v>3918</v>
      </c>
    </row>
    <row r="649" spans="1:24" outlineLevel="1">
      <c r="A649" s="228" t="s">
        <v>2847</v>
      </c>
      <c r="B649" s="39" t="s">
        <v>1495</v>
      </c>
      <c r="C649" s="180" t="s">
        <v>2848</v>
      </c>
      <c r="D649" s="40" t="s">
        <v>2799</v>
      </c>
      <c r="E649" s="40" t="s">
        <v>2849</v>
      </c>
      <c r="F649" s="41" t="s">
        <v>2850</v>
      </c>
      <c r="G649" s="219" t="s">
        <v>34</v>
      </c>
      <c r="H649" s="42">
        <v>0</v>
      </c>
      <c r="I649" s="43">
        <v>230000000</v>
      </c>
      <c r="J649" s="36" t="s">
        <v>1500</v>
      </c>
      <c r="K649" s="44" t="s">
        <v>1202</v>
      </c>
      <c r="L649" s="41" t="s">
        <v>1501</v>
      </c>
      <c r="M649" s="36" t="s">
        <v>1502</v>
      </c>
      <c r="N649" s="42" t="s">
        <v>1817</v>
      </c>
      <c r="O649" s="45" t="s">
        <v>1504</v>
      </c>
      <c r="P649" s="36">
        <v>796</v>
      </c>
      <c r="Q649" s="36" t="s">
        <v>1505</v>
      </c>
      <c r="R649" s="54">
        <v>8</v>
      </c>
      <c r="S649" s="54">
        <v>3124.9999999999995</v>
      </c>
      <c r="T649" s="54">
        <v>0</v>
      </c>
      <c r="U649" s="68">
        <f t="shared" si="172"/>
        <v>0</v>
      </c>
      <c r="V649" s="46"/>
      <c r="W649" s="36">
        <v>2016</v>
      </c>
      <c r="X649" s="186">
        <v>11</v>
      </c>
    </row>
    <row r="650" spans="1:24" outlineLevel="1">
      <c r="A650" s="228" t="s">
        <v>5266</v>
      </c>
      <c r="B650" s="39" t="s">
        <v>1495</v>
      </c>
      <c r="C650" s="254" t="s">
        <v>2848</v>
      </c>
      <c r="D650" s="40" t="s">
        <v>2799</v>
      </c>
      <c r="E650" s="40" t="s">
        <v>2849</v>
      </c>
      <c r="F650" s="41" t="s">
        <v>2850</v>
      </c>
      <c r="G650" s="219" t="s">
        <v>34</v>
      </c>
      <c r="H650" s="42">
        <v>0</v>
      </c>
      <c r="I650" s="43">
        <v>230000000</v>
      </c>
      <c r="J650" s="36" t="s">
        <v>1500</v>
      </c>
      <c r="K650" s="44" t="s">
        <v>39</v>
      </c>
      <c r="L650" s="41" t="s">
        <v>1501</v>
      </c>
      <c r="M650" s="36" t="s">
        <v>1502</v>
      </c>
      <c r="N650" s="42" t="s">
        <v>1817</v>
      </c>
      <c r="O650" s="45" t="s">
        <v>1504</v>
      </c>
      <c r="P650" s="36">
        <v>796</v>
      </c>
      <c r="Q650" s="36" t="s">
        <v>1505</v>
      </c>
      <c r="R650" s="54">
        <v>8</v>
      </c>
      <c r="S650" s="54">
        <v>3124.9999999999995</v>
      </c>
      <c r="T650" s="54">
        <f t="shared" ref="T650" si="218">R650*S650</f>
        <v>24999.999999999996</v>
      </c>
      <c r="U650" s="68">
        <f t="shared" si="172"/>
        <v>28000</v>
      </c>
      <c r="V650" s="46"/>
      <c r="W650" s="36">
        <v>2016</v>
      </c>
      <c r="X650" s="47"/>
    </row>
    <row r="651" spans="1:24" outlineLevel="1">
      <c r="A651" s="228" t="s">
        <v>2851</v>
      </c>
      <c r="B651" s="39" t="s">
        <v>1495</v>
      </c>
      <c r="C651" s="180" t="s">
        <v>2852</v>
      </c>
      <c r="D651" s="40" t="s">
        <v>2799</v>
      </c>
      <c r="E651" s="40" t="s">
        <v>2853</v>
      </c>
      <c r="F651" s="41" t="s">
        <v>2854</v>
      </c>
      <c r="G651" s="219" t="s">
        <v>34</v>
      </c>
      <c r="H651" s="42">
        <v>0</v>
      </c>
      <c r="I651" s="43">
        <v>230000000</v>
      </c>
      <c r="J651" s="36" t="s">
        <v>1500</v>
      </c>
      <c r="K651" s="44" t="s">
        <v>1202</v>
      </c>
      <c r="L651" s="41" t="s">
        <v>1501</v>
      </c>
      <c r="M651" s="36" t="s">
        <v>1502</v>
      </c>
      <c r="N651" s="42" t="s">
        <v>1817</v>
      </c>
      <c r="O651" s="45" t="s">
        <v>1504</v>
      </c>
      <c r="P651" s="36">
        <v>796</v>
      </c>
      <c r="Q651" s="36" t="s">
        <v>1505</v>
      </c>
      <c r="R651" s="54">
        <v>4</v>
      </c>
      <c r="S651" s="54">
        <v>32366.07</v>
      </c>
      <c r="T651" s="54">
        <v>0</v>
      </c>
      <c r="U651" s="68">
        <f t="shared" si="172"/>
        <v>0</v>
      </c>
      <c r="V651" s="46"/>
      <c r="W651" s="36">
        <v>2016</v>
      </c>
      <c r="X651" s="186">
        <v>11</v>
      </c>
    </row>
    <row r="652" spans="1:24" outlineLevel="1">
      <c r="A652" s="228" t="s">
        <v>5267</v>
      </c>
      <c r="B652" s="39" t="s">
        <v>1495</v>
      </c>
      <c r="C652" s="254" t="s">
        <v>2852</v>
      </c>
      <c r="D652" s="40" t="s">
        <v>2799</v>
      </c>
      <c r="E652" s="40" t="s">
        <v>2853</v>
      </c>
      <c r="F652" s="41" t="s">
        <v>2854</v>
      </c>
      <c r="G652" s="219" t="s">
        <v>34</v>
      </c>
      <c r="H652" s="42">
        <v>0</v>
      </c>
      <c r="I652" s="43">
        <v>230000000</v>
      </c>
      <c r="J652" s="36" t="s">
        <v>1500</v>
      </c>
      <c r="K652" s="44" t="s">
        <v>39</v>
      </c>
      <c r="L652" s="41" t="s">
        <v>1501</v>
      </c>
      <c r="M652" s="36" t="s">
        <v>1502</v>
      </c>
      <c r="N652" s="42" t="s">
        <v>1817</v>
      </c>
      <c r="O652" s="45" t="s">
        <v>1504</v>
      </c>
      <c r="P652" s="36">
        <v>796</v>
      </c>
      <c r="Q652" s="36" t="s">
        <v>1505</v>
      </c>
      <c r="R652" s="54">
        <v>4</v>
      </c>
      <c r="S652" s="54">
        <v>32366.07</v>
      </c>
      <c r="T652" s="54">
        <f t="shared" ref="T652" si="219">R652*S652</f>
        <v>129464.28</v>
      </c>
      <c r="U652" s="68">
        <f t="shared" si="172"/>
        <v>144999.99360000002</v>
      </c>
      <c r="V652" s="46"/>
      <c r="W652" s="36">
        <v>2016</v>
      </c>
      <c r="X652" s="47"/>
    </row>
    <row r="653" spans="1:24" outlineLevel="1">
      <c r="A653" s="228" t="s">
        <v>2855</v>
      </c>
      <c r="B653" s="39" t="s">
        <v>1495</v>
      </c>
      <c r="C653" s="180" t="s">
        <v>2856</v>
      </c>
      <c r="D653" s="40" t="s">
        <v>2857</v>
      </c>
      <c r="E653" s="40" t="s">
        <v>2858</v>
      </c>
      <c r="F653" s="41" t="s">
        <v>2859</v>
      </c>
      <c r="G653" s="219" t="s">
        <v>34</v>
      </c>
      <c r="H653" s="42">
        <v>0</v>
      </c>
      <c r="I653" s="43">
        <v>230000000</v>
      </c>
      <c r="J653" s="36" t="s">
        <v>1500</v>
      </c>
      <c r="K653" s="44" t="s">
        <v>1202</v>
      </c>
      <c r="L653" s="41" t="s">
        <v>1501</v>
      </c>
      <c r="M653" s="36" t="s">
        <v>1502</v>
      </c>
      <c r="N653" s="42" t="s">
        <v>1817</v>
      </c>
      <c r="O653" s="45" t="s">
        <v>1504</v>
      </c>
      <c r="P653" s="36">
        <v>796</v>
      </c>
      <c r="Q653" s="36" t="s">
        <v>1505</v>
      </c>
      <c r="R653" s="54">
        <v>1</v>
      </c>
      <c r="S653" s="54">
        <v>342410.71</v>
      </c>
      <c r="T653" s="54">
        <v>0</v>
      </c>
      <c r="U653" s="68">
        <f t="shared" si="172"/>
        <v>0</v>
      </c>
      <c r="V653" s="46"/>
      <c r="W653" s="36">
        <v>2016</v>
      </c>
      <c r="X653" s="186">
        <v>11</v>
      </c>
    </row>
    <row r="654" spans="1:24" outlineLevel="1">
      <c r="A654" s="228" t="s">
        <v>5268</v>
      </c>
      <c r="B654" s="39" t="s">
        <v>1495</v>
      </c>
      <c r="C654" s="254" t="s">
        <v>2856</v>
      </c>
      <c r="D654" s="40" t="s">
        <v>2857</v>
      </c>
      <c r="E654" s="40" t="s">
        <v>2858</v>
      </c>
      <c r="F654" s="41" t="s">
        <v>2859</v>
      </c>
      <c r="G654" s="219" t="s">
        <v>34</v>
      </c>
      <c r="H654" s="42">
        <v>0</v>
      </c>
      <c r="I654" s="43">
        <v>230000000</v>
      </c>
      <c r="J654" s="36" t="s">
        <v>1500</v>
      </c>
      <c r="K654" s="44" t="s">
        <v>39</v>
      </c>
      <c r="L654" s="41" t="s">
        <v>1501</v>
      </c>
      <c r="M654" s="36" t="s">
        <v>1502</v>
      </c>
      <c r="N654" s="42" t="s">
        <v>1817</v>
      </c>
      <c r="O654" s="45" t="s">
        <v>1504</v>
      </c>
      <c r="P654" s="36">
        <v>796</v>
      </c>
      <c r="Q654" s="36" t="s">
        <v>1505</v>
      </c>
      <c r="R654" s="54">
        <v>1</v>
      </c>
      <c r="S654" s="54">
        <v>342410.71</v>
      </c>
      <c r="T654" s="54">
        <f t="shared" ref="T654" si="220">R654*S654</f>
        <v>342410.71</v>
      </c>
      <c r="U654" s="68">
        <f t="shared" si="172"/>
        <v>383499.99520000006</v>
      </c>
      <c r="V654" s="46"/>
      <c r="W654" s="36">
        <v>2016</v>
      </c>
      <c r="X654" s="47"/>
    </row>
    <row r="655" spans="1:24" outlineLevel="1">
      <c r="A655" s="228" t="s">
        <v>2860</v>
      </c>
      <c r="B655" s="39" t="s">
        <v>1495</v>
      </c>
      <c r="C655" s="180" t="s">
        <v>2861</v>
      </c>
      <c r="D655" s="40" t="s">
        <v>2862</v>
      </c>
      <c r="E655" s="40" t="s">
        <v>2863</v>
      </c>
      <c r="F655" s="41" t="s">
        <v>2864</v>
      </c>
      <c r="G655" s="219" t="s">
        <v>34</v>
      </c>
      <c r="H655" s="42">
        <v>0</v>
      </c>
      <c r="I655" s="43">
        <v>230000000</v>
      </c>
      <c r="J655" s="36" t="s">
        <v>1500</v>
      </c>
      <c r="K655" s="44" t="s">
        <v>1202</v>
      </c>
      <c r="L655" s="41" t="s">
        <v>1501</v>
      </c>
      <c r="M655" s="36" t="s">
        <v>1502</v>
      </c>
      <c r="N655" s="42" t="s">
        <v>1817</v>
      </c>
      <c r="O655" s="45" t="s">
        <v>1504</v>
      </c>
      <c r="P655" s="36">
        <v>796</v>
      </c>
      <c r="Q655" s="36" t="s">
        <v>1505</v>
      </c>
      <c r="R655" s="54">
        <v>2</v>
      </c>
      <c r="S655" s="54">
        <v>57142.85</v>
      </c>
      <c r="T655" s="54">
        <v>0</v>
      </c>
      <c r="U655" s="68">
        <f t="shared" si="172"/>
        <v>0</v>
      </c>
      <c r="V655" s="46"/>
      <c r="W655" s="36">
        <v>2016</v>
      </c>
      <c r="X655" s="186">
        <v>11</v>
      </c>
    </row>
    <row r="656" spans="1:24" outlineLevel="1">
      <c r="A656" s="228" t="s">
        <v>5269</v>
      </c>
      <c r="B656" s="39" t="s">
        <v>1495</v>
      </c>
      <c r="C656" s="254" t="s">
        <v>2861</v>
      </c>
      <c r="D656" s="40" t="s">
        <v>2862</v>
      </c>
      <c r="E656" s="40" t="s">
        <v>2863</v>
      </c>
      <c r="F656" s="41" t="s">
        <v>2864</v>
      </c>
      <c r="G656" s="219" t="s">
        <v>34</v>
      </c>
      <c r="H656" s="42">
        <v>0</v>
      </c>
      <c r="I656" s="43">
        <v>230000000</v>
      </c>
      <c r="J656" s="36" t="s">
        <v>1500</v>
      </c>
      <c r="K656" s="44" t="s">
        <v>39</v>
      </c>
      <c r="L656" s="41" t="s">
        <v>1501</v>
      </c>
      <c r="M656" s="36" t="s">
        <v>1502</v>
      </c>
      <c r="N656" s="42" t="s">
        <v>1817</v>
      </c>
      <c r="O656" s="45" t="s">
        <v>1504</v>
      </c>
      <c r="P656" s="36">
        <v>796</v>
      </c>
      <c r="Q656" s="36" t="s">
        <v>1505</v>
      </c>
      <c r="R656" s="54">
        <v>2</v>
      </c>
      <c r="S656" s="54">
        <v>57142.85</v>
      </c>
      <c r="T656" s="54">
        <f t="shared" ref="T656" si="221">R656*S656</f>
        <v>114285.7</v>
      </c>
      <c r="U656" s="68">
        <f t="shared" si="172"/>
        <v>127999.98400000001</v>
      </c>
      <c r="V656" s="46"/>
      <c r="W656" s="36">
        <v>2016</v>
      </c>
      <c r="X656" s="47"/>
    </row>
    <row r="657" spans="1:24" outlineLevel="1">
      <c r="A657" s="228" t="s">
        <v>2865</v>
      </c>
      <c r="B657" s="39" t="s">
        <v>1495</v>
      </c>
      <c r="C657" s="180" t="s">
        <v>2866</v>
      </c>
      <c r="D657" s="40" t="s">
        <v>2867</v>
      </c>
      <c r="E657" s="40" t="s">
        <v>2868</v>
      </c>
      <c r="F657" s="41" t="s">
        <v>2869</v>
      </c>
      <c r="G657" s="219" t="s">
        <v>34</v>
      </c>
      <c r="H657" s="42">
        <v>0</v>
      </c>
      <c r="I657" s="43">
        <v>230000000</v>
      </c>
      <c r="J657" s="36" t="s">
        <v>1500</v>
      </c>
      <c r="K657" s="44" t="s">
        <v>1202</v>
      </c>
      <c r="L657" s="41" t="s">
        <v>1501</v>
      </c>
      <c r="M657" s="36" t="s">
        <v>1502</v>
      </c>
      <c r="N657" s="42" t="s">
        <v>1817</v>
      </c>
      <c r="O657" s="45" t="s">
        <v>1504</v>
      </c>
      <c r="P657" s="36">
        <v>796</v>
      </c>
      <c r="Q657" s="36" t="s">
        <v>1505</v>
      </c>
      <c r="R657" s="54">
        <v>1</v>
      </c>
      <c r="S657" s="54">
        <v>513392.85</v>
      </c>
      <c r="T657" s="54">
        <v>0</v>
      </c>
      <c r="U657" s="68">
        <f t="shared" si="172"/>
        <v>0</v>
      </c>
      <c r="V657" s="46"/>
      <c r="W657" s="36">
        <v>2016</v>
      </c>
      <c r="X657" s="186">
        <v>11</v>
      </c>
    </row>
    <row r="658" spans="1:24" outlineLevel="1">
      <c r="A658" s="228" t="s">
        <v>5270</v>
      </c>
      <c r="B658" s="39" t="s">
        <v>1495</v>
      </c>
      <c r="C658" s="254" t="s">
        <v>2866</v>
      </c>
      <c r="D658" s="40" t="s">
        <v>2867</v>
      </c>
      <c r="E658" s="40" t="s">
        <v>2868</v>
      </c>
      <c r="F658" s="41" t="s">
        <v>2869</v>
      </c>
      <c r="G658" s="219" t="s">
        <v>34</v>
      </c>
      <c r="H658" s="42">
        <v>0</v>
      </c>
      <c r="I658" s="43">
        <v>230000000</v>
      </c>
      <c r="J658" s="36" t="s">
        <v>1500</v>
      </c>
      <c r="K658" s="44" t="s">
        <v>39</v>
      </c>
      <c r="L658" s="41" t="s">
        <v>1501</v>
      </c>
      <c r="M658" s="36" t="s">
        <v>1502</v>
      </c>
      <c r="N658" s="42" t="s">
        <v>1817</v>
      </c>
      <c r="O658" s="45" t="s">
        <v>1504</v>
      </c>
      <c r="P658" s="36">
        <v>796</v>
      </c>
      <c r="Q658" s="36" t="s">
        <v>1505</v>
      </c>
      <c r="R658" s="54">
        <v>1</v>
      </c>
      <c r="S658" s="54">
        <v>513392.85</v>
      </c>
      <c r="T658" s="54">
        <f t="shared" ref="T658" si="222">R658*S658</f>
        <v>513392.85</v>
      </c>
      <c r="U658" s="68">
        <f t="shared" si="172"/>
        <v>574999.99200000009</v>
      </c>
      <c r="V658" s="46"/>
      <c r="W658" s="36">
        <v>2016</v>
      </c>
      <c r="X658" s="47"/>
    </row>
    <row r="659" spans="1:24" outlineLevel="1">
      <c r="A659" s="228" t="s">
        <v>2870</v>
      </c>
      <c r="B659" s="39" t="s">
        <v>1495</v>
      </c>
      <c r="C659" s="180" t="s">
        <v>2866</v>
      </c>
      <c r="D659" s="40" t="s">
        <v>2867</v>
      </c>
      <c r="E659" s="40" t="s">
        <v>2868</v>
      </c>
      <c r="F659" s="41" t="s">
        <v>2871</v>
      </c>
      <c r="G659" s="219" t="s">
        <v>34</v>
      </c>
      <c r="H659" s="42">
        <v>0</v>
      </c>
      <c r="I659" s="43">
        <v>230000000</v>
      </c>
      <c r="J659" s="36" t="s">
        <v>1500</v>
      </c>
      <c r="K659" s="44" t="s">
        <v>1202</v>
      </c>
      <c r="L659" s="41" t="s">
        <v>1501</v>
      </c>
      <c r="M659" s="36" t="s">
        <v>1502</v>
      </c>
      <c r="N659" s="42" t="s">
        <v>1817</v>
      </c>
      <c r="O659" s="45" t="s">
        <v>1504</v>
      </c>
      <c r="P659" s="36">
        <v>796</v>
      </c>
      <c r="Q659" s="36" t="s">
        <v>1505</v>
      </c>
      <c r="R659" s="54">
        <v>1</v>
      </c>
      <c r="S659" s="54">
        <v>513392.85</v>
      </c>
      <c r="T659" s="54">
        <v>0</v>
      </c>
      <c r="U659" s="68">
        <f t="shared" si="172"/>
        <v>0</v>
      </c>
      <c r="V659" s="46"/>
      <c r="W659" s="36">
        <v>2016</v>
      </c>
      <c r="X659" s="186">
        <v>11</v>
      </c>
    </row>
    <row r="660" spans="1:24" outlineLevel="1">
      <c r="A660" s="228" t="s">
        <v>5271</v>
      </c>
      <c r="B660" s="39" t="s">
        <v>1495</v>
      </c>
      <c r="C660" s="254" t="s">
        <v>2866</v>
      </c>
      <c r="D660" s="40" t="s">
        <v>2867</v>
      </c>
      <c r="E660" s="40" t="s">
        <v>2868</v>
      </c>
      <c r="F660" s="41" t="s">
        <v>2871</v>
      </c>
      <c r="G660" s="219" t="s">
        <v>34</v>
      </c>
      <c r="H660" s="42">
        <v>0</v>
      </c>
      <c r="I660" s="43">
        <v>230000000</v>
      </c>
      <c r="J660" s="36" t="s">
        <v>1500</v>
      </c>
      <c r="K660" s="44" t="s">
        <v>39</v>
      </c>
      <c r="L660" s="41" t="s">
        <v>1501</v>
      </c>
      <c r="M660" s="36" t="s">
        <v>1502</v>
      </c>
      <c r="N660" s="42" t="s">
        <v>1817</v>
      </c>
      <c r="O660" s="45" t="s">
        <v>1504</v>
      </c>
      <c r="P660" s="36">
        <v>796</v>
      </c>
      <c r="Q660" s="36" t="s">
        <v>1505</v>
      </c>
      <c r="R660" s="54">
        <v>1</v>
      </c>
      <c r="S660" s="54">
        <v>513392.85</v>
      </c>
      <c r="T660" s="54">
        <f t="shared" ref="T660" si="223">R660*S660</f>
        <v>513392.85</v>
      </c>
      <c r="U660" s="68">
        <f t="shared" si="172"/>
        <v>574999.99200000009</v>
      </c>
      <c r="V660" s="46"/>
      <c r="W660" s="36">
        <v>2016</v>
      </c>
      <c r="X660" s="47"/>
    </row>
    <row r="661" spans="1:24" outlineLevel="1">
      <c r="A661" s="228" t="s">
        <v>2872</v>
      </c>
      <c r="B661" s="39" t="s">
        <v>1495</v>
      </c>
      <c r="C661" s="180" t="s">
        <v>2874</v>
      </c>
      <c r="D661" s="40" t="s">
        <v>1800</v>
      </c>
      <c r="E661" s="40" t="s">
        <v>2875</v>
      </c>
      <c r="F661" s="41" t="s">
        <v>3047</v>
      </c>
      <c r="G661" s="219" t="s">
        <v>34</v>
      </c>
      <c r="H661" s="42">
        <v>0</v>
      </c>
      <c r="I661" s="43">
        <v>230000000</v>
      </c>
      <c r="J661" s="36" t="s">
        <v>1500</v>
      </c>
      <c r="K661" s="44" t="s">
        <v>59</v>
      </c>
      <c r="L661" s="41" t="s">
        <v>1501</v>
      </c>
      <c r="M661" s="36" t="s">
        <v>1502</v>
      </c>
      <c r="N661" s="42" t="s">
        <v>1817</v>
      </c>
      <c r="O661" s="45" t="s">
        <v>1504</v>
      </c>
      <c r="P661" s="36">
        <v>796</v>
      </c>
      <c r="Q661" s="36" t="s">
        <v>1505</v>
      </c>
      <c r="R661" s="54">
        <v>1</v>
      </c>
      <c r="S661" s="54">
        <v>102561.85</v>
      </c>
      <c r="T661" s="54">
        <v>0</v>
      </c>
      <c r="U661" s="68">
        <f t="shared" ref="U661" si="224">T661*1.12</f>
        <v>0</v>
      </c>
      <c r="V661" s="46"/>
      <c r="W661" s="36">
        <v>2016</v>
      </c>
      <c r="X661" s="187">
        <v>11.19</v>
      </c>
    </row>
    <row r="662" spans="1:24" s="344" customFormat="1" outlineLevel="1">
      <c r="A662" s="336" t="s">
        <v>6573</v>
      </c>
      <c r="B662" s="381" t="s">
        <v>1495</v>
      </c>
      <c r="C662" s="483" t="s">
        <v>2874</v>
      </c>
      <c r="D662" s="484" t="s">
        <v>1800</v>
      </c>
      <c r="E662" s="484" t="s">
        <v>2875</v>
      </c>
      <c r="F662" s="485" t="s">
        <v>3047</v>
      </c>
      <c r="G662" s="486" t="s">
        <v>34</v>
      </c>
      <c r="H662" s="374">
        <v>0</v>
      </c>
      <c r="I662" s="339">
        <v>230000000</v>
      </c>
      <c r="J662" s="340" t="s">
        <v>1500</v>
      </c>
      <c r="K662" s="349" t="s">
        <v>918</v>
      </c>
      <c r="L662" s="485" t="s">
        <v>1501</v>
      </c>
      <c r="M662" s="340" t="s">
        <v>1502</v>
      </c>
      <c r="N662" s="374" t="s">
        <v>1817</v>
      </c>
      <c r="O662" s="487" t="s">
        <v>1504</v>
      </c>
      <c r="P662" s="340">
        <v>796</v>
      </c>
      <c r="Q662" s="340" t="s">
        <v>1505</v>
      </c>
      <c r="R662" s="337">
        <v>1</v>
      </c>
      <c r="S662" s="337">
        <v>122566.07</v>
      </c>
      <c r="T662" s="337">
        <f t="shared" ref="T662:T750" si="225">R662*S662</f>
        <v>122566.07</v>
      </c>
      <c r="U662" s="443">
        <f t="shared" si="172"/>
        <v>137273.99840000001</v>
      </c>
      <c r="V662" s="488"/>
      <c r="W662" s="340">
        <v>2016</v>
      </c>
      <c r="X662" s="490"/>
    </row>
    <row r="663" spans="1:24" outlineLevel="1">
      <c r="A663" s="228" t="s">
        <v>2873</v>
      </c>
      <c r="B663" s="39" t="s">
        <v>1495</v>
      </c>
      <c r="C663" s="180" t="s">
        <v>2874</v>
      </c>
      <c r="D663" s="40" t="s">
        <v>1800</v>
      </c>
      <c r="E663" s="40" t="s">
        <v>2875</v>
      </c>
      <c r="F663" s="41" t="s">
        <v>2876</v>
      </c>
      <c r="G663" s="219" t="s">
        <v>34</v>
      </c>
      <c r="H663" s="42">
        <v>0</v>
      </c>
      <c r="I663" s="43">
        <v>230000000</v>
      </c>
      <c r="J663" s="36" t="s">
        <v>1500</v>
      </c>
      <c r="K663" s="44" t="s">
        <v>1202</v>
      </c>
      <c r="L663" s="41" t="s">
        <v>1501</v>
      </c>
      <c r="M663" s="36" t="s">
        <v>1502</v>
      </c>
      <c r="N663" s="42" t="s">
        <v>1817</v>
      </c>
      <c r="O663" s="45" t="s">
        <v>1504</v>
      </c>
      <c r="P663" s="36">
        <v>796</v>
      </c>
      <c r="Q663" s="36" t="s">
        <v>1505</v>
      </c>
      <c r="R663" s="54">
        <v>1</v>
      </c>
      <c r="S663" s="54">
        <v>52410.71</v>
      </c>
      <c r="T663" s="54">
        <v>0</v>
      </c>
      <c r="U663" s="68">
        <f t="shared" ref="U663" si="226">T663*1.12</f>
        <v>0</v>
      </c>
      <c r="V663" s="46"/>
      <c r="W663" s="36">
        <v>2016</v>
      </c>
      <c r="X663" s="187">
        <v>11.19</v>
      </c>
    </row>
    <row r="664" spans="1:24" s="344" customFormat="1" outlineLevel="1">
      <c r="A664" s="336" t="s">
        <v>6574</v>
      </c>
      <c r="B664" s="381" t="s">
        <v>1495</v>
      </c>
      <c r="C664" s="483" t="s">
        <v>2874</v>
      </c>
      <c r="D664" s="484" t="s">
        <v>1800</v>
      </c>
      <c r="E664" s="484" t="s">
        <v>2875</v>
      </c>
      <c r="F664" s="485" t="s">
        <v>2876</v>
      </c>
      <c r="G664" s="486" t="s">
        <v>34</v>
      </c>
      <c r="H664" s="374">
        <v>0</v>
      </c>
      <c r="I664" s="339">
        <v>230000000</v>
      </c>
      <c r="J664" s="340" t="s">
        <v>1500</v>
      </c>
      <c r="K664" s="349" t="s">
        <v>918</v>
      </c>
      <c r="L664" s="485" t="s">
        <v>1501</v>
      </c>
      <c r="M664" s="340" t="s">
        <v>1502</v>
      </c>
      <c r="N664" s="374" t="s">
        <v>1817</v>
      </c>
      <c r="O664" s="487" t="s">
        <v>1504</v>
      </c>
      <c r="P664" s="340">
        <v>796</v>
      </c>
      <c r="Q664" s="340" t="s">
        <v>1505</v>
      </c>
      <c r="R664" s="337">
        <v>1</v>
      </c>
      <c r="S664" s="337">
        <v>55733.3</v>
      </c>
      <c r="T664" s="337">
        <f t="shared" si="225"/>
        <v>55733.3</v>
      </c>
      <c r="U664" s="443">
        <f t="shared" ref="U664:U783" si="227">T664*1.12</f>
        <v>62421.296000000009</v>
      </c>
      <c r="V664" s="488"/>
      <c r="W664" s="340">
        <v>2016</v>
      </c>
      <c r="X664" s="490"/>
    </row>
    <row r="665" spans="1:24" outlineLevel="1">
      <c r="A665" s="228" t="s">
        <v>2877</v>
      </c>
      <c r="B665" s="39" t="s">
        <v>1495</v>
      </c>
      <c r="C665" s="180" t="s">
        <v>2874</v>
      </c>
      <c r="D665" s="40" t="s">
        <v>1800</v>
      </c>
      <c r="E665" s="40" t="s">
        <v>2875</v>
      </c>
      <c r="F665" s="41" t="s">
        <v>2878</v>
      </c>
      <c r="G665" s="219" t="s">
        <v>34</v>
      </c>
      <c r="H665" s="42">
        <v>0</v>
      </c>
      <c r="I665" s="43">
        <v>230000000</v>
      </c>
      <c r="J665" s="36" t="s">
        <v>1500</v>
      </c>
      <c r="K665" s="44" t="s">
        <v>1202</v>
      </c>
      <c r="L665" s="41" t="s">
        <v>1501</v>
      </c>
      <c r="M665" s="36" t="s">
        <v>1502</v>
      </c>
      <c r="N665" s="42" t="s">
        <v>1817</v>
      </c>
      <c r="O665" s="45" t="s">
        <v>1504</v>
      </c>
      <c r="P665" s="36">
        <v>796</v>
      </c>
      <c r="Q665" s="36" t="s">
        <v>1505</v>
      </c>
      <c r="R665" s="54">
        <v>1</v>
      </c>
      <c r="S665" s="54">
        <v>57142.85</v>
      </c>
      <c r="T665" s="54">
        <v>0</v>
      </c>
      <c r="U665" s="68">
        <f t="shared" ref="U665" si="228">T665*1.12</f>
        <v>0</v>
      </c>
      <c r="V665" s="46"/>
      <c r="W665" s="36">
        <v>2016</v>
      </c>
      <c r="X665" s="187">
        <v>11.19</v>
      </c>
    </row>
    <row r="666" spans="1:24" s="344" customFormat="1" outlineLevel="1">
      <c r="A666" s="336" t="s">
        <v>6575</v>
      </c>
      <c r="B666" s="381" t="s">
        <v>1495</v>
      </c>
      <c r="C666" s="483" t="s">
        <v>2874</v>
      </c>
      <c r="D666" s="484" t="s">
        <v>1800</v>
      </c>
      <c r="E666" s="484" t="s">
        <v>2875</v>
      </c>
      <c r="F666" s="485" t="s">
        <v>2878</v>
      </c>
      <c r="G666" s="486" t="s">
        <v>34</v>
      </c>
      <c r="H666" s="374">
        <v>0</v>
      </c>
      <c r="I666" s="339">
        <v>230000000</v>
      </c>
      <c r="J666" s="340" t="s">
        <v>1500</v>
      </c>
      <c r="K666" s="349" t="s">
        <v>918</v>
      </c>
      <c r="L666" s="485" t="s">
        <v>1501</v>
      </c>
      <c r="M666" s="340" t="s">
        <v>1502</v>
      </c>
      <c r="N666" s="374" t="s">
        <v>1817</v>
      </c>
      <c r="O666" s="487" t="s">
        <v>1504</v>
      </c>
      <c r="P666" s="340">
        <v>796</v>
      </c>
      <c r="Q666" s="340" t="s">
        <v>1505</v>
      </c>
      <c r="R666" s="337">
        <v>1</v>
      </c>
      <c r="S666" s="337">
        <v>61452.05</v>
      </c>
      <c r="T666" s="337">
        <f t="shared" si="225"/>
        <v>61452.05</v>
      </c>
      <c r="U666" s="443">
        <f t="shared" si="227"/>
        <v>68826.296000000017</v>
      </c>
      <c r="V666" s="488"/>
      <c r="W666" s="340">
        <v>2016</v>
      </c>
      <c r="X666" s="490"/>
    </row>
    <row r="667" spans="1:24" outlineLevel="1">
      <c r="A667" s="228" t="s">
        <v>2879</v>
      </c>
      <c r="B667" s="39" t="s">
        <v>1495</v>
      </c>
      <c r="C667" s="180" t="s">
        <v>2874</v>
      </c>
      <c r="D667" s="40" t="s">
        <v>1800</v>
      </c>
      <c r="E667" s="40" t="s">
        <v>2875</v>
      </c>
      <c r="F667" s="41" t="s">
        <v>2880</v>
      </c>
      <c r="G667" s="219" t="s">
        <v>34</v>
      </c>
      <c r="H667" s="42">
        <v>0</v>
      </c>
      <c r="I667" s="43">
        <v>230000000</v>
      </c>
      <c r="J667" s="36" t="s">
        <v>1500</v>
      </c>
      <c r="K667" s="44" t="s">
        <v>1202</v>
      </c>
      <c r="L667" s="41" t="s">
        <v>1501</v>
      </c>
      <c r="M667" s="36" t="s">
        <v>1502</v>
      </c>
      <c r="N667" s="42" t="s">
        <v>1817</v>
      </c>
      <c r="O667" s="45" t="s">
        <v>1504</v>
      </c>
      <c r="P667" s="36">
        <v>796</v>
      </c>
      <c r="Q667" s="36" t="s">
        <v>1505</v>
      </c>
      <c r="R667" s="54">
        <v>2</v>
      </c>
      <c r="S667" s="54">
        <v>69642.850000000006</v>
      </c>
      <c r="T667" s="54">
        <v>0</v>
      </c>
      <c r="U667" s="68">
        <f t="shared" ref="U667" si="229">T667*1.12</f>
        <v>0</v>
      </c>
      <c r="V667" s="46"/>
      <c r="W667" s="36">
        <v>2016</v>
      </c>
      <c r="X667" s="47" t="s">
        <v>6544</v>
      </c>
    </row>
    <row r="668" spans="1:24" s="344" customFormat="1" outlineLevel="1">
      <c r="A668" s="336" t="s">
        <v>6576</v>
      </c>
      <c r="B668" s="381" t="s">
        <v>1495</v>
      </c>
      <c r="C668" s="483" t="s">
        <v>2874</v>
      </c>
      <c r="D668" s="484" t="s">
        <v>1800</v>
      </c>
      <c r="E668" s="484" t="s">
        <v>2875</v>
      </c>
      <c r="F668" s="485" t="s">
        <v>2880</v>
      </c>
      <c r="G668" s="486" t="s">
        <v>34</v>
      </c>
      <c r="H668" s="374">
        <v>0</v>
      </c>
      <c r="I668" s="339">
        <v>230000000</v>
      </c>
      <c r="J668" s="340" t="s">
        <v>1500</v>
      </c>
      <c r="K668" s="349" t="s">
        <v>918</v>
      </c>
      <c r="L668" s="485" t="s">
        <v>1501</v>
      </c>
      <c r="M668" s="340" t="s">
        <v>1502</v>
      </c>
      <c r="N668" s="374" t="s">
        <v>1817</v>
      </c>
      <c r="O668" s="487" t="s">
        <v>1504</v>
      </c>
      <c r="P668" s="340">
        <v>796</v>
      </c>
      <c r="Q668" s="340" t="s">
        <v>1505</v>
      </c>
      <c r="R668" s="337">
        <v>1</v>
      </c>
      <c r="S668" s="337">
        <v>66419.199999999997</v>
      </c>
      <c r="T668" s="337">
        <f t="shared" si="225"/>
        <v>66419.199999999997</v>
      </c>
      <c r="U668" s="443">
        <f t="shared" si="227"/>
        <v>74389.504000000001</v>
      </c>
      <c r="V668" s="488"/>
      <c r="W668" s="340">
        <v>2016</v>
      </c>
      <c r="X668" s="490"/>
    </row>
    <row r="669" spans="1:24" outlineLevel="1">
      <c r="A669" s="228" t="s">
        <v>2881</v>
      </c>
      <c r="B669" s="39" t="s">
        <v>1495</v>
      </c>
      <c r="C669" s="180" t="s">
        <v>2882</v>
      </c>
      <c r="D669" s="40" t="s">
        <v>1800</v>
      </c>
      <c r="E669" s="40" t="s">
        <v>2883</v>
      </c>
      <c r="F669" s="41" t="s">
        <v>2884</v>
      </c>
      <c r="G669" s="219" t="s">
        <v>34</v>
      </c>
      <c r="H669" s="42">
        <v>0</v>
      </c>
      <c r="I669" s="43">
        <v>230000000</v>
      </c>
      <c r="J669" s="36" t="s">
        <v>1500</v>
      </c>
      <c r="K669" s="44" t="s">
        <v>1202</v>
      </c>
      <c r="L669" s="41" t="s">
        <v>1501</v>
      </c>
      <c r="M669" s="36" t="s">
        <v>1502</v>
      </c>
      <c r="N669" s="42" t="s">
        <v>1503</v>
      </c>
      <c r="O669" s="45" t="s">
        <v>1504</v>
      </c>
      <c r="P669" s="36">
        <v>796</v>
      </c>
      <c r="Q669" s="36" t="s">
        <v>1505</v>
      </c>
      <c r="R669" s="54">
        <v>2</v>
      </c>
      <c r="S669" s="54">
        <v>291628.99999999994</v>
      </c>
      <c r="T669" s="54">
        <v>0</v>
      </c>
      <c r="U669" s="68">
        <f t="shared" ref="U669" si="230">T669*1.12</f>
        <v>0</v>
      </c>
      <c r="V669" s="46"/>
      <c r="W669" s="36">
        <v>2016</v>
      </c>
      <c r="X669" s="187">
        <v>11.19</v>
      </c>
    </row>
    <row r="670" spans="1:24" s="344" customFormat="1" outlineLevel="1">
      <c r="A670" s="336" t="s">
        <v>6577</v>
      </c>
      <c r="B670" s="381" t="s">
        <v>1495</v>
      </c>
      <c r="C670" s="483" t="s">
        <v>2882</v>
      </c>
      <c r="D670" s="484" t="s">
        <v>1800</v>
      </c>
      <c r="E670" s="484" t="s">
        <v>2883</v>
      </c>
      <c r="F670" s="485" t="s">
        <v>2884</v>
      </c>
      <c r="G670" s="486" t="s">
        <v>34</v>
      </c>
      <c r="H670" s="374">
        <v>0</v>
      </c>
      <c r="I670" s="339">
        <v>230000000</v>
      </c>
      <c r="J670" s="340" t="s">
        <v>1500</v>
      </c>
      <c r="K670" s="349" t="s">
        <v>918</v>
      </c>
      <c r="L670" s="485" t="s">
        <v>1501</v>
      </c>
      <c r="M670" s="340" t="s">
        <v>1502</v>
      </c>
      <c r="N670" s="374" t="s">
        <v>1503</v>
      </c>
      <c r="O670" s="487" t="s">
        <v>1504</v>
      </c>
      <c r="P670" s="340">
        <v>796</v>
      </c>
      <c r="Q670" s="340" t="s">
        <v>1505</v>
      </c>
      <c r="R670" s="337">
        <v>2</v>
      </c>
      <c r="S670" s="337">
        <v>461312.49999999994</v>
      </c>
      <c r="T670" s="337">
        <f t="shared" si="225"/>
        <v>922624.99999999988</v>
      </c>
      <c r="U670" s="443">
        <f t="shared" si="227"/>
        <v>1033340</v>
      </c>
      <c r="V670" s="488"/>
      <c r="W670" s="340">
        <v>2016</v>
      </c>
      <c r="X670" s="490"/>
    </row>
    <row r="671" spans="1:24" outlineLevel="1">
      <c r="A671" s="228" t="s">
        <v>2885</v>
      </c>
      <c r="B671" s="39" t="s">
        <v>1495</v>
      </c>
      <c r="C671" s="180" t="s">
        <v>2886</v>
      </c>
      <c r="D671" s="40" t="s">
        <v>2887</v>
      </c>
      <c r="E671" s="40" t="s">
        <v>2888</v>
      </c>
      <c r="F671" s="41" t="s">
        <v>2889</v>
      </c>
      <c r="G671" s="219" t="s">
        <v>34</v>
      </c>
      <c r="H671" s="42">
        <v>40</v>
      </c>
      <c r="I671" s="43">
        <v>230000000</v>
      </c>
      <c r="J671" s="36" t="s">
        <v>1500</v>
      </c>
      <c r="K671" s="44" t="s">
        <v>1202</v>
      </c>
      <c r="L671" s="41" t="s">
        <v>1501</v>
      </c>
      <c r="M671" s="36" t="s">
        <v>1502</v>
      </c>
      <c r="N671" s="42" t="s">
        <v>1503</v>
      </c>
      <c r="O671" s="45" t="s">
        <v>1504</v>
      </c>
      <c r="P671" s="36" t="s">
        <v>1716</v>
      </c>
      <c r="Q671" s="36" t="s">
        <v>1717</v>
      </c>
      <c r="R671" s="54">
        <v>2000</v>
      </c>
      <c r="S671" s="54">
        <v>393.3</v>
      </c>
      <c r="T671" s="54">
        <v>0</v>
      </c>
      <c r="U671" s="68">
        <f t="shared" si="227"/>
        <v>0</v>
      </c>
      <c r="V671" s="46" t="s">
        <v>1512</v>
      </c>
      <c r="W671" s="36">
        <v>2016</v>
      </c>
      <c r="X671" s="47" t="s">
        <v>5245</v>
      </c>
    </row>
    <row r="672" spans="1:24" outlineLevel="1">
      <c r="A672" s="228" t="s">
        <v>5272</v>
      </c>
      <c r="B672" s="39" t="s">
        <v>1495</v>
      </c>
      <c r="C672" s="254" t="s">
        <v>2886</v>
      </c>
      <c r="D672" s="40" t="s">
        <v>2887</v>
      </c>
      <c r="E672" s="40" t="s">
        <v>2888</v>
      </c>
      <c r="F672" s="41" t="s">
        <v>2889</v>
      </c>
      <c r="G672" s="219" t="s">
        <v>34</v>
      </c>
      <c r="H672" s="42">
        <v>0</v>
      </c>
      <c r="I672" s="43">
        <v>230000000</v>
      </c>
      <c r="J672" s="36" t="s">
        <v>1500</v>
      </c>
      <c r="K672" s="44" t="s">
        <v>39</v>
      </c>
      <c r="L672" s="41" t="s">
        <v>1501</v>
      </c>
      <c r="M672" s="36" t="s">
        <v>1502</v>
      </c>
      <c r="N672" s="42" t="s">
        <v>1503</v>
      </c>
      <c r="O672" s="45" t="s">
        <v>1504</v>
      </c>
      <c r="P672" s="36" t="s">
        <v>1716</v>
      </c>
      <c r="Q672" s="36" t="s">
        <v>1717</v>
      </c>
      <c r="R672" s="54">
        <v>2000</v>
      </c>
      <c r="S672" s="54">
        <v>393.3</v>
      </c>
      <c r="T672" s="54">
        <f t="shared" ref="T672" si="231">R672*S672</f>
        <v>786600</v>
      </c>
      <c r="U672" s="68">
        <f t="shared" si="227"/>
        <v>880992.00000000012</v>
      </c>
      <c r="V672" s="46"/>
      <c r="W672" s="36">
        <v>2016</v>
      </c>
      <c r="X672" s="47"/>
    </row>
    <row r="673" spans="1:24" outlineLevel="1">
      <c r="A673" s="228" t="s">
        <v>2890</v>
      </c>
      <c r="B673" s="39" t="s">
        <v>1495</v>
      </c>
      <c r="C673" s="180" t="s">
        <v>2891</v>
      </c>
      <c r="D673" s="40" t="s">
        <v>2892</v>
      </c>
      <c r="E673" s="40" t="s">
        <v>2893</v>
      </c>
      <c r="F673" s="41" t="s">
        <v>2894</v>
      </c>
      <c r="G673" s="219" t="s">
        <v>34</v>
      </c>
      <c r="H673" s="42">
        <v>0</v>
      </c>
      <c r="I673" s="43">
        <v>230000000</v>
      </c>
      <c r="J673" s="36" t="s">
        <v>1500</v>
      </c>
      <c r="K673" s="44" t="s">
        <v>1202</v>
      </c>
      <c r="L673" s="41" t="s">
        <v>1501</v>
      </c>
      <c r="M673" s="36" t="s">
        <v>1502</v>
      </c>
      <c r="N673" s="42" t="s">
        <v>1569</v>
      </c>
      <c r="O673" s="45" t="s">
        <v>1504</v>
      </c>
      <c r="P673" s="36">
        <v>796</v>
      </c>
      <c r="Q673" s="36" t="s">
        <v>1505</v>
      </c>
      <c r="R673" s="54">
        <v>225</v>
      </c>
      <c r="S673" s="54">
        <v>4598.21</v>
      </c>
      <c r="T673" s="54">
        <v>0</v>
      </c>
      <c r="U673" s="68">
        <f t="shared" si="227"/>
        <v>0</v>
      </c>
      <c r="V673" s="46"/>
      <c r="W673" s="36">
        <v>2016</v>
      </c>
      <c r="X673" s="47" t="s">
        <v>3972</v>
      </c>
    </row>
    <row r="674" spans="1:24" s="344" customFormat="1" outlineLevel="1">
      <c r="A674" s="336" t="s">
        <v>4049</v>
      </c>
      <c r="B674" s="381" t="s">
        <v>1495</v>
      </c>
      <c r="C674" s="483" t="s">
        <v>2891</v>
      </c>
      <c r="D674" s="484" t="s">
        <v>2892</v>
      </c>
      <c r="E674" s="484" t="s">
        <v>2893</v>
      </c>
      <c r="F674" s="485" t="s">
        <v>2894</v>
      </c>
      <c r="G674" s="486" t="s">
        <v>34</v>
      </c>
      <c r="H674" s="374">
        <v>0</v>
      </c>
      <c r="I674" s="339">
        <v>230000000</v>
      </c>
      <c r="J674" s="340" t="s">
        <v>1500</v>
      </c>
      <c r="K674" s="349" t="s">
        <v>31</v>
      </c>
      <c r="L674" s="485" t="s">
        <v>1501</v>
      </c>
      <c r="M674" s="340" t="s">
        <v>1502</v>
      </c>
      <c r="N674" s="374" t="s">
        <v>1569</v>
      </c>
      <c r="O674" s="487" t="s">
        <v>1504</v>
      </c>
      <c r="P674" s="340">
        <v>796</v>
      </c>
      <c r="Q674" s="340" t="s">
        <v>1505</v>
      </c>
      <c r="R674" s="337">
        <v>66</v>
      </c>
      <c r="S674" s="337">
        <v>4598.21</v>
      </c>
      <c r="T674" s="337">
        <v>0</v>
      </c>
      <c r="U674" s="443">
        <f t="shared" si="227"/>
        <v>0</v>
      </c>
      <c r="V674" s="488"/>
      <c r="W674" s="340">
        <v>2016</v>
      </c>
      <c r="X674" s="490" t="s">
        <v>3918</v>
      </c>
    </row>
    <row r="675" spans="1:24" outlineLevel="1">
      <c r="A675" s="228" t="s">
        <v>2895</v>
      </c>
      <c r="B675" s="39" t="s">
        <v>24</v>
      </c>
      <c r="C675" s="180" t="s">
        <v>2896</v>
      </c>
      <c r="D675" s="40" t="s">
        <v>2897</v>
      </c>
      <c r="E675" s="40" t="s">
        <v>2898</v>
      </c>
      <c r="F675" s="41" t="s">
        <v>2899</v>
      </c>
      <c r="G675" s="219" t="s">
        <v>34</v>
      </c>
      <c r="H675" s="42">
        <v>0</v>
      </c>
      <c r="I675" s="43">
        <v>230000000</v>
      </c>
      <c r="J675" s="36" t="s">
        <v>1500</v>
      </c>
      <c r="K675" s="44" t="s">
        <v>235</v>
      </c>
      <c r="L675" s="41" t="s">
        <v>1501</v>
      </c>
      <c r="M675" s="36" t="s">
        <v>1502</v>
      </c>
      <c r="N675" s="42" t="s">
        <v>2900</v>
      </c>
      <c r="O675" s="45" t="s">
        <v>1504</v>
      </c>
      <c r="P675" s="36">
        <v>166</v>
      </c>
      <c r="Q675" s="36" t="s">
        <v>1624</v>
      </c>
      <c r="R675" s="54">
        <v>8200</v>
      </c>
      <c r="S675" s="54">
        <v>678.57</v>
      </c>
      <c r="T675" s="54">
        <v>0</v>
      </c>
      <c r="U675" s="68">
        <f t="shared" si="227"/>
        <v>0</v>
      </c>
      <c r="V675" s="46"/>
      <c r="W675" s="36">
        <v>2016</v>
      </c>
      <c r="X675" s="47" t="s">
        <v>3918</v>
      </c>
    </row>
    <row r="676" spans="1:24" outlineLevel="1">
      <c r="A676" s="228" t="s">
        <v>2901</v>
      </c>
      <c r="B676" s="39" t="s">
        <v>24</v>
      </c>
      <c r="C676" s="180" t="s">
        <v>2902</v>
      </c>
      <c r="D676" s="40" t="s">
        <v>2903</v>
      </c>
      <c r="E676" s="40" t="s">
        <v>2904</v>
      </c>
      <c r="F676" s="41" t="s">
        <v>2905</v>
      </c>
      <c r="G676" s="219" t="s">
        <v>34</v>
      </c>
      <c r="H676" s="42">
        <v>0</v>
      </c>
      <c r="I676" s="43">
        <v>230000000</v>
      </c>
      <c r="J676" s="36" t="s">
        <v>1500</v>
      </c>
      <c r="K676" s="44" t="s">
        <v>235</v>
      </c>
      <c r="L676" s="41" t="s">
        <v>1501</v>
      </c>
      <c r="M676" s="36" t="s">
        <v>1502</v>
      </c>
      <c r="N676" s="42" t="s">
        <v>2900</v>
      </c>
      <c r="O676" s="45" t="s">
        <v>1504</v>
      </c>
      <c r="P676" s="36">
        <v>166</v>
      </c>
      <c r="Q676" s="36" t="s">
        <v>1624</v>
      </c>
      <c r="R676" s="54">
        <v>2000</v>
      </c>
      <c r="S676" s="54">
        <v>500</v>
      </c>
      <c r="T676" s="54">
        <v>0</v>
      </c>
      <c r="U676" s="68">
        <f t="shared" si="227"/>
        <v>0</v>
      </c>
      <c r="V676" s="46"/>
      <c r="W676" s="36">
        <v>2016</v>
      </c>
      <c r="X676" s="47" t="s">
        <v>3973</v>
      </c>
    </row>
    <row r="677" spans="1:24" outlineLevel="1">
      <c r="A677" s="228" t="s">
        <v>4050</v>
      </c>
      <c r="B677" s="39" t="s">
        <v>24</v>
      </c>
      <c r="C677" s="180" t="s">
        <v>2902</v>
      </c>
      <c r="D677" s="40" t="s">
        <v>2903</v>
      </c>
      <c r="E677" s="40" t="s">
        <v>2904</v>
      </c>
      <c r="F677" s="41" t="s">
        <v>2905</v>
      </c>
      <c r="G677" s="219" t="s">
        <v>34</v>
      </c>
      <c r="H677" s="42">
        <v>0</v>
      </c>
      <c r="I677" s="43">
        <v>230000000</v>
      </c>
      <c r="J677" s="36" t="s">
        <v>1500</v>
      </c>
      <c r="K677" s="44" t="s">
        <v>235</v>
      </c>
      <c r="L677" s="41" t="s">
        <v>1501</v>
      </c>
      <c r="M677" s="36" t="s">
        <v>1502</v>
      </c>
      <c r="N677" s="42" t="s">
        <v>2900</v>
      </c>
      <c r="O677" s="45" t="s">
        <v>1504</v>
      </c>
      <c r="P677" s="36">
        <v>166</v>
      </c>
      <c r="Q677" s="36" t="s">
        <v>1624</v>
      </c>
      <c r="R677" s="54">
        <v>883</v>
      </c>
      <c r="S677" s="54">
        <v>500</v>
      </c>
      <c r="T677" s="68">
        <f t="shared" ref="T677" si="232">R677*S677</f>
        <v>441500</v>
      </c>
      <c r="U677" s="68">
        <f t="shared" si="227"/>
        <v>494480.00000000006</v>
      </c>
      <c r="V677" s="46"/>
      <c r="W677" s="36">
        <v>2016</v>
      </c>
      <c r="X677" s="47"/>
    </row>
    <row r="678" spans="1:24" outlineLevel="1">
      <c r="A678" s="228" t="s">
        <v>2906</v>
      </c>
      <c r="B678" s="39" t="s">
        <v>24</v>
      </c>
      <c r="C678" s="180" t="s">
        <v>2907</v>
      </c>
      <c r="D678" s="40" t="s">
        <v>2908</v>
      </c>
      <c r="E678" s="40" t="s">
        <v>2909</v>
      </c>
      <c r="F678" s="41" t="s">
        <v>2910</v>
      </c>
      <c r="G678" s="219" t="s">
        <v>34</v>
      </c>
      <c r="H678" s="42">
        <v>0</v>
      </c>
      <c r="I678" s="43">
        <v>230000000</v>
      </c>
      <c r="J678" s="36" t="s">
        <v>1500</v>
      </c>
      <c r="K678" s="44" t="s">
        <v>235</v>
      </c>
      <c r="L678" s="41" t="s">
        <v>1501</v>
      </c>
      <c r="M678" s="36" t="s">
        <v>1502</v>
      </c>
      <c r="N678" s="42" t="s">
        <v>2900</v>
      </c>
      <c r="O678" s="45" t="s">
        <v>1504</v>
      </c>
      <c r="P678" s="36">
        <v>166</v>
      </c>
      <c r="Q678" s="36" t="s">
        <v>1624</v>
      </c>
      <c r="R678" s="54">
        <v>2500</v>
      </c>
      <c r="S678" s="54">
        <v>937.49999999999989</v>
      </c>
      <c r="T678" s="54">
        <v>0</v>
      </c>
      <c r="U678" s="68">
        <f t="shared" si="227"/>
        <v>0</v>
      </c>
      <c r="V678" s="46"/>
      <c r="W678" s="36">
        <v>2016</v>
      </c>
      <c r="X678" s="47" t="s">
        <v>3918</v>
      </c>
    </row>
    <row r="679" spans="1:24" outlineLevel="1">
      <c r="A679" s="228" t="s">
        <v>2911</v>
      </c>
      <c r="B679" s="39" t="s">
        <v>1495</v>
      </c>
      <c r="C679" s="180" t="s">
        <v>2912</v>
      </c>
      <c r="D679" s="40" t="s">
        <v>1873</v>
      </c>
      <c r="E679" s="40" t="s">
        <v>2913</v>
      </c>
      <c r="F679" s="41" t="s">
        <v>2914</v>
      </c>
      <c r="G679" s="219" t="s">
        <v>34</v>
      </c>
      <c r="H679" s="42">
        <v>0</v>
      </c>
      <c r="I679" s="43">
        <v>230000000</v>
      </c>
      <c r="J679" s="36" t="s">
        <v>1500</v>
      </c>
      <c r="K679" s="44" t="s">
        <v>1202</v>
      </c>
      <c r="L679" s="41" t="s">
        <v>1501</v>
      </c>
      <c r="M679" s="36" t="s">
        <v>1502</v>
      </c>
      <c r="N679" s="42" t="s">
        <v>1817</v>
      </c>
      <c r="O679" s="45" t="s">
        <v>1504</v>
      </c>
      <c r="P679" s="36">
        <v>796</v>
      </c>
      <c r="Q679" s="36" t="s">
        <v>1505</v>
      </c>
      <c r="R679" s="54">
        <v>12</v>
      </c>
      <c r="S679" s="54">
        <v>1895</v>
      </c>
      <c r="T679" s="54">
        <v>0</v>
      </c>
      <c r="U679" s="68">
        <f t="shared" si="227"/>
        <v>0</v>
      </c>
      <c r="V679" s="46"/>
      <c r="W679" s="36">
        <v>2016</v>
      </c>
      <c r="X679" s="186">
        <v>11</v>
      </c>
    </row>
    <row r="680" spans="1:24" outlineLevel="1">
      <c r="A680" s="228" t="s">
        <v>5273</v>
      </c>
      <c r="B680" s="39" t="s">
        <v>1495</v>
      </c>
      <c r="C680" s="254" t="s">
        <v>2912</v>
      </c>
      <c r="D680" s="40" t="s">
        <v>1873</v>
      </c>
      <c r="E680" s="40" t="s">
        <v>2913</v>
      </c>
      <c r="F680" s="41" t="s">
        <v>2914</v>
      </c>
      <c r="G680" s="219" t="s">
        <v>34</v>
      </c>
      <c r="H680" s="42">
        <v>0</v>
      </c>
      <c r="I680" s="43">
        <v>230000000</v>
      </c>
      <c r="J680" s="36" t="s">
        <v>1500</v>
      </c>
      <c r="K680" s="44" t="s">
        <v>39</v>
      </c>
      <c r="L680" s="41" t="s">
        <v>1501</v>
      </c>
      <c r="M680" s="36" t="s">
        <v>1502</v>
      </c>
      <c r="N680" s="42" t="s">
        <v>1817</v>
      </c>
      <c r="O680" s="45" t="s">
        <v>1504</v>
      </c>
      <c r="P680" s="36">
        <v>796</v>
      </c>
      <c r="Q680" s="36" t="s">
        <v>1505</v>
      </c>
      <c r="R680" s="54">
        <v>12</v>
      </c>
      <c r="S680" s="54">
        <v>1895</v>
      </c>
      <c r="T680" s="54">
        <f t="shared" ref="T680" si="233">R680*S680</f>
        <v>22740</v>
      </c>
      <c r="U680" s="68">
        <f t="shared" si="227"/>
        <v>25468.800000000003</v>
      </c>
      <c r="V680" s="46"/>
      <c r="W680" s="36">
        <v>2016</v>
      </c>
      <c r="X680" s="47"/>
    </row>
    <row r="681" spans="1:24" outlineLevel="1">
      <c r="A681" s="228" t="s">
        <v>2915</v>
      </c>
      <c r="B681" s="39" t="s">
        <v>1495</v>
      </c>
      <c r="C681" s="180" t="s">
        <v>2916</v>
      </c>
      <c r="D681" s="40" t="s">
        <v>1873</v>
      </c>
      <c r="E681" s="40" t="s">
        <v>2917</v>
      </c>
      <c r="F681" s="41" t="s">
        <v>2918</v>
      </c>
      <c r="G681" s="219" t="s">
        <v>34</v>
      </c>
      <c r="H681" s="42">
        <v>0</v>
      </c>
      <c r="I681" s="43">
        <v>230000000</v>
      </c>
      <c r="J681" s="36" t="s">
        <v>1500</v>
      </c>
      <c r="K681" s="44" t="s">
        <v>1202</v>
      </c>
      <c r="L681" s="41" t="s">
        <v>1501</v>
      </c>
      <c r="M681" s="36" t="s">
        <v>1502</v>
      </c>
      <c r="N681" s="42" t="s">
        <v>1817</v>
      </c>
      <c r="O681" s="45" t="s">
        <v>1504</v>
      </c>
      <c r="P681" s="36">
        <v>796</v>
      </c>
      <c r="Q681" s="36" t="s">
        <v>1505</v>
      </c>
      <c r="R681" s="54">
        <v>26</v>
      </c>
      <c r="S681" s="54">
        <v>614.99999999999989</v>
      </c>
      <c r="T681" s="54">
        <v>0</v>
      </c>
      <c r="U681" s="68">
        <f t="shared" si="227"/>
        <v>0</v>
      </c>
      <c r="V681" s="46"/>
      <c r="W681" s="36">
        <v>2016</v>
      </c>
      <c r="X681" s="186">
        <v>11</v>
      </c>
    </row>
    <row r="682" spans="1:24" outlineLevel="1">
      <c r="A682" s="228" t="s">
        <v>5274</v>
      </c>
      <c r="B682" s="39" t="s">
        <v>1495</v>
      </c>
      <c r="C682" s="254" t="s">
        <v>2916</v>
      </c>
      <c r="D682" s="40" t="s">
        <v>1873</v>
      </c>
      <c r="E682" s="40" t="s">
        <v>2917</v>
      </c>
      <c r="F682" s="41" t="s">
        <v>2918</v>
      </c>
      <c r="G682" s="219" t="s">
        <v>34</v>
      </c>
      <c r="H682" s="42">
        <v>0</v>
      </c>
      <c r="I682" s="43">
        <v>230000000</v>
      </c>
      <c r="J682" s="36" t="s">
        <v>1500</v>
      </c>
      <c r="K682" s="44" t="s">
        <v>39</v>
      </c>
      <c r="L682" s="41" t="s">
        <v>1501</v>
      </c>
      <c r="M682" s="36" t="s">
        <v>1502</v>
      </c>
      <c r="N682" s="42" t="s">
        <v>1817</v>
      </c>
      <c r="O682" s="45" t="s">
        <v>1504</v>
      </c>
      <c r="P682" s="36">
        <v>796</v>
      </c>
      <c r="Q682" s="36" t="s">
        <v>1505</v>
      </c>
      <c r="R682" s="54">
        <v>26</v>
      </c>
      <c r="S682" s="54">
        <v>614.99999999999989</v>
      </c>
      <c r="T682" s="54">
        <f t="shared" ref="T682" si="234">R682*S682</f>
        <v>15989.999999999996</v>
      </c>
      <c r="U682" s="68">
        <f t="shared" si="227"/>
        <v>17908.8</v>
      </c>
      <c r="V682" s="46"/>
      <c r="W682" s="36">
        <v>2016</v>
      </c>
      <c r="X682" s="47"/>
    </row>
    <row r="683" spans="1:24" outlineLevel="1">
      <c r="A683" s="228" t="s">
        <v>2919</v>
      </c>
      <c r="B683" s="39" t="s">
        <v>1495</v>
      </c>
      <c r="C683" s="180" t="s">
        <v>2920</v>
      </c>
      <c r="D683" s="40" t="s">
        <v>1873</v>
      </c>
      <c r="E683" s="40" t="s">
        <v>2921</v>
      </c>
      <c r="F683" s="41" t="s">
        <v>2922</v>
      </c>
      <c r="G683" s="219" t="s">
        <v>34</v>
      </c>
      <c r="H683" s="42">
        <v>0</v>
      </c>
      <c r="I683" s="43">
        <v>230000000</v>
      </c>
      <c r="J683" s="36" t="s">
        <v>1500</v>
      </c>
      <c r="K683" s="44" t="s">
        <v>1202</v>
      </c>
      <c r="L683" s="41" t="s">
        <v>1501</v>
      </c>
      <c r="M683" s="36" t="s">
        <v>1502</v>
      </c>
      <c r="N683" s="42" t="s">
        <v>1817</v>
      </c>
      <c r="O683" s="45" t="s">
        <v>1504</v>
      </c>
      <c r="P683" s="36">
        <v>796</v>
      </c>
      <c r="Q683" s="36" t="s">
        <v>1505</v>
      </c>
      <c r="R683" s="54">
        <v>26</v>
      </c>
      <c r="S683" s="54">
        <v>939.99999999999989</v>
      </c>
      <c r="T683" s="54">
        <v>0</v>
      </c>
      <c r="U683" s="68">
        <f t="shared" si="227"/>
        <v>0</v>
      </c>
      <c r="V683" s="46"/>
      <c r="W683" s="36">
        <v>2016</v>
      </c>
      <c r="X683" s="186">
        <v>11</v>
      </c>
    </row>
    <row r="684" spans="1:24" outlineLevel="1">
      <c r="A684" s="228" t="s">
        <v>5275</v>
      </c>
      <c r="B684" s="39" t="s">
        <v>1495</v>
      </c>
      <c r="C684" s="254" t="s">
        <v>2920</v>
      </c>
      <c r="D684" s="40" t="s">
        <v>1873</v>
      </c>
      <c r="E684" s="40" t="s">
        <v>2921</v>
      </c>
      <c r="F684" s="41" t="s">
        <v>2922</v>
      </c>
      <c r="G684" s="219" t="s">
        <v>34</v>
      </c>
      <c r="H684" s="42">
        <v>0</v>
      </c>
      <c r="I684" s="43">
        <v>230000000</v>
      </c>
      <c r="J684" s="36" t="s">
        <v>1500</v>
      </c>
      <c r="K684" s="44" t="s">
        <v>39</v>
      </c>
      <c r="L684" s="41" t="s">
        <v>1501</v>
      </c>
      <c r="M684" s="36" t="s">
        <v>1502</v>
      </c>
      <c r="N684" s="42" t="s">
        <v>1817</v>
      </c>
      <c r="O684" s="45" t="s">
        <v>1504</v>
      </c>
      <c r="P684" s="36">
        <v>796</v>
      </c>
      <c r="Q684" s="36" t="s">
        <v>1505</v>
      </c>
      <c r="R684" s="54">
        <v>26</v>
      </c>
      <c r="S684" s="54">
        <v>939.99999999999989</v>
      </c>
      <c r="T684" s="54">
        <f t="shared" ref="T684" si="235">R684*S684</f>
        <v>24439.999999999996</v>
      </c>
      <c r="U684" s="68">
        <f t="shared" si="227"/>
        <v>27372.799999999999</v>
      </c>
      <c r="V684" s="46"/>
      <c r="W684" s="36">
        <v>2016</v>
      </c>
      <c r="X684" s="47"/>
    </row>
    <row r="685" spans="1:24" outlineLevel="1">
      <c r="A685" s="228" t="s">
        <v>2923</v>
      </c>
      <c r="B685" s="39" t="s">
        <v>1495</v>
      </c>
      <c r="C685" s="180" t="s">
        <v>2924</v>
      </c>
      <c r="D685" s="40" t="s">
        <v>1873</v>
      </c>
      <c r="E685" s="40" t="s">
        <v>2925</v>
      </c>
      <c r="F685" s="41" t="s">
        <v>2926</v>
      </c>
      <c r="G685" s="219" t="s">
        <v>34</v>
      </c>
      <c r="H685" s="42">
        <v>0</v>
      </c>
      <c r="I685" s="43">
        <v>230000000</v>
      </c>
      <c r="J685" s="36" t="s">
        <v>1500</v>
      </c>
      <c r="K685" s="44" t="s">
        <v>1202</v>
      </c>
      <c r="L685" s="41" t="s">
        <v>1501</v>
      </c>
      <c r="M685" s="36" t="s">
        <v>1502</v>
      </c>
      <c r="N685" s="42" t="s">
        <v>1817</v>
      </c>
      <c r="O685" s="45" t="s">
        <v>1504</v>
      </c>
      <c r="P685" s="36">
        <v>796</v>
      </c>
      <c r="Q685" s="36" t="s">
        <v>1505</v>
      </c>
      <c r="R685" s="54">
        <v>20</v>
      </c>
      <c r="S685" s="54">
        <v>2949.9999999999995</v>
      </c>
      <c r="T685" s="54">
        <v>0</v>
      </c>
      <c r="U685" s="68">
        <f t="shared" si="227"/>
        <v>0</v>
      </c>
      <c r="V685" s="46"/>
      <c r="W685" s="36">
        <v>2016</v>
      </c>
      <c r="X685" s="186">
        <v>11</v>
      </c>
    </row>
    <row r="686" spans="1:24" outlineLevel="1">
      <c r="A686" s="228" t="s">
        <v>5276</v>
      </c>
      <c r="B686" s="39" t="s">
        <v>1495</v>
      </c>
      <c r="C686" s="254" t="s">
        <v>2924</v>
      </c>
      <c r="D686" s="40" t="s">
        <v>1873</v>
      </c>
      <c r="E686" s="40" t="s">
        <v>2925</v>
      </c>
      <c r="F686" s="41" t="s">
        <v>2926</v>
      </c>
      <c r="G686" s="219" t="s">
        <v>34</v>
      </c>
      <c r="H686" s="42">
        <v>0</v>
      </c>
      <c r="I686" s="43">
        <v>230000000</v>
      </c>
      <c r="J686" s="36" t="s">
        <v>1500</v>
      </c>
      <c r="K686" s="44" t="s">
        <v>39</v>
      </c>
      <c r="L686" s="41" t="s">
        <v>1501</v>
      </c>
      <c r="M686" s="36" t="s">
        <v>1502</v>
      </c>
      <c r="N686" s="42" t="s">
        <v>1817</v>
      </c>
      <c r="O686" s="45" t="s">
        <v>1504</v>
      </c>
      <c r="P686" s="36">
        <v>796</v>
      </c>
      <c r="Q686" s="36" t="s">
        <v>1505</v>
      </c>
      <c r="R686" s="54">
        <v>20</v>
      </c>
      <c r="S686" s="54">
        <v>2949.9999999999995</v>
      </c>
      <c r="T686" s="54">
        <f t="shared" ref="T686" si="236">R686*S686</f>
        <v>58999.999999999993</v>
      </c>
      <c r="U686" s="68">
        <f t="shared" si="227"/>
        <v>66080</v>
      </c>
      <c r="V686" s="46"/>
      <c r="W686" s="36">
        <v>2016</v>
      </c>
      <c r="X686" s="47"/>
    </row>
    <row r="687" spans="1:24" outlineLevel="1">
      <c r="A687" s="228" t="s">
        <v>2927</v>
      </c>
      <c r="B687" s="39" t="s">
        <v>1495</v>
      </c>
      <c r="C687" s="180" t="s">
        <v>2924</v>
      </c>
      <c r="D687" s="40" t="s">
        <v>1873</v>
      </c>
      <c r="E687" s="40" t="s">
        <v>2925</v>
      </c>
      <c r="F687" s="41" t="s">
        <v>2928</v>
      </c>
      <c r="G687" s="219" t="s">
        <v>34</v>
      </c>
      <c r="H687" s="42">
        <v>0</v>
      </c>
      <c r="I687" s="43">
        <v>230000000</v>
      </c>
      <c r="J687" s="36" t="s">
        <v>1500</v>
      </c>
      <c r="K687" s="44" t="s">
        <v>1202</v>
      </c>
      <c r="L687" s="41" t="s">
        <v>1501</v>
      </c>
      <c r="M687" s="36" t="s">
        <v>1502</v>
      </c>
      <c r="N687" s="42" t="s">
        <v>1817</v>
      </c>
      <c r="O687" s="45" t="s">
        <v>1504</v>
      </c>
      <c r="P687" s="36">
        <v>796</v>
      </c>
      <c r="Q687" s="36" t="s">
        <v>1505</v>
      </c>
      <c r="R687" s="54">
        <v>10</v>
      </c>
      <c r="S687" s="54">
        <v>1289.9999999999998</v>
      </c>
      <c r="T687" s="54">
        <v>0</v>
      </c>
      <c r="U687" s="68">
        <f t="shared" si="227"/>
        <v>0</v>
      </c>
      <c r="V687" s="46"/>
      <c r="W687" s="36">
        <v>2016</v>
      </c>
      <c r="X687" s="186">
        <v>11</v>
      </c>
    </row>
    <row r="688" spans="1:24" outlineLevel="1">
      <c r="A688" s="228" t="s">
        <v>5277</v>
      </c>
      <c r="B688" s="39" t="s">
        <v>1495</v>
      </c>
      <c r="C688" s="254" t="s">
        <v>2924</v>
      </c>
      <c r="D688" s="40" t="s">
        <v>1873</v>
      </c>
      <c r="E688" s="40" t="s">
        <v>2925</v>
      </c>
      <c r="F688" s="41" t="s">
        <v>2928</v>
      </c>
      <c r="G688" s="219" t="s">
        <v>34</v>
      </c>
      <c r="H688" s="42">
        <v>0</v>
      </c>
      <c r="I688" s="43">
        <v>230000000</v>
      </c>
      <c r="J688" s="36" t="s">
        <v>1500</v>
      </c>
      <c r="K688" s="44" t="s">
        <v>39</v>
      </c>
      <c r="L688" s="41" t="s">
        <v>1501</v>
      </c>
      <c r="M688" s="36" t="s">
        <v>1502</v>
      </c>
      <c r="N688" s="42" t="s">
        <v>1817</v>
      </c>
      <c r="O688" s="45" t="s">
        <v>1504</v>
      </c>
      <c r="P688" s="36">
        <v>796</v>
      </c>
      <c r="Q688" s="36" t="s">
        <v>1505</v>
      </c>
      <c r="R688" s="54">
        <v>10</v>
      </c>
      <c r="S688" s="54">
        <v>1289.9999999999998</v>
      </c>
      <c r="T688" s="54">
        <f t="shared" ref="T688" si="237">R688*S688</f>
        <v>12899.999999999998</v>
      </c>
      <c r="U688" s="68">
        <f t="shared" si="227"/>
        <v>14448</v>
      </c>
      <c r="V688" s="46"/>
      <c r="W688" s="36">
        <v>2016</v>
      </c>
      <c r="X688" s="47"/>
    </row>
    <row r="689" spans="1:24" outlineLevel="1">
      <c r="A689" s="228" t="s">
        <v>2929</v>
      </c>
      <c r="B689" s="39" t="s">
        <v>1495</v>
      </c>
      <c r="C689" s="180" t="s">
        <v>2924</v>
      </c>
      <c r="D689" s="40" t="s">
        <v>1873</v>
      </c>
      <c r="E689" s="40" t="s">
        <v>2925</v>
      </c>
      <c r="F689" s="41" t="s">
        <v>2930</v>
      </c>
      <c r="G689" s="219" t="s">
        <v>34</v>
      </c>
      <c r="H689" s="42">
        <v>0</v>
      </c>
      <c r="I689" s="43">
        <v>230000000</v>
      </c>
      <c r="J689" s="36" t="s">
        <v>1500</v>
      </c>
      <c r="K689" s="44" t="s">
        <v>1202</v>
      </c>
      <c r="L689" s="41" t="s">
        <v>1501</v>
      </c>
      <c r="M689" s="36" t="s">
        <v>1502</v>
      </c>
      <c r="N689" s="42" t="s">
        <v>1817</v>
      </c>
      <c r="O689" s="45" t="s">
        <v>1504</v>
      </c>
      <c r="P689" s="36">
        <v>796</v>
      </c>
      <c r="Q689" s="36" t="s">
        <v>1505</v>
      </c>
      <c r="R689" s="54">
        <v>10</v>
      </c>
      <c r="S689" s="54">
        <v>1849.9999999999998</v>
      </c>
      <c r="T689" s="54">
        <v>0</v>
      </c>
      <c r="U689" s="68">
        <f t="shared" si="227"/>
        <v>0</v>
      </c>
      <c r="V689" s="46"/>
      <c r="W689" s="36">
        <v>2016</v>
      </c>
      <c r="X689" s="186">
        <v>11</v>
      </c>
    </row>
    <row r="690" spans="1:24" outlineLevel="1">
      <c r="A690" s="228" t="s">
        <v>5278</v>
      </c>
      <c r="B690" s="39" t="s">
        <v>1495</v>
      </c>
      <c r="C690" s="254" t="s">
        <v>2924</v>
      </c>
      <c r="D690" s="40" t="s">
        <v>1873</v>
      </c>
      <c r="E690" s="40" t="s">
        <v>2925</v>
      </c>
      <c r="F690" s="41" t="s">
        <v>2930</v>
      </c>
      <c r="G690" s="219" t="s">
        <v>34</v>
      </c>
      <c r="H690" s="42">
        <v>0</v>
      </c>
      <c r="I690" s="43">
        <v>230000000</v>
      </c>
      <c r="J690" s="36" t="s">
        <v>1500</v>
      </c>
      <c r="K690" s="44" t="s">
        <v>39</v>
      </c>
      <c r="L690" s="41" t="s">
        <v>1501</v>
      </c>
      <c r="M690" s="36" t="s">
        <v>1502</v>
      </c>
      <c r="N690" s="42" t="s">
        <v>1817</v>
      </c>
      <c r="O690" s="45" t="s">
        <v>1504</v>
      </c>
      <c r="P690" s="36">
        <v>796</v>
      </c>
      <c r="Q690" s="36" t="s">
        <v>1505</v>
      </c>
      <c r="R690" s="54">
        <v>10</v>
      </c>
      <c r="S690" s="54">
        <v>1849.9999999999998</v>
      </c>
      <c r="T690" s="54">
        <f t="shared" ref="T690" si="238">R690*S690</f>
        <v>18499.999999999996</v>
      </c>
      <c r="U690" s="68">
        <f t="shared" si="227"/>
        <v>20719.999999999996</v>
      </c>
      <c r="V690" s="46"/>
      <c r="W690" s="36">
        <v>2016</v>
      </c>
      <c r="X690" s="47"/>
    </row>
    <row r="691" spans="1:24" outlineLevel="1">
      <c r="A691" s="228" t="s">
        <v>2931</v>
      </c>
      <c r="B691" s="39" t="s">
        <v>1495</v>
      </c>
      <c r="C691" s="180" t="s">
        <v>2932</v>
      </c>
      <c r="D691" s="40" t="s">
        <v>1873</v>
      </c>
      <c r="E691" s="40" t="s">
        <v>2933</v>
      </c>
      <c r="F691" s="41" t="s">
        <v>2934</v>
      </c>
      <c r="G691" s="219" t="s">
        <v>34</v>
      </c>
      <c r="H691" s="42">
        <v>0</v>
      </c>
      <c r="I691" s="43">
        <v>230000000</v>
      </c>
      <c r="J691" s="36" t="s">
        <v>1500</v>
      </c>
      <c r="K691" s="44" t="s">
        <v>1202</v>
      </c>
      <c r="L691" s="41" t="s">
        <v>1501</v>
      </c>
      <c r="M691" s="36" t="s">
        <v>1502</v>
      </c>
      <c r="N691" s="42" t="s">
        <v>1817</v>
      </c>
      <c r="O691" s="45" t="s">
        <v>1504</v>
      </c>
      <c r="P691" s="36">
        <v>796</v>
      </c>
      <c r="Q691" s="36" t="s">
        <v>1505</v>
      </c>
      <c r="R691" s="54">
        <v>2</v>
      </c>
      <c r="S691" s="54">
        <v>2678.5714285714284</v>
      </c>
      <c r="T691" s="54">
        <v>0</v>
      </c>
      <c r="U691" s="68">
        <f t="shared" si="227"/>
        <v>0</v>
      </c>
      <c r="V691" s="46"/>
      <c r="W691" s="36">
        <v>2016</v>
      </c>
      <c r="X691" s="186">
        <v>11</v>
      </c>
    </row>
    <row r="692" spans="1:24" outlineLevel="1">
      <c r="A692" s="228" t="s">
        <v>5279</v>
      </c>
      <c r="B692" s="39" t="s">
        <v>1495</v>
      </c>
      <c r="C692" s="254" t="s">
        <v>2932</v>
      </c>
      <c r="D692" s="40" t="s">
        <v>1873</v>
      </c>
      <c r="E692" s="40" t="s">
        <v>2933</v>
      </c>
      <c r="F692" s="41" t="s">
        <v>2934</v>
      </c>
      <c r="G692" s="219" t="s">
        <v>34</v>
      </c>
      <c r="H692" s="42">
        <v>0</v>
      </c>
      <c r="I692" s="43">
        <v>230000000</v>
      </c>
      <c r="J692" s="36" t="s">
        <v>1500</v>
      </c>
      <c r="K692" s="44" t="s">
        <v>39</v>
      </c>
      <c r="L692" s="41" t="s">
        <v>1501</v>
      </c>
      <c r="M692" s="36" t="s">
        <v>1502</v>
      </c>
      <c r="N692" s="42" t="s">
        <v>1817</v>
      </c>
      <c r="O692" s="45" t="s">
        <v>1504</v>
      </c>
      <c r="P692" s="36">
        <v>796</v>
      </c>
      <c r="Q692" s="36" t="s">
        <v>1505</v>
      </c>
      <c r="R692" s="54">
        <v>2</v>
      </c>
      <c r="S692" s="54">
        <v>2678.57</v>
      </c>
      <c r="T692" s="54">
        <f t="shared" ref="T692" si="239">R692*S692</f>
        <v>5357.14</v>
      </c>
      <c r="U692" s="68">
        <f t="shared" si="227"/>
        <v>5999.9968000000008</v>
      </c>
      <c r="V692" s="46"/>
      <c r="W692" s="36">
        <v>2016</v>
      </c>
      <c r="X692" s="47"/>
    </row>
    <row r="693" spans="1:24" outlineLevel="1">
      <c r="A693" s="228" t="s">
        <v>2935</v>
      </c>
      <c r="B693" s="39" t="s">
        <v>1495</v>
      </c>
      <c r="C693" s="180" t="s">
        <v>2932</v>
      </c>
      <c r="D693" s="40" t="s">
        <v>1873</v>
      </c>
      <c r="E693" s="40" t="s">
        <v>2933</v>
      </c>
      <c r="F693" s="41" t="s">
        <v>2934</v>
      </c>
      <c r="G693" s="219" t="s">
        <v>34</v>
      </c>
      <c r="H693" s="42">
        <v>0</v>
      </c>
      <c r="I693" s="43">
        <v>230000000</v>
      </c>
      <c r="J693" s="36" t="s">
        <v>1500</v>
      </c>
      <c r="K693" s="44" t="s">
        <v>1202</v>
      </c>
      <c r="L693" s="41" t="s">
        <v>1501</v>
      </c>
      <c r="M693" s="36" t="s">
        <v>1502</v>
      </c>
      <c r="N693" s="42" t="s">
        <v>1817</v>
      </c>
      <c r="O693" s="45" t="s">
        <v>1504</v>
      </c>
      <c r="P693" s="36">
        <v>796</v>
      </c>
      <c r="Q693" s="36" t="s">
        <v>1505</v>
      </c>
      <c r="R693" s="54">
        <v>2</v>
      </c>
      <c r="S693" s="54">
        <v>2678.57</v>
      </c>
      <c r="T693" s="54">
        <v>0</v>
      </c>
      <c r="U693" s="68">
        <f t="shared" si="227"/>
        <v>0</v>
      </c>
      <c r="V693" s="46"/>
      <c r="W693" s="36">
        <v>2016</v>
      </c>
      <c r="X693" s="47" t="s">
        <v>3918</v>
      </c>
    </row>
    <row r="694" spans="1:24" outlineLevel="1">
      <c r="A694" s="228" t="s">
        <v>2936</v>
      </c>
      <c r="B694" s="39" t="s">
        <v>1495</v>
      </c>
      <c r="C694" s="180" t="s">
        <v>2912</v>
      </c>
      <c r="D694" s="40" t="s">
        <v>1873</v>
      </c>
      <c r="E694" s="40" t="s">
        <v>2913</v>
      </c>
      <c r="F694" s="41" t="s">
        <v>2937</v>
      </c>
      <c r="G694" s="219" t="s">
        <v>34</v>
      </c>
      <c r="H694" s="42">
        <v>0</v>
      </c>
      <c r="I694" s="43">
        <v>230000000</v>
      </c>
      <c r="J694" s="36" t="s">
        <v>1500</v>
      </c>
      <c r="K694" s="44" t="s">
        <v>1202</v>
      </c>
      <c r="L694" s="41" t="s">
        <v>1501</v>
      </c>
      <c r="M694" s="36" t="s">
        <v>1502</v>
      </c>
      <c r="N694" s="42" t="s">
        <v>1817</v>
      </c>
      <c r="O694" s="45" t="s">
        <v>1504</v>
      </c>
      <c r="P694" s="36">
        <v>796</v>
      </c>
      <c r="Q694" s="36" t="s">
        <v>1505</v>
      </c>
      <c r="R694" s="54">
        <v>10</v>
      </c>
      <c r="S694" s="54">
        <v>1899.9999999999998</v>
      </c>
      <c r="T694" s="54">
        <v>0</v>
      </c>
      <c r="U694" s="68">
        <f t="shared" si="227"/>
        <v>0</v>
      </c>
      <c r="V694" s="46"/>
      <c r="W694" s="36">
        <v>2016</v>
      </c>
      <c r="X694" s="47" t="s">
        <v>3972</v>
      </c>
    </row>
    <row r="695" spans="1:24" outlineLevel="1">
      <c r="A695" s="228" t="s">
        <v>4051</v>
      </c>
      <c r="B695" s="39" t="s">
        <v>1495</v>
      </c>
      <c r="C695" s="180" t="s">
        <v>2912</v>
      </c>
      <c r="D695" s="40" t="s">
        <v>1873</v>
      </c>
      <c r="E695" s="40" t="s">
        <v>2913</v>
      </c>
      <c r="F695" s="41" t="s">
        <v>2937</v>
      </c>
      <c r="G695" s="219" t="s">
        <v>34</v>
      </c>
      <c r="H695" s="42">
        <v>0</v>
      </c>
      <c r="I695" s="43">
        <v>230000000</v>
      </c>
      <c r="J695" s="36" t="s">
        <v>1500</v>
      </c>
      <c r="K695" s="44" t="s">
        <v>31</v>
      </c>
      <c r="L695" s="41" t="s">
        <v>1501</v>
      </c>
      <c r="M695" s="36" t="s">
        <v>1502</v>
      </c>
      <c r="N695" s="42" t="s">
        <v>1817</v>
      </c>
      <c r="O695" s="45" t="s">
        <v>1504</v>
      </c>
      <c r="P695" s="36">
        <v>796</v>
      </c>
      <c r="Q695" s="36" t="s">
        <v>1505</v>
      </c>
      <c r="R695" s="54">
        <v>7</v>
      </c>
      <c r="S695" s="54">
        <v>1899.9999999999998</v>
      </c>
      <c r="T695" s="68">
        <f t="shared" ref="T695" si="240">R695*S695</f>
        <v>13299.999999999998</v>
      </c>
      <c r="U695" s="68">
        <f t="shared" si="227"/>
        <v>14896</v>
      </c>
      <c r="V695" s="46"/>
      <c r="W695" s="36">
        <v>2016</v>
      </c>
      <c r="X695" s="47"/>
    </row>
    <row r="696" spans="1:24" outlineLevel="1">
      <c r="A696" s="228" t="s">
        <v>2938</v>
      </c>
      <c r="B696" s="39" t="s">
        <v>1495</v>
      </c>
      <c r="C696" s="180" t="s">
        <v>2932</v>
      </c>
      <c r="D696" s="40" t="s">
        <v>1873</v>
      </c>
      <c r="E696" s="40" t="s">
        <v>2933</v>
      </c>
      <c r="F696" s="41" t="s">
        <v>2939</v>
      </c>
      <c r="G696" s="219" t="s">
        <v>34</v>
      </c>
      <c r="H696" s="42">
        <v>0</v>
      </c>
      <c r="I696" s="43">
        <v>230000000</v>
      </c>
      <c r="J696" s="36" t="s">
        <v>1500</v>
      </c>
      <c r="K696" s="44" t="s">
        <v>1202</v>
      </c>
      <c r="L696" s="41" t="s">
        <v>1501</v>
      </c>
      <c r="M696" s="36" t="s">
        <v>1502</v>
      </c>
      <c r="N696" s="42" t="s">
        <v>1817</v>
      </c>
      <c r="O696" s="45" t="s">
        <v>1504</v>
      </c>
      <c r="P696" s="36">
        <v>796</v>
      </c>
      <c r="Q696" s="36" t="s">
        <v>1505</v>
      </c>
      <c r="R696" s="54">
        <v>10</v>
      </c>
      <c r="S696" s="54">
        <v>11424.999999999998</v>
      </c>
      <c r="T696" s="54">
        <v>0</v>
      </c>
      <c r="U696" s="68">
        <f t="shared" si="227"/>
        <v>0</v>
      </c>
      <c r="V696" s="46"/>
      <c r="W696" s="36">
        <v>2016</v>
      </c>
      <c r="X696" s="186">
        <v>11</v>
      </c>
    </row>
    <row r="697" spans="1:24" outlineLevel="1">
      <c r="A697" s="228" t="s">
        <v>5280</v>
      </c>
      <c r="B697" s="39" t="s">
        <v>1495</v>
      </c>
      <c r="C697" s="254" t="s">
        <v>2932</v>
      </c>
      <c r="D697" s="40" t="s">
        <v>1873</v>
      </c>
      <c r="E697" s="40" t="s">
        <v>2933</v>
      </c>
      <c r="F697" s="41" t="s">
        <v>2939</v>
      </c>
      <c r="G697" s="219" t="s">
        <v>34</v>
      </c>
      <c r="H697" s="42">
        <v>0</v>
      </c>
      <c r="I697" s="43">
        <v>230000000</v>
      </c>
      <c r="J697" s="36" t="s">
        <v>1500</v>
      </c>
      <c r="K697" s="44" t="s">
        <v>39</v>
      </c>
      <c r="L697" s="41" t="s">
        <v>1501</v>
      </c>
      <c r="M697" s="36" t="s">
        <v>1502</v>
      </c>
      <c r="N697" s="42" t="s">
        <v>1817</v>
      </c>
      <c r="O697" s="45" t="s">
        <v>1504</v>
      </c>
      <c r="P697" s="36">
        <v>796</v>
      </c>
      <c r="Q697" s="36" t="s">
        <v>1505</v>
      </c>
      <c r="R697" s="54">
        <v>10</v>
      </c>
      <c r="S697" s="54">
        <v>11424.999999999998</v>
      </c>
      <c r="T697" s="54">
        <f t="shared" ref="T697" si="241">R697*S697</f>
        <v>114249.99999999999</v>
      </c>
      <c r="U697" s="68">
        <f t="shared" si="227"/>
        <v>127960</v>
      </c>
      <c r="V697" s="46"/>
      <c r="W697" s="36">
        <v>2016</v>
      </c>
      <c r="X697" s="47"/>
    </row>
    <row r="698" spans="1:24" outlineLevel="1">
      <c r="A698" s="228" t="s">
        <v>2940</v>
      </c>
      <c r="B698" s="39" t="s">
        <v>1495</v>
      </c>
      <c r="C698" s="180" t="s">
        <v>2941</v>
      </c>
      <c r="D698" s="40" t="s">
        <v>1873</v>
      </c>
      <c r="E698" s="40" t="s">
        <v>2942</v>
      </c>
      <c r="F698" s="41" t="s">
        <v>2943</v>
      </c>
      <c r="G698" s="219" t="s">
        <v>34</v>
      </c>
      <c r="H698" s="42">
        <v>0</v>
      </c>
      <c r="I698" s="43">
        <v>230000000</v>
      </c>
      <c r="J698" s="36" t="s">
        <v>1500</v>
      </c>
      <c r="K698" s="44" t="s">
        <v>1202</v>
      </c>
      <c r="L698" s="41" t="s">
        <v>1501</v>
      </c>
      <c r="M698" s="36" t="s">
        <v>1502</v>
      </c>
      <c r="N698" s="42" t="s">
        <v>1817</v>
      </c>
      <c r="O698" s="45" t="s">
        <v>1504</v>
      </c>
      <c r="P698" s="36">
        <v>796</v>
      </c>
      <c r="Q698" s="36" t="s">
        <v>1505</v>
      </c>
      <c r="R698" s="54">
        <v>12</v>
      </c>
      <c r="S698" s="54">
        <v>309.99999999999994</v>
      </c>
      <c r="T698" s="54">
        <v>0</v>
      </c>
      <c r="U698" s="68">
        <f t="shared" si="227"/>
        <v>0</v>
      </c>
      <c r="V698" s="46"/>
      <c r="W698" s="36">
        <v>2016</v>
      </c>
      <c r="X698" s="186">
        <v>11</v>
      </c>
    </row>
    <row r="699" spans="1:24" outlineLevel="1">
      <c r="A699" s="228" t="s">
        <v>5281</v>
      </c>
      <c r="B699" s="39" t="s">
        <v>1495</v>
      </c>
      <c r="C699" s="254" t="s">
        <v>2941</v>
      </c>
      <c r="D699" s="40" t="s">
        <v>1873</v>
      </c>
      <c r="E699" s="40" t="s">
        <v>2942</v>
      </c>
      <c r="F699" s="41" t="s">
        <v>2943</v>
      </c>
      <c r="G699" s="219" t="s">
        <v>34</v>
      </c>
      <c r="H699" s="42">
        <v>0</v>
      </c>
      <c r="I699" s="43">
        <v>230000000</v>
      </c>
      <c r="J699" s="36" t="s">
        <v>1500</v>
      </c>
      <c r="K699" s="44" t="s">
        <v>39</v>
      </c>
      <c r="L699" s="41" t="s">
        <v>1501</v>
      </c>
      <c r="M699" s="36" t="s">
        <v>1502</v>
      </c>
      <c r="N699" s="42" t="s">
        <v>1817</v>
      </c>
      <c r="O699" s="45" t="s">
        <v>1504</v>
      </c>
      <c r="P699" s="36">
        <v>796</v>
      </c>
      <c r="Q699" s="36" t="s">
        <v>1505</v>
      </c>
      <c r="R699" s="54">
        <v>12</v>
      </c>
      <c r="S699" s="54">
        <v>309.99999999999994</v>
      </c>
      <c r="T699" s="54">
        <f t="shared" ref="T699" si="242">R699*S699</f>
        <v>3719.9999999999991</v>
      </c>
      <c r="U699" s="68">
        <f t="shared" si="227"/>
        <v>4166.3999999999996</v>
      </c>
      <c r="V699" s="46"/>
      <c r="W699" s="36">
        <v>2016</v>
      </c>
      <c r="X699" s="47"/>
    </row>
    <row r="700" spans="1:24" outlineLevel="1">
      <c r="A700" s="228" t="s">
        <v>2944</v>
      </c>
      <c r="B700" s="39" t="s">
        <v>1495</v>
      </c>
      <c r="C700" s="180" t="s">
        <v>2945</v>
      </c>
      <c r="D700" s="40" t="s">
        <v>3126</v>
      </c>
      <c r="E700" s="40" t="s">
        <v>2946</v>
      </c>
      <c r="F700" s="41" t="s">
        <v>2947</v>
      </c>
      <c r="G700" s="219" t="s">
        <v>34</v>
      </c>
      <c r="H700" s="42">
        <v>0</v>
      </c>
      <c r="I700" s="43">
        <v>230000000</v>
      </c>
      <c r="J700" s="36" t="s">
        <v>1500</v>
      </c>
      <c r="K700" s="44" t="s">
        <v>1202</v>
      </c>
      <c r="L700" s="41" t="s">
        <v>1501</v>
      </c>
      <c r="M700" s="36" t="s">
        <v>1502</v>
      </c>
      <c r="N700" s="42" t="s">
        <v>1817</v>
      </c>
      <c r="O700" s="45" t="s">
        <v>1504</v>
      </c>
      <c r="P700" s="36">
        <v>796</v>
      </c>
      <c r="Q700" s="36" t="s">
        <v>1505</v>
      </c>
      <c r="R700" s="54">
        <v>2000</v>
      </c>
      <c r="S700" s="54">
        <v>3124.9999999999995</v>
      </c>
      <c r="T700" s="54">
        <v>0</v>
      </c>
      <c r="U700" s="68">
        <f t="shared" si="227"/>
        <v>0</v>
      </c>
      <c r="V700" s="46"/>
      <c r="W700" s="36">
        <v>2016</v>
      </c>
      <c r="X700" s="181">
        <v>4</v>
      </c>
    </row>
    <row r="701" spans="1:24" outlineLevel="1">
      <c r="A701" s="228" t="s">
        <v>3335</v>
      </c>
      <c r="B701" s="39" t="s">
        <v>1495</v>
      </c>
      <c r="C701" s="180" t="s">
        <v>2945</v>
      </c>
      <c r="D701" s="40" t="s">
        <v>3126</v>
      </c>
      <c r="E701" s="40" t="s">
        <v>2946</v>
      </c>
      <c r="F701" s="41" t="s">
        <v>2947</v>
      </c>
      <c r="G701" s="219" t="s">
        <v>34</v>
      </c>
      <c r="H701" s="42">
        <v>0</v>
      </c>
      <c r="I701" s="43">
        <v>230000000</v>
      </c>
      <c r="J701" s="36" t="s">
        <v>1500</v>
      </c>
      <c r="K701" s="44" t="s">
        <v>1202</v>
      </c>
      <c r="L701" s="41" t="s">
        <v>1501</v>
      </c>
      <c r="M701" s="36" t="s">
        <v>1502</v>
      </c>
      <c r="N701" s="42" t="s">
        <v>1817</v>
      </c>
      <c r="O701" s="45" t="s">
        <v>1504</v>
      </c>
      <c r="P701" s="36">
        <v>796</v>
      </c>
      <c r="Q701" s="36" t="s">
        <v>1505</v>
      </c>
      <c r="R701" s="54">
        <v>2000</v>
      </c>
      <c r="S701" s="54">
        <v>3124.9999999999995</v>
      </c>
      <c r="T701" s="68">
        <v>0</v>
      </c>
      <c r="U701" s="68">
        <f t="shared" si="227"/>
        <v>0</v>
      </c>
      <c r="V701" s="46"/>
      <c r="W701" s="36">
        <v>2016</v>
      </c>
      <c r="X701" s="47" t="s">
        <v>3972</v>
      </c>
    </row>
    <row r="702" spans="1:24" outlineLevel="1">
      <c r="A702" s="228" t="s">
        <v>4052</v>
      </c>
      <c r="B702" s="39" t="s">
        <v>1495</v>
      </c>
      <c r="C702" s="180" t="s">
        <v>2945</v>
      </c>
      <c r="D702" s="40" t="s">
        <v>3126</v>
      </c>
      <c r="E702" s="40" t="s">
        <v>2946</v>
      </c>
      <c r="F702" s="41" t="s">
        <v>2947</v>
      </c>
      <c r="G702" s="219" t="s">
        <v>34</v>
      </c>
      <c r="H702" s="42">
        <v>0</v>
      </c>
      <c r="I702" s="43">
        <v>230000000</v>
      </c>
      <c r="J702" s="36" t="s">
        <v>1500</v>
      </c>
      <c r="K702" s="44" t="s">
        <v>31</v>
      </c>
      <c r="L702" s="41" t="s">
        <v>1501</v>
      </c>
      <c r="M702" s="36" t="s">
        <v>1502</v>
      </c>
      <c r="N702" s="42" t="s">
        <v>1817</v>
      </c>
      <c r="O702" s="45" t="s">
        <v>1504</v>
      </c>
      <c r="P702" s="36">
        <v>796</v>
      </c>
      <c r="Q702" s="36" t="s">
        <v>1505</v>
      </c>
      <c r="R702" s="54">
        <v>1492</v>
      </c>
      <c r="S702" s="54">
        <v>3124.9999999999995</v>
      </c>
      <c r="T702" s="68">
        <v>0</v>
      </c>
      <c r="U702" s="68">
        <f t="shared" si="227"/>
        <v>0</v>
      </c>
      <c r="V702" s="46"/>
      <c r="W702" s="36">
        <v>2016</v>
      </c>
      <c r="X702" s="47" t="s">
        <v>5246</v>
      </c>
    </row>
    <row r="703" spans="1:24" outlineLevel="1">
      <c r="A703" s="228" t="s">
        <v>5282</v>
      </c>
      <c r="B703" s="39" t="s">
        <v>1495</v>
      </c>
      <c r="C703" s="180" t="s">
        <v>2945</v>
      </c>
      <c r="D703" s="40" t="s">
        <v>3126</v>
      </c>
      <c r="E703" s="40" t="s">
        <v>2946</v>
      </c>
      <c r="F703" s="41" t="s">
        <v>2947</v>
      </c>
      <c r="G703" s="219" t="s">
        <v>34</v>
      </c>
      <c r="H703" s="42">
        <v>0</v>
      </c>
      <c r="I703" s="43">
        <v>230000000</v>
      </c>
      <c r="J703" s="36" t="s">
        <v>1500</v>
      </c>
      <c r="K703" s="44" t="s">
        <v>39</v>
      </c>
      <c r="L703" s="41" t="s">
        <v>1501</v>
      </c>
      <c r="M703" s="36" t="s">
        <v>1502</v>
      </c>
      <c r="N703" s="42" t="s">
        <v>1817</v>
      </c>
      <c r="O703" s="45" t="s">
        <v>1504</v>
      </c>
      <c r="P703" s="36">
        <v>112</v>
      </c>
      <c r="Q703" s="36" t="s">
        <v>2506</v>
      </c>
      <c r="R703" s="54">
        <v>1492</v>
      </c>
      <c r="S703" s="54">
        <v>3124.9999999999995</v>
      </c>
      <c r="T703" s="68">
        <v>0</v>
      </c>
      <c r="U703" s="68">
        <f t="shared" ref="U703" si="243">T703*1.12</f>
        <v>0</v>
      </c>
      <c r="V703" s="46"/>
      <c r="W703" s="36">
        <v>2016</v>
      </c>
      <c r="X703" s="187">
        <v>11.19</v>
      </c>
    </row>
    <row r="704" spans="1:24" s="344" customFormat="1" outlineLevel="1">
      <c r="A704" s="336" t="s">
        <v>6578</v>
      </c>
      <c r="B704" s="381" t="s">
        <v>1495</v>
      </c>
      <c r="C704" s="483" t="s">
        <v>2945</v>
      </c>
      <c r="D704" s="484" t="s">
        <v>3126</v>
      </c>
      <c r="E704" s="484" t="s">
        <v>2946</v>
      </c>
      <c r="F704" s="485" t="s">
        <v>2947</v>
      </c>
      <c r="G704" s="486" t="s">
        <v>34</v>
      </c>
      <c r="H704" s="374">
        <v>0</v>
      </c>
      <c r="I704" s="339">
        <v>230000000</v>
      </c>
      <c r="J704" s="340" t="s">
        <v>1500</v>
      </c>
      <c r="K704" s="349" t="s">
        <v>918</v>
      </c>
      <c r="L704" s="485" t="s">
        <v>1501</v>
      </c>
      <c r="M704" s="340" t="s">
        <v>1502</v>
      </c>
      <c r="N704" s="374" t="s">
        <v>1817</v>
      </c>
      <c r="O704" s="487" t="s">
        <v>1504</v>
      </c>
      <c r="P704" s="340">
        <v>112</v>
      </c>
      <c r="Q704" s="340" t="s">
        <v>2506</v>
      </c>
      <c r="R704" s="337">
        <v>1492</v>
      </c>
      <c r="S704" s="337">
        <v>4000</v>
      </c>
      <c r="T704" s="443">
        <f t="shared" ref="T704" si="244">R704*S704</f>
        <v>5968000</v>
      </c>
      <c r="U704" s="443">
        <f t="shared" si="227"/>
        <v>6684160.0000000009</v>
      </c>
      <c r="V704" s="488"/>
      <c r="W704" s="340">
        <v>2016</v>
      </c>
      <c r="X704" s="490"/>
    </row>
    <row r="705" spans="1:24" outlineLevel="1">
      <c r="A705" s="228" t="s">
        <v>2948</v>
      </c>
      <c r="B705" s="39" t="s">
        <v>24</v>
      </c>
      <c r="C705" s="180" t="s">
        <v>2949</v>
      </c>
      <c r="D705" s="40" t="s">
        <v>1643</v>
      </c>
      <c r="E705" s="40" t="s">
        <v>2950</v>
      </c>
      <c r="F705" s="41" t="s">
        <v>2951</v>
      </c>
      <c r="G705" s="219" t="s">
        <v>34</v>
      </c>
      <c r="H705" s="42">
        <v>0</v>
      </c>
      <c r="I705" s="43">
        <v>230000000</v>
      </c>
      <c r="J705" s="36" t="s">
        <v>1500</v>
      </c>
      <c r="K705" s="44" t="s">
        <v>1202</v>
      </c>
      <c r="L705" s="41" t="s">
        <v>1501</v>
      </c>
      <c r="M705" s="36" t="s">
        <v>1502</v>
      </c>
      <c r="N705" s="42" t="s">
        <v>1817</v>
      </c>
      <c r="O705" s="45" t="s">
        <v>1504</v>
      </c>
      <c r="P705" s="36">
        <v>166</v>
      </c>
      <c r="Q705" s="36" t="s">
        <v>1624</v>
      </c>
      <c r="R705" s="54">
        <v>70</v>
      </c>
      <c r="S705" s="54">
        <v>816.66</v>
      </c>
      <c r="T705" s="54">
        <v>0</v>
      </c>
      <c r="U705" s="68">
        <f t="shared" si="227"/>
        <v>0</v>
      </c>
      <c r="V705" s="46"/>
      <c r="W705" s="36">
        <v>2016</v>
      </c>
      <c r="X705" s="186">
        <v>7</v>
      </c>
    </row>
    <row r="706" spans="1:24" outlineLevel="1">
      <c r="A706" s="228" t="s">
        <v>4053</v>
      </c>
      <c r="B706" s="39" t="s">
        <v>24</v>
      </c>
      <c r="C706" s="180" t="s">
        <v>2949</v>
      </c>
      <c r="D706" s="40" t="s">
        <v>1643</v>
      </c>
      <c r="E706" s="40" t="s">
        <v>2950</v>
      </c>
      <c r="F706" s="41" t="s">
        <v>2951</v>
      </c>
      <c r="G706" s="219" t="s">
        <v>4054</v>
      </c>
      <c r="H706" s="42">
        <v>0</v>
      </c>
      <c r="I706" s="43">
        <v>230000000</v>
      </c>
      <c r="J706" s="36" t="s">
        <v>1500</v>
      </c>
      <c r="K706" s="44" t="s">
        <v>1202</v>
      </c>
      <c r="L706" s="41" t="s">
        <v>1501</v>
      </c>
      <c r="M706" s="36" t="s">
        <v>1502</v>
      </c>
      <c r="N706" s="42" t="s">
        <v>1817</v>
      </c>
      <c r="O706" s="45" t="s">
        <v>1504</v>
      </c>
      <c r="P706" s="36">
        <v>166</v>
      </c>
      <c r="Q706" s="36" t="s">
        <v>1624</v>
      </c>
      <c r="R706" s="54">
        <v>70</v>
      </c>
      <c r="S706" s="54">
        <v>816.66</v>
      </c>
      <c r="T706" s="54">
        <f t="shared" ref="T706" si="245">R706*S706</f>
        <v>57166.2</v>
      </c>
      <c r="U706" s="68">
        <f t="shared" si="227"/>
        <v>64026.144</v>
      </c>
      <c r="V706" s="46"/>
      <c r="W706" s="36">
        <v>2016</v>
      </c>
      <c r="X706" s="47"/>
    </row>
    <row r="707" spans="1:24" outlineLevel="1">
      <c r="A707" s="228" t="s">
        <v>2952</v>
      </c>
      <c r="B707" s="39" t="s">
        <v>1495</v>
      </c>
      <c r="C707" s="180" t="s">
        <v>2953</v>
      </c>
      <c r="D707" s="40" t="s">
        <v>2954</v>
      </c>
      <c r="E707" s="40" t="s">
        <v>2955</v>
      </c>
      <c r="F707" s="41" t="s">
        <v>2956</v>
      </c>
      <c r="G707" s="219" t="s">
        <v>34</v>
      </c>
      <c r="H707" s="42">
        <v>0</v>
      </c>
      <c r="I707" s="43">
        <v>230000000</v>
      </c>
      <c r="J707" s="36" t="s">
        <v>1500</v>
      </c>
      <c r="K707" s="44" t="s">
        <v>1202</v>
      </c>
      <c r="L707" s="41" t="s">
        <v>1501</v>
      </c>
      <c r="M707" s="36" t="s">
        <v>1502</v>
      </c>
      <c r="N707" s="42" t="s">
        <v>1817</v>
      </c>
      <c r="O707" s="45" t="s">
        <v>1504</v>
      </c>
      <c r="P707" s="36">
        <v>796</v>
      </c>
      <c r="Q707" s="36" t="s">
        <v>1505</v>
      </c>
      <c r="R707" s="54">
        <v>2</v>
      </c>
      <c r="S707" s="54">
        <v>31499.999999999996</v>
      </c>
      <c r="T707" s="54">
        <v>0</v>
      </c>
      <c r="U707" s="68">
        <f t="shared" si="227"/>
        <v>0</v>
      </c>
      <c r="V707" s="46"/>
      <c r="W707" s="36">
        <v>2016</v>
      </c>
      <c r="X707" s="186">
        <v>11</v>
      </c>
    </row>
    <row r="708" spans="1:24" outlineLevel="1">
      <c r="A708" s="228" t="s">
        <v>5283</v>
      </c>
      <c r="B708" s="39" t="s">
        <v>1495</v>
      </c>
      <c r="C708" s="254" t="s">
        <v>2953</v>
      </c>
      <c r="D708" s="40" t="s">
        <v>2954</v>
      </c>
      <c r="E708" s="40" t="s">
        <v>2955</v>
      </c>
      <c r="F708" s="41" t="s">
        <v>2956</v>
      </c>
      <c r="G708" s="219" t="s">
        <v>34</v>
      </c>
      <c r="H708" s="42">
        <v>0</v>
      </c>
      <c r="I708" s="43">
        <v>230000000</v>
      </c>
      <c r="J708" s="36" t="s">
        <v>1500</v>
      </c>
      <c r="K708" s="44" t="s">
        <v>39</v>
      </c>
      <c r="L708" s="41" t="s">
        <v>1501</v>
      </c>
      <c r="M708" s="36" t="s">
        <v>1502</v>
      </c>
      <c r="N708" s="42" t="s">
        <v>1817</v>
      </c>
      <c r="O708" s="45" t="s">
        <v>1504</v>
      </c>
      <c r="P708" s="36">
        <v>796</v>
      </c>
      <c r="Q708" s="36" t="s">
        <v>1505</v>
      </c>
      <c r="R708" s="54">
        <v>2</v>
      </c>
      <c r="S708" s="54">
        <v>31499.999999999996</v>
      </c>
      <c r="T708" s="54">
        <f t="shared" ref="T708" si="246">R708*S708</f>
        <v>62999.999999999993</v>
      </c>
      <c r="U708" s="68">
        <f t="shared" si="227"/>
        <v>70560</v>
      </c>
      <c r="V708" s="46"/>
      <c r="W708" s="36">
        <v>2016</v>
      </c>
      <c r="X708" s="47"/>
    </row>
    <row r="709" spans="1:24" outlineLevel="1">
      <c r="A709" s="228" t="s">
        <v>2957</v>
      </c>
      <c r="B709" s="39" t="s">
        <v>1495</v>
      </c>
      <c r="C709" s="180" t="s">
        <v>2958</v>
      </c>
      <c r="D709" s="40" t="s">
        <v>2954</v>
      </c>
      <c r="E709" s="40" t="s">
        <v>2959</v>
      </c>
      <c r="F709" s="41" t="s">
        <v>2960</v>
      </c>
      <c r="G709" s="219" t="s">
        <v>34</v>
      </c>
      <c r="H709" s="42">
        <v>0</v>
      </c>
      <c r="I709" s="43">
        <v>230000000</v>
      </c>
      <c r="J709" s="36" t="s">
        <v>1500</v>
      </c>
      <c r="K709" s="44" t="s">
        <v>1202</v>
      </c>
      <c r="L709" s="41" t="s">
        <v>1501</v>
      </c>
      <c r="M709" s="36" t="s">
        <v>1502</v>
      </c>
      <c r="N709" s="42" t="s">
        <v>1817</v>
      </c>
      <c r="O709" s="45" t="s">
        <v>1504</v>
      </c>
      <c r="P709" s="36">
        <v>796</v>
      </c>
      <c r="Q709" s="36" t="s">
        <v>1505</v>
      </c>
      <c r="R709" s="54">
        <v>8</v>
      </c>
      <c r="S709" s="54">
        <v>93749.999999999985</v>
      </c>
      <c r="T709" s="54">
        <v>0</v>
      </c>
      <c r="U709" s="68">
        <f t="shared" si="227"/>
        <v>0</v>
      </c>
      <c r="V709" s="46"/>
      <c r="W709" s="36">
        <v>2016</v>
      </c>
      <c r="X709" s="47" t="s">
        <v>3972</v>
      </c>
    </row>
    <row r="710" spans="1:24" outlineLevel="1">
      <c r="A710" s="228" t="s">
        <v>4055</v>
      </c>
      <c r="B710" s="39" t="s">
        <v>1495</v>
      </c>
      <c r="C710" s="180" t="s">
        <v>2958</v>
      </c>
      <c r="D710" s="40" t="s">
        <v>2954</v>
      </c>
      <c r="E710" s="40" t="s">
        <v>2959</v>
      </c>
      <c r="F710" s="41" t="s">
        <v>2960</v>
      </c>
      <c r="G710" s="219" t="s">
        <v>34</v>
      </c>
      <c r="H710" s="42">
        <v>0</v>
      </c>
      <c r="I710" s="43">
        <v>230000000</v>
      </c>
      <c r="J710" s="36" t="s">
        <v>1500</v>
      </c>
      <c r="K710" s="44" t="s">
        <v>31</v>
      </c>
      <c r="L710" s="41" t="s">
        <v>1501</v>
      </c>
      <c r="M710" s="36" t="s">
        <v>1502</v>
      </c>
      <c r="N710" s="42" t="s">
        <v>1817</v>
      </c>
      <c r="O710" s="45" t="s">
        <v>1504</v>
      </c>
      <c r="P710" s="36">
        <v>796</v>
      </c>
      <c r="Q710" s="36" t="s">
        <v>1505</v>
      </c>
      <c r="R710" s="54">
        <v>7</v>
      </c>
      <c r="S710" s="54">
        <v>93749.999999999985</v>
      </c>
      <c r="T710" s="68">
        <f t="shared" ref="T710" si="247">R710*S710</f>
        <v>656249.99999999988</v>
      </c>
      <c r="U710" s="68">
        <f t="shared" si="227"/>
        <v>734999.99999999988</v>
      </c>
      <c r="V710" s="46"/>
      <c r="W710" s="36">
        <v>2016</v>
      </c>
      <c r="X710" s="47"/>
    </row>
    <row r="711" spans="1:24" outlineLevel="1">
      <c r="A711" s="228" t="s">
        <v>2961</v>
      </c>
      <c r="B711" s="39" t="s">
        <v>1495</v>
      </c>
      <c r="C711" s="180" t="s">
        <v>2962</v>
      </c>
      <c r="D711" s="40" t="s">
        <v>2963</v>
      </c>
      <c r="E711" s="40" t="s">
        <v>2964</v>
      </c>
      <c r="F711" s="41" t="s">
        <v>2965</v>
      </c>
      <c r="G711" s="219" t="s">
        <v>34</v>
      </c>
      <c r="H711" s="42">
        <v>0</v>
      </c>
      <c r="I711" s="43">
        <v>230000000</v>
      </c>
      <c r="J711" s="36" t="s">
        <v>1500</v>
      </c>
      <c r="K711" s="44" t="s">
        <v>1202</v>
      </c>
      <c r="L711" s="41" t="s">
        <v>1501</v>
      </c>
      <c r="M711" s="36" t="s">
        <v>1502</v>
      </c>
      <c r="N711" s="42" t="s">
        <v>1817</v>
      </c>
      <c r="O711" s="45" t="s">
        <v>1504</v>
      </c>
      <c r="P711" s="36">
        <v>704</v>
      </c>
      <c r="Q711" s="36" t="s">
        <v>1835</v>
      </c>
      <c r="R711" s="54">
        <v>2</v>
      </c>
      <c r="S711" s="54">
        <v>30946.67</v>
      </c>
      <c r="T711" s="54">
        <v>0</v>
      </c>
      <c r="U711" s="68">
        <f t="shared" si="227"/>
        <v>0</v>
      </c>
      <c r="V711" s="46"/>
      <c r="W711" s="36">
        <v>2016</v>
      </c>
      <c r="X711" s="186">
        <v>11</v>
      </c>
    </row>
    <row r="712" spans="1:24" outlineLevel="1">
      <c r="A712" s="228" t="s">
        <v>5284</v>
      </c>
      <c r="B712" s="39" t="s">
        <v>1495</v>
      </c>
      <c r="C712" s="254" t="s">
        <v>2962</v>
      </c>
      <c r="D712" s="40" t="s">
        <v>2963</v>
      </c>
      <c r="E712" s="40" t="s">
        <v>2964</v>
      </c>
      <c r="F712" s="41" t="s">
        <v>2965</v>
      </c>
      <c r="G712" s="219" t="s">
        <v>34</v>
      </c>
      <c r="H712" s="42">
        <v>0</v>
      </c>
      <c r="I712" s="43">
        <v>230000000</v>
      </c>
      <c r="J712" s="36" t="s">
        <v>1500</v>
      </c>
      <c r="K712" s="44" t="s">
        <v>39</v>
      </c>
      <c r="L712" s="41" t="s">
        <v>1501</v>
      </c>
      <c r="M712" s="36" t="s">
        <v>1502</v>
      </c>
      <c r="N712" s="42" t="s">
        <v>1817</v>
      </c>
      <c r="O712" s="45" t="s">
        <v>1504</v>
      </c>
      <c r="P712" s="36">
        <v>704</v>
      </c>
      <c r="Q712" s="36" t="s">
        <v>1835</v>
      </c>
      <c r="R712" s="54">
        <v>2</v>
      </c>
      <c r="S712" s="54">
        <v>30946.67</v>
      </c>
      <c r="T712" s="54">
        <f t="shared" ref="T712" si="248">R712*S712</f>
        <v>61893.34</v>
      </c>
      <c r="U712" s="68">
        <f t="shared" si="227"/>
        <v>69320.540800000002</v>
      </c>
      <c r="V712" s="46"/>
      <c r="W712" s="36">
        <v>2016</v>
      </c>
      <c r="X712" s="47"/>
    </row>
    <row r="713" spans="1:24" outlineLevel="1">
      <c r="A713" s="228" t="s">
        <v>2966</v>
      </c>
      <c r="B713" s="39" t="s">
        <v>1495</v>
      </c>
      <c r="C713" s="180" t="s">
        <v>2967</v>
      </c>
      <c r="D713" s="40" t="s">
        <v>2968</v>
      </c>
      <c r="E713" s="40" t="s">
        <v>2969</v>
      </c>
      <c r="F713" s="41" t="s">
        <v>2970</v>
      </c>
      <c r="G713" s="219" t="s">
        <v>34</v>
      </c>
      <c r="H713" s="42">
        <v>0</v>
      </c>
      <c r="I713" s="43">
        <v>230000000</v>
      </c>
      <c r="J713" s="36" t="s">
        <v>1500</v>
      </c>
      <c r="K713" s="44" t="s">
        <v>1202</v>
      </c>
      <c r="L713" s="41" t="s">
        <v>1501</v>
      </c>
      <c r="M713" s="36" t="s">
        <v>1502</v>
      </c>
      <c r="N713" s="42" t="s">
        <v>1817</v>
      </c>
      <c r="O713" s="45" t="s">
        <v>1504</v>
      </c>
      <c r="P713" s="36">
        <v>796</v>
      </c>
      <c r="Q713" s="36" t="s">
        <v>1505</v>
      </c>
      <c r="R713" s="54">
        <v>6</v>
      </c>
      <c r="S713" s="54">
        <v>63901.19</v>
      </c>
      <c r="T713" s="54">
        <v>0</v>
      </c>
      <c r="U713" s="68">
        <f t="shared" si="227"/>
        <v>0</v>
      </c>
      <c r="V713" s="46"/>
      <c r="W713" s="36">
        <v>2016</v>
      </c>
      <c r="X713" s="186">
        <v>11</v>
      </c>
    </row>
    <row r="714" spans="1:24" outlineLevel="1">
      <c r="A714" s="228" t="s">
        <v>5285</v>
      </c>
      <c r="B714" s="39" t="s">
        <v>1495</v>
      </c>
      <c r="C714" s="254" t="s">
        <v>2967</v>
      </c>
      <c r="D714" s="40" t="s">
        <v>2968</v>
      </c>
      <c r="E714" s="40" t="s">
        <v>2969</v>
      </c>
      <c r="F714" s="41" t="s">
        <v>2970</v>
      </c>
      <c r="G714" s="219" t="s">
        <v>34</v>
      </c>
      <c r="H714" s="42">
        <v>0</v>
      </c>
      <c r="I714" s="43">
        <v>230000000</v>
      </c>
      <c r="J714" s="36" t="s">
        <v>1500</v>
      </c>
      <c r="K714" s="44" t="s">
        <v>39</v>
      </c>
      <c r="L714" s="41" t="s">
        <v>1501</v>
      </c>
      <c r="M714" s="36" t="s">
        <v>1502</v>
      </c>
      <c r="N714" s="42" t="s">
        <v>1817</v>
      </c>
      <c r="O714" s="45" t="s">
        <v>1504</v>
      </c>
      <c r="P714" s="36">
        <v>796</v>
      </c>
      <c r="Q714" s="36" t="s">
        <v>1505</v>
      </c>
      <c r="R714" s="54">
        <v>6</v>
      </c>
      <c r="S714" s="54">
        <v>63901.19</v>
      </c>
      <c r="T714" s="54">
        <f t="shared" ref="T714" si="249">R714*S714</f>
        <v>383407.14</v>
      </c>
      <c r="U714" s="68">
        <f t="shared" si="227"/>
        <v>429415.99680000008</v>
      </c>
      <c r="V714" s="46"/>
      <c r="W714" s="36">
        <v>2016</v>
      </c>
      <c r="X714" s="47"/>
    </row>
    <row r="715" spans="1:24" outlineLevel="1">
      <c r="A715" s="228" t="s">
        <v>2971</v>
      </c>
      <c r="B715" s="39" t="s">
        <v>1495</v>
      </c>
      <c r="C715" s="180" t="s">
        <v>2967</v>
      </c>
      <c r="D715" s="40" t="s">
        <v>2968</v>
      </c>
      <c r="E715" s="40" t="s">
        <v>2969</v>
      </c>
      <c r="F715" s="41" t="s">
        <v>2972</v>
      </c>
      <c r="G715" s="219" t="s">
        <v>34</v>
      </c>
      <c r="H715" s="42">
        <v>0</v>
      </c>
      <c r="I715" s="43">
        <v>230000000</v>
      </c>
      <c r="J715" s="36" t="s">
        <v>1500</v>
      </c>
      <c r="K715" s="44" t="s">
        <v>1202</v>
      </c>
      <c r="L715" s="41" t="s">
        <v>1501</v>
      </c>
      <c r="M715" s="36" t="s">
        <v>1502</v>
      </c>
      <c r="N715" s="42" t="s">
        <v>1817</v>
      </c>
      <c r="O715" s="45" t="s">
        <v>1504</v>
      </c>
      <c r="P715" s="36">
        <v>796</v>
      </c>
      <c r="Q715" s="36" t="s">
        <v>1505</v>
      </c>
      <c r="R715" s="54">
        <v>3</v>
      </c>
      <c r="S715" s="54">
        <v>63700.95</v>
      </c>
      <c r="T715" s="54">
        <v>0</v>
      </c>
      <c r="U715" s="68">
        <f t="shared" si="227"/>
        <v>0</v>
      </c>
      <c r="V715" s="46"/>
      <c r="W715" s="36">
        <v>2016</v>
      </c>
      <c r="X715" s="186">
        <v>11</v>
      </c>
    </row>
    <row r="716" spans="1:24" outlineLevel="1">
      <c r="A716" s="228" t="s">
        <v>5286</v>
      </c>
      <c r="B716" s="39" t="s">
        <v>1495</v>
      </c>
      <c r="C716" s="254" t="s">
        <v>2967</v>
      </c>
      <c r="D716" s="40" t="s">
        <v>2968</v>
      </c>
      <c r="E716" s="40" t="s">
        <v>2969</v>
      </c>
      <c r="F716" s="41" t="s">
        <v>2972</v>
      </c>
      <c r="G716" s="219" t="s">
        <v>34</v>
      </c>
      <c r="H716" s="42">
        <v>0</v>
      </c>
      <c r="I716" s="43">
        <v>230000000</v>
      </c>
      <c r="J716" s="36" t="s">
        <v>1500</v>
      </c>
      <c r="K716" s="44" t="s">
        <v>39</v>
      </c>
      <c r="L716" s="41" t="s">
        <v>1501</v>
      </c>
      <c r="M716" s="36" t="s">
        <v>1502</v>
      </c>
      <c r="N716" s="42" t="s">
        <v>1817</v>
      </c>
      <c r="O716" s="45" t="s">
        <v>1504</v>
      </c>
      <c r="P716" s="36">
        <v>796</v>
      </c>
      <c r="Q716" s="36" t="s">
        <v>1505</v>
      </c>
      <c r="R716" s="54">
        <v>3</v>
      </c>
      <c r="S716" s="54">
        <v>63700.95</v>
      </c>
      <c r="T716" s="54">
        <f t="shared" ref="T716" si="250">R716*S716</f>
        <v>191102.84999999998</v>
      </c>
      <c r="U716" s="68">
        <f t="shared" si="227"/>
        <v>214035.19199999998</v>
      </c>
      <c r="V716" s="46"/>
      <c r="W716" s="36">
        <v>2016</v>
      </c>
      <c r="X716" s="47"/>
    </row>
    <row r="717" spans="1:24" outlineLevel="1">
      <c r="A717" s="228" t="s">
        <v>2973</v>
      </c>
      <c r="B717" s="39" t="s">
        <v>1495</v>
      </c>
      <c r="C717" s="180" t="s">
        <v>2974</v>
      </c>
      <c r="D717" s="40" t="s">
        <v>2311</v>
      </c>
      <c r="E717" s="40" t="s">
        <v>2975</v>
      </c>
      <c r="F717" s="41" t="s">
        <v>1515</v>
      </c>
      <c r="G717" s="219" t="s">
        <v>29</v>
      </c>
      <c r="H717" s="42">
        <v>45</v>
      </c>
      <c r="I717" s="43">
        <v>230000000</v>
      </c>
      <c r="J717" s="36" t="s">
        <v>1500</v>
      </c>
      <c r="K717" s="44" t="s">
        <v>1202</v>
      </c>
      <c r="L717" s="41" t="s">
        <v>1501</v>
      </c>
      <c r="M717" s="36" t="s">
        <v>1502</v>
      </c>
      <c r="N717" s="42" t="s">
        <v>1503</v>
      </c>
      <c r="O717" s="45" t="s">
        <v>1511</v>
      </c>
      <c r="P717" s="36">
        <v>796</v>
      </c>
      <c r="Q717" s="36" t="s">
        <v>1505</v>
      </c>
      <c r="R717" s="54">
        <v>1</v>
      </c>
      <c r="S717" s="54">
        <v>23214285.710000001</v>
      </c>
      <c r="T717" s="54">
        <v>0</v>
      </c>
      <c r="U717" s="68">
        <f t="shared" si="227"/>
        <v>0</v>
      </c>
      <c r="V717" s="46" t="s">
        <v>1512</v>
      </c>
      <c r="W717" s="36">
        <v>2016</v>
      </c>
      <c r="X717" s="47" t="s">
        <v>3918</v>
      </c>
    </row>
    <row r="718" spans="1:24" outlineLevel="1">
      <c r="A718" s="228" t="s">
        <v>2976</v>
      </c>
      <c r="B718" s="39" t="s">
        <v>1495</v>
      </c>
      <c r="C718" s="180" t="s">
        <v>2977</v>
      </c>
      <c r="D718" s="40" t="s">
        <v>2311</v>
      </c>
      <c r="E718" s="40" t="s">
        <v>2978</v>
      </c>
      <c r="F718" s="41" t="s">
        <v>1515</v>
      </c>
      <c r="G718" s="219" t="s">
        <v>29</v>
      </c>
      <c r="H718" s="42">
        <v>45</v>
      </c>
      <c r="I718" s="43">
        <v>230000000</v>
      </c>
      <c r="J718" s="36" t="s">
        <v>1500</v>
      </c>
      <c r="K718" s="44" t="s">
        <v>1202</v>
      </c>
      <c r="L718" s="41" t="s">
        <v>1501</v>
      </c>
      <c r="M718" s="36" t="s">
        <v>1502</v>
      </c>
      <c r="N718" s="42" t="s">
        <v>1503</v>
      </c>
      <c r="O718" s="45" t="s">
        <v>1511</v>
      </c>
      <c r="P718" s="36">
        <v>796</v>
      </c>
      <c r="Q718" s="36" t="s">
        <v>1505</v>
      </c>
      <c r="R718" s="54">
        <v>3</v>
      </c>
      <c r="S718" s="54">
        <v>22166666.670000002</v>
      </c>
      <c r="T718" s="54">
        <v>0</v>
      </c>
      <c r="U718" s="68">
        <f t="shared" ref="U718" si="251">T718*1.12</f>
        <v>0</v>
      </c>
      <c r="V718" s="46" t="s">
        <v>1512</v>
      </c>
      <c r="W718" s="36">
        <v>2016</v>
      </c>
      <c r="X718" s="187">
        <v>11.18</v>
      </c>
    </row>
    <row r="719" spans="1:24" s="344" customFormat="1" outlineLevel="1">
      <c r="A719" s="336" t="s">
        <v>6579</v>
      </c>
      <c r="B719" s="381" t="s">
        <v>1495</v>
      </c>
      <c r="C719" s="483" t="s">
        <v>2977</v>
      </c>
      <c r="D719" s="484" t="s">
        <v>2311</v>
      </c>
      <c r="E719" s="484" t="s">
        <v>2978</v>
      </c>
      <c r="F719" s="485" t="s">
        <v>1515</v>
      </c>
      <c r="G719" s="486" t="s">
        <v>29</v>
      </c>
      <c r="H719" s="374">
        <v>45</v>
      </c>
      <c r="I719" s="339">
        <v>230000000</v>
      </c>
      <c r="J719" s="340" t="s">
        <v>1500</v>
      </c>
      <c r="K719" s="349" t="s">
        <v>918</v>
      </c>
      <c r="L719" s="485" t="s">
        <v>1501</v>
      </c>
      <c r="M719" s="340" t="s">
        <v>1502</v>
      </c>
      <c r="N719" s="374" t="s">
        <v>1503</v>
      </c>
      <c r="O719" s="487" t="s">
        <v>1511</v>
      </c>
      <c r="P719" s="340">
        <v>796</v>
      </c>
      <c r="Q719" s="340" t="s">
        <v>1505</v>
      </c>
      <c r="R719" s="337">
        <v>2</v>
      </c>
      <c r="S719" s="337">
        <v>22166666.670000002</v>
      </c>
      <c r="T719" s="337">
        <f t="shared" si="225"/>
        <v>44333333.340000004</v>
      </c>
      <c r="U719" s="443">
        <f t="shared" si="227"/>
        <v>49653333.34080001</v>
      </c>
      <c r="V719" s="488" t="s">
        <v>1512</v>
      </c>
      <c r="W719" s="340">
        <v>2016</v>
      </c>
      <c r="X719" s="490"/>
    </row>
    <row r="720" spans="1:24" outlineLevel="1">
      <c r="A720" s="228" t="s">
        <v>2979</v>
      </c>
      <c r="B720" s="39" t="s">
        <v>1495</v>
      </c>
      <c r="C720" s="180" t="s">
        <v>2980</v>
      </c>
      <c r="D720" s="40" t="s">
        <v>2981</v>
      </c>
      <c r="E720" s="40" t="s">
        <v>2982</v>
      </c>
      <c r="F720" s="41" t="s">
        <v>1515</v>
      </c>
      <c r="G720" s="219" t="s">
        <v>29</v>
      </c>
      <c r="H720" s="42">
        <v>45</v>
      </c>
      <c r="I720" s="43">
        <v>230000000</v>
      </c>
      <c r="J720" s="36" t="s">
        <v>1500</v>
      </c>
      <c r="K720" s="44" t="s">
        <v>1202</v>
      </c>
      <c r="L720" s="41" t="s">
        <v>1501</v>
      </c>
      <c r="M720" s="36" t="s">
        <v>1502</v>
      </c>
      <c r="N720" s="42" t="s">
        <v>1503</v>
      </c>
      <c r="O720" s="45" t="s">
        <v>1504</v>
      </c>
      <c r="P720" s="36">
        <v>796</v>
      </c>
      <c r="Q720" s="36" t="s">
        <v>1505</v>
      </c>
      <c r="R720" s="54">
        <v>2</v>
      </c>
      <c r="S720" s="54">
        <v>13348214.289999999</v>
      </c>
      <c r="T720" s="54">
        <v>0</v>
      </c>
      <c r="U720" s="68">
        <f t="shared" si="227"/>
        <v>0</v>
      </c>
      <c r="V720" s="46" t="s">
        <v>1512</v>
      </c>
      <c r="W720" s="36">
        <v>2016</v>
      </c>
      <c r="X720" s="181">
        <v>15</v>
      </c>
    </row>
    <row r="721" spans="1:24" outlineLevel="1">
      <c r="A721" s="228" t="s">
        <v>3336</v>
      </c>
      <c r="B721" s="39" t="s">
        <v>1495</v>
      </c>
      <c r="C721" s="180" t="s">
        <v>2980</v>
      </c>
      <c r="D721" s="40" t="s">
        <v>2981</v>
      </c>
      <c r="E721" s="40" t="s">
        <v>2982</v>
      </c>
      <c r="F721" s="41" t="s">
        <v>1515</v>
      </c>
      <c r="G721" s="219" t="s">
        <v>29</v>
      </c>
      <c r="H721" s="42">
        <v>45</v>
      </c>
      <c r="I721" s="43">
        <v>230000000</v>
      </c>
      <c r="J721" s="36" t="s">
        <v>1500</v>
      </c>
      <c r="K721" s="44" t="s">
        <v>1202</v>
      </c>
      <c r="L721" s="41" t="s">
        <v>1501</v>
      </c>
      <c r="M721" s="36" t="s">
        <v>1502</v>
      </c>
      <c r="N721" s="42" t="s">
        <v>1503</v>
      </c>
      <c r="O721" s="45" t="s">
        <v>1511</v>
      </c>
      <c r="P721" s="36">
        <v>796</v>
      </c>
      <c r="Q721" s="36" t="s">
        <v>1505</v>
      </c>
      <c r="R721" s="54">
        <v>2</v>
      </c>
      <c r="S721" s="54">
        <v>13348214.289999999</v>
      </c>
      <c r="T721" s="68">
        <v>0</v>
      </c>
      <c r="U721" s="68">
        <f t="shared" ref="U721" si="252">T721*1.12</f>
        <v>0</v>
      </c>
      <c r="V721" s="46" t="s">
        <v>1512</v>
      </c>
      <c r="W721" s="36">
        <v>2016</v>
      </c>
      <c r="X721" s="181">
        <v>11</v>
      </c>
    </row>
    <row r="722" spans="1:24" s="344" customFormat="1" outlineLevel="1">
      <c r="A722" s="336" t="s">
        <v>6604</v>
      </c>
      <c r="B722" s="381" t="s">
        <v>1495</v>
      </c>
      <c r="C722" s="483" t="s">
        <v>2980</v>
      </c>
      <c r="D722" s="484" t="s">
        <v>2981</v>
      </c>
      <c r="E722" s="484" t="s">
        <v>2982</v>
      </c>
      <c r="F722" s="485" t="s">
        <v>1515</v>
      </c>
      <c r="G722" s="486" t="s">
        <v>29</v>
      </c>
      <c r="H722" s="374">
        <v>45</v>
      </c>
      <c r="I722" s="339">
        <v>230000000</v>
      </c>
      <c r="J722" s="340" t="s">
        <v>1500</v>
      </c>
      <c r="K722" s="349" t="s">
        <v>918</v>
      </c>
      <c r="L722" s="485" t="s">
        <v>1501</v>
      </c>
      <c r="M722" s="340" t="s">
        <v>1502</v>
      </c>
      <c r="N722" s="374" t="s">
        <v>1503</v>
      </c>
      <c r="O722" s="487" t="s">
        <v>1511</v>
      </c>
      <c r="P722" s="340">
        <v>796</v>
      </c>
      <c r="Q722" s="340" t="s">
        <v>1505</v>
      </c>
      <c r="R722" s="337">
        <v>2</v>
      </c>
      <c r="S722" s="337">
        <v>13348214.289999999</v>
      </c>
      <c r="T722" s="443">
        <f t="shared" ref="T722" si="253">R722*S722</f>
        <v>26696428.579999998</v>
      </c>
      <c r="U722" s="443">
        <f t="shared" si="227"/>
        <v>29900000.009600002</v>
      </c>
      <c r="V722" s="488" t="s">
        <v>1512</v>
      </c>
      <c r="W722" s="340">
        <v>2016</v>
      </c>
      <c r="X722" s="489"/>
    </row>
    <row r="723" spans="1:24" outlineLevel="1">
      <c r="A723" s="228" t="s">
        <v>2983</v>
      </c>
      <c r="B723" s="39" t="s">
        <v>1495</v>
      </c>
      <c r="C723" s="180" t="s">
        <v>2984</v>
      </c>
      <c r="D723" s="40" t="s">
        <v>2985</v>
      </c>
      <c r="E723" s="40" t="s">
        <v>2986</v>
      </c>
      <c r="F723" s="41" t="s">
        <v>1515</v>
      </c>
      <c r="G723" s="219" t="s">
        <v>29</v>
      </c>
      <c r="H723" s="42">
        <v>0</v>
      </c>
      <c r="I723" s="43">
        <v>230000000</v>
      </c>
      <c r="J723" s="36" t="s">
        <v>1500</v>
      </c>
      <c r="K723" s="44" t="s">
        <v>1202</v>
      </c>
      <c r="L723" s="41" t="s">
        <v>1501</v>
      </c>
      <c r="M723" s="36" t="s">
        <v>1502</v>
      </c>
      <c r="N723" s="42" t="s">
        <v>1503</v>
      </c>
      <c r="O723" s="45" t="s">
        <v>1511</v>
      </c>
      <c r="P723" s="36">
        <v>796</v>
      </c>
      <c r="Q723" s="36" t="s">
        <v>1505</v>
      </c>
      <c r="R723" s="54">
        <v>1</v>
      </c>
      <c r="S723" s="54">
        <v>22991106.960000001</v>
      </c>
      <c r="T723" s="54">
        <v>0</v>
      </c>
      <c r="U723" s="68">
        <f t="shared" ref="U723" si="254">T723*1.12</f>
        <v>0</v>
      </c>
      <c r="V723" s="46"/>
      <c r="W723" s="36">
        <v>2016</v>
      </c>
      <c r="X723" s="47" t="s">
        <v>6581</v>
      </c>
    </row>
    <row r="724" spans="1:24" s="344" customFormat="1" outlineLevel="1">
      <c r="A724" s="336" t="s">
        <v>6580</v>
      </c>
      <c r="B724" s="381" t="s">
        <v>1495</v>
      </c>
      <c r="C724" s="483" t="s">
        <v>2984</v>
      </c>
      <c r="D724" s="484" t="s">
        <v>2985</v>
      </c>
      <c r="E724" s="484" t="s">
        <v>2986</v>
      </c>
      <c r="F724" s="485" t="s">
        <v>1515</v>
      </c>
      <c r="G724" s="486" t="s">
        <v>29</v>
      </c>
      <c r="H724" s="374">
        <v>45</v>
      </c>
      <c r="I724" s="339">
        <v>230000000</v>
      </c>
      <c r="J724" s="340" t="s">
        <v>1500</v>
      </c>
      <c r="K724" s="349" t="s">
        <v>918</v>
      </c>
      <c r="L724" s="485" t="s">
        <v>1501</v>
      </c>
      <c r="M724" s="340" t="s">
        <v>1502</v>
      </c>
      <c r="N724" s="374" t="s">
        <v>1503</v>
      </c>
      <c r="O724" s="487" t="s">
        <v>1511</v>
      </c>
      <c r="P724" s="340">
        <v>796</v>
      </c>
      <c r="Q724" s="340" t="s">
        <v>1505</v>
      </c>
      <c r="R724" s="337">
        <v>1</v>
      </c>
      <c r="S724" s="337">
        <v>32589285.710000001</v>
      </c>
      <c r="T724" s="337">
        <f t="shared" si="225"/>
        <v>32589285.710000001</v>
      </c>
      <c r="U724" s="443">
        <f t="shared" si="227"/>
        <v>36499999.995200008</v>
      </c>
      <c r="V724" s="488" t="s">
        <v>1512</v>
      </c>
      <c r="W724" s="340">
        <v>2016</v>
      </c>
      <c r="X724" s="490"/>
    </row>
    <row r="725" spans="1:24" outlineLevel="1">
      <c r="A725" s="228" t="s">
        <v>2987</v>
      </c>
      <c r="B725" s="39" t="s">
        <v>1495</v>
      </c>
      <c r="C725" s="180" t="s">
        <v>2988</v>
      </c>
      <c r="D725" s="40" t="s">
        <v>2989</v>
      </c>
      <c r="E725" s="40" t="s">
        <v>2990</v>
      </c>
      <c r="F725" s="41" t="s">
        <v>2991</v>
      </c>
      <c r="G725" s="219" t="s">
        <v>34</v>
      </c>
      <c r="H725" s="42">
        <v>0</v>
      </c>
      <c r="I725" s="43">
        <v>230000000</v>
      </c>
      <c r="J725" s="36" t="s">
        <v>1500</v>
      </c>
      <c r="K725" s="44" t="s">
        <v>1202</v>
      </c>
      <c r="L725" s="41" t="s">
        <v>1501</v>
      </c>
      <c r="M725" s="36" t="s">
        <v>1502</v>
      </c>
      <c r="N725" s="42" t="s">
        <v>1807</v>
      </c>
      <c r="O725" s="45" t="s">
        <v>1504</v>
      </c>
      <c r="P725" s="36">
        <v>796</v>
      </c>
      <c r="Q725" s="36" t="s">
        <v>1505</v>
      </c>
      <c r="R725" s="54">
        <v>26</v>
      </c>
      <c r="S725" s="54">
        <v>2007.45</v>
      </c>
      <c r="T725" s="54">
        <v>0</v>
      </c>
      <c r="U725" s="68">
        <f t="shared" si="227"/>
        <v>0</v>
      </c>
      <c r="V725" s="46"/>
      <c r="W725" s="36">
        <v>2016</v>
      </c>
      <c r="X725" s="47" t="s">
        <v>3972</v>
      </c>
    </row>
    <row r="726" spans="1:24" outlineLevel="1">
      <c r="A726" s="228" t="s">
        <v>4056</v>
      </c>
      <c r="B726" s="39" t="s">
        <v>1495</v>
      </c>
      <c r="C726" s="180" t="s">
        <v>2988</v>
      </c>
      <c r="D726" s="40" t="s">
        <v>2989</v>
      </c>
      <c r="E726" s="40" t="s">
        <v>2990</v>
      </c>
      <c r="F726" s="41" t="s">
        <v>2991</v>
      </c>
      <c r="G726" s="219" t="s">
        <v>34</v>
      </c>
      <c r="H726" s="42">
        <v>0</v>
      </c>
      <c r="I726" s="43">
        <v>230000000</v>
      </c>
      <c r="J726" s="36" t="s">
        <v>1500</v>
      </c>
      <c r="K726" s="44" t="s">
        <v>31</v>
      </c>
      <c r="L726" s="41" t="s">
        <v>1501</v>
      </c>
      <c r="M726" s="36" t="s">
        <v>1502</v>
      </c>
      <c r="N726" s="42" t="s">
        <v>1807</v>
      </c>
      <c r="O726" s="45" t="s">
        <v>1504</v>
      </c>
      <c r="P726" s="36">
        <v>796</v>
      </c>
      <c r="Q726" s="36" t="s">
        <v>1505</v>
      </c>
      <c r="R726" s="54">
        <v>20</v>
      </c>
      <c r="S726" s="54">
        <v>2007.45</v>
      </c>
      <c r="T726" s="68">
        <f t="shared" ref="T726" si="255">R726*S726</f>
        <v>40149</v>
      </c>
      <c r="U726" s="68">
        <f t="shared" si="227"/>
        <v>44966.880000000005</v>
      </c>
      <c r="V726" s="46"/>
      <c r="W726" s="36">
        <v>2016</v>
      </c>
      <c r="X726" s="47"/>
    </row>
    <row r="727" spans="1:24" outlineLevel="1">
      <c r="A727" s="228" t="s">
        <v>2992</v>
      </c>
      <c r="B727" s="39" t="s">
        <v>1495</v>
      </c>
      <c r="C727" s="180" t="s">
        <v>2993</v>
      </c>
      <c r="D727" s="40" t="s">
        <v>2994</v>
      </c>
      <c r="E727" s="40" t="s">
        <v>2995</v>
      </c>
      <c r="F727" s="41" t="s">
        <v>2996</v>
      </c>
      <c r="G727" s="219" t="s">
        <v>34</v>
      </c>
      <c r="H727" s="42">
        <v>0</v>
      </c>
      <c r="I727" s="43">
        <v>230000000</v>
      </c>
      <c r="J727" s="36" t="s">
        <v>1500</v>
      </c>
      <c r="K727" s="44" t="s">
        <v>1202</v>
      </c>
      <c r="L727" s="41" t="s">
        <v>1501</v>
      </c>
      <c r="M727" s="36" t="s">
        <v>1502</v>
      </c>
      <c r="N727" s="42" t="s">
        <v>1807</v>
      </c>
      <c r="O727" s="45" t="s">
        <v>1504</v>
      </c>
      <c r="P727" s="36">
        <v>796</v>
      </c>
      <c r="Q727" s="36" t="s">
        <v>1505</v>
      </c>
      <c r="R727" s="54">
        <v>7</v>
      </c>
      <c r="S727" s="54">
        <v>9319.9599999999991</v>
      </c>
      <c r="T727" s="54">
        <v>0</v>
      </c>
      <c r="U727" s="68">
        <f t="shared" si="227"/>
        <v>0</v>
      </c>
      <c r="V727" s="46"/>
      <c r="W727" s="36">
        <v>2016</v>
      </c>
      <c r="X727" s="47" t="s">
        <v>3918</v>
      </c>
    </row>
    <row r="728" spans="1:24" outlineLevel="1">
      <c r="A728" s="228" t="s">
        <v>2997</v>
      </c>
      <c r="B728" s="39" t="s">
        <v>1495</v>
      </c>
      <c r="C728" s="180" t="s">
        <v>2998</v>
      </c>
      <c r="D728" s="40" t="s">
        <v>2999</v>
      </c>
      <c r="E728" s="40" t="s">
        <v>3000</v>
      </c>
      <c r="F728" s="41" t="s">
        <v>3001</v>
      </c>
      <c r="G728" s="219" t="s">
        <v>34</v>
      </c>
      <c r="H728" s="42">
        <v>0</v>
      </c>
      <c r="I728" s="43">
        <v>230000000</v>
      </c>
      <c r="J728" s="36" t="s">
        <v>1500</v>
      </c>
      <c r="K728" s="44" t="s">
        <v>1202</v>
      </c>
      <c r="L728" s="41" t="s">
        <v>1501</v>
      </c>
      <c r="M728" s="36" t="s">
        <v>1502</v>
      </c>
      <c r="N728" s="42" t="s">
        <v>1807</v>
      </c>
      <c r="O728" s="45" t="s">
        <v>1504</v>
      </c>
      <c r="P728" s="36">
        <v>796</v>
      </c>
      <c r="Q728" s="36" t="s">
        <v>1505</v>
      </c>
      <c r="R728" s="54">
        <v>4</v>
      </c>
      <c r="S728" s="54">
        <v>10599.999999999998</v>
      </c>
      <c r="T728" s="54">
        <v>0</v>
      </c>
      <c r="U728" s="68">
        <f t="shared" si="227"/>
        <v>0</v>
      </c>
      <c r="V728" s="46"/>
      <c r="W728" s="36">
        <v>2016</v>
      </c>
      <c r="X728" s="186">
        <v>11</v>
      </c>
    </row>
    <row r="729" spans="1:24" outlineLevel="1">
      <c r="A729" s="228" t="s">
        <v>5287</v>
      </c>
      <c r="B729" s="39" t="s">
        <v>1495</v>
      </c>
      <c r="C729" s="254" t="s">
        <v>2998</v>
      </c>
      <c r="D729" s="40" t="s">
        <v>2999</v>
      </c>
      <c r="E729" s="40" t="s">
        <v>3000</v>
      </c>
      <c r="F729" s="41" t="s">
        <v>3001</v>
      </c>
      <c r="G729" s="219" t="s">
        <v>34</v>
      </c>
      <c r="H729" s="42">
        <v>0</v>
      </c>
      <c r="I729" s="43">
        <v>230000000</v>
      </c>
      <c r="J729" s="36" t="s">
        <v>1500</v>
      </c>
      <c r="K729" s="44" t="s">
        <v>39</v>
      </c>
      <c r="L729" s="41" t="s">
        <v>1501</v>
      </c>
      <c r="M729" s="36" t="s">
        <v>1502</v>
      </c>
      <c r="N729" s="42" t="s">
        <v>1807</v>
      </c>
      <c r="O729" s="45" t="s">
        <v>1504</v>
      </c>
      <c r="P729" s="36">
        <v>796</v>
      </c>
      <c r="Q729" s="36" t="s">
        <v>1505</v>
      </c>
      <c r="R729" s="54">
        <v>4</v>
      </c>
      <c r="S729" s="54">
        <v>10599.999999999998</v>
      </c>
      <c r="T729" s="54">
        <f t="shared" ref="T729" si="256">R729*S729</f>
        <v>42399.999999999993</v>
      </c>
      <c r="U729" s="68">
        <f t="shared" si="227"/>
        <v>47488</v>
      </c>
      <c r="V729" s="46"/>
      <c r="W729" s="36">
        <v>2016</v>
      </c>
      <c r="X729" s="47"/>
    </row>
    <row r="730" spans="1:24" outlineLevel="1">
      <c r="A730" s="228" t="s">
        <v>3002</v>
      </c>
      <c r="B730" s="39" t="s">
        <v>1495</v>
      </c>
      <c r="C730" s="180" t="s">
        <v>3003</v>
      </c>
      <c r="D730" s="40" t="s">
        <v>3004</v>
      </c>
      <c r="E730" s="40" t="s">
        <v>3005</v>
      </c>
      <c r="F730" s="41" t="s">
        <v>3006</v>
      </c>
      <c r="G730" s="219" t="s">
        <v>34</v>
      </c>
      <c r="H730" s="42">
        <v>0</v>
      </c>
      <c r="I730" s="43">
        <v>230000000</v>
      </c>
      <c r="J730" s="36" t="s">
        <v>1500</v>
      </c>
      <c r="K730" s="44" t="s">
        <v>1202</v>
      </c>
      <c r="L730" s="41" t="s">
        <v>1501</v>
      </c>
      <c r="M730" s="36" t="s">
        <v>1502</v>
      </c>
      <c r="N730" s="42" t="s">
        <v>1807</v>
      </c>
      <c r="O730" s="45" t="s">
        <v>1504</v>
      </c>
      <c r="P730" s="36">
        <v>796</v>
      </c>
      <c r="Q730" s="36" t="s">
        <v>1505</v>
      </c>
      <c r="R730" s="54">
        <v>18</v>
      </c>
      <c r="S730" s="54">
        <v>10224.999999999998</v>
      </c>
      <c r="T730" s="54">
        <v>0</v>
      </c>
      <c r="U730" s="68">
        <f t="shared" si="227"/>
        <v>0</v>
      </c>
      <c r="V730" s="46"/>
      <c r="W730" s="36">
        <v>2016</v>
      </c>
      <c r="X730" s="47" t="s">
        <v>3972</v>
      </c>
    </row>
    <row r="731" spans="1:24" outlineLevel="1">
      <c r="A731" s="228" t="s">
        <v>4057</v>
      </c>
      <c r="B731" s="39" t="s">
        <v>1495</v>
      </c>
      <c r="C731" s="180" t="s">
        <v>3003</v>
      </c>
      <c r="D731" s="40" t="s">
        <v>3004</v>
      </c>
      <c r="E731" s="40" t="s">
        <v>3005</v>
      </c>
      <c r="F731" s="41" t="s">
        <v>3006</v>
      </c>
      <c r="G731" s="219" t="s">
        <v>34</v>
      </c>
      <c r="H731" s="42">
        <v>0</v>
      </c>
      <c r="I731" s="43">
        <v>230000000</v>
      </c>
      <c r="J731" s="36" t="s">
        <v>1500</v>
      </c>
      <c r="K731" s="44" t="s">
        <v>31</v>
      </c>
      <c r="L731" s="41" t="s">
        <v>1501</v>
      </c>
      <c r="M731" s="36" t="s">
        <v>1502</v>
      </c>
      <c r="N731" s="42" t="s">
        <v>1807</v>
      </c>
      <c r="O731" s="45" t="s">
        <v>1504</v>
      </c>
      <c r="P731" s="36">
        <v>796</v>
      </c>
      <c r="Q731" s="36" t="s">
        <v>1505</v>
      </c>
      <c r="R731" s="54">
        <v>14</v>
      </c>
      <c r="S731" s="54">
        <v>10224.999999999998</v>
      </c>
      <c r="T731" s="68">
        <f t="shared" ref="T731" si="257">R731*S731</f>
        <v>143149.99999999997</v>
      </c>
      <c r="U731" s="68">
        <f t="shared" si="227"/>
        <v>160327.99999999997</v>
      </c>
      <c r="V731" s="46"/>
      <c r="W731" s="36">
        <v>2016</v>
      </c>
      <c r="X731" s="47"/>
    </row>
    <row r="732" spans="1:24" outlineLevel="1">
      <c r="A732" s="228" t="s">
        <v>3007</v>
      </c>
      <c r="B732" s="39" t="s">
        <v>1495</v>
      </c>
      <c r="C732" s="180" t="s">
        <v>3008</v>
      </c>
      <c r="D732" s="40" t="s">
        <v>2441</v>
      </c>
      <c r="E732" s="40" t="s">
        <v>3009</v>
      </c>
      <c r="F732" s="41" t="s">
        <v>3010</v>
      </c>
      <c r="G732" s="219" t="s">
        <v>34</v>
      </c>
      <c r="H732" s="42">
        <v>0</v>
      </c>
      <c r="I732" s="43">
        <v>230000000</v>
      </c>
      <c r="J732" s="36" t="s">
        <v>1500</v>
      </c>
      <c r="K732" s="44" t="s">
        <v>1202</v>
      </c>
      <c r="L732" s="41" t="s">
        <v>1501</v>
      </c>
      <c r="M732" s="36" t="s">
        <v>1502</v>
      </c>
      <c r="N732" s="42" t="s">
        <v>1807</v>
      </c>
      <c r="O732" s="45" t="s">
        <v>1504</v>
      </c>
      <c r="P732" s="36">
        <v>796</v>
      </c>
      <c r="Q732" s="36" t="s">
        <v>1505</v>
      </c>
      <c r="R732" s="54">
        <v>11</v>
      </c>
      <c r="S732" s="54">
        <v>3943.73</v>
      </c>
      <c r="T732" s="54">
        <v>0</v>
      </c>
      <c r="U732" s="68">
        <f t="shared" si="227"/>
        <v>0</v>
      </c>
      <c r="V732" s="46"/>
      <c r="W732" s="36">
        <v>2016</v>
      </c>
      <c r="X732" s="186">
        <v>11</v>
      </c>
    </row>
    <row r="733" spans="1:24" outlineLevel="1">
      <c r="A733" s="228" t="s">
        <v>5288</v>
      </c>
      <c r="B733" s="39" t="s">
        <v>1495</v>
      </c>
      <c r="C733" s="254" t="s">
        <v>3008</v>
      </c>
      <c r="D733" s="40" t="s">
        <v>2441</v>
      </c>
      <c r="E733" s="40" t="s">
        <v>3009</v>
      </c>
      <c r="F733" s="41" t="s">
        <v>3010</v>
      </c>
      <c r="G733" s="219" t="s">
        <v>34</v>
      </c>
      <c r="H733" s="42">
        <v>0</v>
      </c>
      <c r="I733" s="43">
        <v>230000000</v>
      </c>
      <c r="J733" s="36" t="s">
        <v>1500</v>
      </c>
      <c r="K733" s="44" t="s">
        <v>39</v>
      </c>
      <c r="L733" s="41" t="s">
        <v>1501</v>
      </c>
      <c r="M733" s="36" t="s">
        <v>1502</v>
      </c>
      <c r="N733" s="42" t="s">
        <v>1807</v>
      </c>
      <c r="O733" s="45" t="s">
        <v>1504</v>
      </c>
      <c r="P733" s="36">
        <v>796</v>
      </c>
      <c r="Q733" s="36" t="s">
        <v>1505</v>
      </c>
      <c r="R733" s="54">
        <v>11</v>
      </c>
      <c r="S733" s="54">
        <v>3943.73</v>
      </c>
      <c r="T733" s="54">
        <f t="shared" ref="T733" si="258">R733*S733</f>
        <v>43381.03</v>
      </c>
      <c r="U733" s="68">
        <f t="shared" si="227"/>
        <v>48586.753600000004</v>
      </c>
      <c r="V733" s="46"/>
      <c r="W733" s="36">
        <v>2016</v>
      </c>
      <c r="X733" s="47"/>
    </row>
    <row r="734" spans="1:24" outlineLevel="1">
      <c r="A734" s="228" t="s">
        <v>3011</v>
      </c>
      <c r="B734" s="39" t="s">
        <v>1495</v>
      </c>
      <c r="C734" s="180" t="s">
        <v>3012</v>
      </c>
      <c r="D734" s="40" t="s">
        <v>3013</v>
      </c>
      <c r="E734" s="40" t="s">
        <v>3014</v>
      </c>
      <c r="F734" s="41" t="s">
        <v>3015</v>
      </c>
      <c r="G734" s="219" t="s">
        <v>34</v>
      </c>
      <c r="H734" s="42">
        <v>0</v>
      </c>
      <c r="I734" s="43">
        <v>230000000</v>
      </c>
      <c r="J734" s="36" t="s">
        <v>1500</v>
      </c>
      <c r="K734" s="44" t="s">
        <v>1202</v>
      </c>
      <c r="L734" s="41" t="s">
        <v>1501</v>
      </c>
      <c r="M734" s="36" t="s">
        <v>1502</v>
      </c>
      <c r="N734" s="42" t="s">
        <v>1807</v>
      </c>
      <c r="O734" s="45" t="s">
        <v>1504</v>
      </c>
      <c r="P734" s="36">
        <v>796</v>
      </c>
      <c r="Q734" s="36" t="s">
        <v>1505</v>
      </c>
      <c r="R734" s="54">
        <v>8</v>
      </c>
      <c r="S734" s="54">
        <v>19831.330000000002</v>
      </c>
      <c r="T734" s="54">
        <v>0</v>
      </c>
      <c r="U734" s="68">
        <f t="shared" si="227"/>
        <v>0</v>
      </c>
      <c r="V734" s="46"/>
      <c r="W734" s="36">
        <v>2016</v>
      </c>
      <c r="X734" s="47" t="s">
        <v>3972</v>
      </c>
    </row>
    <row r="735" spans="1:24" outlineLevel="1">
      <c r="A735" s="228" t="s">
        <v>4058</v>
      </c>
      <c r="B735" s="39" t="s">
        <v>1495</v>
      </c>
      <c r="C735" s="180" t="s">
        <v>3012</v>
      </c>
      <c r="D735" s="40" t="s">
        <v>3013</v>
      </c>
      <c r="E735" s="40" t="s">
        <v>3014</v>
      </c>
      <c r="F735" s="41" t="s">
        <v>3015</v>
      </c>
      <c r="G735" s="219" t="s">
        <v>34</v>
      </c>
      <c r="H735" s="42">
        <v>0</v>
      </c>
      <c r="I735" s="43">
        <v>230000000</v>
      </c>
      <c r="J735" s="36" t="s">
        <v>1500</v>
      </c>
      <c r="K735" s="44" t="s">
        <v>31</v>
      </c>
      <c r="L735" s="41" t="s">
        <v>1501</v>
      </c>
      <c r="M735" s="36" t="s">
        <v>1502</v>
      </c>
      <c r="N735" s="42" t="s">
        <v>1807</v>
      </c>
      <c r="O735" s="45" t="s">
        <v>1504</v>
      </c>
      <c r="P735" s="36">
        <v>796</v>
      </c>
      <c r="Q735" s="36" t="s">
        <v>1505</v>
      </c>
      <c r="R735" s="54">
        <v>4</v>
      </c>
      <c r="S735" s="54">
        <v>19831.330000000002</v>
      </c>
      <c r="T735" s="68">
        <f t="shared" ref="T735" si="259">R735*S735</f>
        <v>79325.320000000007</v>
      </c>
      <c r="U735" s="68">
        <f t="shared" si="227"/>
        <v>88844.358400000012</v>
      </c>
      <c r="V735" s="46"/>
      <c r="W735" s="36">
        <v>2016</v>
      </c>
      <c r="X735" s="47"/>
    </row>
    <row r="736" spans="1:24" outlineLevel="1">
      <c r="A736" s="228" t="s">
        <v>3016</v>
      </c>
      <c r="B736" s="39" t="s">
        <v>1495</v>
      </c>
      <c r="C736" s="180" t="s">
        <v>3012</v>
      </c>
      <c r="D736" s="40" t="s">
        <v>3013</v>
      </c>
      <c r="E736" s="40" t="s">
        <v>3014</v>
      </c>
      <c r="F736" s="41" t="s">
        <v>3015</v>
      </c>
      <c r="G736" s="219" t="s">
        <v>34</v>
      </c>
      <c r="H736" s="42">
        <v>0</v>
      </c>
      <c r="I736" s="43">
        <v>230000000</v>
      </c>
      <c r="J736" s="36" t="s">
        <v>1500</v>
      </c>
      <c r="K736" s="44" t="s">
        <v>1202</v>
      </c>
      <c r="L736" s="41" t="s">
        <v>1501</v>
      </c>
      <c r="M736" s="36" t="s">
        <v>1502</v>
      </c>
      <c r="N736" s="42" t="s">
        <v>1807</v>
      </c>
      <c r="O736" s="45" t="s">
        <v>1504</v>
      </c>
      <c r="P736" s="36">
        <v>796</v>
      </c>
      <c r="Q736" s="36" t="s">
        <v>1505</v>
      </c>
      <c r="R736" s="54">
        <v>8</v>
      </c>
      <c r="S736" s="54">
        <v>15952.16</v>
      </c>
      <c r="T736" s="54">
        <v>0</v>
      </c>
      <c r="U736" s="68">
        <f t="shared" si="227"/>
        <v>0</v>
      </c>
      <c r="V736" s="46"/>
      <c r="W736" s="36">
        <v>2016</v>
      </c>
      <c r="X736" s="47" t="s">
        <v>3918</v>
      </c>
    </row>
    <row r="737" spans="1:24" outlineLevel="1">
      <c r="A737" s="228" t="s">
        <v>3017</v>
      </c>
      <c r="B737" s="39" t="s">
        <v>1495</v>
      </c>
      <c r="C737" s="180" t="s">
        <v>3018</v>
      </c>
      <c r="D737" s="40" t="s">
        <v>3019</v>
      </c>
      <c r="E737" s="40" t="s">
        <v>3020</v>
      </c>
      <c r="F737" s="41" t="s">
        <v>3021</v>
      </c>
      <c r="G737" s="219" t="s">
        <v>34</v>
      </c>
      <c r="H737" s="42">
        <v>0</v>
      </c>
      <c r="I737" s="43">
        <v>230000000</v>
      </c>
      <c r="J737" s="36" t="s">
        <v>1500</v>
      </c>
      <c r="K737" s="44" t="s">
        <v>1202</v>
      </c>
      <c r="L737" s="41" t="s">
        <v>1501</v>
      </c>
      <c r="M737" s="36" t="s">
        <v>1502</v>
      </c>
      <c r="N737" s="42" t="s">
        <v>1807</v>
      </c>
      <c r="O737" s="45" t="s">
        <v>1504</v>
      </c>
      <c r="P737" s="36">
        <v>796</v>
      </c>
      <c r="Q737" s="36" t="s">
        <v>1505</v>
      </c>
      <c r="R737" s="54">
        <v>2</v>
      </c>
      <c r="S737" s="54">
        <v>67712.52</v>
      </c>
      <c r="T737" s="54">
        <v>0</v>
      </c>
      <c r="U737" s="68">
        <f t="shared" si="227"/>
        <v>0</v>
      </c>
      <c r="V737" s="46"/>
      <c r="W737" s="36">
        <v>2016</v>
      </c>
      <c r="X737" s="186">
        <v>11</v>
      </c>
    </row>
    <row r="738" spans="1:24" outlineLevel="1">
      <c r="A738" s="228" t="s">
        <v>5289</v>
      </c>
      <c r="B738" s="39" t="s">
        <v>1495</v>
      </c>
      <c r="C738" s="254" t="s">
        <v>3018</v>
      </c>
      <c r="D738" s="40" t="s">
        <v>3019</v>
      </c>
      <c r="E738" s="40" t="s">
        <v>3020</v>
      </c>
      <c r="F738" s="41" t="s">
        <v>3021</v>
      </c>
      <c r="G738" s="219" t="s">
        <v>34</v>
      </c>
      <c r="H738" s="42">
        <v>0</v>
      </c>
      <c r="I738" s="43">
        <v>230000000</v>
      </c>
      <c r="J738" s="36" t="s">
        <v>1500</v>
      </c>
      <c r="K738" s="44" t="s">
        <v>39</v>
      </c>
      <c r="L738" s="41" t="s">
        <v>1501</v>
      </c>
      <c r="M738" s="36" t="s">
        <v>1502</v>
      </c>
      <c r="N738" s="42" t="s">
        <v>1807</v>
      </c>
      <c r="O738" s="45" t="s">
        <v>1504</v>
      </c>
      <c r="P738" s="36">
        <v>796</v>
      </c>
      <c r="Q738" s="36" t="s">
        <v>1505</v>
      </c>
      <c r="R738" s="54">
        <v>2</v>
      </c>
      <c r="S738" s="54">
        <v>67712.52</v>
      </c>
      <c r="T738" s="54">
        <f t="shared" ref="T738" si="260">R738*S738</f>
        <v>135425.04</v>
      </c>
      <c r="U738" s="68">
        <f t="shared" si="227"/>
        <v>151676.04480000003</v>
      </c>
      <c r="V738" s="46"/>
      <c r="W738" s="36">
        <v>2016</v>
      </c>
      <c r="X738" s="47"/>
    </row>
    <row r="739" spans="1:24" outlineLevel="1">
      <c r="A739" s="228" t="s">
        <v>3022</v>
      </c>
      <c r="B739" s="39" t="s">
        <v>1495</v>
      </c>
      <c r="C739" s="180" t="s">
        <v>3023</v>
      </c>
      <c r="D739" s="40" t="s">
        <v>3024</v>
      </c>
      <c r="E739" s="40" t="s">
        <v>3025</v>
      </c>
      <c r="F739" s="41" t="s">
        <v>3026</v>
      </c>
      <c r="G739" s="219" t="s">
        <v>34</v>
      </c>
      <c r="H739" s="42">
        <v>0</v>
      </c>
      <c r="I739" s="43">
        <v>230000000</v>
      </c>
      <c r="J739" s="36" t="s">
        <v>1500</v>
      </c>
      <c r="K739" s="44" t="s">
        <v>1202</v>
      </c>
      <c r="L739" s="41" t="s">
        <v>1501</v>
      </c>
      <c r="M739" s="36" t="s">
        <v>1502</v>
      </c>
      <c r="N739" s="42" t="s">
        <v>1817</v>
      </c>
      <c r="O739" s="45" t="s">
        <v>1504</v>
      </c>
      <c r="P739" s="36">
        <v>796</v>
      </c>
      <c r="Q739" s="36" t="s">
        <v>1505</v>
      </c>
      <c r="R739" s="54">
        <v>3</v>
      </c>
      <c r="S739" s="54">
        <v>678571.43</v>
      </c>
      <c r="T739" s="54">
        <v>0</v>
      </c>
      <c r="U739" s="68">
        <f t="shared" si="227"/>
        <v>0</v>
      </c>
      <c r="V739" s="46"/>
      <c r="W739" s="36">
        <v>2016</v>
      </c>
      <c r="X739" s="186">
        <v>11</v>
      </c>
    </row>
    <row r="740" spans="1:24" outlineLevel="1">
      <c r="A740" s="228" t="s">
        <v>5290</v>
      </c>
      <c r="B740" s="39" t="s">
        <v>1495</v>
      </c>
      <c r="C740" s="254" t="s">
        <v>3023</v>
      </c>
      <c r="D740" s="40" t="s">
        <v>3024</v>
      </c>
      <c r="E740" s="40" t="s">
        <v>3025</v>
      </c>
      <c r="F740" s="41" t="s">
        <v>3026</v>
      </c>
      <c r="G740" s="219" t="s">
        <v>34</v>
      </c>
      <c r="H740" s="42">
        <v>0</v>
      </c>
      <c r="I740" s="43">
        <v>230000000</v>
      </c>
      <c r="J740" s="36" t="s">
        <v>1500</v>
      </c>
      <c r="K740" s="44" t="s">
        <v>39</v>
      </c>
      <c r="L740" s="41" t="s">
        <v>1501</v>
      </c>
      <c r="M740" s="36" t="s">
        <v>1502</v>
      </c>
      <c r="N740" s="42" t="s">
        <v>1817</v>
      </c>
      <c r="O740" s="45" t="s">
        <v>1504</v>
      </c>
      <c r="P740" s="36">
        <v>796</v>
      </c>
      <c r="Q740" s="36" t="s">
        <v>1505</v>
      </c>
      <c r="R740" s="54">
        <v>3</v>
      </c>
      <c r="S740" s="54">
        <v>678571.43</v>
      </c>
      <c r="T740" s="54">
        <v>0</v>
      </c>
      <c r="U740" s="68">
        <f t="shared" ref="U740" si="261">T740*1.12</f>
        <v>0</v>
      </c>
      <c r="V740" s="46"/>
      <c r="W740" s="36">
        <v>2016</v>
      </c>
      <c r="X740" s="187">
        <v>7.11</v>
      </c>
    </row>
    <row r="741" spans="1:24" s="344" customFormat="1" outlineLevel="1">
      <c r="A741" s="336" t="s">
        <v>6605</v>
      </c>
      <c r="B741" s="381" t="s">
        <v>1495</v>
      </c>
      <c r="C741" s="491" t="s">
        <v>3023</v>
      </c>
      <c r="D741" s="484" t="s">
        <v>3024</v>
      </c>
      <c r="E741" s="484" t="s">
        <v>3025</v>
      </c>
      <c r="F741" s="485" t="s">
        <v>3026</v>
      </c>
      <c r="G741" s="486" t="s">
        <v>29</v>
      </c>
      <c r="H741" s="374">
        <v>0</v>
      </c>
      <c r="I741" s="339">
        <v>230000000</v>
      </c>
      <c r="J741" s="340" t="s">
        <v>1500</v>
      </c>
      <c r="K741" s="349" t="s">
        <v>918</v>
      </c>
      <c r="L741" s="485" t="s">
        <v>1501</v>
      </c>
      <c r="M741" s="340" t="s">
        <v>1502</v>
      </c>
      <c r="N741" s="374" t="s">
        <v>1817</v>
      </c>
      <c r="O741" s="487" t="s">
        <v>1504</v>
      </c>
      <c r="P741" s="340">
        <v>796</v>
      </c>
      <c r="Q741" s="340" t="s">
        <v>1505</v>
      </c>
      <c r="R741" s="337">
        <v>3</v>
      </c>
      <c r="S741" s="337">
        <v>678571.43</v>
      </c>
      <c r="T741" s="337">
        <f t="shared" ref="T741" si="262">R741*S741</f>
        <v>2035714.29</v>
      </c>
      <c r="U741" s="443">
        <f t="shared" si="227"/>
        <v>2280000.0048000002</v>
      </c>
      <c r="V741" s="488"/>
      <c r="W741" s="340">
        <v>2016</v>
      </c>
      <c r="X741" s="490"/>
    </row>
    <row r="742" spans="1:24" outlineLevel="1">
      <c r="A742" s="228" t="s">
        <v>3027</v>
      </c>
      <c r="B742" s="39" t="s">
        <v>1495</v>
      </c>
      <c r="C742" s="180" t="s">
        <v>3028</v>
      </c>
      <c r="D742" s="40" t="s">
        <v>3029</v>
      </c>
      <c r="E742" s="40" t="s">
        <v>3030</v>
      </c>
      <c r="F742" s="41" t="s">
        <v>3031</v>
      </c>
      <c r="G742" s="219" t="s">
        <v>34</v>
      </c>
      <c r="H742" s="42">
        <v>0</v>
      </c>
      <c r="I742" s="43">
        <v>230000000</v>
      </c>
      <c r="J742" s="36" t="s">
        <v>1500</v>
      </c>
      <c r="K742" s="44" t="s">
        <v>1202</v>
      </c>
      <c r="L742" s="41" t="s">
        <v>1501</v>
      </c>
      <c r="M742" s="36" t="s">
        <v>1502</v>
      </c>
      <c r="N742" s="42" t="s">
        <v>1807</v>
      </c>
      <c r="O742" s="45" t="s">
        <v>1504</v>
      </c>
      <c r="P742" s="36">
        <v>796</v>
      </c>
      <c r="Q742" s="36" t="s">
        <v>1505</v>
      </c>
      <c r="R742" s="54">
        <v>222</v>
      </c>
      <c r="S742" s="54">
        <v>1599.9</v>
      </c>
      <c r="T742" s="54">
        <v>0</v>
      </c>
      <c r="U742" s="68">
        <f t="shared" si="227"/>
        <v>0</v>
      </c>
      <c r="V742" s="46"/>
      <c r="W742" s="36">
        <v>2016</v>
      </c>
      <c r="X742" s="186">
        <v>11</v>
      </c>
    </row>
    <row r="743" spans="1:24" outlineLevel="1">
      <c r="A743" s="228" t="s">
        <v>5291</v>
      </c>
      <c r="B743" s="39" t="s">
        <v>1495</v>
      </c>
      <c r="C743" s="254" t="s">
        <v>3028</v>
      </c>
      <c r="D743" s="40" t="s">
        <v>3029</v>
      </c>
      <c r="E743" s="40" t="s">
        <v>3030</v>
      </c>
      <c r="F743" s="41" t="s">
        <v>3031</v>
      </c>
      <c r="G743" s="219" t="s">
        <v>34</v>
      </c>
      <c r="H743" s="42">
        <v>0</v>
      </c>
      <c r="I743" s="43">
        <v>230000000</v>
      </c>
      <c r="J743" s="36" t="s">
        <v>1500</v>
      </c>
      <c r="K743" s="44" t="s">
        <v>39</v>
      </c>
      <c r="L743" s="41" t="s">
        <v>1501</v>
      </c>
      <c r="M743" s="36" t="s">
        <v>1502</v>
      </c>
      <c r="N743" s="42" t="s">
        <v>1807</v>
      </c>
      <c r="O743" s="45" t="s">
        <v>1504</v>
      </c>
      <c r="P743" s="36">
        <v>796</v>
      </c>
      <c r="Q743" s="36" t="s">
        <v>1505</v>
      </c>
      <c r="R743" s="54">
        <v>222</v>
      </c>
      <c r="S743" s="54">
        <v>1599.9</v>
      </c>
      <c r="T743" s="54">
        <f t="shared" ref="T743" si="263">R743*S743</f>
        <v>355177.80000000005</v>
      </c>
      <c r="U743" s="68">
        <f t="shared" si="227"/>
        <v>397799.13600000012</v>
      </c>
      <c r="V743" s="46"/>
      <c r="W743" s="36">
        <v>2016</v>
      </c>
      <c r="X743" s="47"/>
    </row>
    <row r="744" spans="1:24" outlineLevel="1">
      <c r="A744" s="228" t="s">
        <v>3032</v>
      </c>
      <c r="B744" s="39" t="s">
        <v>1495</v>
      </c>
      <c r="C744" s="180" t="s">
        <v>3033</v>
      </c>
      <c r="D744" s="40" t="s">
        <v>3034</v>
      </c>
      <c r="E744" s="40" t="s">
        <v>3035</v>
      </c>
      <c r="F744" s="41" t="s">
        <v>3036</v>
      </c>
      <c r="G744" s="219" t="s">
        <v>34</v>
      </c>
      <c r="H744" s="42">
        <v>0</v>
      </c>
      <c r="I744" s="43">
        <v>230000000</v>
      </c>
      <c r="J744" s="36" t="s">
        <v>1500</v>
      </c>
      <c r="K744" s="44" t="s">
        <v>1202</v>
      </c>
      <c r="L744" s="41" t="s">
        <v>1501</v>
      </c>
      <c r="M744" s="36" t="s">
        <v>1502</v>
      </c>
      <c r="N744" s="42" t="s">
        <v>1807</v>
      </c>
      <c r="O744" s="45" t="s">
        <v>1504</v>
      </c>
      <c r="P744" s="36">
        <v>796</v>
      </c>
      <c r="Q744" s="36" t="s">
        <v>1505</v>
      </c>
      <c r="R744" s="54">
        <v>4</v>
      </c>
      <c r="S744" s="54">
        <v>99799.999999999985</v>
      </c>
      <c r="T744" s="54">
        <v>0</v>
      </c>
      <c r="U744" s="68">
        <f t="shared" si="227"/>
        <v>0</v>
      </c>
      <c r="V744" s="46"/>
      <c r="W744" s="36">
        <v>2016</v>
      </c>
      <c r="X744" s="47" t="s">
        <v>3972</v>
      </c>
    </row>
    <row r="745" spans="1:24" outlineLevel="1">
      <c r="A745" s="228" t="s">
        <v>4059</v>
      </c>
      <c r="B745" s="39" t="s">
        <v>1495</v>
      </c>
      <c r="C745" s="180" t="s">
        <v>3033</v>
      </c>
      <c r="D745" s="40" t="s">
        <v>3034</v>
      </c>
      <c r="E745" s="40" t="s">
        <v>3035</v>
      </c>
      <c r="F745" s="41" t="s">
        <v>3036</v>
      </c>
      <c r="G745" s="219" t="s">
        <v>34</v>
      </c>
      <c r="H745" s="42">
        <v>0</v>
      </c>
      <c r="I745" s="43">
        <v>230000000</v>
      </c>
      <c r="J745" s="36" t="s">
        <v>1500</v>
      </c>
      <c r="K745" s="44" t="s">
        <v>31</v>
      </c>
      <c r="L745" s="41" t="s">
        <v>1501</v>
      </c>
      <c r="M745" s="36" t="s">
        <v>1502</v>
      </c>
      <c r="N745" s="42" t="s">
        <v>1807</v>
      </c>
      <c r="O745" s="45" t="s">
        <v>1504</v>
      </c>
      <c r="P745" s="36">
        <v>796</v>
      </c>
      <c r="Q745" s="36" t="s">
        <v>1505</v>
      </c>
      <c r="R745" s="54">
        <v>2</v>
      </c>
      <c r="S745" s="54">
        <v>99799.999999999985</v>
      </c>
      <c r="T745" s="68">
        <f t="shared" ref="T745" si="264">R745*S745</f>
        <v>199599.99999999997</v>
      </c>
      <c r="U745" s="68">
        <f t="shared" si="227"/>
        <v>223552</v>
      </c>
      <c r="V745" s="46"/>
      <c r="W745" s="36">
        <v>2016</v>
      </c>
      <c r="X745" s="47"/>
    </row>
    <row r="746" spans="1:24" outlineLevel="1">
      <c r="A746" s="228" t="s">
        <v>3337</v>
      </c>
      <c r="B746" s="39" t="s">
        <v>24</v>
      </c>
      <c r="C746" s="180" t="s">
        <v>3338</v>
      </c>
      <c r="D746" s="40" t="s">
        <v>3339</v>
      </c>
      <c r="E746" s="40" t="s">
        <v>3340</v>
      </c>
      <c r="F746" s="41" t="s">
        <v>3341</v>
      </c>
      <c r="G746" s="219" t="s">
        <v>34</v>
      </c>
      <c r="H746" s="42">
        <v>0</v>
      </c>
      <c r="I746" s="43">
        <v>230000000</v>
      </c>
      <c r="J746" s="36" t="s">
        <v>1155</v>
      </c>
      <c r="K746" s="44" t="s">
        <v>31</v>
      </c>
      <c r="L746" s="41" t="s">
        <v>1501</v>
      </c>
      <c r="M746" s="36" t="s">
        <v>1502</v>
      </c>
      <c r="N746" s="42" t="s">
        <v>2561</v>
      </c>
      <c r="O746" s="45" t="s">
        <v>1504</v>
      </c>
      <c r="P746" s="36">
        <v>796</v>
      </c>
      <c r="Q746" s="36" t="s">
        <v>1505</v>
      </c>
      <c r="R746" s="54">
        <v>3</v>
      </c>
      <c r="S746" s="54">
        <v>178571.42</v>
      </c>
      <c r="T746" s="68">
        <v>0</v>
      </c>
      <c r="U746" s="68">
        <f t="shared" si="227"/>
        <v>0</v>
      </c>
      <c r="V746" s="46"/>
      <c r="W746" s="36">
        <v>2016</v>
      </c>
      <c r="X746" s="47" t="s">
        <v>3977</v>
      </c>
    </row>
    <row r="747" spans="1:24" outlineLevel="1">
      <c r="A747" s="228" t="s">
        <v>4060</v>
      </c>
      <c r="B747" s="39" t="s">
        <v>24</v>
      </c>
      <c r="C747" s="180" t="s">
        <v>3338</v>
      </c>
      <c r="D747" s="40" t="s">
        <v>3339</v>
      </c>
      <c r="E747" s="40" t="s">
        <v>3340</v>
      </c>
      <c r="F747" s="41" t="s">
        <v>3341</v>
      </c>
      <c r="G747" s="219" t="s">
        <v>28</v>
      </c>
      <c r="H747" s="42">
        <v>0</v>
      </c>
      <c r="I747" s="43">
        <v>230000000</v>
      </c>
      <c r="J747" s="36" t="s">
        <v>1155</v>
      </c>
      <c r="K747" s="44" t="s">
        <v>31</v>
      </c>
      <c r="L747" s="41" t="s">
        <v>1501</v>
      </c>
      <c r="M747" s="36" t="s">
        <v>1502</v>
      </c>
      <c r="N747" s="42" t="s">
        <v>2561</v>
      </c>
      <c r="O747" s="45" t="s">
        <v>1504</v>
      </c>
      <c r="P747" s="36">
        <v>796</v>
      </c>
      <c r="Q747" s="36" t="s">
        <v>1505</v>
      </c>
      <c r="R747" s="54">
        <v>2</v>
      </c>
      <c r="S747" s="54">
        <v>178571.42</v>
      </c>
      <c r="T747" s="68">
        <f t="shared" ref="T747" si="265">R747*S747</f>
        <v>357142.84</v>
      </c>
      <c r="U747" s="68">
        <f t="shared" si="227"/>
        <v>399999.98080000008</v>
      </c>
      <c r="V747" s="46"/>
      <c r="W747" s="36">
        <v>2016</v>
      </c>
      <c r="X747" s="181"/>
    </row>
    <row r="748" spans="1:24" outlineLevel="1">
      <c r="A748" s="228" t="s">
        <v>3342</v>
      </c>
      <c r="B748" s="39" t="s">
        <v>24</v>
      </c>
      <c r="C748" s="180" t="s">
        <v>3343</v>
      </c>
      <c r="D748" s="40" t="s">
        <v>3339</v>
      </c>
      <c r="E748" s="40" t="s">
        <v>3344</v>
      </c>
      <c r="F748" s="41" t="s">
        <v>3345</v>
      </c>
      <c r="G748" s="219" t="s">
        <v>34</v>
      </c>
      <c r="H748" s="42">
        <v>0</v>
      </c>
      <c r="I748" s="43">
        <v>230000000</v>
      </c>
      <c r="J748" s="36" t="s">
        <v>1155</v>
      </c>
      <c r="K748" s="44" t="s">
        <v>31</v>
      </c>
      <c r="L748" s="41" t="s">
        <v>1501</v>
      </c>
      <c r="M748" s="36" t="s">
        <v>1502</v>
      </c>
      <c r="N748" s="42" t="s">
        <v>2561</v>
      </c>
      <c r="O748" s="45" t="s">
        <v>1504</v>
      </c>
      <c r="P748" s="36">
        <v>796</v>
      </c>
      <c r="Q748" s="36" t="s">
        <v>1505</v>
      </c>
      <c r="R748" s="54">
        <v>5</v>
      </c>
      <c r="S748" s="54">
        <v>36160.71</v>
      </c>
      <c r="T748" s="68">
        <v>0</v>
      </c>
      <c r="U748" s="68">
        <f t="shared" si="227"/>
        <v>0</v>
      </c>
      <c r="V748" s="46"/>
      <c r="W748" s="36">
        <v>2016</v>
      </c>
      <c r="X748" s="181">
        <v>7</v>
      </c>
    </row>
    <row r="749" spans="1:24" outlineLevel="1">
      <c r="A749" s="228" t="s">
        <v>4061</v>
      </c>
      <c r="B749" s="39" t="s">
        <v>24</v>
      </c>
      <c r="C749" s="180" t="s">
        <v>3343</v>
      </c>
      <c r="D749" s="40" t="s">
        <v>3339</v>
      </c>
      <c r="E749" s="40" t="s">
        <v>3344</v>
      </c>
      <c r="F749" s="41" t="s">
        <v>3345</v>
      </c>
      <c r="G749" s="219" t="s">
        <v>28</v>
      </c>
      <c r="H749" s="42">
        <v>0</v>
      </c>
      <c r="I749" s="43">
        <v>230000000</v>
      </c>
      <c r="J749" s="36" t="s">
        <v>1155</v>
      </c>
      <c r="K749" s="44" t="s">
        <v>31</v>
      </c>
      <c r="L749" s="41" t="s">
        <v>1501</v>
      </c>
      <c r="M749" s="36" t="s">
        <v>1502</v>
      </c>
      <c r="N749" s="42" t="s">
        <v>2561</v>
      </c>
      <c r="O749" s="45" t="s">
        <v>1504</v>
      </c>
      <c r="P749" s="36">
        <v>796</v>
      </c>
      <c r="Q749" s="36" t="s">
        <v>1505</v>
      </c>
      <c r="R749" s="54">
        <v>5</v>
      </c>
      <c r="S749" s="54">
        <v>36160.71</v>
      </c>
      <c r="T749" s="68">
        <f t="shared" ref="T749" si="266">R749*S749</f>
        <v>180803.55</v>
      </c>
      <c r="U749" s="68">
        <f t="shared" si="227"/>
        <v>202499.976</v>
      </c>
      <c r="V749" s="46"/>
      <c r="W749" s="36">
        <v>2016</v>
      </c>
      <c r="X749" s="181"/>
    </row>
    <row r="750" spans="1:24" outlineLevel="1">
      <c r="A750" s="228" t="s">
        <v>3346</v>
      </c>
      <c r="B750" s="39" t="s">
        <v>24</v>
      </c>
      <c r="C750" s="180" t="s">
        <v>3347</v>
      </c>
      <c r="D750" s="40" t="s">
        <v>3348</v>
      </c>
      <c r="E750" s="40" t="s">
        <v>3349</v>
      </c>
      <c r="F750" s="41" t="s">
        <v>3350</v>
      </c>
      <c r="G750" s="219" t="s">
        <v>34</v>
      </c>
      <c r="H750" s="42">
        <v>0</v>
      </c>
      <c r="I750" s="43">
        <v>230000000</v>
      </c>
      <c r="J750" s="36" t="s">
        <v>1155</v>
      </c>
      <c r="K750" s="44" t="s">
        <v>31</v>
      </c>
      <c r="L750" s="41" t="s">
        <v>1501</v>
      </c>
      <c r="M750" s="36" t="s">
        <v>1502</v>
      </c>
      <c r="N750" s="42" t="s">
        <v>2561</v>
      </c>
      <c r="O750" s="45" t="s">
        <v>1504</v>
      </c>
      <c r="P750" s="36">
        <v>796</v>
      </c>
      <c r="Q750" s="36" t="s">
        <v>1505</v>
      </c>
      <c r="R750" s="54">
        <v>50</v>
      </c>
      <c r="S750" s="54">
        <v>51999.999999999993</v>
      </c>
      <c r="T750" s="68">
        <f t="shared" si="225"/>
        <v>2599999.9999999995</v>
      </c>
      <c r="U750" s="68">
        <f t="shared" si="227"/>
        <v>2911999.9999999995</v>
      </c>
      <c r="V750" s="46"/>
      <c r="W750" s="36">
        <v>2016</v>
      </c>
      <c r="X750" s="181"/>
    </row>
    <row r="751" spans="1:24" outlineLevel="1">
      <c r="A751" s="228" t="s">
        <v>3351</v>
      </c>
      <c r="B751" s="39" t="s">
        <v>24</v>
      </c>
      <c r="C751" s="180" t="s">
        <v>3352</v>
      </c>
      <c r="D751" s="40" t="s">
        <v>3353</v>
      </c>
      <c r="E751" s="40" t="s">
        <v>3354</v>
      </c>
      <c r="F751" s="41" t="s">
        <v>3355</v>
      </c>
      <c r="G751" s="219" t="s">
        <v>34</v>
      </c>
      <c r="H751" s="42">
        <v>0</v>
      </c>
      <c r="I751" s="43">
        <v>230000000</v>
      </c>
      <c r="J751" s="36" t="s">
        <v>1155</v>
      </c>
      <c r="K751" s="44" t="s">
        <v>31</v>
      </c>
      <c r="L751" s="41" t="s">
        <v>1501</v>
      </c>
      <c r="M751" s="36" t="s">
        <v>1502</v>
      </c>
      <c r="N751" s="42" t="s">
        <v>2561</v>
      </c>
      <c r="O751" s="45" t="s">
        <v>1504</v>
      </c>
      <c r="P751" s="36">
        <v>796</v>
      </c>
      <c r="Q751" s="36" t="s">
        <v>1505</v>
      </c>
      <c r="R751" s="54">
        <v>3</v>
      </c>
      <c r="S751" s="54">
        <v>122905.75</v>
      </c>
      <c r="T751" s="68">
        <v>0</v>
      </c>
      <c r="U751" s="68">
        <f t="shared" si="227"/>
        <v>0</v>
      </c>
      <c r="V751" s="46"/>
      <c r="W751" s="36">
        <v>2016</v>
      </c>
      <c r="X751" s="181">
        <v>7</v>
      </c>
    </row>
    <row r="752" spans="1:24" outlineLevel="1">
      <c r="A752" s="228" t="s">
        <v>4062</v>
      </c>
      <c r="B752" s="39" t="s">
        <v>24</v>
      </c>
      <c r="C752" s="180" t="s">
        <v>3352</v>
      </c>
      <c r="D752" s="40" t="s">
        <v>3353</v>
      </c>
      <c r="E752" s="40" t="s">
        <v>3354</v>
      </c>
      <c r="F752" s="41" t="s">
        <v>3355</v>
      </c>
      <c r="G752" s="219" t="s">
        <v>28</v>
      </c>
      <c r="H752" s="42">
        <v>0</v>
      </c>
      <c r="I752" s="43">
        <v>230000000</v>
      </c>
      <c r="J752" s="36" t="s">
        <v>1155</v>
      </c>
      <c r="K752" s="44" t="s">
        <v>31</v>
      </c>
      <c r="L752" s="41" t="s">
        <v>1501</v>
      </c>
      <c r="M752" s="36" t="s">
        <v>1502</v>
      </c>
      <c r="N752" s="42" t="s">
        <v>2561</v>
      </c>
      <c r="O752" s="45" t="s">
        <v>1504</v>
      </c>
      <c r="P752" s="36">
        <v>796</v>
      </c>
      <c r="Q752" s="36" t="s">
        <v>1505</v>
      </c>
      <c r="R752" s="54">
        <v>3</v>
      </c>
      <c r="S752" s="54">
        <v>122905.75</v>
      </c>
      <c r="T752" s="68">
        <f t="shared" ref="T752" si="267">R752*S752</f>
        <v>368717.25</v>
      </c>
      <c r="U752" s="68">
        <f t="shared" si="227"/>
        <v>412963.32000000007</v>
      </c>
      <c r="V752" s="46"/>
      <c r="W752" s="36">
        <v>2016</v>
      </c>
      <c r="X752" s="181"/>
    </row>
    <row r="753" spans="1:24" outlineLevel="1">
      <c r="A753" s="228" t="s">
        <v>3356</v>
      </c>
      <c r="B753" s="39" t="s">
        <v>24</v>
      </c>
      <c r="C753" s="180" t="s">
        <v>3357</v>
      </c>
      <c r="D753" s="40" t="s">
        <v>3353</v>
      </c>
      <c r="E753" s="40" t="s">
        <v>3358</v>
      </c>
      <c r="F753" s="41" t="s">
        <v>3359</v>
      </c>
      <c r="G753" s="219" t="s">
        <v>34</v>
      </c>
      <c r="H753" s="42">
        <v>0</v>
      </c>
      <c r="I753" s="43">
        <v>230000000</v>
      </c>
      <c r="J753" s="36" t="s">
        <v>1155</v>
      </c>
      <c r="K753" s="44" t="s">
        <v>31</v>
      </c>
      <c r="L753" s="41" t="s">
        <v>1501</v>
      </c>
      <c r="M753" s="36" t="s">
        <v>1502</v>
      </c>
      <c r="N753" s="42" t="s">
        <v>2561</v>
      </c>
      <c r="O753" s="45" t="s">
        <v>1504</v>
      </c>
      <c r="P753" s="36">
        <v>796</v>
      </c>
      <c r="Q753" s="36" t="s">
        <v>1505</v>
      </c>
      <c r="R753" s="54">
        <v>3</v>
      </c>
      <c r="S753" s="54">
        <v>175197.96</v>
      </c>
      <c r="T753" s="68">
        <v>0</v>
      </c>
      <c r="U753" s="68">
        <f t="shared" si="227"/>
        <v>0</v>
      </c>
      <c r="V753" s="46"/>
      <c r="W753" s="36">
        <v>2016</v>
      </c>
      <c r="X753" s="181">
        <v>7</v>
      </c>
    </row>
    <row r="754" spans="1:24" outlineLevel="1">
      <c r="A754" s="228" t="s">
        <v>4063</v>
      </c>
      <c r="B754" s="39" t="s">
        <v>24</v>
      </c>
      <c r="C754" s="180" t="s">
        <v>3357</v>
      </c>
      <c r="D754" s="40" t="s">
        <v>3353</v>
      </c>
      <c r="E754" s="40" t="s">
        <v>3358</v>
      </c>
      <c r="F754" s="41" t="s">
        <v>3359</v>
      </c>
      <c r="G754" s="219" t="s">
        <v>28</v>
      </c>
      <c r="H754" s="42">
        <v>0</v>
      </c>
      <c r="I754" s="43">
        <v>230000000</v>
      </c>
      <c r="J754" s="36" t="s">
        <v>1155</v>
      </c>
      <c r="K754" s="44" t="s">
        <v>31</v>
      </c>
      <c r="L754" s="41" t="s">
        <v>1501</v>
      </c>
      <c r="M754" s="36" t="s">
        <v>1502</v>
      </c>
      <c r="N754" s="42" t="s">
        <v>2561</v>
      </c>
      <c r="O754" s="45" t="s">
        <v>1504</v>
      </c>
      <c r="P754" s="36">
        <v>796</v>
      </c>
      <c r="Q754" s="36" t="s">
        <v>1505</v>
      </c>
      <c r="R754" s="54">
        <v>3</v>
      </c>
      <c r="S754" s="54">
        <v>175197.96</v>
      </c>
      <c r="T754" s="68">
        <f t="shared" ref="T754" si="268">R754*S754</f>
        <v>525593.88</v>
      </c>
      <c r="U754" s="68">
        <f t="shared" si="227"/>
        <v>588665.14560000005</v>
      </c>
      <c r="V754" s="46"/>
      <c r="W754" s="36">
        <v>2016</v>
      </c>
      <c r="X754" s="181"/>
    </row>
    <row r="755" spans="1:24" outlineLevel="1">
      <c r="A755" s="228" t="s">
        <v>3360</v>
      </c>
      <c r="B755" s="39" t="s">
        <v>24</v>
      </c>
      <c r="C755" s="180" t="s">
        <v>3361</v>
      </c>
      <c r="D755" s="40" t="s">
        <v>3362</v>
      </c>
      <c r="E755" s="40" t="s">
        <v>3363</v>
      </c>
      <c r="F755" s="41" t="s">
        <v>3364</v>
      </c>
      <c r="G755" s="219" t="s">
        <v>34</v>
      </c>
      <c r="H755" s="42">
        <v>0</v>
      </c>
      <c r="I755" s="43">
        <v>230000000</v>
      </c>
      <c r="J755" s="36" t="s">
        <v>1155</v>
      </c>
      <c r="K755" s="44" t="s">
        <v>31</v>
      </c>
      <c r="L755" s="41" t="s">
        <v>1501</v>
      </c>
      <c r="M755" s="36" t="s">
        <v>1502</v>
      </c>
      <c r="N755" s="42" t="s">
        <v>2561</v>
      </c>
      <c r="O755" s="45" t="s">
        <v>1504</v>
      </c>
      <c r="P755" s="36">
        <v>839</v>
      </c>
      <c r="Q755" s="36" t="s">
        <v>1545</v>
      </c>
      <c r="R755" s="54">
        <v>4</v>
      </c>
      <c r="S755" s="54">
        <v>267519.99</v>
      </c>
      <c r="T755" s="68">
        <v>0</v>
      </c>
      <c r="U755" s="68">
        <f t="shared" si="227"/>
        <v>0</v>
      </c>
      <c r="V755" s="46"/>
      <c r="W755" s="36">
        <v>2016</v>
      </c>
      <c r="X755" s="181">
        <v>7</v>
      </c>
    </row>
    <row r="756" spans="1:24" outlineLevel="1">
      <c r="A756" s="228" t="s">
        <v>4064</v>
      </c>
      <c r="B756" s="39" t="s">
        <v>24</v>
      </c>
      <c r="C756" s="180" t="s">
        <v>3361</v>
      </c>
      <c r="D756" s="40" t="s">
        <v>3362</v>
      </c>
      <c r="E756" s="40" t="s">
        <v>3363</v>
      </c>
      <c r="F756" s="41" t="s">
        <v>3364</v>
      </c>
      <c r="G756" s="219" t="s">
        <v>28</v>
      </c>
      <c r="H756" s="42">
        <v>0</v>
      </c>
      <c r="I756" s="43">
        <v>230000000</v>
      </c>
      <c r="J756" s="36" t="s">
        <v>1155</v>
      </c>
      <c r="K756" s="44" t="s">
        <v>31</v>
      </c>
      <c r="L756" s="41" t="s">
        <v>1501</v>
      </c>
      <c r="M756" s="36" t="s">
        <v>1502</v>
      </c>
      <c r="N756" s="42" t="s">
        <v>2561</v>
      </c>
      <c r="O756" s="45" t="s">
        <v>1504</v>
      </c>
      <c r="P756" s="36">
        <v>839</v>
      </c>
      <c r="Q756" s="36" t="s">
        <v>1545</v>
      </c>
      <c r="R756" s="54">
        <v>4</v>
      </c>
      <c r="S756" s="54">
        <v>267519.99</v>
      </c>
      <c r="T756" s="68">
        <f t="shared" ref="T756" si="269">R756*S756</f>
        <v>1070079.96</v>
      </c>
      <c r="U756" s="68">
        <f t="shared" si="227"/>
        <v>1198489.5552000001</v>
      </c>
      <c r="V756" s="46"/>
      <c r="W756" s="36">
        <v>2016</v>
      </c>
      <c r="X756" s="181"/>
    </row>
    <row r="757" spans="1:24" outlineLevel="1">
      <c r="A757" s="228" t="s">
        <v>3365</v>
      </c>
      <c r="B757" s="39" t="s">
        <v>24</v>
      </c>
      <c r="C757" s="180" t="s">
        <v>3366</v>
      </c>
      <c r="D757" s="40" t="s">
        <v>3367</v>
      </c>
      <c r="E757" s="40" t="s">
        <v>3368</v>
      </c>
      <c r="F757" s="41" t="s">
        <v>3369</v>
      </c>
      <c r="G757" s="219" t="s">
        <v>34</v>
      </c>
      <c r="H757" s="42">
        <v>0</v>
      </c>
      <c r="I757" s="43">
        <v>230000000</v>
      </c>
      <c r="J757" s="36" t="s">
        <v>1155</v>
      </c>
      <c r="K757" s="44" t="s">
        <v>31</v>
      </c>
      <c r="L757" s="41" t="s">
        <v>1501</v>
      </c>
      <c r="M757" s="36" t="s">
        <v>1502</v>
      </c>
      <c r="N757" s="42" t="s">
        <v>2561</v>
      </c>
      <c r="O757" s="45" t="s">
        <v>1504</v>
      </c>
      <c r="P757" s="36">
        <v>796</v>
      </c>
      <c r="Q757" s="36" t="s">
        <v>1505</v>
      </c>
      <c r="R757" s="54">
        <v>4</v>
      </c>
      <c r="S757" s="54">
        <v>129464.28</v>
      </c>
      <c r="T757" s="68">
        <v>0</v>
      </c>
      <c r="U757" s="68">
        <f t="shared" si="227"/>
        <v>0</v>
      </c>
      <c r="V757" s="46"/>
      <c r="W757" s="36">
        <v>2016</v>
      </c>
      <c r="X757" s="181">
        <v>7</v>
      </c>
    </row>
    <row r="758" spans="1:24" outlineLevel="1">
      <c r="A758" s="228" t="s">
        <v>4065</v>
      </c>
      <c r="B758" s="39" t="s">
        <v>24</v>
      </c>
      <c r="C758" s="180" t="s">
        <v>3366</v>
      </c>
      <c r="D758" s="40" t="s">
        <v>3367</v>
      </c>
      <c r="E758" s="40" t="s">
        <v>3368</v>
      </c>
      <c r="F758" s="41" t="s">
        <v>3369</v>
      </c>
      <c r="G758" s="219" t="s">
        <v>28</v>
      </c>
      <c r="H758" s="42">
        <v>0</v>
      </c>
      <c r="I758" s="43">
        <v>230000000</v>
      </c>
      <c r="J758" s="36" t="s">
        <v>1155</v>
      </c>
      <c r="K758" s="44" t="s">
        <v>31</v>
      </c>
      <c r="L758" s="41" t="s">
        <v>1501</v>
      </c>
      <c r="M758" s="36" t="s">
        <v>1502</v>
      </c>
      <c r="N758" s="42" t="s">
        <v>2561</v>
      </c>
      <c r="O758" s="45" t="s">
        <v>1504</v>
      </c>
      <c r="P758" s="36">
        <v>796</v>
      </c>
      <c r="Q758" s="36" t="s">
        <v>1505</v>
      </c>
      <c r="R758" s="54">
        <v>4</v>
      </c>
      <c r="S758" s="54">
        <v>129464.28</v>
      </c>
      <c r="T758" s="68">
        <f t="shared" ref="T758" si="270">R758*S758</f>
        <v>517857.12</v>
      </c>
      <c r="U758" s="68">
        <f t="shared" si="227"/>
        <v>579999.97440000006</v>
      </c>
      <c r="V758" s="46"/>
      <c r="W758" s="36">
        <v>2016</v>
      </c>
      <c r="X758" s="181"/>
    </row>
    <row r="759" spans="1:24" outlineLevel="1">
      <c r="A759" s="228" t="s">
        <v>3370</v>
      </c>
      <c r="B759" s="39" t="s">
        <v>24</v>
      </c>
      <c r="C759" s="180" t="s">
        <v>3371</v>
      </c>
      <c r="D759" s="40" t="s">
        <v>3372</v>
      </c>
      <c r="E759" s="40" t="s">
        <v>3373</v>
      </c>
      <c r="F759" s="41" t="s">
        <v>3374</v>
      </c>
      <c r="G759" s="219" t="s">
        <v>34</v>
      </c>
      <c r="H759" s="42">
        <v>0</v>
      </c>
      <c r="I759" s="43">
        <v>230000000</v>
      </c>
      <c r="J759" s="36" t="s">
        <v>1155</v>
      </c>
      <c r="K759" s="44" t="s">
        <v>31</v>
      </c>
      <c r="L759" s="41" t="s">
        <v>1501</v>
      </c>
      <c r="M759" s="36" t="s">
        <v>1502</v>
      </c>
      <c r="N759" s="42" t="s">
        <v>2561</v>
      </c>
      <c r="O759" s="45" t="s">
        <v>1504</v>
      </c>
      <c r="P759" s="36">
        <v>796</v>
      </c>
      <c r="Q759" s="36" t="s">
        <v>1505</v>
      </c>
      <c r="R759" s="54">
        <v>2</v>
      </c>
      <c r="S759" s="54">
        <v>568568.64</v>
      </c>
      <c r="T759" s="68">
        <v>0</v>
      </c>
      <c r="U759" s="68">
        <f t="shared" si="227"/>
        <v>0</v>
      </c>
      <c r="V759" s="46"/>
      <c r="W759" s="36">
        <v>2016</v>
      </c>
      <c r="X759" s="181">
        <v>7</v>
      </c>
    </row>
    <row r="760" spans="1:24" outlineLevel="1">
      <c r="A760" s="228" t="s">
        <v>4066</v>
      </c>
      <c r="B760" s="39" t="s">
        <v>24</v>
      </c>
      <c r="C760" s="180" t="s">
        <v>3371</v>
      </c>
      <c r="D760" s="40" t="s">
        <v>3372</v>
      </c>
      <c r="E760" s="40" t="s">
        <v>3373</v>
      </c>
      <c r="F760" s="41" t="s">
        <v>3374</v>
      </c>
      <c r="G760" s="219" t="s">
        <v>28</v>
      </c>
      <c r="H760" s="42">
        <v>0</v>
      </c>
      <c r="I760" s="43">
        <v>230000000</v>
      </c>
      <c r="J760" s="36" t="s">
        <v>1155</v>
      </c>
      <c r="K760" s="44" t="s">
        <v>31</v>
      </c>
      <c r="L760" s="41" t="s">
        <v>1501</v>
      </c>
      <c r="M760" s="36" t="s">
        <v>1502</v>
      </c>
      <c r="N760" s="42" t="s">
        <v>2561</v>
      </c>
      <c r="O760" s="45" t="s">
        <v>1504</v>
      </c>
      <c r="P760" s="36">
        <v>796</v>
      </c>
      <c r="Q760" s="36" t="s">
        <v>1505</v>
      </c>
      <c r="R760" s="54">
        <v>2</v>
      </c>
      <c r="S760" s="54">
        <v>568568.64</v>
      </c>
      <c r="T760" s="68">
        <f t="shared" ref="T760" si="271">R760*S760</f>
        <v>1137137.28</v>
      </c>
      <c r="U760" s="68">
        <f t="shared" si="227"/>
        <v>1273593.7536000002</v>
      </c>
      <c r="V760" s="46"/>
      <c r="W760" s="36">
        <v>2016</v>
      </c>
      <c r="X760" s="181"/>
    </row>
    <row r="761" spans="1:24" outlineLevel="1">
      <c r="A761" s="228" t="s">
        <v>3375</v>
      </c>
      <c r="B761" s="39" t="s">
        <v>24</v>
      </c>
      <c r="C761" s="180" t="s">
        <v>3371</v>
      </c>
      <c r="D761" s="40" t="s">
        <v>3372</v>
      </c>
      <c r="E761" s="40" t="s">
        <v>3373</v>
      </c>
      <c r="F761" s="41" t="s">
        <v>3376</v>
      </c>
      <c r="G761" s="219" t="s">
        <v>34</v>
      </c>
      <c r="H761" s="42">
        <v>0</v>
      </c>
      <c r="I761" s="43">
        <v>230000000</v>
      </c>
      <c r="J761" s="36" t="s">
        <v>1155</v>
      </c>
      <c r="K761" s="44" t="s">
        <v>31</v>
      </c>
      <c r="L761" s="41" t="s">
        <v>1501</v>
      </c>
      <c r="M761" s="36" t="s">
        <v>1502</v>
      </c>
      <c r="N761" s="42" t="s">
        <v>2561</v>
      </c>
      <c r="O761" s="45" t="s">
        <v>1504</v>
      </c>
      <c r="P761" s="36">
        <v>796</v>
      </c>
      <c r="Q761" s="36" t="s">
        <v>1505</v>
      </c>
      <c r="R761" s="54">
        <v>2</v>
      </c>
      <c r="S761" s="54">
        <v>363883.92</v>
      </c>
      <c r="T761" s="68">
        <v>0</v>
      </c>
      <c r="U761" s="68">
        <f t="shared" si="227"/>
        <v>0</v>
      </c>
      <c r="V761" s="46"/>
      <c r="W761" s="36">
        <v>2016</v>
      </c>
      <c r="X761" s="181">
        <v>7</v>
      </c>
    </row>
    <row r="762" spans="1:24" outlineLevel="1">
      <c r="A762" s="228" t="s">
        <v>4067</v>
      </c>
      <c r="B762" s="39" t="s">
        <v>24</v>
      </c>
      <c r="C762" s="180" t="s">
        <v>3371</v>
      </c>
      <c r="D762" s="40" t="s">
        <v>3372</v>
      </c>
      <c r="E762" s="40" t="s">
        <v>3373</v>
      </c>
      <c r="F762" s="41" t="s">
        <v>3376</v>
      </c>
      <c r="G762" s="219" t="s">
        <v>28</v>
      </c>
      <c r="H762" s="42">
        <v>0</v>
      </c>
      <c r="I762" s="43">
        <v>230000000</v>
      </c>
      <c r="J762" s="36" t="s">
        <v>1155</v>
      </c>
      <c r="K762" s="44" t="s">
        <v>31</v>
      </c>
      <c r="L762" s="41" t="s">
        <v>1501</v>
      </c>
      <c r="M762" s="36" t="s">
        <v>1502</v>
      </c>
      <c r="N762" s="42" t="s">
        <v>2561</v>
      </c>
      <c r="O762" s="45" t="s">
        <v>1504</v>
      </c>
      <c r="P762" s="36">
        <v>796</v>
      </c>
      <c r="Q762" s="36" t="s">
        <v>1505</v>
      </c>
      <c r="R762" s="54">
        <v>2</v>
      </c>
      <c r="S762" s="54">
        <v>363883.92</v>
      </c>
      <c r="T762" s="68">
        <f t="shared" ref="T762" si="272">R762*S762</f>
        <v>727767.84</v>
      </c>
      <c r="U762" s="68">
        <f t="shared" si="227"/>
        <v>815099.98080000002</v>
      </c>
      <c r="V762" s="46"/>
      <c r="W762" s="36">
        <v>2016</v>
      </c>
      <c r="X762" s="181"/>
    </row>
    <row r="763" spans="1:24" outlineLevel="1">
      <c r="A763" s="228" t="s">
        <v>3377</v>
      </c>
      <c r="B763" s="39" t="s">
        <v>24</v>
      </c>
      <c r="C763" s="180" t="s">
        <v>3378</v>
      </c>
      <c r="D763" s="40" t="s">
        <v>3379</v>
      </c>
      <c r="E763" s="40" t="s">
        <v>3380</v>
      </c>
      <c r="F763" s="41" t="s">
        <v>3381</v>
      </c>
      <c r="G763" s="219" t="s">
        <v>34</v>
      </c>
      <c r="H763" s="42">
        <v>0</v>
      </c>
      <c r="I763" s="43">
        <v>230000000</v>
      </c>
      <c r="J763" s="36" t="s">
        <v>1155</v>
      </c>
      <c r="K763" s="44" t="s">
        <v>31</v>
      </c>
      <c r="L763" s="41" t="s">
        <v>1501</v>
      </c>
      <c r="M763" s="36" t="s">
        <v>1502</v>
      </c>
      <c r="N763" s="42" t="s">
        <v>2561</v>
      </c>
      <c r="O763" s="45" t="s">
        <v>1504</v>
      </c>
      <c r="P763" s="36">
        <v>839</v>
      </c>
      <c r="Q763" s="36" t="s">
        <v>2577</v>
      </c>
      <c r="R763" s="54">
        <v>4</v>
      </c>
      <c r="S763" s="54">
        <v>419642.85</v>
      </c>
      <c r="T763" s="68">
        <v>0</v>
      </c>
      <c r="U763" s="68">
        <f t="shared" si="227"/>
        <v>0</v>
      </c>
      <c r="V763" s="46"/>
      <c r="W763" s="36">
        <v>2016</v>
      </c>
      <c r="X763" s="181">
        <v>7</v>
      </c>
    </row>
    <row r="764" spans="1:24" outlineLevel="1">
      <c r="A764" s="228" t="s">
        <v>4068</v>
      </c>
      <c r="B764" s="39" t="s">
        <v>24</v>
      </c>
      <c r="C764" s="180" t="s">
        <v>3378</v>
      </c>
      <c r="D764" s="40" t="s">
        <v>3379</v>
      </c>
      <c r="E764" s="40" t="s">
        <v>3380</v>
      </c>
      <c r="F764" s="41" t="s">
        <v>3381</v>
      </c>
      <c r="G764" s="219" t="s">
        <v>28</v>
      </c>
      <c r="H764" s="42">
        <v>0</v>
      </c>
      <c r="I764" s="43">
        <v>230000000</v>
      </c>
      <c r="J764" s="36" t="s">
        <v>1155</v>
      </c>
      <c r="K764" s="44" t="s">
        <v>31</v>
      </c>
      <c r="L764" s="41" t="s">
        <v>1501</v>
      </c>
      <c r="M764" s="36" t="s">
        <v>1502</v>
      </c>
      <c r="N764" s="42" t="s">
        <v>2561</v>
      </c>
      <c r="O764" s="45" t="s">
        <v>1504</v>
      </c>
      <c r="P764" s="36">
        <v>839</v>
      </c>
      <c r="Q764" s="36" t="s">
        <v>2577</v>
      </c>
      <c r="R764" s="54">
        <v>4</v>
      </c>
      <c r="S764" s="54">
        <v>419642.85</v>
      </c>
      <c r="T764" s="68">
        <f t="shared" ref="T764" si="273">R764*S764</f>
        <v>1678571.4</v>
      </c>
      <c r="U764" s="68">
        <f t="shared" si="227"/>
        <v>1879999.9680000001</v>
      </c>
      <c r="V764" s="46"/>
      <c r="W764" s="36">
        <v>2016</v>
      </c>
      <c r="X764" s="181"/>
    </row>
    <row r="765" spans="1:24" outlineLevel="1">
      <c r="A765" s="228" t="s">
        <v>3382</v>
      </c>
      <c r="B765" s="39" t="s">
        <v>24</v>
      </c>
      <c r="C765" s="180" t="s">
        <v>3383</v>
      </c>
      <c r="D765" s="40" t="s">
        <v>3384</v>
      </c>
      <c r="E765" s="40" t="s">
        <v>3385</v>
      </c>
      <c r="F765" s="41" t="s">
        <v>3386</v>
      </c>
      <c r="G765" s="219" t="s">
        <v>34</v>
      </c>
      <c r="H765" s="42">
        <v>40</v>
      </c>
      <c r="I765" s="43">
        <v>230000000</v>
      </c>
      <c r="J765" s="36" t="s">
        <v>1155</v>
      </c>
      <c r="K765" s="44" t="s">
        <v>31</v>
      </c>
      <c r="L765" s="41" t="s">
        <v>1501</v>
      </c>
      <c r="M765" s="36" t="s">
        <v>1502</v>
      </c>
      <c r="N765" s="42" t="s">
        <v>2561</v>
      </c>
      <c r="O765" s="45" t="s">
        <v>1511</v>
      </c>
      <c r="P765" s="36">
        <v>5111</v>
      </c>
      <c r="Q765" s="36" t="s">
        <v>3387</v>
      </c>
      <c r="R765" s="54">
        <v>860</v>
      </c>
      <c r="S765" s="54">
        <v>1280.17</v>
      </c>
      <c r="T765" s="68">
        <v>0</v>
      </c>
      <c r="U765" s="68">
        <f t="shared" si="227"/>
        <v>0</v>
      </c>
      <c r="V765" s="46" t="s">
        <v>1512</v>
      </c>
      <c r="W765" s="36">
        <v>2016</v>
      </c>
      <c r="X765" s="181" t="s">
        <v>3975</v>
      </c>
    </row>
    <row r="766" spans="1:24" outlineLevel="1">
      <c r="A766" s="228" t="s">
        <v>4069</v>
      </c>
      <c r="B766" s="39" t="s">
        <v>24</v>
      </c>
      <c r="C766" s="180" t="s">
        <v>3383</v>
      </c>
      <c r="D766" s="40" t="s">
        <v>3384</v>
      </c>
      <c r="E766" s="40" t="s">
        <v>3385</v>
      </c>
      <c r="F766" s="41" t="s">
        <v>3386</v>
      </c>
      <c r="G766" s="219" t="s">
        <v>28</v>
      </c>
      <c r="H766" s="42">
        <v>0</v>
      </c>
      <c r="I766" s="43">
        <v>230000000</v>
      </c>
      <c r="J766" s="36" t="s">
        <v>1155</v>
      </c>
      <c r="K766" s="44" t="s">
        <v>31</v>
      </c>
      <c r="L766" s="41" t="s">
        <v>1501</v>
      </c>
      <c r="M766" s="36" t="s">
        <v>1502</v>
      </c>
      <c r="N766" s="42" t="s">
        <v>2561</v>
      </c>
      <c r="O766" s="45" t="s">
        <v>1504</v>
      </c>
      <c r="P766" s="36">
        <v>5111</v>
      </c>
      <c r="Q766" s="36" t="s">
        <v>3387</v>
      </c>
      <c r="R766" s="54">
        <v>860</v>
      </c>
      <c r="S766" s="54">
        <v>1280.17</v>
      </c>
      <c r="T766" s="68">
        <f t="shared" ref="T766" si="274">R766*S766</f>
        <v>1100946.2</v>
      </c>
      <c r="U766" s="68">
        <f t="shared" si="227"/>
        <v>1233059.7440000002</v>
      </c>
      <c r="V766" s="46"/>
      <c r="W766" s="36">
        <v>2016</v>
      </c>
      <c r="X766" s="181"/>
    </row>
    <row r="767" spans="1:24" outlineLevel="1">
      <c r="A767" s="228" t="s">
        <v>3388</v>
      </c>
      <c r="B767" s="39" t="s">
        <v>24</v>
      </c>
      <c r="C767" s="180" t="s">
        <v>3389</v>
      </c>
      <c r="D767" s="40" t="s">
        <v>3384</v>
      </c>
      <c r="E767" s="40" t="s">
        <v>3390</v>
      </c>
      <c r="F767" s="41" t="s">
        <v>3391</v>
      </c>
      <c r="G767" s="219" t="s">
        <v>34</v>
      </c>
      <c r="H767" s="42">
        <v>40</v>
      </c>
      <c r="I767" s="43">
        <v>230000000</v>
      </c>
      <c r="J767" s="36" t="s">
        <v>1155</v>
      </c>
      <c r="K767" s="44" t="s">
        <v>31</v>
      </c>
      <c r="L767" s="41" t="s">
        <v>1501</v>
      </c>
      <c r="M767" s="36" t="s">
        <v>1502</v>
      </c>
      <c r="N767" s="42" t="s">
        <v>2561</v>
      </c>
      <c r="O767" s="45" t="s">
        <v>1511</v>
      </c>
      <c r="P767" s="36">
        <v>5111</v>
      </c>
      <c r="Q767" s="36" t="s">
        <v>3392</v>
      </c>
      <c r="R767" s="54">
        <v>8</v>
      </c>
      <c r="S767" s="54">
        <v>1799.9999999999998</v>
      </c>
      <c r="T767" s="68">
        <v>0</v>
      </c>
      <c r="U767" s="68">
        <f t="shared" si="227"/>
        <v>0</v>
      </c>
      <c r="V767" s="46" t="s">
        <v>1512</v>
      </c>
      <c r="W767" s="36">
        <v>2016</v>
      </c>
      <c r="X767" s="181" t="s">
        <v>3975</v>
      </c>
    </row>
    <row r="768" spans="1:24" outlineLevel="1">
      <c r="A768" s="228" t="s">
        <v>4070</v>
      </c>
      <c r="B768" s="39" t="s">
        <v>24</v>
      </c>
      <c r="C768" s="180" t="s">
        <v>3389</v>
      </c>
      <c r="D768" s="40" t="s">
        <v>3384</v>
      </c>
      <c r="E768" s="40" t="s">
        <v>3390</v>
      </c>
      <c r="F768" s="41" t="s">
        <v>3391</v>
      </c>
      <c r="G768" s="219" t="s">
        <v>28</v>
      </c>
      <c r="H768" s="42">
        <v>0</v>
      </c>
      <c r="I768" s="43">
        <v>230000000</v>
      </c>
      <c r="J768" s="36" t="s">
        <v>1155</v>
      </c>
      <c r="K768" s="44" t="s">
        <v>31</v>
      </c>
      <c r="L768" s="41" t="s">
        <v>1501</v>
      </c>
      <c r="M768" s="36" t="s">
        <v>1502</v>
      </c>
      <c r="N768" s="42" t="s">
        <v>2561</v>
      </c>
      <c r="O768" s="45" t="s">
        <v>1504</v>
      </c>
      <c r="P768" s="36">
        <v>5111</v>
      </c>
      <c r="Q768" s="36" t="s">
        <v>3392</v>
      </c>
      <c r="R768" s="54">
        <v>8</v>
      </c>
      <c r="S768" s="54">
        <v>1799.9999999999998</v>
      </c>
      <c r="T768" s="68">
        <f t="shared" ref="T768" si="275">R768*S768</f>
        <v>14399.999999999998</v>
      </c>
      <c r="U768" s="68">
        <f t="shared" si="227"/>
        <v>16128</v>
      </c>
      <c r="V768" s="46"/>
      <c r="W768" s="36">
        <v>2016</v>
      </c>
      <c r="X768" s="181"/>
    </row>
    <row r="769" spans="1:24" outlineLevel="1">
      <c r="A769" s="228" t="s">
        <v>3393</v>
      </c>
      <c r="B769" s="39" t="s">
        <v>24</v>
      </c>
      <c r="C769" s="180" t="s">
        <v>3394</v>
      </c>
      <c r="D769" s="40" t="s">
        <v>3395</v>
      </c>
      <c r="E769" s="40" t="s">
        <v>3396</v>
      </c>
      <c r="F769" s="41" t="s">
        <v>3397</v>
      </c>
      <c r="G769" s="219" t="s">
        <v>34</v>
      </c>
      <c r="H769" s="42">
        <v>40</v>
      </c>
      <c r="I769" s="43">
        <v>230000000</v>
      </c>
      <c r="J769" s="36" t="s">
        <v>1155</v>
      </c>
      <c r="K769" s="44" t="s">
        <v>31</v>
      </c>
      <c r="L769" s="41" t="s">
        <v>1501</v>
      </c>
      <c r="M769" s="36" t="s">
        <v>1502</v>
      </c>
      <c r="N769" s="42" t="s">
        <v>2561</v>
      </c>
      <c r="O769" s="45" t="s">
        <v>1511</v>
      </c>
      <c r="P769" s="36">
        <v>5111</v>
      </c>
      <c r="Q769" s="36" t="s">
        <v>3392</v>
      </c>
      <c r="R769" s="54">
        <v>18</v>
      </c>
      <c r="S769" s="54">
        <v>1799.9999999999998</v>
      </c>
      <c r="T769" s="68">
        <v>0</v>
      </c>
      <c r="U769" s="68">
        <f t="shared" si="227"/>
        <v>0</v>
      </c>
      <c r="V769" s="46" t="s">
        <v>1512</v>
      </c>
      <c r="W769" s="36">
        <v>2016</v>
      </c>
      <c r="X769" s="181" t="s">
        <v>3975</v>
      </c>
    </row>
    <row r="770" spans="1:24" outlineLevel="1">
      <c r="A770" s="228" t="s">
        <v>4071</v>
      </c>
      <c r="B770" s="39" t="s">
        <v>24</v>
      </c>
      <c r="C770" s="180" t="s">
        <v>3394</v>
      </c>
      <c r="D770" s="40" t="s">
        <v>3395</v>
      </c>
      <c r="E770" s="40" t="s">
        <v>3396</v>
      </c>
      <c r="F770" s="41" t="s">
        <v>3397</v>
      </c>
      <c r="G770" s="219" t="s">
        <v>28</v>
      </c>
      <c r="H770" s="42">
        <v>0</v>
      </c>
      <c r="I770" s="43">
        <v>230000000</v>
      </c>
      <c r="J770" s="36" t="s">
        <v>1155</v>
      </c>
      <c r="K770" s="44" t="s">
        <v>31</v>
      </c>
      <c r="L770" s="41" t="s">
        <v>1501</v>
      </c>
      <c r="M770" s="36" t="s">
        <v>1502</v>
      </c>
      <c r="N770" s="42" t="s">
        <v>2561</v>
      </c>
      <c r="O770" s="45" t="s">
        <v>1504</v>
      </c>
      <c r="P770" s="36">
        <v>5111</v>
      </c>
      <c r="Q770" s="36" t="s">
        <v>3392</v>
      </c>
      <c r="R770" s="54">
        <v>18</v>
      </c>
      <c r="S770" s="54">
        <v>1799.9999999999998</v>
      </c>
      <c r="T770" s="68">
        <f t="shared" ref="T770" si="276">R770*S770</f>
        <v>32399.999999999996</v>
      </c>
      <c r="U770" s="68">
        <f t="shared" si="227"/>
        <v>36288</v>
      </c>
      <c r="V770" s="46"/>
      <c r="W770" s="36">
        <v>2016</v>
      </c>
      <c r="X770" s="181"/>
    </row>
    <row r="771" spans="1:24" outlineLevel="1">
      <c r="A771" s="228" t="s">
        <v>3398</v>
      </c>
      <c r="B771" s="39" t="s">
        <v>24</v>
      </c>
      <c r="C771" s="180" t="s">
        <v>3399</v>
      </c>
      <c r="D771" s="40" t="s">
        <v>3384</v>
      </c>
      <c r="E771" s="40" t="s">
        <v>3400</v>
      </c>
      <c r="F771" s="41" t="s">
        <v>3401</v>
      </c>
      <c r="G771" s="219" t="s">
        <v>34</v>
      </c>
      <c r="H771" s="42">
        <v>40</v>
      </c>
      <c r="I771" s="43">
        <v>230000000</v>
      </c>
      <c r="J771" s="36" t="s">
        <v>1155</v>
      </c>
      <c r="K771" s="44" t="s">
        <v>31</v>
      </c>
      <c r="L771" s="41" t="s">
        <v>1501</v>
      </c>
      <c r="M771" s="36" t="s">
        <v>1502</v>
      </c>
      <c r="N771" s="42" t="s">
        <v>2561</v>
      </c>
      <c r="O771" s="45" t="s">
        <v>1511</v>
      </c>
      <c r="P771" s="36">
        <v>5111</v>
      </c>
      <c r="Q771" s="36" t="s">
        <v>3387</v>
      </c>
      <c r="R771" s="54">
        <v>1200</v>
      </c>
      <c r="S771" s="54">
        <v>200.98</v>
      </c>
      <c r="T771" s="68">
        <v>0</v>
      </c>
      <c r="U771" s="68">
        <f t="shared" si="227"/>
        <v>0</v>
      </c>
      <c r="V771" s="46" t="s">
        <v>1512</v>
      </c>
      <c r="W771" s="36">
        <v>2016</v>
      </c>
      <c r="X771" s="181" t="s">
        <v>3975</v>
      </c>
    </row>
    <row r="772" spans="1:24" outlineLevel="1">
      <c r="A772" s="228" t="s">
        <v>4072</v>
      </c>
      <c r="B772" s="39" t="s">
        <v>24</v>
      </c>
      <c r="C772" s="180" t="s">
        <v>3399</v>
      </c>
      <c r="D772" s="40" t="s">
        <v>3384</v>
      </c>
      <c r="E772" s="40" t="s">
        <v>3400</v>
      </c>
      <c r="F772" s="41" t="s">
        <v>3401</v>
      </c>
      <c r="G772" s="219" t="s">
        <v>28</v>
      </c>
      <c r="H772" s="42">
        <v>0</v>
      </c>
      <c r="I772" s="43">
        <v>230000000</v>
      </c>
      <c r="J772" s="36" t="s">
        <v>1155</v>
      </c>
      <c r="K772" s="44" t="s">
        <v>31</v>
      </c>
      <c r="L772" s="41" t="s">
        <v>1501</v>
      </c>
      <c r="M772" s="36" t="s">
        <v>1502</v>
      </c>
      <c r="N772" s="42" t="s">
        <v>2561</v>
      </c>
      <c r="O772" s="45" t="s">
        <v>1504</v>
      </c>
      <c r="P772" s="36">
        <v>5111</v>
      </c>
      <c r="Q772" s="36" t="s">
        <v>3387</v>
      </c>
      <c r="R772" s="54">
        <v>1200</v>
      </c>
      <c r="S772" s="54">
        <v>200.98</v>
      </c>
      <c r="T772" s="68">
        <f t="shared" ref="T772" si="277">R772*S772</f>
        <v>241176</v>
      </c>
      <c r="U772" s="68">
        <f t="shared" si="227"/>
        <v>270117.12000000005</v>
      </c>
      <c r="V772" s="46"/>
      <c r="W772" s="36">
        <v>2016</v>
      </c>
      <c r="X772" s="181"/>
    </row>
    <row r="773" spans="1:24" outlineLevel="1">
      <c r="A773" s="228" t="s">
        <v>3402</v>
      </c>
      <c r="B773" s="39" t="s">
        <v>24</v>
      </c>
      <c r="C773" s="180" t="s">
        <v>3403</v>
      </c>
      <c r="D773" s="40" t="s">
        <v>3384</v>
      </c>
      <c r="E773" s="40" t="s">
        <v>3404</v>
      </c>
      <c r="F773" s="41" t="s">
        <v>3405</v>
      </c>
      <c r="G773" s="219" t="s">
        <v>34</v>
      </c>
      <c r="H773" s="42">
        <v>40</v>
      </c>
      <c r="I773" s="43">
        <v>230000000</v>
      </c>
      <c r="J773" s="36" t="s">
        <v>1155</v>
      </c>
      <c r="K773" s="44" t="s">
        <v>31</v>
      </c>
      <c r="L773" s="41" t="s">
        <v>1501</v>
      </c>
      <c r="M773" s="36" t="s">
        <v>1502</v>
      </c>
      <c r="N773" s="42" t="s">
        <v>2561</v>
      </c>
      <c r="O773" s="45" t="s">
        <v>1511</v>
      </c>
      <c r="P773" s="36">
        <v>5111</v>
      </c>
      <c r="Q773" s="36" t="s">
        <v>3387</v>
      </c>
      <c r="R773" s="54">
        <v>20</v>
      </c>
      <c r="S773" s="54">
        <v>2949.9999999999995</v>
      </c>
      <c r="T773" s="68">
        <v>0</v>
      </c>
      <c r="U773" s="68">
        <f t="shared" si="227"/>
        <v>0</v>
      </c>
      <c r="V773" s="46" t="s">
        <v>1512</v>
      </c>
      <c r="W773" s="36">
        <v>2016</v>
      </c>
      <c r="X773" s="181" t="s">
        <v>3975</v>
      </c>
    </row>
    <row r="774" spans="1:24" outlineLevel="1">
      <c r="A774" s="228" t="s">
        <v>4073</v>
      </c>
      <c r="B774" s="39" t="s">
        <v>24</v>
      </c>
      <c r="C774" s="180" t="s">
        <v>3403</v>
      </c>
      <c r="D774" s="40" t="s">
        <v>3384</v>
      </c>
      <c r="E774" s="40" t="s">
        <v>3404</v>
      </c>
      <c r="F774" s="41" t="s">
        <v>3405</v>
      </c>
      <c r="G774" s="219" t="s">
        <v>28</v>
      </c>
      <c r="H774" s="42">
        <v>0</v>
      </c>
      <c r="I774" s="43">
        <v>230000000</v>
      </c>
      <c r="J774" s="36" t="s">
        <v>1155</v>
      </c>
      <c r="K774" s="44" t="s">
        <v>31</v>
      </c>
      <c r="L774" s="41" t="s">
        <v>1501</v>
      </c>
      <c r="M774" s="36" t="s">
        <v>1502</v>
      </c>
      <c r="N774" s="42" t="s">
        <v>2561</v>
      </c>
      <c r="O774" s="45" t="s">
        <v>1504</v>
      </c>
      <c r="P774" s="36">
        <v>5111</v>
      </c>
      <c r="Q774" s="36" t="s">
        <v>3387</v>
      </c>
      <c r="R774" s="54">
        <v>20</v>
      </c>
      <c r="S774" s="54">
        <v>2949.9999999999995</v>
      </c>
      <c r="T774" s="68">
        <f t="shared" ref="T774" si="278">R774*S774</f>
        <v>58999.999999999993</v>
      </c>
      <c r="U774" s="68">
        <f t="shared" si="227"/>
        <v>66080</v>
      </c>
      <c r="V774" s="46"/>
      <c r="W774" s="36">
        <v>2016</v>
      </c>
      <c r="X774" s="181"/>
    </row>
    <row r="775" spans="1:24" outlineLevel="1">
      <c r="A775" s="228" t="s">
        <v>3406</v>
      </c>
      <c r="B775" s="39" t="s">
        <v>24</v>
      </c>
      <c r="C775" s="180" t="s">
        <v>3407</v>
      </c>
      <c r="D775" s="40" t="s">
        <v>3384</v>
      </c>
      <c r="E775" s="40" t="s">
        <v>3408</v>
      </c>
      <c r="F775" s="41" t="s">
        <v>3409</v>
      </c>
      <c r="G775" s="219" t="s">
        <v>34</v>
      </c>
      <c r="H775" s="42">
        <v>40</v>
      </c>
      <c r="I775" s="43">
        <v>230000000</v>
      </c>
      <c r="J775" s="36" t="s">
        <v>1155</v>
      </c>
      <c r="K775" s="44" t="s">
        <v>31</v>
      </c>
      <c r="L775" s="41" t="s">
        <v>1501</v>
      </c>
      <c r="M775" s="36" t="s">
        <v>1502</v>
      </c>
      <c r="N775" s="42" t="s">
        <v>2561</v>
      </c>
      <c r="O775" s="45" t="s">
        <v>1511</v>
      </c>
      <c r="P775" s="36">
        <v>5111</v>
      </c>
      <c r="Q775" s="36" t="s">
        <v>3387</v>
      </c>
      <c r="R775" s="54">
        <v>13</v>
      </c>
      <c r="S775" s="54">
        <v>4759.9999999999991</v>
      </c>
      <c r="T775" s="68">
        <v>0</v>
      </c>
      <c r="U775" s="68">
        <f t="shared" si="227"/>
        <v>0</v>
      </c>
      <c r="V775" s="46" t="s">
        <v>1512</v>
      </c>
      <c r="W775" s="36">
        <v>2016</v>
      </c>
      <c r="X775" s="181" t="s">
        <v>3975</v>
      </c>
    </row>
    <row r="776" spans="1:24" outlineLevel="1">
      <c r="A776" s="228" t="s">
        <v>4074</v>
      </c>
      <c r="B776" s="39" t="s">
        <v>24</v>
      </c>
      <c r="C776" s="180" t="s">
        <v>3407</v>
      </c>
      <c r="D776" s="40" t="s">
        <v>3384</v>
      </c>
      <c r="E776" s="40" t="s">
        <v>3408</v>
      </c>
      <c r="F776" s="41" t="s">
        <v>3409</v>
      </c>
      <c r="G776" s="219" t="s">
        <v>28</v>
      </c>
      <c r="H776" s="42">
        <v>0</v>
      </c>
      <c r="I776" s="43">
        <v>230000000</v>
      </c>
      <c r="J776" s="36" t="s">
        <v>1155</v>
      </c>
      <c r="K776" s="44" t="s">
        <v>31</v>
      </c>
      <c r="L776" s="41" t="s">
        <v>1501</v>
      </c>
      <c r="M776" s="36" t="s">
        <v>1502</v>
      </c>
      <c r="N776" s="42" t="s">
        <v>2561</v>
      </c>
      <c r="O776" s="45" t="s">
        <v>1504</v>
      </c>
      <c r="P776" s="36">
        <v>5111</v>
      </c>
      <c r="Q776" s="36" t="s">
        <v>3387</v>
      </c>
      <c r="R776" s="54">
        <v>13</v>
      </c>
      <c r="S776" s="54">
        <v>4759.9999999999991</v>
      </c>
      <c r="T776" s="68">
        <f t="shared" ref="T776" si="279">R776*S776</f>
        <v>61879.999999999985</v>
      </c>
      <c r="U776" s="68">
        <f t="shared" si="227"/>
        <v>69305.599999999991</v>
      </c>
      <c r="V776" s="46"/>
      <c r="W776" s="36">
        <v>2016</v>
      </c>
      <c r="X776" s="181"/>
    </row>
    <row r="777" spans="1:24" outlineLevel="1">
      <c r="A777" s="228" t="s">
        <v>3410</v>
      </c>
      <c r="B777" s="39" t="s">
        <v>24</v>
      </c>
      <c r="C777" s="180" t="s">
        <v>3411</v>
      </c>
      <c r="D777" s="40" t="s">
        <v>3384</v>
      </c>
      <c r="E777" s="40" t="s">
        <v>3412</v>
      </c>
      <c r="F777" s="41" t="s">
        <v>3413</v>
      </c>
      <c r="G777" s="219" t="s">
        <v>34</v>
      </c>
      <c r="H777" s="42">
        <v>40</v>
      </c>
      <c r="I777" s="43">
        <v>230000000</v>
      </c>
      <c r="J777" s="36" t="s">
        <v>1155</v>
      </c>
      <c r="K777" s="44" t="s">
        <v>31</v>
      </c>
      <c r="L777" s="41" t="s">
        <v>1501</v>
      </c>
      <c r="M777" s="36" t="s">
        <v>1502</v>
      </c>
      <c r="N777" s="42" t="s">
        <v>2561</v>
      </c>
      <c r="O777" s="45" t="s">
        <v>1511</v>
      </c>
      <c r="P777" s="36">
        <v>5111</v>
      </c>
      <c r="Q777" s="36" t="s">
        <v>3392</v>
      </c>
      <c r="R777" s="54">
        <v>29</v>
      </c>
      <c r="S777" s="54">
        <v>7930</v>
      </c>
      <c r="T777" s="68">
        <v>0</v>
      </c>
      <c r="U777" s="68">
        <f t="shared" si="227"/>
        <v>0</v>
      </c>
      <c r="V777" s="46" t="s">
        <v>1512</v>
      </c>
      <c r="W777" s="36">
        <v>2016</v>
      </c>
      <c r="X777" s="181" t="s">
        <v>3975</v>
      </c>
    </row>
    <row r="778" spans="1:24" outlineLevel="1">
      <c r="A778" s="228" t="s">
        <v>4075</v>
      </c>
      <c r="B778" s="39" t="s">
        <v>24</v>
      </c>
      <c r="C778" s="180" t="s">
        <v>3411</v>
      </c>
      <c r="D778" s="40" t="s">
        <v>3384</v>
      </c>
      <c r="E778" s="40" t="s">
        <v>3412</v>
      </c>
      <c r="F778" s="41" t="s">
        <v>3413</v>
      </c>
      <c r="G778" s="219" t="s">
        <v>28</v>
      </c>
      <c r="H778" s="42">
        <v>0</v>
      </c>
      <c r="I778" s="43">
        <v>230000000</v>
      </c>
      <c r="J778" s="36" t="s">
        <v>1155</v>
      </c>
      <c r="K778" s="44" t="s">
        <v>31</v>
      </c>
      <c r="L778" s="41" t="s">
        <v>1501</v>
      </c>
      <c r="M778" s="36" t="s">
        <v>1502</v>
      </c>
      <c r="N778" s="42" t="s">
        <v>2561</v>
      </c>
      <c r="O778" s="45" t="s">
        <v>1504</v>
      </c>
      <c r="P778" s="36">
        <v>5111</v>
      </c>
      <c r="Q778" s="36" t="s">
        <v>3392</v>
      </c>
      <c r="R778" s="54">
        <v>29</v>
      </c>
      <c r="S778" s="54">
        <v>7930</v>
      </c>
      <c r="T778" s="68">
        <f t="shared" ref="T778" si="280">R778*S778</f>
        <v>229970</v>
      </c>
      <c r="U778" s="68">
        <f t="shared" si="227"/>
        <v>257566.40000000002</v>
      </c>
      <c r="V778" s="46"/>
      <c r="W778" s="36">
        <v>2016</v>
      </c>
      <c r="X778" s="181"/>
    </row>
    <row r="779" spans="1:24" outlineLevel="1">
      <c r="A779" s="228" t="s">
        <v>3414</v>
      </c>
      <c r="B779" s="39" t="s">
        <v>24</v>
      </c>
      <c r="C779" s="180" t="s">
        <v>3415</v>
      </c>
      <c r="D779" s="40" t="s">
        <v>3384</v>
      </c>
      <c r="E779" s="40" t="s">
        <v>3416</v>
      </c>
      <c r="F779" s="41" t="s">
        <v>3417</v>
      </c>
      <c r="G779" s="219" t="s">
        <v>34</v>
      </c>
      <c r="H779" s="42">
        <v>40</v>
      </c>
      <c r="I779" s="43">
        <v>230000000</v>
      </c>
      <c r="J779" s="36" t="s">
        <v>1155</v>
      </c>
      <c r="K779" s="44" t="s">
        <v>31</v>
      </c>
      <c r="L779" s="41" t="s">
        <v>1501</v>
      </c>
      <c r="M779" s="36" t="s">
        <v>1502</v>
      </c>
      <c r="N779" s="42" t="s">
        <v>2561</v>
      </c>
      <c r="O779" s="45" t="s">
        <v>1511</v>
      </c>
      <c r="P779" s="36">
        <v>5111</v>
      </c>
      <c r="Q779" s="36" t="s">
        <v>3392</v>
      </c>
      <c r="R779" s="54">
        <v>37</v>
      </c>
      <c r="S779" s="54">
        <v>3499.9999999999995</v>
      </c>
      <c r="T779" s="68">
        <v>0</v>
      </c>
      <c r="U779" s="68">
        <f t="shared" si="227"/>
        <v>0</v>
      </c>
      <c r="V779" s="46" t="s">
        <v>1512</v>
      </c>
      <c r="W779" s="36">
        <v>2016</v>
      </c>
      <c r="X779" s="181" t="s">
        <v>3975</v>
      </c>
    </row>
    <row r="780" spans="1:24" outlineLevel="1">
      <c r="A780" s="228" t="s">
        <v>4076</v>
      </c>
      <c r="B780" s="39" t="s">
        <v>24</v>
      </c>
      <c r="C780" s="180" t="s">
        <v>3415</v>
      </c>
      <c r="D780" s="40" t="s">
        <v>3384</v>
      </c>
      <c r="E780" s="40" t="s">
        <v>3416</v>
      </c>
      <c r="F780" s="41" t="s">
        <v>3417</v>
      </c>
      <c r="G780" s="219" t="s">
        <v>28</v>
      </c>
      <c r="H780" s="42">
        <v>0</v>
      </c>
      <c r="I780" s="43">
        <v>230000000</v>
      </c>
      <c r="J780" s="36" t="s">
        <v>1155</v>
      </c>
      <c r="K780" s="44" t="s">
        <v>31</v>
      </c>
      <c r="L780" s="41" t="s">
        <v>1501</v>
      </c>
      <c r="M780" s="36" t="s">
        <v>1502</v>
      </c>
      <c r="N780" s="42" t="s">
        <v>2561</v>
      </c>
      <c r="O780" s="45" t="s">
        <v>1504</v>
      </c>
      <c r="P780" s="36">
        <v>5111</v>
      </c>
      <c r="Q780" s="36" t="s">
        <v>3392</v>
      </c>
      <c r="R780" s="54">
        <v>37</v>
      </c>
      <c r="S780" s="54">
        <v>3499.9999999999995</v>
      </c>
      <c r="T780" s="68">
        <f t="shared" ref="T780" si="281">R780*S780</f>
        <v>129499.99999999999</v>
      </c>
      <c r="U780" s="68">
        <f t="shared" si="227"/>
        <v>145040</v>
      </c>
      <c r="V780" s="46"/>
      <c r="W780" s="36">
        <v>2016</v>
      </c>
      <c r="X780" s="181"/>
    </row>
    <row r="781" spans="1:24" outlineLevel="1">
      <c r="A781" s="228" t="s">
        <v>3418</v>
      </c>
      <c r="B781" s="39" t="s">
        <v>24</v>
      </c>
      <c r="C781" s="180" t="s">
        <v>3419</v>
      </c>
      <c r="D781" s="40" t="s">
        <v>3384</v>
      </c>
      <c r="E781" s="40" t="s">
        <v>3420</v>
      </c>
      <c r="F781" s="41" t="s">
        <v>3421</v>
      </c>
      <c r="G781" s="219" t="s">
        <v>34</v>
      </c>
      <c r="H781" s="42">
        <v>40</v>
      </c>
      <c r="I781" s="43">
        <v>230000000</v>
      </c>
      <c r="J781" s="36" t="s">
        <v>1155</v>
      </c>
      <c r="K781" s="44" t="s">
        <v>31</v>
      </c>
      <c r="L781" s="41" t="s">
        <v>1501</v>
      </c>
      <c r="M781" s="36" t="s">
        <v>1502</v>
      </c>
      <c r="N781" s="42" t="s">
        <v>2561</v>
      </c>
      <c r="O781" s="45" t="s">
        <v>1511</v>
      </c>
      <c r="P781" s="36">
        <v>796</v>
      </c>
      <c r="Q781" s="36" t="s">
        <v>1505</v>
      </c>
      <c r="R781" s="54">
        <v>85</v>
      </c>
      <c r="S781" s="54">
        <v>7699.9999999999991</v>
      </c>
      <c r="T781" s="68">
        <v>0</v>
      </c>
      <c r="U781" s="68">
        <f t="shared" si="227"/>
        <v>0</v>
      </c>
      <c r="V781" s="46" t="s">
        <v>1512</v>
      </c>
      <c r="W781" s="36">
        <v>2016</v>
      </c>
      <c r="X781" s="47" t="s">
        <v>3976</v>
      </c>
    </row>
    <row r="782" spans="1:24" outlineLevel="1">
      <c r="A782" s="228" t="s">
        <v>4077</v>
      </c>
      <c r="B782" s="39" t="s">
        <v>24</v>
      </c>
      <c r="C782" s="180" t="s">
        <v>3419</v>
      </c>
      <c r="D782" s="40" t="s">
        <v>3384</v>
      </c>
      <c r="E782" s="40" t="s">
        <v>3420</v>
      </c>
      <c r="F782" s="41" t="s">
        <v>3421</v>
      </c>
      <c r="G782" s="219" t="s">
        <v>28</v>
      </c>
      <c r="H782" s="42">
        <v>0</v>
      </c>
      <c r="I782" s="43">
        <v>230000000</v>
      </c>
      <c r="J782" s="36" t="s">
        <v>1155</v>
      </c>
      <c r="K782" s="44" t="s">
        <v>31</v>
      </c>
      <c r="L782" s="41" t="s">
        <v>1501</v>
      </c>
      <c r="M782" s="36" t="s">
        <v>1502</v>
      </c>
      <c r="N782" s="42" t="s">
        <v>2561</v>
      </c>
      <c r="O782" s="45" t="s">
        <v>1504</v>
      </c>
      <c r="P782" s="36">
        <v>796</v>
      </c>
      <c r="Q782" s="36" t="s">
        <v>1505</v>
      </c>
      <c r="R782" s="54">
        <v>75</v>
      </c>
      <c r="S782" s="54">
        <v>7699.9999999999991</v>
      </c>
      <c r="T782" s="68">
        <f t="shared" ref="T782" si="282">R782*S782</f>
        <v>577499.99999999988</v>
      </c>
      <c r="U782" s="68">
        <f t="shared" si="227"/>
        <v>646799.99999999988</v>
      </c>
      <c r="V782" s="46"/>
      <c r="W782" s="36">
        <v>2016</v>
      </c>
      <c r="X782" s="181"/>
    </row>
    <row r="783" spans="1:24" outlineLevel="1">
      <c r="A783" s="228" t="s">
        <v>3422</v>
      </c>
      <c r="B783" s="39" t="s">
        <v>24</v>
      </c>
      <c r="C783" s="180" t="s">
        <v>3423</v>
      </c>
      <c r="D783" s="40" t="s">
        <v>3384</v>
      </c>
      <c r="E783" s="40" t="s">
        <v>3424</v>
      </c>
      <c r="F783" s="41" t="s">
        <v>3425</v>
      </c>
      <c r="G783" s="219" t="s">
        <v>34</v>
      </c>
      <c r="H783" s="42">
        <v>40</v>
      </c>
      <c r="I783" s="43">
        <v>230000000</v>
      </c>
      <c r="J783" s="36" t="s">
        <v>1155</v>
      </c>
      <c r="K783" s="44" t="s">
        <v>31</v>
      </c>
      <c r="L783" s="41" t="s">
        <v>1501</v>
      </c>
      <c r="M783" s="36" t="s">
        <v>1502</v>
      </c>
      <c r="N783" s="42" t="s">
        <v>2561</v>
      </c>
      <c r="O783" s="45" t="s">
        <v>1511</v>
      </c>
      <c r="P783" s="36">
        <v>796</v>
      </c>
      <c r="Q783" s="36" t="s">
        <v>1505</v>
      </c>
      <c r="R783" s="54">
        <v>350</v>
      </c>
      <c r="S783" s="54">
        <v>66.959999999999994</v>
      </c>
      <c r="T783" s="68">
        <v>0</v>
      </c>
      <c r="U783" s="68">
        <f t="shared" si="227"/>
        <v>0</v>
      </c>
      <c r="V783" s="46" t="s">
        <v>1512</v>
      </c>
      <c r="W783" s="36">
        <v>2016</v>
      </c>
      <c r="X783" s="181" t="s">
        <v>3975</v>
      </c>
    </row>
    <row r="784" spans="1:24" outlineLevel="1">
      <c r="A784" s="228" t="s">
        <v>4078</v>
      </c>
      <c r="B784" s="39" t="s">
        <v>24</v>
      </c>
      <c r="C784" s="180" t="s">
        <v>3423</v>
      </c>
      <c r="D784" s="40" t="s">
        <v>3384</v>
      </c>
      <c r="E784" s="40" t="s">
        <v>3424</v>
      </c>
      <c r="F784" s="41" t="s">
        <v>3425</v>
      </c>
      <c r="G784" s="219" t="s">
        <v>28</v>
      </c>
      <c r="H784" s="42">
        <v>0</v>
      </c>
      <c r="I784" s="43">
        <v>230000000</v>
      </c>
      <c r="J784" s="36" t="s">
        <v>1155</v>
      </c>
      <c r="K784" s="44" t="s">
        <v>31</v>
      </c>
      <c r="L784" s="41" t="s">
        <v>1501</v>
      </c>
      <c r="M784" s="36" t="s">
        <v>1502</v>
      </c>
      <c r="N784" s="42" t="s">
        <v>2561</v>
      </c>
      <c r="O784" s="45" t="s">
        <v>1504</v>
      </c>
      <c r="P784" s="36">
        <v>796</v>
      </c>
      <c r="Q784" s="36" t="s">
        <v>1505</v>
      </c>
      <c r="R784" s="54">
        <v>350</v>
      </c>
      <c r="S784" s="54">
        <v>66.959999999999994</v>
      </c>
      <c r="T784" s="68">
        <f t="shared" ref="T784" si="283">R784*S784</f>
        <v>23435.999999999996</v>
      </c>
      <c r="U784" s="68">
        <f t="shared" ref="U784" si="284">T784*1.12</f>
        <v>26248.32</v>
      </c>
      <c r="V784" s="46"/>
      <c r="W784" s="36">
        <v>2016</v>
      </c>
      <c r="X784" s="181"/>
    </row>
    <row r="785" spans="1:24" outlineLevel="1">
      <c r="A785" s="228" t="s">
        <v>3426</v>
      </c>
      <c r="B785" s="39" t="s">
        <v>24</v>
      </c>
      <c r="C785" s="180" t="s">
        <v>3427</v>
      </c>
      <c r="D785" s="40" t="s">
        <v>3428</v>
      </c>
      <c r="E785" s="40" t="s">
        <v>3429</v>
      </c>
      <c r="F785" s="41" t="s">
        <v>3430</v>
      </c>
      <c r="G785" s="219" t="s">
        <v>34</v>
      </c>
      <c r="H785" s="42">
        <v>0</v>
      </c>
      <c r="I785" s="43">
        <v>230000000</v>
      </c>
      <c r="J785" s="36" t="s">
        <v>1155</v>
      </c>
      <c r="K785" s="44" t="s">
        <v>31</v>
      </c>
      <c r="L785" s="41" t="s">
        <v>1501</v>
      </c>
      <c r="M785" s="36" t="s">
        <v>1502</v>
      </c>
      <c r="N785" s="42" t="s">
        <v>2561</v>
      </c>
      <c r="O785" s="45" t="s">
        <v>1504</v>
      </c>
      <c r="P785" s="36">
        <v>736</v>
      </c>
      <c r="Q785" s="36" t="s">
        <v>2517</v>
      </c>
      <c r="R785" s="54">
        <v>80</v>
      </c>
      <c r="S785" s="54">
        <v>224.99999999999997</v>
      </c>
      <c r="T785" s="68">
        <v>0</v>
      </c>
      <c r="U785" s="68">
        <f t="shared" ref="U785:U907" si="285">T785*1.12</f>
        <v>0</v>
      </c>
      <c r="V785" s="46"/>
      <c r="W785" s="36">
        <v>2016</v>
      </c>
      <c r="X785" s="181">
        <v>7</v>
      </c>
    </row>
    <row r="786" spans="1:24" outlineLevel="1">
      <c r="A786" s="228" t="s">
        <v>4079</v>
      </c>
      <c r="B786" s="39" t="s">
        <v>24</v>
      </c>
      <c r="C786" s="180" t="s">
        <v>3427</v>
      </c>
      <c r="D786" s="40" t="s">
        <v>3428</v>
      </c>
      <c r="E786" s="40" t="s">
        <v>3429</v>
      </c>
      <c r="F786" s="41" t="s">
        <v>3430</v>
      </c>
      <c r="G786" s="219" t="s">
        <v>28</v>
      </c>
      <c r="H786" s="42">
        <v>0</v>
      </c>
      <c r="I786" s="43">
        <v>230000000</v>
      </c>
      <c r="J786" s="36" t="s">
        <v>1155</v>
      </c>
      <c r="K786" s="44" t="s">
        <v>31</v>
      </c>
      <c r="L786" s="41" t="s">
        <v>1501</v>
      </c>
      <c r="M786" s="36" t="s">
        <v>1502</v>
      </c>
      <c r="N786" s="42" t="s">
        <v>2561</v>
      </c>
      <c r="O786" s="45" t="s">
        <v>1504</v>
      </c>
      <c r="P786" s="36">
        <v>736</v>
      </c>
      <c r="Q786" s="36" t="s">
        <v>2517</v>
      </c>
      <c r="R786" s="54">
        <v>80</v>
      </c>
      <c r="S786" s="54">
        <v>224.99999999999997</v>
      </c>
      <c r="T786" s="68">
        <f t="shared" ref="T786" si="286">R786*S786</f>
        <v>17999.999999999996</v>
      </c>
      <c r="U786" s="68">
        <f t="shared" si="285"/>
        <v>20159.999999999996</v>
      </c>
      <c r="V786" s="46"/>
      <c r="W786" s="36">
        <v>2016</v>
      </c>
      <c r="X786" s="181"/>
    </row>
    <row r="787" spans="1:24" outlineLevel="1">
      <c r="A787" s="228" t="s">
        <v>3431</v>
      </c>
      <c r="B787" s="39" t="s">
        <v>24</v>
      </c>
      <c r="C787" s="180" t="s">
        <v>3432</v>
      </c>
      <c r="D787" s="40" t="s">
        <v>3433</v>
      </c>
      <c r="E787" s="40" t="s">
        <v>3434</v>
      </c>
      <c r="F787" s="41" t="s">
        <v>3435</v>
      </c>
      <c r="G787" s="219" t="s">
        <v>34</v>
      </c>
      <c r="H787" s="42">
        <v>0</v>
      </c>
      <c r="I787" s="43">
        <v>230000000</v>
      </c>
      <c r="J787" s="36" t="s">
        <v>1155</v>
      </c>
      <c r="K787" s="44" t="s">
        <v>31</v>
      </c>
      <c r="L787" s="41" t="s">
        <v>1501</v>
      </c>
      <c r="M787" s="36" t="s">
        <v>1502</v>
      </c>
      <c r="N787" s="42" t="s">
        <v>2561</v>
      </c>
      <c r="O787" s="45" t="s">
        <v>1504</v>
      </c>
      <c r="P787" s="36">
        <v>796</v>
      </c>
      <c r="Q787" s="36" t="s">
        <v>1505</v>
      </c>
      <c r="R787" s="54">
        <v>1830</v>
      </c>
      <c r="S787" s="54">
        <v>15</v>
      </c>
      <c r="T787" s="68">
        <v>0</v>
      </c>
      <c r="U787" s="68">
        <f t="shared" si="285"/>
        <v>0</v>
      </c>
      <c r="V787" s="46"/>
      <c r="W787" s="36">
        <v>2016</v>
      </c>
      <c r="X787" s="181">
        <v>7</v>
      </c>
    </row>
    <row r="788" spans="1:24" outlineLevel="1">
      <c r="A788" s="228" t="s">
        <v>4080</v>
      </c>
      <c r="B788" s="39" t="s">
        <v>24</v>
      </c>
      <c r="C788" s="180" t="s">
        <v>3432</v>
      </c>
      <c r="D788" s="40" t="s">
        <v>3433</v>
      </c>
      <c r="E788" s="40" t="s">
        <v>3434</v>
      </c>
      <c r="F788" s="41" t="s">
        <v>3435</v>
      </c>
      <c r="G788" s="219" t="s">
        <v>28</v>
      </c>
      <c r="H788" s="42">
        <v>0</v>
      </c>
      <c r="I788" s="43">
        <v>230000000</v>
      </c>
      <c r="J788" s="36" t="s">
        <v>1155</v>
      </c>
      <c r="K788" s="44" t="s">
        <v>31</v>
      </c>
      <c r="L788" s="41" t="s">
        <v>1501</v>
      </c>
      <c r="M788" s="36" t="s">
        <v>1502</v>
      </c>
      <c r="N788" s="42" t="s">
        <v>2561</v>
      </c>
      <c r="O788" s="45" t="s">
        <v>1504</v>
      </c>
      <c r="P788" s="36">
        <v>796</v>
      </c>
      <c r="Q788" s="36" t="s">
        <v>1505</v>
      </c>
      <c r="R788" s="54">
        <v>1830</v>
      </c>
      <c r="S788" s="54">
        <v>15</v>
      </c>
      <c r="T788" s="68">
        <f t="shared" ref="T788" si="287">R788*S788</f>
        <v>27450</v>
      </c>
      <c r="U788" s="68">
        <f t="shared" si="285"/>
        <v>30744.000000000004</v>
      </c>
      <c r="V788" s="46"/>
      <c r="W788" s="36">
        <v>2016</v>
      </c>
      <c r="X788" s="181"/>
    </row>
    <row r="789" spans="1:24" outlineLevel="1">
      <c r="A789" s="228" t="s">
        <v>3436</v>
      </c>
      <c r="B789" s="39" t="s">
        <v>24</v>
      </c>
      <c r="C789" s="180" t="s">
        <v>3437</v>
      </c>
      <c r="D789" s="40" t="s">
        <v>3438</v>
      </c>
      <c r="E789" s="40" t="s">
        <v>3439</v>
      </c>
      <c r="F789" s="41" t="s">
        <v>3440</v>
      </c>
      <c r="G789" s="219" t="s">
        <v>34</v>
      </c>
      <c r="H789" s="42">
        <v>0</v>
      </c>
      <c r="I789" s="43">
        <v>230000000</v>
      </c>
      <c r="J789" s="36" t="s">
        <v>1155</v>
      </c>
      <c r="K789" s="44" t="s">
        <v>31</v>
      </c>
      <c r="L789" s="41" t="s">
        <v>1501</v>
      </c>
      <c r="M789" s="36" t="s">
        <v>1502</v>
      </c>
      <c r="N789" s="42" t="s">
        <v>2561</v>
      </c>
      <c r="O789" s="45" t="s">
        <v>1504</v>
      </c>
      <c r="P789" s="36">
        <v>796</v>
      </c>
      <c r="Q789" s="36" t="s">
        <v>1505</v>
      </c>
      <c r="R789" s="54">
        <v>175</v>
      </c>
      <c r="S789" s="54">
        <v>149.99999999999997</v>
      </c>
      <c r="T789" s="68">
        <v>0</v>
      </c>
      <c r="U789" s="68">
        <f t="shared" si="285"/>
        <v>0</v>
      </c>
      <c r="V789" s="46"/>
      <c r="W789" s="36">
        <v>2016</v>
      </c>
      <c r="X789" s="181">
        <v>7</v>
      </c>
    </row>
    <row r="790" spans="1:24" outlineLevel="1">
      <c r="A790" s="228" t="s">
        <v>4081</v>
      </c>
      <c r="B790" s="39" t="s">
        <v>24</v>
      </c>
      <c r="C790" s="180" t="s">
        <v>3437</v>
      </c>
      <c r="D790" s="40" t="s">
        <v>3438</v>
      </c>
      <c r="E790" s="40" t="s">
        <v>3439</v>
      </c>
      <c r="F790" s="41" t="s">
        <v>3440</v>
      </c>
      <c r="G790" s="219" t="s">
        <v>28</v>
      </c>
      <c r="H790" s="42">
        <v>0</v>
      </c>
      <c r="I790" s="43">
        <v>230000000</v>
      </c>
      <c r="J790" s="36" t="s">
        <v>1155</v>
      </c>
      <c r="K790" s="44" t="s">
        <v>31</v>
      </c>
      <c r="L790" s="41" t="s">
        <v>1501</v>
      </c>
      <c r="M790" s="36" t="s">
        <v>1502</v>
      </c>
      <c r="N790" s="42" t="s">
        <v>2561</v>
      </c>
      <c r="O790" s="45" t="s">
        <v>1504</v>
      </c>
      <c r="P790" s="36">
        <v>796</v>
      </c>
      <c r="Q790" s="36" t="s">
        <v>1505</v>
      </c>
      <c r="R790" s="54">
        <v>175</v>
      </c>
      <c r="S790" s="54">
        <v>149.99999999999997</v>
      </c>
      <c r="T790" s="68">
        <f t="shared" ref="T790" si="288">R790*S790</f>
        <v>26249.999999999996</v>
      </c>
      <c r="U790" s="68">
        <f t="shared" si="285"/>
        <v>29400</v>
      </c>
      <c r="V790" s="46"/>
      <c r="W790" s="36">
        <v>2016</v>
      </c>
      <c r="X790" s="181"/>
    </row>
    <row r="791" spans="1:24" outlineLevel="1">
      <c r="A791" s="228" t="s">
        <v>3441</v>
      </c>
      <c r="B791" s="39" t="s">
        <v>24</v>
      </c>
      <c r="C791" s="180" t="s">
        <v>3442</v>
      </c>
      <c r="D791" s="40" t="s">
        <v>3438</v>
      </c>
      <c r="E791" s="40" t="s">
        <v>3443</v>
      </c>
      <c r="F791" s="41" t="s">
        <v>3444</v>
      </c>
      <c r="G791" s="219" t="s">
        <v>34</v>
      </c>
      <c r="H791" s="42">
        <v>0</v>
      </c>
      <c r="I791" s="43">
        <v>230000000</v>
      </c>
      <c r="J791" s="36" t="s">
        <v>1155</v>
      </c>
      <c r="K791" s="44" t="s">
        <v>31</v>
      </c>
      <c r="L791" s="41" t="s">
        <v>1501</v>
      </c>
      <c r="M791" s="36" t="s">
        <v>1502</v>
      </c>
      <c r="N791" s="42" t="s">
        <v>2561</v>
      </c>
      <c r="O791" s="45" t="s">
        <v>1504</v>
      </c>
      <c r="P791" s="36">
        <v>704</v>
      </c>
      <c r="Q791" s="36" t="s">
        <v>1835</v>
      </c>
      <c r="R791" s="54">
        <v>167</v>
      </c>
      <c r="S791" s="54">
        <v>115</v>
      </c>
      <c r="T791" s="68">
        <v>0</v>
      </c>
      <c r="U791" s="68">
        <f t="shared" si="285"/>
        <v>0</v>
      </c>
      <c r="V791" s="46"/>
      <c r="W791" s="36">
        <v>2016</v>
      </c>
      <c r="X791" s="181">
        <v>7</v>
      </c>
    </row>
    <row r="792" spans="1:24" outlineLevel="1">
      <c r="A792" s="228" t="s">
        <v>4082</v>
      </c>
      <c r="B792" s="39" t="s">
        <v>24</v>
      </c>
      <c r="C792" s="180" t="s">
        <v>3442</v>
      </c>
      <c r="D792" s="40" t="s">
        <v>3438</v>
      </c>
      <c r="E792" s="40" t="s">
        <v>3443</v>
      </c>
      <c r="F792" s="41" t="s">
        <v>3444</v>
      </c>
      <c r="G792" s="219" t="s">
        <v>28</v>
      </c>
      <c r="H792" s="42">
        <v>0</v>
      </c>
      <c r="I792" s="43">
        <v>230000000</v>
      </c>
      <c r="J792" s="36" t="s">
        <v>1155</v>
      </c>
      <c r="K792" s="44" t="s">
        <v>31</v>
      </c>
      <c r="L792" s="41" t="s">
        <v>1501</v>
      </c>
      <c r="M792" s="36" t="s">
        <v>1502</v>
      </c>
      <c r="N792" s="42" t="s">
        <v>2561</v>
      </c>
      <c r="O792" s="45" t="s">
        <v>1504</v>
      </c>
      <c r="P792" s="36">
        <v>704</v>
      </c>
      <c r="Q792" s="36" t="s">
        <v>1835</v>
      </c>
      <c r="R792" s="54">
        <v>167</v>
      </c>
      <c r="S792" s="54">
        <v>115</v>
      </c>
      <c r="T792" s="68">
        <f t="shared" ref="T792" si="289">R792*S792</f>
        <v>19205</v>
      </c>
      <c r="U792" s="68">
        <f t="shared" si="285"/>
        <v>21509.600000000002</v>
      </c>
      <c r="V792" s="46"/>
      <c r="W792" s="36">
        <v>2016</v>
      </c>
      <c r="X792" s="181"/>
    </row>
    <row r="793" spans="1:24" outlineLevel="1">
      <c r="A793" s="228" t="s">
        <v>3445</v>
      </c>
      <c r="B793" s="39" t="s">
        <v>24</v>
      </c>
      <c r="C793" s="180" t="s">
        <v>3446</v>
      </c>
      <c r="D793" s="40" t="s">
        <v>3447</v>
      </c>
      <c r="E793" s="40" t="s">
        <v>3448</v>
      </c>
      <c r="F793" s="41" t="s">
        <v>3449</v>
      </c>
      <c r="G793" s="219" t="s">
        <v>34</v>
      </c>
      <c r="H793" s="42">
        <v>0</v>
      </c>
      <c r="I793" s="43">
        <v>230000000</v>
      </c>
      <c r="J793" s="36" t="s">
        <v>1155</v>
      </c>
      <c r="K793" s="44" t="s">
        <v>31</v>
      </c>
      <c r="L793" s="41" t="s">
        <v>1501</v>
      </c>
      <c r="M793" s="36" t="s">
        <v>1502</v>
      </c>
      <c r="N793" s="42" t="s">
        <v>2561</v>
      </c>
      <c r="O793" s="45" t="s">
        <v>1504</v>
      </c>
      <c r="P793" s="36">
        <v>796</v>
      </c>
      <c r="Q793" s="36" t="s">
        <v>1505</v>
      </c>
      <c r="R793" s="54">
        <v>5040</v>
      </c>
      <c r="S793" s="54">
        <v>249.99999999999997</v>
      </c>
      <c r="T793" s="68">
        <v>0</v>
      </c>
      <c r="U793" s="68">
        <f t="shared" si="285"/>
        <v>0</v>
      </c>
      <c r="V793" s="46"/>
      <c r="W793" s="36">
        <v>2016</v>
      </c>
      <c r="X793" s="47" t="s">
        <v>3977</v>
      </c>
    </row>
    <row r="794" spans="1:24" outlineLevel="1">
      <c r="A794" s="228" t="s">
        <v>4083</v>
      </c>
      <c r="B794" s="39" t="s">
        <v>24</v>
      </c>
      <c r="C794" s="180" t="s">
        <v>3446</v>
      </c>
      <c r="D794" s="40" t="s">
        <v>3447</v>
      </c>
      <c r="E794" s="40" t="s">
        <v>3448</v>
      </c>
      <c r="F794" s="41" t="s">
        <v>3449</v>
      </c>
      <c r="G794" s="219" t="s">
        <v>28</v>
      </c>
      <c r="H794" s="42">
        <v>0</v>
      </c>
      <c r="I794" s="43">
        <v>230000000</v>
      </c>
      <c r="J794" s="36" t="s">
        <v>1155</v>
      </c>
      <c r="K794" s="44" t="s">
        <v>31</v>
      </c>
      <c r="L794" s="41" t="s">
        <v>1501</v>
      </c>
      <c r="M794" s="36" t="s">
        <v>1502</v>
      </c>
      <c r="N794" s="42" t="s">
        <v>2561</v>
      </c>
      <c r="O794" s="45" t="s">
        <v>1504</v>
      </c>
      <c r="P794" s="36">
        <v>796</v>
      </c>
      <c r="Q794" s="36" t="s">
        <v>1505</v>
      </c>
      <c r="R794" s="54">
        <v>4240</v>
      </c>
      <c r="S794" s="54">
        <v>249.99999999999997</v>
      </c>
      <c r="T794" s="68">
        <f t="shared" ref="T794" si="290">R794*S794</f>
        <v>1059999.9999999998</v>
      </c>
      <c r="U794" s="68">
        <f t="shared" si="285"/>
        <v>1187199.9999999998</v>
      </c>
      <c r="V794" s="46"/>
      <c r="W794" s="36">
        <v>2016</v>
      </c>
      <c r="X794" s="181"/>
    </row>
    <row r="795" spans="1:24" outlineLevel="1">
      <c r="A795" s="228" t="s">
        <v>3450</v>
      </c>
      <c r="B795" s="39" t="s">
        <v>24</v>
      </c>
      <c r="C795" s="180" t="s">
        <v>3451</v>
      </c>
      <c r="D795" s="40" t="s">
        <v>3452</v>
      </c>
      <c r="E795" s="40" t="s">
        <v>3453</v>
      </c>
      <c r="F795" s="41" t="s">
        <v>3454</v>
      </c>
      <c r="G795" s="219" t="s">
        <v>34</v>
      </c>
      <c r="H795" s="42">
        <v>0</v>
      </c>
      <c r="I795" s="43">
        <v>230000000</v>
      </c>
      <c r="J795" s="36" t="s">
        <v>1155</v>
      </c>
      <c r="K795" s="44" t="s">
        <v>31</v>
      </c>
      <c r="L795" s="41" t="s">
        <v>1501</v>
      </c>
      <c r="M795" s="36" t="s">
        <v>1502</v>
      </c>
      <c r="N795" s="42" t="s">
        <v>2561</v>
      </c>
      <c r="O795" s="45" t="s">
        <v>1504</v>
      </c>
      <c r="P795" s="36">
        <v>796</v>
      </c>
      <c r="Q795" s="36" t="s">
        <v>1505</v>
      </c>
      <c r="R795" s="54">
        <v>560</v>
      </c>
      <c r="S795" s="54">
        <v>85</v>
      </c>
      <c r="T795" s="68">
        <v>0</v>
      </c>
      <c r="U795" s="68">
        <f t="shared" si="285"/>
        <v>0</v>
      </c>
      <c r="V795" s="46"/>
      <c r="W795" s="36">
        <v>2016</v>
      </c>
      <c r="X795" s="181">
        <v>7</v>
      </c>
    </row>
    <row r="796" spans="1:24" outlineLevel="1">
      <c r="A796" s="228" t="s">
        <v>4084</v>
      </c>
      <c r="B796" s="39" t="s">
        <v>24</v>
      </c>
      <c r="C796" s="180" t="s">
        <v>3451</v>
      </c>
      <c r="D796" s="40" t="s">
        <v>3452</v>
      </c>
      <c r="E796" s="40" t="s">
        <v>3453</v>
      </c>
      <c r="F796" s="41" t="s">
        <v>3454</v>
      </c>
      <c r="G796" s="219" t="s">
        <v>28</v>
      </c>
      <c r="H796" s="42">
        <v>0</v>
      </c>
      <c r="I796" s="43">
        <v>230000000</v>
      </c>
      <c r="J796" s="36" t="s">
        <v>1155</v>
      </c>
      <c r="K796" s="44" t="s">
        <v>31</v>
      </c>
      <c r="L796" s="41" t="s">
        <v>1501</v>
      </c>
      <c r="M796" s="36" t="s">
        <v>1502</v>
      </c>
      <c r="N796" s="42" t="s">
        <v>2561</v>
      </c>
      <c r="O796" s="45" t="s">
        <v>1504</v>
      </c>
      <c r="P796" s="36">
        <v>796</v>
      </c>
      <c r="Q796" s="36" t="s">
        <v>1505</v>
      </c>
      <c r="R796" s="54">
        <v>560</v>
      </c>
      <c r="S796" s="54">
        <v>85</v>
      </c>
      <c r="T796" s="68">
        <f t="shared" ref="T796" si="291">R796*S796</f>
        <v>47600</v>
      </c>
      <c r="U796" s="68">
        <f t="shared" si="285"/>
        <v>53312.000000000007</v>
      </c>
      <c r="V796" s="46"/>
      <c r="W796" s="36">
        <v>2016</v>
      </c>
      <c r="X796" s="181"/>
    </row>
    <row r="797" spans="1:24" outlineLevel="1">
      <c r="A797" s="228" t="s">
        <v>3455</v>
      </c>
      <c r="B797" s="39" t="s">
        <v>24</v>
      </c>
      <c r="C797" s="180" t="s">
        <v>3456</v>
      </c>
      <c r="D797" s="40" t="s">
        <v>3457</v>
      </c>
      <c r="E797" s="40" t="s">
        <v>3458</v>
      </c>
      <c r="F797" s="41" t="s">
        <v>3459</v>
      </c>
      <c r="G797" s="219" t="s">
        <v>34</v>
      </c>
      <c r="H797" s="42">
        <v>0</v>
      </c>
      <c r="I797" s="43">
        <v>230000000</v>
      </c>
      <c r="J797" s="36" t="s">
        <v>1155</v>
      </c>
      <c r="K797" s="44" t="s">
        <v>31</v>
      </c>
      <c r="L797" s="41" t="s">
        <v>1501</v>
      </c>
      <c r="M797" s="36" t="s">
        <v>1502</v>
      </c>
      <c r="N797" s="42" t="s">
        <v>2561</v>
      </c>
      <c r="O797" s="45" t="s">
        <v>1504</v>
      </c>
      <c r="P797" s="36">
        <v>796</v>
      </c>
      <c r="Q797" s="36" t="s">
        <v>1505</v>
      </c>
      <c r="R797" s="54">
        <v>560</v>
      </c>
      <c r="S797" s="54">
        <v>115</v>
      </c>
      <c r="T797" s="68">
        <v>0</v>
      </c>
      <c r="U797" s="68">
        <f t="shared" si="285"/>
        <v>0</v>
      </c>
      <c r="V797" s="46"/>
      <c r="W797" s="36">
        <v>2016</v>
      </c>
      <c r="X797" s="181">
        <v>7</v>
      </c>
    </row>
    <row r="798" spans="1:24" outlineLevel="1">
      <c r="A798" s="228" t="s">
        <v>4085</v>
      </c>
      <c r="B798" s="39" t="s">
        <v>24</v>
      </c>
      <c r="C798" s="180" t="s">
        <v>3456</v>
      </c>
      <c r="D798" s="40" t="s">
        <v>3457</v>
      </c>
      <c r="E798" s="40" t="s">
        <v>3458</v>
      </c>
      <c r="F798" s="41" t="s">
        <v>3459</v>
      </c>
      <c r="G798" s="219" t="s">
        <v>28</v>
      </c>
      <c r="H798" s="42">
        <v>0</v>
      </c>
      <c r="I798" s="43">
        <v>230000000</v>
      </c>
      <c r="J798" s="36" t="s">
        <v>1155</v>
      </c>
      <c r="K798" s="44" t="s">
        <v>31</v>
      </c>
      <c r="L798" s="41" t="s">
        <v>1501</v>
      </c>
      <c r="M798" s="36" t="s">
        <v>1502</v>
      </c>
      <c r="N798" s="42" t="s">
        <v>2561</v>
      </c>
      <c r="O798" s="45" t="s">
        <v>1504</v>
      </c>
      <c r="P798" s="36">
        <v>796</v>
      </c>
      <c r="Q798" s="36" t="s">
        <v>1505</v>
      </c>
      <c r="R798" s="54">
        <v>560</v>
      </c>
      <c r="S798" s="54">
        <v>115</v>
      </c>
      <c r="T798" s="68">
        <f t="shared" ref="T798" si="292">R798*S798</f>
        <v>64400</v>
      </c>
      <c r="U798" s="68">
        <f t="shared" si="285"/>
        <v>72128</v>
      </c>
      <c r="V798" s="46"/>
      <c r="W798" s="36">
        <v>2016</v>
      </c>
      <c r="X798" s="181"/>
    </row>
    <row r="799" spans="1:24" outlineLevel="1">
      <c r="A799" s="228" t="s">
        <v>3460</v>
      </c>
      <c r="B799" s="39" t="s">
        <v>24</v>
      </c>
      <c r="C799" s="180" t="s">
        <v>3461</v>
      </c>
      <c r="D799" s="40" t="s">
        <v>3462</v>
      </c>
      <c r="E799" s="40" t="s">
        <v>3463</v>
      </c>
      <c r="F799" s="41" t="s">
        <v>3464</v>
      </c>
      <c r="G799" s="219" t="s">
        <v>34</v>
      </c>
      <c r="H799" s="42">
        <v>0</v>
      </c>
      <c r="I799" s="43">
        <v>230000000</v>
      </c>
      <c r="J799" s="36" t="s">
        <v>1155</v>
      </c>
      <c r="K799" s="44" t="s">
        <v>31</v>
      </c>
      <c r="L799" s="41" t="s">
        <v>1501</v>
      </c>
      <c r="M799" s="36" t="s">
        <v>1502</v>
      </c>
      <c r="N799" s="42" t="s">
        <v>2561</v>
      </c>
      <c r="O799" s="45" t="s">
        <v>1504</v>
      </c>
      <c r="P799" s="36">
        <v>796</v>
      </c>
      <c r="Q799" s="36" t="s">
        <v>1505</v>
      </c>
      <c r="R799" s="54">
        <v>510</v>
      </c>
      <c r="S799" s="54">
        <v>23.999999999999996</v>
      </c>
      <c r="T799" s="68">
        <v>0</v>
      </c>
      <c r="U799" s="68">
        <f t="shared" si="285"/>
        <v>0</v>
      </c>
      <c r="V799" s="46"/>
      <c r="W799" s="36">
        <v>2016</v>
      </c>
      <c r="X799" s="181">
        <v>7</v>
      </c>
    </row>
    <row r="800" spans="1:24" outlineLevel="1">
      <c r="A800" s="228" t="s">
        <v>4086</v>
      </c>
      <c r="B800" s="39" t="s">
        <v>24</v>
      </c>
      <c r="C800" s="180" t="s">
        <v>3461</v>
      </c>
      <c r="D800" s="40" t="s">
        <v>3462</v>
      </c>
      <c r="E800" s="40" t="s">
        <v>3463</v>
      </c>
      <c r="F800" s="41" t="s">
        <v>3464</v>
      </c>
      <c r="G800" s="219" t="s">
        <v>28</v>
      </c>
      <c r="H800" s="42">
        <v>0</v>
      </c>
      <c r="I800" s="43">
        <v>230000000</v>
      </c>
      <c r="J800" s="36" t="s">
        <v>1155</v>
      </c>
      <c r="K800" s="44" t="s">
        <v>31</v>
      </c>
      <c r="L800" s="41" t="s">
        <v>1501</v>
      </c>
      <c r="M800" s="36" t="s">
        <v>1502</v>
      </c>
      <c r="N800" s="42" t="s">
        <v>2561</v>
      </c>
      <c r="O800" s="45" t="s">
        <v>1504</v>
      </c>
      <c r="P800" s="36">
        <v>796</v>
      </c>
      <c r="Q800" s="36" t="s">
        <v>1505</v>
      </c>
      <c r="R800" s="54">
        <v>510</v>
      </c>
      <c r="S800" s="54">
        <v>23.999999999999996</v>
      </c>
      <c r="T800" s="68">
        <f t="shared" ref="T800" si="293">R800*S800</f>
        <v>12239.999999999998</v>
      </c>
      <c r="U800" s="68">
        <f t="shared" si="285"/>
        <v>13708.8</v>
      </c>
      <c r="V800" s="46"/>
      <c r="W800" s="36">
        <v>2016</v>
      </c>
      <c r="X800" s="181"/>
    </row>
    <row r="801" spans="1:24" outlineLevel="1">
      <c r="A801" s="228" t="s">
        <v>3465</v>
      </c>
      <c r="B801" s="39" t="s">
        <v>24</v>
      </c>
      <c r="C801" s="180" t="s">
        <v>3466</v>
      </c>
      <c r="D801" s="40" t="s">
        <v>3467</v>
      </c>
      <c r="E801" s="40" t="s">
        <v>3468</v>
      </c>
      <c r="F801" s="41" t="s">
        <v>3469</v>
      </c>
      <c r="G801" s="219" t="s">
        <v>34</v>
      </c>
      <c r="H801" s="42">
        <v>0</v>
      </c>
      <c r="I801" s="43">
        <v>230000000</v>
      </c>
      <c r="J801" s="36" t="s">
        <v>1155</v>
      </c>
      <c r="K801" s="44" t="s">
        <v>31</v>
      </c>
      <c r="L801" s="41" t="s">
        <v>1501</v>
      </c>
      <c r="M801" s="36" t="s">
        <v>1502</v>
      </c>
      <c r="N801" s="42" t="s">
        <v>2561</v>
      </c>
      <c r="O801" s="45" t="s">
        <v>1504</v>
      </c>
      <c r="P801" s="36">
        <v>5111</v>
      </c>
      <c r="Q801" s="36" t="s">
        <v>3387</v>
      </c>
      <c r="R801" s="54">
        <v>341</v>
      </c>
      <c r="S801" s="54">
        <v>1824.9999999999998</v>
      </c>
      <c r="T801" s="68">
        <v>0</v>
      </c>
      <c r="U801" s="68">
        <f t="shared" si="285"/>
        <v>0</v>
      </c>
      <c r="V801" s="46"/>
      <c r="W801" s="36">
        <v>2016</v>
      </c>
      <c r="X801" s="181">
        <v>7</v>
      </c>
    </row>
    <row r="802" spans="1:24" outlineLevel="1">
      <c r="A802" s="228" t="s">
        <v>4087</v>
      </c>
      <c r="B802" s="39" t="s">
        <v>24</v>
      </c>
      <c r="C802" s="180" t="s">
        <v>3466</v>
      </c>
      <c r="D802" s="40" t="s">
        <v>3467</v>
      </c>
      <c r="E802" s="40" t="s">
        <v>3468</v>
      </c>
      <c r="F802" s="41" t="s">
        <v>3469</v>
      </c>
      <c r="G802" s="219" t="s">
        <v>28</v>
      </c>
      <c r="H802" s="42">
        <v>0</v>
      </c>
      <c r="I802" s="43">
        <v>230000000</v>
      </c>
      <c r="J802" s="36" t="s">
        <v>1155</v>
      </c>
      <c r="K802" s="44" t="s">
        <v>31</v>
      </c>
      <c r="L802" s="41" t="s">
        <v>1501</v>
      </c>
      <c r="M802" s="36" t="s">
        <v>1502</v>
      </c>
      <c r="N802" s="42" t="s">
        <v>2561</v>
      </c>
      <c r="O802" s="45" t="s">
        <v>1504</v>
      </c>
      <c r="P802" s="36">
        <v>5111</v>
      </c>
      <c r="Q802" s="36" t="s">
        <v>3387</v>
      </c>
      <c r="R802" s="54">
        <v>341</v>
      </c>
      <c r="S802" s="54">
        <v>1824.9999999999998</v>
      </c>
      <c r="T802" s="68">
        <f t="shared" ref="T802" si="294">R802*S802</f>
        <v>622324.99999999988</v>
      </c>
      <c r="U802" s="68">
        <f t="shared" si="285"/>
        <v>697003.99999999988</v>
      </c>
      <c r="V802" s="46"/>
      <c r="W802" s="36">
        <v>2016</v>
      </c>
      <c r="X802" s="181"/>
    </row>
    <row r="803" spans="1:24" outlineLevel="1">
      <c r="A803" s="228" t="s">
        <v>3470</v>
      </c>
      <c r="B803" s="39" t="s">
        <v>24</v>
      </c>
      <c r="C803" s="180" t="s">
        <v>3471</v>
      </c>
      <c r="D803" s="40" t="s">
        <v>3472</v>
      </c>
      <c r="E803" s="40" t="s">
        <v>3473</v>
      </c>
      <c r="F803" s="41" t="s">
        <v>3474</v>
      </c>
      <c r="G803" s="219" t="s">
        <v>34</v>
      </c>
      <c r="H803" s="42">
        <v>0</v>
      </c>
      <c r="I803" s="43">
        <v>230000000</v>
      </c>
      <c r="J803" s="36" t="s">
        <v>1155</v>
      </c>
      <c r="K803" s="44" t="s">
        <v>31</v>
      </c>
      <c r="L803" s="41" t="s">
        <v>1501</v>
      </c>
      <c r="M803" s="36" t="s">
        <v>1502</v>
      </c>
      <c r="N803" s="42" t="s">
        <v>2561</v>
      </c>
      <c r="O803" s="45" t="s">
        <v>1504</v>
      </c>
      <c r="P803" s="36">
        <v>796</v>
      </c>
      <c r="Q803" s="36" t="s">
        <v>1505</v>
      </c>
      <c r="R803" s="54">
        <v>375</v>
      </c>
      <c r="S803" s="54">
        <v>434.99999999999994</v>
      </c>
      <c r="T803" s="68">
        <v>0</v>
      </c>
      <c r="U803" s="68">
        <f t="shared" si="285"/>
        <v>0</v>
      </c>
      <c r="V803" s="46"/>
      <c r="W803" s="36">
        <v>2016</v>
      </c>
      <c r="X803" s="47" t="s">
        <v>3977</v>
      </c>
    </row>
    <row r="804" spans="1:24" outlineLevel="1">
      <c r="A804" s="228" t="s">
        <v>4088</v>
      </c>
      <c r="B804" s="39" t="s">
        <v>24</v>
      </c>
      <c r="C804" s="180" t="s">
        <v>3471</v>
      </c>
      <c r="D804" s="40" t="s">
        <v>3472</v>
      </c>
      <c r="E804" s="40" t="s">
        <v>3473</v>
      </c>
      <c r="F804" s="41" t="s">
        <v>3474</v>
      </c>
      <c r="G804" s="219" t="s">
        <v>28</v>
      </c>
      <c r="H804" s="42">
        <v>0</v>
      </c>
      <c r="I804" s="43">
        <v>230000000</v>
      </c>
      <c r="J804" s="36" t="s">
        <v>1155</v>
      </c>
      <c r="K804" s="44" t="s">
        <v>31</v>
      </c>
      <c r="L804" s="41" t="s">
        <v>1501</v>
      </c>
      <c r="M804" s="36" t="s">
        <v>1502</v>
      </c>
      <c r="N804" s="42" t="s">
        <v>2561</v>
      </c>
      <c r="O804" s="45" t="s">
        <v>1504</v>
      </c>
      <c r="P804" s="36">
        <v>796</v>
      </c>
      <c r="Q804" s="36" t="s">
        <v>1505</v>
      </c>
      <c r="R804" s="54">
        <v>306</v>
      </c>
      <c r="S804" s="54">
        <v>434.99999999999994</v>
      </c>
      <c r="T804" s="68">
        <f t="shared" ref="T804" si="295">R804*S804</f>
        <v>133109.99999999997</v>
      </c>
      <c r="U804" s="68">
        <f t="shared" si="285"/>
        <v>149083.19999999998</v>
      </c>
      <c r="V804" s="46"/>
      <c r="W804" s="36">
        <v>2016</v>
      </c>
      <c r="X804" s="181"/>
    </row>
    <row r="805" spans="1:24" outlineLevel="1">
      <c r="A805" s="228" t="s">
        <v>3475</v>
      </c>
      <c r="B805" s="39" t="s">
        <v>24</v>
      </c>
      <c r="C805" s="180" t="s">
        <v>3476</v>
      </c>
      <c r="D805" s="40" t="s">
        <v>3472</v>
      </c>
      <c r="E805" s="40" t="s">
        <v>3477</v>
      </c>
      <c r="F805" s="41" t="s">
        <v>3478</v>
      </c>
      <c r="G805" s="219" t="s">
        <v>34</v>
      </c>
      <c r="H805" s="42">
        <v>0</v>
      </c>
      <c r="I805" s="43">
        <v>230000000</v>
      </c>
      <c r="J805" s="36" t="s">
        <v>1155</v>
      </c>
      <c r="K805" s="44" t="s">
        <v>31</v>
      </c>
      <c r="L805" s="41" t="s">
        <v>1501</v>
      </c>
      <c r="M805" s="36" t="s">
        <v>1502</v>
      </c>
      <c r="N805" s="42" t="s">
        <v>2561</v>
      </c>
      <c r="O805" s="45" t="s">
        <v>1504</v>
      </c>
      <c r="P805" s="36">
        <v>796</v>
      </c>
      <c r="Q805" s="36" t="s">
        <v>1505</v>
      </c>
      <c r="R805" s="54">
        <v>50</v>
      </c>
      <c r="S805" s="54">
        <v>627</v>
      </c>
      <c r="T805" s="68">
        <v>0</v>
      </c>
      <c r="U805" s="68">
        <f t="shared" si="285"/>
        <v>0</v>
      </c>
      <c r="V805" s="46"/>
      <c r="W805" s="36">
        <v>2016</v>
      </c>
      <c r="X805" s="181">
        <v>7</v>
      </c>
    </row>
    <row r="806" spans="1:24" outlineLevel="1">
      <c r="A806" s="228" t="s">
        <v>4089</v>
      </c>
      <c r="B806" s="39" t="s">
        <v>24</v>
      </c>
      <c r="C806" s="180" t="s">
        <v>3476</v>
      </c>
      <c r="D806" s="40" t="s">
        <v>3472</v>
      </c>
      <c r="E806" s="40" t="s">
        <v>3477</v>
      </c>
      <c r="F806" s="41" t="s">
        <v>3478</v>
      </c>
      <c r="G806" s="219" t="s">
        <v>28</v>
      </c>
      <c r="H806" s="42">
        <v>0</v>
      </c>
      <c r="I806" s="43">
        <v>230000000</v>
      </c>
      <c r="J806" s="36" t="s">
        <v>1155</v>
      </c>
      <c r="K806" s="44" t="s">
        <v>31</v>
      </c>
      <c r="L806" s="41" t="s">
        <v>1501</v>
      </c>
      <c r="M806" s="36" t="s">
        <v>1502</v>
      </c>
      <c r="N806" s="42" t="s">
        <v>2561</v>
      </c>
      <c r="O806" s="45" t="s">
        <v>1504</v>
      </c>
      <c r="P806" s="36">
        <v>796</v>
      </c>
      <c r="Q806" s="36" t="s">
        <v>1505</v>
      </c>
      <c r="R806" s="54">
        <v>50</v>
      </c>
      <c r="S806" s="54">
        <v>627</v>
      </c>
      <c r="T806" s="68">
        <f t="shared" ref="T806" si="296">R806*S806</f>
        <v>31350</v>
      </c>
      <c r="U806" s="68">
        <f t="shared" si="285"/>
        <v>35112</v>
      </c>
      <c r="V806" s="46"/>
      <c r="W806" s="36">
        <v>2016</v>
      </c>
      <c r="X806" s="181"/>
    </row>
    <row r="807" spans="1:24" outlineLevel="1">
      <c r="A807" s="228" t="s">
        <v>3479</v>
      </c>
      <c r="B807" s="39" t="s">
        <v>24</v>
      </c>
      <c r="C807" s="180" t="s">
        <v>3480</v>
      </c>
      <c r="D807" s="40" t="s">
        <v>3472</v>
      </c>
      <c r="E807" s="40" t="s">
        <v>3481</v>
      </c>
      <c r="F807" s="41" t="s">
        <v>3482</v>
      </c>
      <c r="G807" s="219" t="s">
        <v>34</v>
      </c>
      <c r="H807" s="42">
        <v>0</v>
      </c>
      <c r="I807" s="43">
        <v>230000000</v>
      </c>
      <c r="J807" s="36" t="s">
        <v>1155</v>
      </c>
      <c r="K807" s="44" t="s">
        <v>31</v>
      </c>
      <c r="L807" s="41" t="s">
        <v>1501</v>
      </c>
      <c r="M807" s="36" t="s">
        <v>1502</v>
      </c>
      <c r="N807" s="42" t="s">
        <v>2561</v>
      </c>
      <c r="O807" s="45" t="s">
        <v>1504</v>
      </c>
      <c r="P807" s="36">
        <v>796</v>
      </c>
      <c r="Q807" s="36" t="s">
        <v>1505</v>
      </c>
      <c r="R807" s="54">
        <v>1400</v>
      </c>
      <c r="S807" s="54">
        <v>340</v>
      </c>
      <c r="T807" s="68">
        <v>0</v>
      </c>
      <c r="U807" s="68">
        <f t="shared" si="285"/>
        <v>0</v>
      </c>
      <c r="V807" s="46"/>
      <c r="W807" s="36">
        <v>2016</v>
      </c>
      <c r="X807" s="47" t="s">
        <v>3977</v>
      </c>
    </row>
    <row r="808" spans="1:24" outlineLevel="1">
      <c r="A808" s="228" t="s">
        <v>4090</v>
      </c>
      <c r="B808" s="39" t="s">
        <v>24</v>
      </c>
      <c r="C808" s="180" t="s">
        <v>3480</v>
      </c>
      <c r="D808" s="40" t="s">
        <v>3472</v>
      </c>
      <c r="E808" s="40" t="s">
        <v>3481</v>
      </c>
      <c r="F808" s="41" t="s">
        <v>3482</v>
      </c>
      <c r="G808" s="219" t="s">
        <v>28</v>
      </c>
      <c r="H808" s="42">
        <v>0</v>
      </c>
      <c r="I808" s="43">
        <v>230000000</v>
      </c>
      <c r="J808" s="36" t="s">
        <v>1155</v>
      </c>
      <c r="K808" s="44" t="s">
        <v>31</v>
      </c>
      <c r="L808" s="41" t="s">
        <v>1501</v>
      </c>
      <c r="M808" s="36" t="s">
        <v>1502</v>
      </c>
      <c r="N808" s="42" t="s">
        <v>2561</v>
      </c>
      <c r="O808" s="45" t="s">
        <v>1504</v>
      </c>
      <c r="P808" s="36">
        <v>796</v>
      </c>
      <c r="Q808" s="36" t="s">
        <v>1505</v>
      </c>
      <c r="R808" s="54">
        <v>1350</v>
      </c>
      <c r="S808" s="54">
        <v>340</v>
      </c>
      <c r="T808" s="68">
        <f t="shared" ref="T808" si="297">R808*S808</f>
        <v>459000</v>
      </c>
      <c r="U808" s="68">
        <f t="shared" si="285"/>
        <v>514080.00000000006</v>
      </c>
      <c r="V808" s="46"/>
      <c r="W808" s="36">
        <v>2016</v>
      </c>
      <c r="X808" s="181"/>
    </row>
    <row r="809" spans="1:24" outlineLevel="1">
      <c r="A809" s="228" t="s">
        <v>3483</v>
      </c>
      <c r="B809" s="39" t="s">
        <v>24</v>
      </c>
      <c r="C809" s="180" t="s">
        <v>3484</v>
      </c>
      <c r="D809" s="40" t="s">
        <v>3472</v>
      </c>
      <c r="E809" s="40" t="s">
        <v>3485</v>
      </c>
      <c r="F809" s="41" t="s">
        <v>3486</v>
      </c>
      <c r="G809" s="219" t="s">
        <v>34</v>
      </c>
      <c r="H809" s="42">
        <v>0</v>
      </c>
      <c r="I809" s="43">
        <v>230000000</v>
      </c>
      <c r="J809" s="36" t="s">
        <v>1155</v>
      </c>
      <c r="K809" s="44" t="s">
        <v>31</v>
      </c>
      <c r="L809" s="41" t="s">
        <v>1501</v>
      </c>
      <c r="M809" s="36" t="s">
        <v>1502</v>
      </c>
      <c r="N809" s="42" t="s">
        <v>2561</v>
      </c>
      <c r="O809" s="45" t="s">
        <v>1504</v>
      </c>
      <c r="P809" s="36">
        <v>796</v>
      </c>
      <c r="Q809" s="36" t="s">
        <v>1505</v>
      </c>
      <c r="R809" s="54">
        <v>210</v>
      </c>
      <c r="S809" s="54">
        <v>366.07</v>
      </c>
      <c r="T809" s="68">
        <v>0</v>
      </c>
      <c r="U809" s="68">
        <f t="shared" si="285"/>
        <v>0</v>
      </c>
      <c r="V809" s="46"/>
      <c r="W809" s="36">
        <v>2016</v>
      </c>
      <c r="X809" s="181">
        <v>7</v>
      </c>
    </row>
    <row r="810" spans="1:24" outlineLevel="1">
      <c r="A810" s="228" t="s">
        <v>4091</v>
      </c>
      <c r="B810" s="39" t="s">
        <v>24</v>
      </c>
      <c r="C810" s="180" t="s">
        <v>3484</v>
      </c>
      <c r="D810" s="40" t="s">
        <v>3472</v>
      </c>
      <c r="E810" s="40" t="s">
        <v>3485</v>
      </c>
      <c r="F810" s="41" t="s">
        <v>3486</v>
      </c>
      <c r="G810" s="219" t="s">
        <v>28</v>
      </c>
      <c r="H810" s="42">
        <v>0</v>
      </c>
      <c r="I810" s="43">
        <v>230000000</v>
      </c>
      <c r="J810" s="36" t="s">
        <v>1155</v>
      </c>
      <c r="K810" s="44" t="s">
        <v>31</v>
      </c>
      <c r="L810" s="41" t="s">
        <v>1501</v>
      </c>
      <c r="M810" s="36" t="s">
        <v>1502</v>
      </c>
      <c r="N810" s="42" t="s">
        <v>2561</v>
      </c>
      <c r="O810" s="45" t="s">
        <v>1504</v>
      </c>
      <c r="P810" s="36">
        <v>796</v>
      </c>
      <c r="Q810" s="36" t="s">
        <v>1505</v>
      </c>
      <c r="R810" s="54">
        <v>210</v>
      </c>
      <c r="S810" s="54">
        <v>366.07</v>
      </c>
      <c r="T810" s="68">
        <f t="shared" ref="T810" si="298">R810*S810</f>
        <v>76874.7</v>
      </c>
      <c r="U810" s="68">
        <f t="shared" si="285"/>
        <v>86099.664000000004</v>
      </c>
      <c r="V810" s="46"/>
      <c r="W810" s="36">
        <v>2016</v>
      </c>
      <c r="X810" s="181"/>
    </row>
    <row r="811" spans="1:24" outlineLevel="1">
      <c r="A811" s="228" t="s">
        <v>3487</v>
      </c>
      <c r="B811" s="39" t="s">
        <v>24</v>
      </c>
      <c r="C811" s="180" t="s">
        <v>3484</v>
      </c>
      <c r="D811" s="40" t="s">
        <v>3472</v>
      </c>
      <c r="E811" s="40" t="s">
        <v>3485</v>
      </c>
      <c r="F811" s="41" t="s">
        <v>3488</v>
      </c>
      <c r="G811" s="219" t="s">
        <v>34</v>
      </c>
      <c r="H811" s="42">
        <v>0</v>
      </c>
      <c r="I811" s="43">
        <v>230000000</v>
      </c>
      <c r="J811" s="36" t="s">
        <v>1155</v>
      </c>
      <c r="K811" s="44" t="s">
        <v>31</v>
      </c>
      <c r="L811" s="41" t="s">
        <v>1501</v>
      </c>
      <c r="M811" s="36" t="s">
        <v>1502</v>
      </c>
      <c r="N811" s="42" t="s">
        <v>2561</v>
      </c>
      <c r="O811" s="45" t="s">
        <v>1504</v>
      </c>
      <c r="P811" s="36">
        <v>796</v>
      </c>
      <c r="Q811" s="36" t="s">
        <v>1505</v>
      </c>
      <c r="R811" s="54">
        <v>75</v>
      </c>
      <c r="S811" s="54">
        <v>275</v>
      </c>
      <c r="T811" s="68">
        <v>0</v>
      </c>
      <c r="U811" s="68">
        <f t="shared" si="285"/>
        <v>0</v>
      </c>
      <c r="V811" s="46"/>
      <c r="W811" s="36">
        <v>2016</v>
      </c>
      <c r="X811" s="181">
        <v>7</v>
      </c>
    </row>
    <row r="812" spans="1:24" outlineLevel="1">
      <c r="A812" s="228" t="s">
        <v>4092</v>
      </c>
      <c r="B812" s="39" t="s">
        <v>24</v>
      </c>
      <c r="C812" s="180" t="s">
        <v>3484</v>
      </c>
      <c r="D812" s="40" t="s">
        <v>3472</v>
      </c>
      <c r="E812" s="40" t="s">
        <v>3485</v>
      </c>
      <c r="F812" s="41" t="s">
        <v>3488</v>
      </c>
      <c r="G812" s="219" t="s">
        <v>28</v>
      </c>
      <c r="H812" s="42">
        <v>0</v>
      </c>
      <c r="I812" s="43">
        <v>230000000</v>
      </c>
      <c r="J812" s="36" t="s">
        <v>1155</v>
      </c>
      <c r="K812" s="44" t="s">
        <v>31</v>
      </c>
      <c r="L812" s="41" t="s">
        <v>1501</v>
      </c>
      <c r="M812" s="36" t="s">
        <v>1502</v>
      </c>
      <c r="N812" s="42" t="s">
        <v>2561</v>
      </c>
      <c r="O812" s="45" t="s">
        <v>1504</v>
      </c>
      <c r="P812" s="36">
        <v>796</v>
      </c>
      <c r="Q812" s="36" t="s">
        <v>1505</v>
      </c>
      <c r="R812" s="54">
        <v>75</v>
      </c>
      <c r="S812" s="54">
        <v>275</v>
      </c>
      <c r="T812" s="68">
        <f t="shared" ref="T812" si="299">R812*S812</f>
        <v>20625</v>
      </c>
      <c r="U812" s="68">
        <f t="shared" si="285"/>
        <v>23100.000000000004</v>
      </c>
      <c r="V812" s="46"/>
      <c r="W812" s="36">
        <v>2016</v>
      </c>
      <c r="X812" s="181"/>
    </row>
    <row r="813" spans="1:24" outlineLevel="1">
      <c r="A813" s="228" t="s">
        <v>3489</v>
      </c>
      <c r="B813" s="39" t="s">
        <v>24</v>
      </c>
      <c r="C813" s="180" t="s">
        <v>3490</v>
      </c>
      <c r="D813" s="40" t="s">
        <v>3472</v>
      </c>
      <c r="E813" s="40" t="s">
        <v>3491</v>
      </c>
      <c r="F813" s="41" t="s">
        <v>3492</v>
      </c>
      <c r="G813" s="219" t="s">
        <v>34</v>
      </c>
      <c r="H813" s="42">
        <v>0</v>
      </c>
      <c r="I813" s="43">
        <v>230000000</v>
      </c>
      <c r="J813" s="36" t="s">
        <v>1155</v>
      </c>
      <c r="K813" s="44" t="s">
        <v>31</v>
      </c>
      <c r="L813" s="41" t="s">
        <v>1501</v>
      </c>
      <c r="M813" s="36" t="s">
        <v>1502</v>
      </c>
      <c r="N813" s="42" t="s">
        <v>2561</v>
      </c>
      <c r="O813" s="45" t="s">
        <v>1504</v>
      </c>
      <c r="P813" s="36">
        <v>796</v>
      </c>
      <c r="Q813" s="36" t="s">
        <v>1505</v>
      </c>
      <c r="R813" s="54">
        <v>30</v>
      </c>
      <c r="S813" s="54">
        <v>552.92999999999995</v>
      </c>
      <c r="T813" s="68">
        <v>0</v>
      </c>
      <c r="U813" s="68">
        <f t="shared" si="285"/>
        <v>0</v>
      </c>
      <c r="V813" s="46"/>
      <c r="W813" s="36">
        <v>2016</v>
      </c>
      <c r="X813" s="181" t="s">
        <v>3918</v>
      </c>
    </row>
    <row r="814" spans="1:24" outlineLevel="1">
      <c r="A814" s="228" t="s">
        <v>3493</v>
      </c>
      <c r="B814" s="39" t="s">
        <v>24</v>
      </c>
      <c r="C814" s="180" t="s">
        <v>3494</v>
      </c>
      <c r="D814" s="40" t="s">
        <v>3495</v>
      </c>
      <c r="E814" s="40" t="s">
        <v>3496</v>
      </c>
      <c r="F814" s="41" t="s">
        <v>3497</v>
      </c>
      <c r="G814" s="219" t="s">
        <v>34</v>
      </c>
      <c r="H814" s="42">
        <v>0</v>
      </c>
      <c r="I814" s="43">
        <v>230000000</v>
      </c>
      <c r="J814" s="36" t="s">
        <v>1155</v>
      </c>
      <c r="K814" s="44" t="s">
        <v>31</v>
      </c>
      <c r="L814" s="41" t="s">
        <v>1501</v>
      </c>
      <c r="M814" s="36" t="s">
        <v>1502</v>
      </c>
      <c r="N814" s="42" t="s">
        <v>2561</v>
      </c>
      <c r="O814" s="45" t="s">
        <v>1504</v>
      </c>
      <c r="P814" s="36">
        <v>796</v>
      </c>
      <c r="Q814" s="36" t="s">
        <v>1505</v>
      </c>
      <c r="R814" s="54">
        <v>8300</v>
      </c>
      <c r="S814" s="54">
        <v>39.999999999999993</v>
      </c>
      <c r="T814" s="68">
        <v>0</v>
      </c>
      <c r="U814" s="68">
        <f t="shared" si="285"/>
        <v>0</v>
      </c>
      <c r="V814" s="46"/>
      <c r="W814" s="36">
        <v>2016</v>
      </c>
      <c r="X814" s="47" t="s">
        <v>3977</v>
      </c>
    </row>
    <row r="815" spans="1:24" outlineLevel="1">
      <c r="A815" s="228" t="s">
        <v>4093</v>
      </c>
      <c r="B815" s="39" t="s">
        <v>24</v>
      </c>
      <c r="C815" s="180" t="s">
        <v>3494</v>
      </c>
      <c r="D815" s="40" t="s">
        <v>3495</v>
      </c>
      <c r="E815" s="40" t="s">
        <v>3496</v>
      </c>
      <c r="F815" s="41" t="s">
        <v>3497</v>
      </c>
      <c r="G815" s="219" t="s">
        <v>28</v>
      </c>
      <c r="H815" s="42">
        <v>0</v>
      </c>
      <c r="I815" s="43">
        <v>230000000</v>
      </c>
      <c r="J815" s="36" t="s">
        <v>1155</v>
      </c>
      <c r="K815" s="44" t="s">
        <v>31</v>
      </c>
      <c r="L815" s="41" t="s">
        <v>1501</v>
      </c>
      <c r="M815" s="36" t="s">
        <v>1502</v>
      </c>
      <c r="N815" s="42" t="s">
        <v>2561</v>
      </c>
      <c r="O815" s="45" t="s">
        <v>1504</v>
      </c>
      <c r="P815" s="36">
        <v>796</v>
      </c>
      <c r="Q815" s="36" t="s">
        <v>1505</v>
      </c>
      <c r="R815" s="54">
        <v>7675</v>
      </c>
      <c r="S815" s="54">
        <v>39.999999999999993</v>
      </c>
      <c r="T815" s="68">
        <f t="shared" ref="T815" si="300">R815*S815</f>
        <v>306999.99999999994</v>
      </c>
      <c r="U815" s="68">
        <f t="shared" si="285"/>
        <v>343839.99999999994</v>
      </c>
      <c r="V815" s="46"/>
      <c r="W815" s="36">
        <v>2016</v>
      </c>
      <c r="X815" s="181"/>
    </row>
    <row r="816" spans="1:24" outlineLevel="1">
      <c r="A816" s="228" t="s">
        <v>3498</v>
      </c>
      <c r="B816" s="39" t="s">
        <v>24</v>
      </c>
      <c r="C816" s="180" t="s">
        <v>3499</v>
      </c>
      <c r="D816" s="40" t="s">
        <v>3472</v>
      </c>
      <c r="E816" s="40" t="s">
        <v>3500</v>
      </c>
      <c r="F816" s="41" t="s">
        <v>3501</v>
      </c>
      <c r="G816" s="219" t="s">
        <v>34</v>
      </c>
      <c r="H816" s="42">
        <v>0</v>
      </c>
      <c r="I816" s="43">
        <v>230000000</v>
      </c>
      <c r="J816" s="36" t="s">
        <v>1155</v>
      </c>
      <c r="K816" s="44" t="s">
        <v>31</v>
      </c>
      <c r="L816" s="41" t="s">
        <v>1501</v>
      </c>
      <c r="M816" s="36" t="s">
        <v>1502</v>
      </c>
      <c r="N816" s="42" t="s">
        <v>2561</v>
      </c>
      <c r="O816" s="45" t="s">
        <v>1504</v>
      </c>
      <c r="P816" s="36">
        <v>796</v>
      </c>
      <c r="Q816" s="36" t="s">
        <v>1505</v>
      </c>
      <c r="R816" s="54">
        <v>970</v>
      </c>
      <c r="S816" s="54">
        <v>190</v>
      </c>
      <c r="T816" s="68">
        <v>0</v>
      </c>
      <c r="U816" s="68">
        <f t="shared" si="285"/>
        <v>0</v>
      </c>
      <c r="V816" s="46"/>
      <c r="W816" s="36">
        <v>2016</v>
      </c>
      <c r="X816" s="181">
        <v>7</v>
      </c>
    </row>
    <row r="817" spans="1:24" outlineLevel="1">
      <c r="A817" s="228" t="s">
        <v>4094</v>
      </c>
      <c r="B817" s="39" t="s">
        <v>24</v>
      </c>
      <c r="C817" s="180" t="s">
        <v>3499</v>
      </c>
      <c r="D817" s="40" t="s">
        <v>3472</v>
      </c>
      <c r="E817" s="40" t="s">
        <v>3500</v>
      </c>
      <c r="F817" s="41" t="s">
        <v>3501</v>
      </c>
      <c r="G817" s="219" t="s">
        <v>28</v>
      </c>
      <c r="H817" s="42">
        <v>0</v>
      </c>
      <c r="I817" s="43">
        <v>230000000</v>
      </c>
      <c r="J817" s="36" t="s">
        <v>1155</v>
      </c>
      <c r="K817" s="44" t="s">
        <v>31</v>
      </c>
      <c r="L817" s="41" t="s">
        <v>1501</v>
      </c>
      <c r="M817" s="36" t="s">
        <v>1502</v>
      </c>
      <c r="N817" s="42" t="s">
        <v>2561</v>
      </c>
      <c r="O817" s="45" t="s">
        <v>1504</v>
      </c>
      <c r="P817" s="36">
        <v>796</v>
      </c>
      <c r="Q817" s="36" t="s">
        <v>1505</v>
      </c>
      <c r="R817" s="54">
        <v>970</v>
      </c>
      <c r="S817" s="54">
        <v>190</v>
      </c>
      <c r="T817" s="68">
        <f t="shared" ref="T817" si="301">R817*S817</f>
        <v>184300</v>
      </c>
      <c r="U817" s="68">
        <f t="shared" si="285"/>
        <v>206416.00000000003</v>
      </c>
      <c r="V817" s="46"/>
      <c r="W817" s="36">
        <v>2016</v>
      </c>
      <c r="X817" s="181"/>
    </row>
    <row r="818" spans="1:24" outlineLevel="1">
      <c r="A818" s="228" t="s">
        <v>3502</v>
      </c>
      <c r="B818" s="39" t="s">
        <v>24</v>
      </c>
      <c r="C818" s="180" t="s">
        <v>3503</v>
      </c>
      <c r="D818" s="40" t="s">
        <v>3504</v>
      </c>
      <c r="E818" s="40" t="s">
        <v>3505</v>
      </c>
      <c r="F818" s="41" t="s">
        <v>3506</v>
      </c>
      <c r="G818" s="219" t="s">
        <v>34</v>
      </c>
      <c r="H818" s="42">
        <v>0</v>
      </c>
      <c r="I818" s="43">
        <v>230000000</v>
      </c>
      <c r="J818" s="36" t="s">
        <v>1155</v>
      </c>
      <c r="K818" s="44" t="s">
        <v>31</v>
      </c>
      <c r="L818" s="41" t="s">
        <v>1501</v>
      </c>
      <c r="M818" s="36" t="s">
        <v>1502</v>
      </c>
      <c r="N818" s="42" t="s">
        <v>2561</v>
      </c>
      <c r="O818" s="45" t="s">
        <v>1504</v>
      </c>
      <c r="P818" s="36">
        <v>796</v>
      </c>
      <c r="Q818" s="36" t="s">
        <v>1505</v>
      </c>
      <c r="R818" s="54">
        <v>7550</v>
      </c>
      <c r="S818" s="54">
        <v>9.9999999999999982</v>
      </c>
      <c r="T818" s="68">
        <v>0</v>
      </c>
      <c r="U818" s="68">
        <f t="shared" si="285"/>
        <v>0</v>
      </c>
      <c r="V818" s="46"/>
      <c r="W818" s="36">
        <v>2016</v>
      </c>
      <c r="X818" s="181">
        <v>7</v>
      </c>
    </row>
    <row r="819" spans="1:24" outlineLevel="1">
      <c r="A819" s="228" t="s">
        <v>4095</v>
      </c>
      <c r="B819" s="39" t="s">
        <v>24</v>
      </c>
      <c r="C819" s="180" t="s">
        <v>3503</v>
      </c>
      <c r="D819" s="40" t="s">
        <v>3504</v>
      </c>
      <c r="E819" s="40" t="s">
        <v>3505</v>
      </c>
      <c r="F819" s="41" t="s">
        <v>3506</v>
      </c>
      <c r="G819" s="219" t="s">
        <v>28</v>
      </c>
      <c r="H819" s="42">
        <v>0</v>
      </c>
      <c r="I819" s="43">
        <v>230000000</v>
      </c>
      <c r="J819" s="36" t="s">
        <v>1155</v>
      </c>
      <c r="K819" s="44" t="s">
        <v>31</v>
      </c>
      <c r="L819" s="41" t="s">
        <v>1501</v>
      </c>
      <c r="M819" s="36" t="s">
        <v>1502</v>
      </c>
      <c r="N819" s="42" t="s">
        <v>2561</v>
      </c>
      <c r="O819" s="45" t="s">
        <v>1504</v>
      </c>
      <c r="P819" s="36">
        <v>796</v>
      </c>
      <c r="Q819" s="36" t="s">
        <v>1505</v>
      </c>
      <c r="R819" s="54">
        <v>7550</v>
      </c>
      <c r="S819" s="54">
        <v>9.9999999999999982</v>
      </c>
      <c r="T819" s="68">
        <f t="shared" ref="T819" si="302">R819*S819</f>
        <v>75499.999999999985</v>
      </c>
      <c r="U819" s="68">
        <f t="shared" si="285"/>
        <v>84559.999999999985</v>
      </c>
      <c r="V819" s="46"/>
      <c r="W819" s="36">
        <v>2016</v>
      </c>
      <c r="X819" s="181"/>
    </row>
    <row r="820" spans="1:24" outlineLevel="1">
      <c r="A820" s="228" t="s">
        <v>3507</v>
      </c>
      <c r="B820" s="39" t="s">
        <v>24</v>
      </c>
      <c r="C820" s="180" t="s">
        <v>3508</v>
      </c>
      <c r="D820" s="40" t="s">
        <v>3509</v>
      </c>
      <c r="E820" s="40" t="s">
        <v>3510</v>
      </c>
      <c r="F820" s="41" t="s">
        <v>3511</v>
      </c>
      <c r="G820" s="219" t="s">
        <v>34</v>
      </c>
      <c r="H820" s="42">
        <v>0</v>
      </c>
      <c r="I820" s="43">
        <v>230000000</v>
      </c>
      <c r="J820" s="36" t="s">
        <v>1155</v>
      </c>
      <c r="K820" s="44" t="s">
        <v>31</v>
      </c>
      <c r="L820" s="41" t="s">
        <v>1501</v>
      </c>
      <c r="M820" s="36" t="s">
        <v>1502</v>
      </c>
      <c r="N820" s="42" t="s">
        <v>2561</v>
      </c>
      <c r="O820" s="45" t="s">
        <v>1504</v>
      </c>
      <c r="P820" s="36">
        <v>796</v>
      </c>
      <c r="Q820" s="36" t="s">
        <v>1505</v>
      </c>
      <c r="R820" s="54">
        <v>714</v>
      </c>
      <c r="S820" s="54">
        <v>910.71</v>
      </c>
      <c r="T820" s="68">
        <v>0</v>
      </c>
      <c r="U820" s="68">
        <f t="shared" si="285"/>
        <v>0</v>
      </c>
      <c r="V820" s="46"/>
      <c r="W820" s="36">
        <v>2016</v>
      </c>
      <c r="X820" s="47" t="s">
        <v>3977</v>
      </c>
    </row>
    <row r="821" spans="1:24" outlineLevel="1">
      <c r="A821" s="228" t="s">
        <v>4096</v>
      </c>
      <c r="B821" s="39" t="s">
        <v>24</v>
      </c>
      <c r="C821" s="180" t="s">
        <v>3508</v>
      </c>
      <c r="D821" s="40" t="s">
        <v>3509</v>
      </c>
      <c r="E821" s="40" t="s">
        <v>3510</v>
      </c>
      <c r="F821" s="41" t="s">
        <v>3511</v>
      </c>
      <c r="G821" s="219" t="s">
        <v>28</v>
      </c>
      <c r="H821" s="42">
        <v>0</v>
      </c>
      <c r="I821" s="43">
        <v>230000000</v>
      </c>
      <c r="J821" s="36" t="s">
        <v>1155</v>
      </c>
      <c r="K821" s="44" t="s">
        <v>31</v>
      </c>
      <c r="L821" s="41" t="s">
        <v>1501</v>
      </c>
      <c r="M821" s="36" t="s">
        <v>1502</v>
      </c>
      <c r="N821" s="42" t="s">
        <v>2561</v>
      </c>
      <c r="O821" s="45" t="s">
        <v>1504</v>
      </c>
      <c r="P821" s="36">
        <v>796</v>
      </c>
      <c r="Q821" s="36" t="s">
        <v>1505</v>
      </c>
      <c r="R821" s="54">
        <v>60</v>
      </c>
      <c r="S821" s="54">
        <v>910.71</v>
      </c>
      <c r="T821" s="68">
        <f t="shared" ref="T821" si="303">R821*S821</f>
        <v>54642.600000000006</v>
      </c>
      <c r="U821" s="68">
        <f t="shared" si="285"/>
        <v>61199.712000000014</v>
      </c>
      <c r="V821" s="46"/>
      <c r="W821" s="36">
        <v>2016</v>
      </c>
      <c r="X821" s="181"/>
    </row>
    <row r="822" spans="1:24" outlineLevel="1">
      <c r="A822" s="228" t="s">
        <v>3512</v>
      </c>
      <c r="B822" s="39" t="s">
        <v>24</v>
      </c>
      <c r="C822" s="180" t="s">
        <v>3513</v>
      </c>
      <c r="D822" s="40" t="s">
        <v>3514</v>
      </c>
      <c r="E822" s="40" t="s">
        <v>3515</v>
      </c>
      <c r="F822" s="41" t="s">
        <v>3516</v>
      </c>
      <c r="G822" s="219" t="s">
        <v>34</v>
      </c>
      <c r="H822" s="42">
        <v>0</v>
      </c>
      <c r="I822" s="43">
        <v>230000000</v>
      </c>
      <c r="J822" s="36" t="s">
        <v>1155</v>
      </c>
      <c r="K822" s="44" t="s">
        <v>31</v>
      </c>
      <c r="L822" s="41" t="s">
        <v>1501</v>
      </c>
      <c r="M822" s="36" t="s">
        <v>1502</v>
      </c>
      <c r="N822" s="42" t="s">
        <v>2561</v>
      </c>
      <c r="O822" s="45" t="s">
        <v>1504</v>
      </c>
      <c r="P822" s="36">
        <v>796</v>
      </c>
      <c r="Q822" s="36" t="s">
        <v>1505</v>
      </c>
      <c r="R822" s="54">
        <v>1066</v>
      </c>
      <c r="S822" s="54">
        <v>449.99999999999994</v>
      </c>
      <c r="T822" s="68">
        <v>0</v>
      </c>
      <c r="U822" s="68">
        <f t="shared" si="285"/>
        <v>0</v>
      </c>
      <c r="V822" s="46"/>
      <c r="W822" s="36">
        <v>2016</v>
      </c>
      <c r="X822" s="47" t="s">
        <v>3977</v>
      </c>
    </row>
    <row r="823" spans="1:24" outlineLevel="1">
      <c r="A823" s="228" t="s">
        <v>4097</v>
      </c>
      <c r="B823" s="39" t="s">
        <v>24</v>
      </c>
      <c r="C823" s="180" t="s">
        <v>3513</v>
      </c>
      <c r="D823" s="40" t="s">
        <v>3514</v>
      </c>
      <c r="E823" s="40" t="s">
        <v>3515</v>
      </c>
      <c r="F823" s="41" t="s">
        <v>3516</v>
      </c>
      <c r="G823" s="219" t="s">
        <v>28</v>
      </c>
      <c r="H823" s="42">
        <v>0</v>
      </c>
      <c r="I823" s="43">
        <v>230000000</v>
      </c>
      <c r="J823" s="36" t="s">
        <v>1155</v>
      </c>
      <c r="K823" s="44" t="s">
        <v>31</v>
      </c>
      <c r="L823" s="41" t="s">
        <v>1501</v>
      </c>
      <c r="M823" s="36" t="s">
        <v>1502</v>
      </c>
      <c r="N823" s="42" t="s">
        <v>2561</v>
      </c>
      <c r="O823" s="45" t="s">
        <v>1504</v>
      </c>
      <c r="P823" s="36">
        <v>796</v>
      </c>
      <c r="Q823" s="36" t="s">
        <v>1505</v>
      </c>
      <c r="R823" s="54">
        <v>966</v>
      </c>
      <c r="S823" s="54">
        <v>449.99999999999994</v>
      </c>
      <c r="T823" s="68">
        <f t="shared" ref="T823" si="304">R823*S823</f>
        <v>434699.99999999994</v>
      </c>
      <c r="U823" s="68">
        <f t="shared" si="285"/>
        <v>486864</v>
      </c>
      <c r="V823" s="46"/>
      <c r="W823" s="36">
        <v>2016</v>
      </c>
      <c r="X823" s="181"/>
    </row>
    <row r="824" spans="1:24" outlineLevel="1">
      <c r="A824" s="228" t="s">
        <v>3517</v>
      </c>
      <c r="B824" s="39" t="s">
        <v>24</v>
      </c>
      <c r="C824" s="180" t="s">
        <v>3518</v>
      </c>
      <c r="D824" s="40" t="s">
        <v>3519</v>
      </c>
      <c r="E824" s="40" t="s">
        <v>3520</v>
      </c>
      <c r="F824" s="41" t="s">
        <v>3521</v>
      </c>
      <c r="G824" s="219" t="s">
        <v>34</v>
      </c>
      <c r="H824" s="42">
        <v>0</v>
      </c>
      <c r="I824" s="43">
        <v>230000000</v>
      </c>
      <c r="J824" s="36" t="s">
        <v>1155</v>
      </c>
      <c r="K824" s="44" t="s">
        <v>31</v>
      </c>
      <c r="L824" s="41" t="s">
        <v>1501</v>
      </c>
      <c r="M824" s="36" t="s">
        <v>1502</v>
      </c>
      <c r="N824" s="42" t="s">
        <v>2561</v>
      </c>
      <c r="O824" s="45" t="s">
        <v>1504</v>
      </c>
      <c r="P824" s="36">
        <v>796</v>
      </c>
      <c r="Q824" s="36" t="s">
        <v>1505</v>
      </c>
      <c r="R824" s="54">
        <v>1550</v>
      </c>
      <c r="S824" s="54">
        <v>225.89</v>
      </c>
      <c r="T824" s="68">
        <v>0</v>
      </c>
      <c r="U824" s="68">
        <f t="shared" si="285"/>
        <v>0</v>
      </c>
      <c r="V824" s="46"/>
      <c r="W824" s="36">
        <v>2016</v>
      </c>
      <c r="X824" s="47" t="s">
        <v>3977</v>
      </c>
    </row>
    <row r="825" spans="1:24" outlineLevel="1">
      <c r="A825" s="228" t="s">
        <v>4098</v>
      </c>
      <c r="B825" s="39" t="s">
        <v>24</v>
      </c>
      <c r="C825" s="180" t="s">
        <v>3518</v>
      </c>
      <c r="D825" s="40" t="s">
        <v>3519</v>
      </c>
      <c r="E825" s="40" t="s">
        <v>3520</v>
      </c>
      <c r="F825" s="41" t="s">
        <v>3521</v>
      </c>
      <c r="G825" s="219" t="s">
        <v>28</v>
      </c>
      <c r="H825" s="42">
        <v>0</v>
      </c>
      <c r="I825" s="43">
        <v>230000000</v>
      </c>
      <c r="J825" s="36" t="s">
        <v>1155</v>
      </c>
      <c r="K825" s="44" t="s">
        <v>31</v>
      </c>
      <c r="L825" s="41" t="s">
        <v>1501</v>
      </c>
      <c r="M825" s="36" t="s">
        <v>1502</v>
      </c>
      <c r="N825" s="42" t="s">
        <v>2561</v>
      </c>
      <c r="O825" s="45" t="s">
        <v>1504</v>
      </c>
      <c r="P825" s="36">
        <v>796</v>
      </c>
      <c r="Q825" s="36" t="s">
        <v>1505</v>
      </c>
      <c r="R825" s="54">
        <v>1295</v>
      </c>
      <c r="S825" s="54">
        <v>225.89</v>
      </c>
      <c r="T825" s="68">
        <f t="shared" ref="T825" si="305">R825*S825</f>
        <v>292527.55</v>
      </c>
      <c r="U825" s="68">
        <f t="shared" si="285"/>
        <v>327630.85600000003</v>
      </c>
      <c r="V825" s="46"/>
      <c r="W825" s="36">
        <v>2016</v>
      </c>
      <c r="X825" s="181"/>
    </row>
    <row r="826" spans="1:24" outlineLevel="1">
      <c r="A826" s="228" t="s">
        <v>3522</v>
      </c>
      <c r="B826" s="39" t="s">
        <v>24</v>
      </c>
      <c r="C826" s="180" t="s">
        <v>3523</v>
      </c>
      <c r="D826" s="40" t="s">
        <v>3524</v>
      </c>
      <c r="E826" s="40" t="s">
        <v>3525</v>
      </c>
      <c r="F826" s="41" t="s">
        <v>3526</v>
      </c>
      <c r="G826" s="219" t="s">
        <v>34</v>
      </c>
      <c r="H826" s="42">
        <v>0</v>
      </c>
      <c r="I826" s="43">
        <v>230000000</v>
      </c>
      <c r="J826" s="36" t="s">
        <v>1155</v>
      </c>
      <c r="K826" s="44" t="s">
        <v>31</v>
      </c>
      <c r="L826" s="41" t="s">
        <v>1501</v>
      </c>
      <c r="M826" s="36" t="s">
        <v>1502</v>
      </c>
      <c r="N826" s="42" t="s">
        <v>2561</v>
      </c>
      <c r="O826" s="45" t="s">
        <v>1504</v>
      </c>
      <c r="P826" s="36">
        <v>796</v>
      </c>
      <c r="Q826" s="36" t="s">
        <v>1505</v>
      </c>
      <c r="R826" s="54">
        <v>405</v>
      </c>
      <c r="S826" s="54">
        <v>89.999999999999986</v>
      </c>
      <c r="T826" s="68">
        <v>0</v>
      </c>
      <c r="U826" s="68">
        <f t="shared" si="285"/>
        <v>0</v>
      </c>
      <c r="V826" s="46"/>
      <c r="W826" s="36">
        <v>2016</v>
      </c>
      <c r="X826" s="181">
        <v>7</v>
      </c>
    </row>
    <row r="827" spans="1:24" outlineLevel="1">
      <c r="A827" s="228" t="s">
        <v>4099</v>
      </c>
      <c r="B827" s="39" t="s">
        <v>24</v>
      </c>
      <c r="C827" s="180" t="s">
        <v>3523</v>
      </c>
      <c r="D827" s="40" t="s">
        <v>3524</v>
      </c>
      <c r="E827" s="40" t="s">
        <v>3525</v>
      </c>
      <c r="F827" s="41" t="s">
        <v>3526</v>
      </c>
      <c r="G827" s="219" t="s">
        <v>28</v>
      </c>
      <c r="H827" s="42">
        <v>0</v>
      </c>
      <c r="I827" s="43">
        <v>230000000</v>
      </c>
      <c r="J827" s="36" t="s">
        <v>1155</v>
      </c>
      <c r="K827" s="44" t="s">
        <v>31</v>
      </c>
      <c r="L827" s="41" t="s">
        <v>1501</v>
      </c>
      <c r="M827" s="36" t="s">
        <v>1502</v>
      </c>
      <c r="N827" s="42" t="s">
        <v>2561</v>
      </c>
      <c r="O827" s="45" t="s">
        <v>1504</v>
      </c>
      <c r="P827" s="36">
        <v>796</v>
      </c>
      <c r="Q827" s="36" t="s">
        <v>1505</v>
      </c>
      <c r="R827" s="54">
        <v>405</v>
      </c>
      <c r="S827" s="54">
        <v>89.999999999999986</v>
      </c>
      <c r="T827" s="68">
        <f t="shared" ref="T827" si="306">R827*S827</f>
        <v>36449.999999999993</v>
      </c>
      <c r="U827" s="68">
        <f t="shared" si="285"/>
        <v>40823.999999999993</v>
      </c>
      <c r="V827" s="46"/>
      <c r="W827" s="36">
        <v>2016</v>
      </c>
      <c r="X827" s="181"/>
    </row>
    <row r="828" spans="1:24" outlineLevel="1">
      <c r="A828" s="228" t="s">
        <v>3527</v>
      </c>
      <c r="B828" s="39" t="s">
        <v>24</v>
      </c>
      <c r="C828" s="180" t="s">
        <v>3528</v>
      </c>
      <c r="D828" s="40" t="s">
        <v>3524</v>
      </c>
      <c r="E828" s="40" t="s">
        <v>3529</v>
      </c>
      <c r="F828" s="41" t="s">
        <v>3530</v>
      </c>
      <c r="G828" s="219" t="s">
        <v>34</v>
      </c>
      <c r="H828" s="42">
        <v>0</v>
      </c>
      <c r="I828" s="43">
        <v>230000000</v>
      </c>
      <c r="J828" s="36" t="s">
        <v>1155</v>
      </c>
      <c r="K828" s="44" t="s">
        <v>31</v>
      </c>
      <c r="L828" s="41" t="s">
        <v>1501</v>
      </c>
      <c r="M828" s="36" t="s">
        <v>1502</v>
      </c>
      <c r="N828" s="42" t="s">
        <v>2561</v>
      </c>
      <c r="O828" s="45" t="s">
        <v>1504</v>
      </c>
      <c r="P828" s="36">
        <v>796</v>
      </c>
      <c r="Q828" s="36" t="s">
        <v>1505</v>
      </c>
      <c r="R828" s="54">
        <v>995</v>
      </c>
      <c r="S828" s="54">
        <v>70</v>
      </c>
      <c r="T828" s="68">
        <v>0</v>
      </c>
      <c r="U828" s="68">
        <f t="shared" si="285"/>
        <v>0</v>
      </c>
      <c r="V828" s="46"/>
      <c r="W828" s="36">
        <v>2016</v>
      </c>
      <c r="X828" s="181">
        <v>7</v>
      </c>
    </row>
    <row r="829" spans="1:24" outlineLevel="1">
      <c r="A829" s="228" t="s">
        <v>4100</v>
      </c>
      <c r="B829" s="39" t="s">
        <v>24</v>
      </c>
      <c r="C829" s="180" t="s">
        <v>3528</v>
      </c>
      <c r="D829" s="40" t="s">
        <v>3524</v>
      </c>
      <c r="E829" s="40" t="s">
        <v>3529</v>
      </c>
      <c r="F829" s="41" t="s">
        <v>3530</v>
      </c>
      <c r="G829" s="219" t="s">
        <v>28</v>
      </c>
      <c r="H829" s="42">
        <v>0</v>
      </c>
      <c r="I829" s="43">
        <v>230000000</v>
      </c>
      <c r="J829" s="36" t="s">
        <v>1155</v>
      </c>
      <c r="K829" s="44" t="s">
        <v>31</v>
      </c>
      <c r="L829" s="41" t="s">
        <v>1501</v>
      </c>
      <c r="M829" s="36" t="s">
        <v>1502</v>
      </c>
      <c r="N829" s="42" t="s">
        <v>2561</v>
      </c>
      <c r="O829" s="45" t="s">
        <v>1504</v>
      </c>
      <c r="P829" s="36">
        <v>796</v>
      </c>
      <c r="Q829" s="36" t="s">
        <v>1505</v>
      </c>
      <c r="R829" s="54">
        <v>995</v>
      </c>
      <c r="S829" s="54">
        <v>70</v>
      </c>
      <c r="T829" s="68">
        <f t="shared" ref="T829" si="307">R829*S829</f>
        <v>69650</v>
      </c>
      <c r="U829" s="68">
        <f t="shared" si="285"/>
        <v>78008.000000000015</v>
      </c>
      <c r="V829" s="46"/>
      <c r="W829" s="36">
        <v>2016</v>
      </c>
      <c r="X829" s="181"/>
    </row>
    <row r="830" spans="1:24" outlineLevel="1">
      <c r="A830" s="228" t="s">
        <v>3531</v>
      </c>
      <c r="B830" s="39" t="s">
        <v>24</v>
      </c>
      <c r="C830" s="180" t="s">
        <v>3451</v>
      </c>
      <c r="D830" s="40" t="s">
        <v>3452</v>
      </c>
      <c r="E830" s="40" t="s">
        <v>3453</v>
      </c>
      <c r="F830" s="41" t="s">
        <v>3532</v>
      </c>
      <c r="G830" s="219" t="s">
        <v>34</v>
      </c>
      <c r="H830" s="42">
        <v>0</v>
      </c>
      <c r="I830" s="43">
        <v>230000000</v>
      </c>
      <c r="J830" s="36" t="s">
        <v>1155</v>
      </c>
      <c r="K830" s="44" t="s">
        <v>31</v>
      </c>
      <c r="L830" s="41" t="s">
        <v>1501</v>
      </c>
      <c r="M830" s="36" t="s">
        <v>1502</v>
      </c>
      <c r="N830" s="42" t="s">
        <v>2561</v>
      </c>
      <c r="O830" s="45" t="s">
        <v>1504</v>
      </c>
      <c r="P830" s="36">
        <v>796</v>
      </c>
      <c r="Q830" s="36" t="s">
        <v>1505</v>
      </c>
      <c r="R830" s="54">
        <v>524</v>
      </c>
      <c r="S830" s="54">
        <v>209.99999999999997</v>
      </c>
      <c r="T830" s="68">
        <v>0</v>
      </c>
      <c r="U830" s="68">
        <f t="shared" si="285"/>
        <v>0</v>
      </c>
      <c r="V830" s="46"/>
      <c r="W830" s="36">
        <v>2016</v>
      </c>
      <c r="X830" s="181">
        <v>7</v>
      </c>
    </row>
    <row r="831" spans="1:24" outlineLevel="1">
      <c r="A831" s="228" t="s">
        <v>4101</v>
      </c>
      <c r="B831" s="39" t="s">
        <v>24</v>
      </c>
      <c r="C831" s="180" t="s">
        <v>3451</v>
      </c>
      <c r="D831" s="40" t="s">
        <v>3452</v>
      </c>
      <c r="E831" s="40" t="s">
        <v>3453</v>
      </c>
      <c r="F831" s="41" t="s">
        <v>3532</v>
      </c>
      <c r="G831" s="219" t="s">
        <v>28</v>
      </c>
      <c r="H831" s="42">
        <v>0</v>
      </c>
      <c r="I831" s="43">
        <v>230000000</v>
      </c>
      <c r="J831" s="36" t="s">
        <v>1155</v>
      </c>
      <c r="K831" s="44" t="s">
        <v>31</v>
      </c>
      <c r="L831" s="41" t="s">
        <v>1501</v>
      </c>
      <c r="M831" s="36" t="s">
        <v>1502</v>
      </c>
      <c r="N831" s="42" t="s">
        <v>2561</v>
      </c>
      <c r="O831" s="45" t="s">
        <v>1504</v>
      </c>
      <c r="P831" s="36">
        <v>796</v>
      </c>
      <c r="Q831" s="36" t="s">
        <v>1505</v>
      </c>
      <c r="R831" s="54">
        <v>524</v>
      </c>
      <c r="S831" s="54">
        <v>209.99999999999997</v>
      </c>
      <c r="T831" s="68">
        <f t="shared" ref="T831" si="308">R831*S831</f>
        <v>110039.99999999999</v>
      </c>
      <c r="U831" s="68">
        <f t="shared" si="285"/>
        <v>123244.79999999999</v>
      </c>
      <c r="V831" s="46"/>
      <c r="W831" s="36">
        <v>2016</v>
      </c>
      <c r="X831" s="181"/>
    </row>
    <row r="832" spans="1:24" outlineLevel="1">
      <c r="A832" s="228" t="s">
        <v>3533</v>
      </c>
      <c r="B832" s="39" t="s">
        <v>24</v>
      </c>
      <c r="C832" s="180" t="s">
        <v>3534</v>
      </c>
      <c r="D832" s="40" t="s">
        <v>3535</v>
      </c>
      <c r="E832" s="40" t="s">
        <v>3536</v>
      </c>
      <c r="F832" s="41" t="s">
        <v>3537</v>
      </c>
      <c r="G832" s="219" t="s">
        <v>34</v>
      </c>
      <c r="H832" s="42">
        <v>0</v>
      </c>
      <c r="I832" s="43">
        <v>230000000</v>
      </c>
      <c r="J832" s="36" t="s">
        <v>1155</v>
      </c>
      <c r="K832" s="44" t="s">
        <v>31</v>
      </c>
      <c r="L832" s="41" t="s">
        <v>1501</v>
      </c>
      <c r="M832" s="36" t="s">
        <v>1502</v>
      </c>
      <c r="N832" s="42" t="s">
        <v>2561</v>
      </c>
      <c r="O832" s="45" t="s">
        <v>1504</v>
      </c>
      <c r="P832" s="36">
        <v>796</v>
      </c>
      <c r="Q832" s="36" t="s">
        <v>1505</v>
      </c>
      <c r="R832" s="54">
        <v>470</v>
      </c>
      <c r="S832" s="54">
        <v>74.099999999999994</v>
      </c>
      <c r="T832" s="68">
        <v>0</v>
      </c>
      <c r="U832" s="68">
        <f t="shared" si="285"/>
        <v>0</v>
      </c>
      <c r="V832" s="46"/>
      <c r="W832" s="36">
        <v>2016</v>
      </c>
      <c r="X832" s="47" t="s">
        <v>3977</v>
      </c>
    </row>
    <row r="833" spans="1:24" outlineLevel="1">
      <c r="A833" s="228" t="s">
        <v>4102</v>
      </c>
      <c r="B833" s="39" t="s">
        <v>24</v>
      </c>
      <c r="C833" s="180" t="s">
        <v>3534</v>
      </c>
      <c r="D833" s="40" t="s">
        <v>3535</v>
      </c>
      <c r="E833" s="40" t="s">
        <v>3536</v>
      </c>
      <c r="F833" s="41" t="s">
        <v>3537</v>
      </c>
      <c r="G833" s="219" t="s">
        <v>28</v>
      </c>
      <c r="H833" s="42">
        <v>0</v>
      </c>
      <c r="I833" s="43">
        <v>230000000</v>
      </c>
      <c r="J833" s="36" t="s">
        <v>1155</v>
      </c>
      <c r="K833" s="44" t="s">
        <v>31</v>
      </c>
      <c r="L833" s="41" t="s">
        <v>1501</v>
      </c>
      <c r="M833" s="36" t="s">
        <v>1502</v>
      </c>
      <c r="N833" s="42" t="s">
        <v>2561</v>
      </c>
      <c r="O833" s="45" t="s">
        <v>1504</v>
      </c>
      <c r="P833" s="36">
        <v>796</v>
      </c>
      <c r="Q833" s="36" t="s">
        <v>1505</v>
      </c>
      <c r="R833" s="54">
        <v>445</v>
      </c>
      <c r="S833" s="54">
        <v>74.099999999999994</v>
      </c>
      <c r="T833" s="68">
        <f t="shared" ref="T833" si="309">R833*S833</f>
        <v>32974.5</v>
      </c>
      <c r="U833" s="68">
        <f t="shared" si="285"/>
        <v>36931.440000000002</v>
      </c>
      <c r="V833" s="46"/>
      <c r="W833" s="36">
        <v>2016</v>
      </c>
      <c r="X833" s="181"/>
    </row>
    <row r="834" spans="1:24" outlineLevel="1">
      <c r="A834" s="228" t="s">
        <v>3538</v>
      </c>
      <c r="B834" s="39" t="s">
        <v>24</v>
      </c>
      <c r="C834" s="180" t="s">
        <v>3539</v>
      </c>
      <c r="D834" s="40" t="s">
        <v>3535</v>
      </c>
      <c r="E834" s="40" t="s">
        <v>3540</v>
      </c>
      <c r="F834" s="41" t="s">
        <v>3541</v>
      </c>
      <c r="G834" s="219" t="s">
        <v>34</v>
      </c>
      <c r="H834" s="42">
        <v>0</v>
      </c>
      <c r="I834" s="43">
        <v>230000000</v>
      </c>
      <c r="J834" s="36" t="s">
        <v>1155</v>
      </c>
      <c r="K834" s="44" t="s">
        <v>31</v>
      </c>
      <c r="L834" s="41" t="s">
        <v>1501</v>
      </c>
      <c r="M834" s="36" t="s">
        <v>1502</v>
      </c>
      <c r="N834" s="42" t="s">
        <v>2561</v>
      </c>
      <c r="O834" s="45" t="s">
        <v>1504</v>
      </c>
      <c r="P834" s="36">
        <v>796</v>
      </c>
      <c r="Q834" s="36" t="s">
        <v>1505</v>
      </c>
      <c r="R834" s="54">
        <v>956</v>
      </c>
      <c r="S834" s="54">
        <v>166.99999999999997</v>
      </c>
      <c r="T834" s="68">
        <v>0</v>
      </c>
      <c r="U834" s="68">
        <f t="shared" si="285"/>
        <v>0</v>
      </c>
      <c r="V834" s="46"/>
      <c r="W834" s="36">
        <v>2016</v>
      </c>
      <c r="X834" s="47" t="s">
        <v>3977</v>
      </c>
    </row>
    <row r="835" spans="1:24" outlineLevel="1">
      <c r="A835" s="228" t="s">
        <v>4103</v>
      </c>
      <c r="B835" s="39" t="s">
        <v>24</v>
      </c>
      <c r="C835" s="180" t="s">
        <v>3539</v>
      </c>
      <c r="D835" s="40" t="s">
        <v>3535</v>
      </c>
      <c r="E835" s="40" t="s">
        <v>3540</v>
      </c>
      <c r="F835" s="41" t="s">
        <v>3541</v>
      </c>
      <c r="G835" s="219" t="s">
        <v>28</v>
      </c>
      <c r="H835" s="42">
        <v>0</v>
      </c>
      <c r="I835" s="43">
        <v>230000000</v>
      </c>
      <c r="J835" s="36" t="s">
        <v>1155</v>
      </c>
      <c r="K835" s="44" t="s">
        <v>31</v>
      </c>
      <c r="L835" s="41" t="s">
        <v>1501</v>
      </c>
      <c r="M835" s="36" t="s">
        <v>1502</v>
      </c>
      <c r="N835" s="42" t="s">
        <v>2561</v>
      </c>
      <c r="O835" s="45" t="s">
        <v>1504</v>
      </c>
      <c r="P835" s="36">
        <v>796</v>
      </c>
      <c r="Q835" s="36" t="s">
        <v>1505</v>
      </c>
      <c r="R835" s="54">
        <v>851</v>
      </c>
      <c r="S835" s="54">
        <v>166.99999999999997</v>
      </c>
      <c r="T835" s="68">
        <f t="shared" ref="T835" si="310">R835*S835</f>
        <v>142116.99999999997</v>
      </c>
      <c r="U835" s="68">
        <f t="shared" si="285"/>
        <v>159171.03999999998</v>
      </c>
      <c r="V835" s="46"/>
      <c r="W835" s="36">
        <v>2016</v>
      </c>
      <c r="X835" s="181"/>
    </row>
    <row r="836" spans="1:24" outlineLevel="1">
      <c r="A836" s="228" t="s">
        <v>3542</v>
      </c>
      <c r="B836" s="39" t="s">
        <v>24</v>
      </c>
      <c r="C836" s="180" t="s">
        <v>3543</v>
      </c>
      <c r="D836" s="40" t="s">
        <v>3544</v>
      </c>
      <c r="E836" s="40" t="s">
        <v>3545</v>
      </c>
      <c r="F836" s="41" t="s">
        <v>3546</v>
      </c>
      <c r="G836" s="219" t="s">
        <v>34</v>
      </c>
      <c r="H836" s="42">
        <v>0</v>
      </c>
      <c r="I836" s="43">
        <v>230000000</v>
      </c>
      <c r="J836" s="36" t="s">
        <v>1155</v>
      </c>
      <c r="K836" s="44" t="s">
        <v>31</v>
      </c>
      <c r="L836" s="41" t="s">
        <v>1501</v>
      </c>
      <c r="M836" s="36" t="s">
        <v>1502</v>
      </c>
      <c r="N836" s="42" t="s">
        <v>2561</v>
      </c>
      <c r="O836" s="45" t="s">
        <v>1504</v>
      </c>
      <c r="P836" s="36">
        <v>796</v>
      </c>
      <c r="Q836" s="36" t="s">
        <v>1505</v>
      </c>
      <c r="R836" s="54">
        <v>2000</v>
      </c>
      <c r="S836" s="54">
        <v>19.999999999999996</v>
      </c>
      <c r="T836" s="68">
        <v>0</v>
      </c>
      <c r="U836" s="68">
        <f t="shared" si="285"/>
        <v>0</v>
      </c>
      <c r="V836" s="46"/>
      <c r="W836" s="36">
        <v>2016</v>
      </c>
      <c r="X836" s="181">
        <v>7</v>
      </c>
    </row>
    <row r="837" spans="1:24" outlineLevel="1">
      <c r="A837" s="228" t="s">
        <v>4104</v>
      </c>
      <c r="B837" s="39" t="s">
        <v>24</v>
      </c>
      <c r="C837" s="180" t="s">
        <v>3543</v>
      </c>
      <c r="D837" s="40" t="s">
        <v>3544</v>
      </c>
      <c r="E837" s="40" t="s">
        <v>3545</v>
      </c>
      <c r="F837" s="41" t="s">
        <v>3546</v>
      </c>
      <c r="G837" s="219" t="s">
        <v>28</v>
      </c>
      <c r="H837" s="42">
        <v>0</v>
      </c>
      <c r="I837" s="43">
        <v>230000000</v>
      </c>
      <c r="J837" s="36" t="s">
        <v>1155</v>
      </c>
      <c r="K837" s="44" t="s">
        <v>31</v>
      </c>
      <c r="L837" s="41" t="s">
        <v>1501</v>
      </c>
      <c r="M837" s="36" t="s">
        <v>1502</v>
      </c>
      <c r="N837" s="42" t="s">
        <v>2561</v>
      </c>
      <c r="O837" s="45" t="s">
        <v>1504</v>
      </c>
      <c r="P837" s="36">
        <v>796</v>
      </c>
      <c r="Q837" s="36" t="s">
        <v>1505</v>
      </c>
      <c r="R837" s="54">
        <v>2000</v>
      </c>
      <c r="S837" s="54">
        <v>19.999999999999996</v>
      </c>
      <c r="T837" s="68">
        <f t="shared" ref="T837" si="311">R837*S837</f>
        <v>39999.999999999993</v>
      </c>
      <c r="U837" s="68">
        <f t="shared" si="285"/>
        <v>44799.999999999993</v>
      </c>
      <c r="V837" s="46"/>
      <c r="W837" s="36">
        <v>2016</v>
      </c>
      <c r="X837" s="181"/>
    </row>
    <row r="838" spans="1:24" outlineLevel="1">
      <c r="A838" s="228" t="s">
        <v>3547</v>
      </c>
      <c r="B838" s="39" t="s">
        <v>24</v>
      </c>
      <c r="C838" s="180" t="s">
        <v>3548</v>
      </c>
      <c r="D838" s="40" t="s">
        <v>3549</v>
      </c>
      <c r="E838" s="40" t="s">
        <v>3550</v>
      </c>
      <c r="F838" s="41" t="s">
        <v>3551</v>
      </c>
      <c r="G838" s="219" t="s">
        <v>34</v>
      </c>
      <c r="H838" s="42">
        <v>0</v>
      </c>
      <c r="I838" s="43">
        <v>230000000</v>
      </c>
      <c r="J838" s="36" t="s">
        <v>1155</v>
      </c>
      <c r="K838" s="44" t="s">
        <v>31</v>
      </c>
      <c r="L838" s="41" t="s">
        <v>1501</v>
      </c>
      <c r="M838" s="36" t="s">
        <v>1502</v>
      </c>
      <c r="N838" s="42" t="s">
        <v>2561</v>
      </c>
      <c r="O838" s="45" t="s">
        <v>1504</v>
      </c>
      <c r="P838" s="36">
        <v>796</v>
      </c>
      <c r="Q838" s="36" t="s">
        <v>1505</v>
      </c>
      <c r="R838" s="54">
        <v>1300</v>
      </c>
      <c r="S838" s="54">
        <v>9.9999999999999982</v>
      </c>
      <c r="T838" s="68">
        <v>0</v>
      </c>
      <c r="U838" s="68">
        <f t="shared" si="285"/>
        <v>0</v>
      </c>
      <c r="V838" s="46"/>
      <c r="W838" s="36">
        <v>2016</v>
      </c>
      <c r="X838" s="181">
        <v>7</v>
      </c>
    </row>
    <row r="839" spans="1:24" outlineLevel="1">
      <c r="A839" s="228" t="s">
        <v>4105</v>
      </c>
      <c r="B839" s="39" t="s">
        <v>24</v>
      </c>
      <c r="C839" s="180" t="s">
        <v>3548</v>
      </c>
      <c r="D839" s="40" t="s">
        <v>3549</v>
      </c>
      <c r="E839" s="40" t="s">
        <v>3550</v>
      </c>
      <c r="F839" s="41" t="s">
        <v>3551</v>
      </c>
      <c r="G839" s="219" t="s">
        <v>28</v>
      </c>
      <c r="H839" s="42">
        <v>0</v>
      </c>
      <c r="I839" s="43">
        <v>230000000</v>
      </c>
      <c r="J839" s="36" t="s">
        <v>1155</v>
      </c>
      <c r="K839" s="44" t="s">
        <v>31</v>
      </c>
      <c r="L839" s="41" t="s">
        <v>1501</v>
      </c>
      <c r="M839" s="36" t="s">
        <v>1502</v>
      </c>
      <c r="N839" s="42" t="s">
        <v>2561</v>
      </c>
      <c r="O839" s="45" t="s">
        <v>1504</v>
      </c>
      <c r="P839" s="36">
        <v>796</v>
      </c>
      <c r="Q839" s="36" t="s">
        <v>1505</v>
      </c>
      <c r="R839" s="54">
        <v>1300</v>
      </c>
      <c r="S839" s="54">
        <v>9.9999999999999982</v>
      </c>
      <c r="T839" s="68">
        <f t="shared" ref="T839" si="312">R839*S839</f>
        <v>12999.999999999998</v>
      </c>
      <c r="U839" s="68">
        <f t="shared" si="285"/>
        <v>14560</v>
      </c>
      <c r="V839" s="46"/>
      <c r="W839" s="36">
        <v>2016</v>
      </c>
      <c r="X839" s="181"/>
    </row>
    <row r="840" spans="1:24" outlineLevel="1">
      <c r="A840" s="228" t="s">
        <v>3552</v>
      </c>
      <c r="B840" s="39" t="s">
        <v>24</v>
      </c>
      <c r="C840" s="180" t="s">
        <v>3548</v>
      </c>
      <c r="D840" s="40" t="s">
        <v>3549</v>
      </c>
      <c r="E840" s="40" t="s">
        <v>3550</v>
      </c>
      <c r="F840" s="41" t="s">
        <v>3553</v>
      </c>
      <c r="G840" s="219" t="s">
        <v>34</v>
      </c>
      <c r="H840" s="42">
        <v>0</v>
      </c>
      <c r="I840" s="43">
        <v>230000000</v>
      </c>
      <c r="J840" s="36" t="s">
        <v>1155</v>
      </c>
      <c r="K840" s="44" t="s">
        <v>31</v>
      </c>
      <c r="L840" s="41" t="s">
        <v>1501</v>
      </c>
      <c r="M840" s="36" t="s">
        <v>1502</v>
      </c>
      <c r="N840" s="42" t="s">
        <v>2561</v>
      </c>
      <c r="O840" s="45" t="s">
        <v>1504</v>
      </c>
      <c r="P840" s="36">
        <v>796</v>
      </c>
      <c r="Q840" s="36" t="s">
        <v>1505</v>
      </c>
      <c r="R840" s="54">
        <v>1600</v>
      </c>
      <c r="S840" s="54">
        <v>49.999999999999993</v>
      </c>
      <c r="T840" s="68">
        <v>0</v>
      </c>
      <c r="U840" s="68">
        <f t="shared" si="285"/>
        <v>0</v>
      </c>
      <c r="V840" s="46"/>
      <c r="W840" s="36">
        <v>2016</v>
      </c>
      <c r="X840" s="47" t="s">
        <v>3977</v>
      </c>
    </row>
    <row r="841" spans="1:24" outlineLevel="1">
      <c r="A841" s="228" t="s">
        <v>4106</v>
      </c>
      <c r="B841" s="39" t="s">
        <v>24</v>
      </c>
      <c r="C841" s="180" t="s">
        <v>3548</v>
      </c>
      <c r="D841" s="40" t="s">
        <v>3549</v>
      </c>
      <c r="E841" s="40" t="s">
        <v>3550</v>
      </c>
      <c r="F841" s="41" t="s">
        <v>3553</v>
      </c>
      <c r="G841" s="219" t="s">
        <v>28</v>
      </c>
      <c r="H841" s="42">
        <v>0</v>
      </c>
      <c r="I841" s="43">
        <v>230000000</v>
      </c>
      <c r="J841" s="36" t="s">
        <v>1155</v>
      </c>
      <c r="K841" s="44" t="s">
        <v>31</v>
      </c>
      <c r="L841" s="41" t="s">
        <v>1501</v>
      </c>
      <c r="M841" s="36" t="s">
        <v>1502</v>
      </c>
      <c r="N841" s="42" t="s">
        <v>2561</v>
      </c>
      <c r="O841" s="45" t="s">
        <v>1504</v>
      </c>
      <c r="P841" s="36">
        <v>796</v>
      </c>
      <c r="Q841" s="36" t="s">
        <v>1505</v>
      </c>
      <c r="R841" s="54">
        <v>1220</v>
      </c>
      <c r="S841" s="54">
        <v>49.999999999999993</v>
      </c>
      <c r="T841" s="68">
        <f t="shared" ref="T841" si="313">R841*S841</f>
        <v>60999.999999999993</v>
      </c>
      <c r="U841" s="68">
        <f t="shared" si="285"/>
        <v>68320</v>
      </c>
      <c r="V841" s="46"/>
      <c r="W841" s="36">
        <v>2016</v>
      </c>
      <c r="X841" s="181"/>
    </row>
    <row r="842" spans="1:24" outlineLevel="1">
      <c r="A842" s="228" t="s">
        <v>3554</v>
      </c>
      <c r="B842" s="39" t="s">
        <v>24</v>
      </c>
      <c r="C842" s="180" t="s">
        <v>3555</v>
      </c>
      <c r="D842" s="40" t="s">
        <v>3549</v>
      </c>
      <c r="E842" s="40" t="s">
        <v>3556</v>
      </c>
      <c r="F842" s="41" t="s">
        <v>3557</v>
      </c>
      <c r="G842" s="219" t="s">
        <v>34</v>
      </c>
      <c r="H842" s="42">
        <v>0</v>
      </c>
      <c r="I842" s="43">
        <v>230000000</v>
      </c>
      <c r="J842" s="36" t="s">
        <v>1155</v>
      </c>
      <c r="K842" s="44" t="s">
        <v>31</v>
      </c>
      <c r="L842" s="41" t="s">
        <v>1501</v>
      </c>
      <c r="M842" s="36" t="s">
        <v>1502</v>
      </c>
      <c r="N842" s="42" t="s">
        <v>2561</v>
      </c>
      <c r="O842" s="45" t="s">
        <v>1504</v>
      </c>
      <c r="P842" s="36">
        <v>796</v>
      </c>
      <c r="Q842" s="36" t="s">
        <v>1505</v>
      </c>
      <c r="R842" s="54">
        <v>1400</v>
      </c>
      <c r="S842" s="54">
        <v>89.999999999999986</v>
      </c>
      <c r="T842" s="68">
        <v>0</v>
      </c>
      <c r="U842" s="68">
        <f t="shared" si="285"/>
        <v>0</v>
      </c>
      <c r="V842" s="46"/>
      <c r="W842" s="36">
        <v>2016</v>
      </c>
      <c r="X842" s="47" t="s">
        <v>3977</v>
      </c>
    </row>
    <row r="843" spans="1:24" outlineLevel="1">
      <c r="A843" s="228" t="s">
        <v>4107</v>
      </c>
      <c r="B843" s="39" t="s">
        <v>24</v>
      </c>
      <c r="C843" s="180" t="s">
        <v>3555</v>
      </c>
      <c r="D843" s="40" t="s">
        <v>3549</v>
      </c>
      <c r="E843" s="40" t="s">
        <v>3556</v>
      </c>
      <c r="F843" s="41" t="s">
        <v>3557</v>
      </c>
      <c r="G843" s="219" t="s">
        <v>28</v>
      </c>
      <c r="H843" s="42">
        <v>0</v>
      </c>
      <c r="I843" s="43">
        <v>230000000</v>
      </c>
      <c r="J843" s="36" t="s">
        <v>1155</v>
      </c>
      <c r="K843" s="44" t="s">
        <v>31</v>
      </c>
      <c r="L843" s="41" t="s">
        <v>1501</v>
      </c>
      <c r="M843" s="36" t="s">
        <v>1502</v>
      </c>
      <c r="N843" s="42" t="s">
        <v>2561</v>
      </c>
      <c r="O843" s="45" t="s">
        <v>1504</v>
      </c>
      <c r="P843" s="36">
        <v>796</v>
      </c>
      <c r="Q843" s="36" t="s">
        <v>1505</v>
      </c>
      <c r="R843" s="54">
        <v>900</v>
      </c>
      <c r="S843" s="54">
        <v>89.999999999999986</v>
      </c>
      <c r="T843" s="68">
        <f t="shared" ref="T843" si="314">R843*S843</f>
        <v>80999.999999999985</v>
      </c>
      <c r="U843" s="68">
        <f t="shared" si="285"/>
        <v>90719.999999999985</v>
      </c>
      <c r="V843" s="46"/>
      <c r="W843" s="36">
        <v>2016</v>
      </c>
      <c r="X843" s="181"/>
    </row>
    <row r="844" spans="1:24" outlineLevel="1">
      <c r="A844" s="228" t="s">
        <v>3558</v>
      </c>
      <c r="B844" s="39" t="s">
        <v>24</v>
      </c>
      <c r="C844" s="180" t="s">
        <v>3559</v>
      </c>
      <c r="D844" s="40" t="s">
        <v>3549</v>
      </c>
      <c r="E844" s="40" t="s">
        <v>3560</v>
      </c>
      <c r="F844" s="41" t="s">
        <v>3561</v>
      </c>
      <c r="G844" s="219" t="s">
        <v>34</v>
      </c>
      <c r="H844" s="42">
        <v>0</v>
      </c>
      <c r="I844" s="43">
        <v>230000000</v>
      </c>
      <c r="J844" s="36" t="s">
        <v>1155</v>
      </c>
      <c r="K844" s="44" t="s">
        <v>31</v>
      </c>
      <c r="L844" s="41" t="s">
        <v>1501</v>
      </c>
      <c r="M844" s="36" t="s">
        <v>1502</v>
      </c>
      <c r="N844" s="42" t="s">
        <v>2561</v>
      </c>
      <c r="O844" s="45" t="s">
        <v>1504</v>
      </c>
      <c r="P844" s="36">
        <v>796</v>
      </c>
      <c r="Q844" s="36" t="s">
        <v>1505</v>
      </c>
      <c r="R844" s="54">
        <v>1400</v>
      </c>
      <c r="S844" s="54">
        <v>89.999999999999986</v>
      </c>
      <c r="T844" s="68">
        <v>0</v>
      </c>
      <c r="U844" s="68">
        <f t="shared" si="285"/>
        <v>0</v>
      </c>
      <c r="V844" s="46"/>
      <c r="W844" s="36">
        <v>2016</v>
      </c>
      <c r="X844" s="47" t="s">
        <v>3977</v>
      </c>
    </row>
    <row r="845" spans="1:24" outlineLevel="1">
      <c r="A845" s="228" t="s">
        <v>4108</v>
      </c>
      <c r="B845" s="39" t="s">
        <v>24</v>
      </c>
      <c r="C845" s="180" t="s">
        <v>3559</v>
      </c>
      <c r="D845" s="40" t="s">
        <v>3549</v>
      </c>
      <c r="E845" s="40" t="s">
        <v>3560</v>
      </c>
      <c r="F845" s="41" t="s">
        <v>3561</v>
      </c>
      <c r="G845" s="219" t="s">
        <v>28</v>
      </c>
      <c r="H845" s="42">
        <v>0</v>
      </c>
      <c r="I845" s="43">
        <v>230000000</v>
      </c>
      <c r="J845" s="36" t="s">
        <v>1155</v>
      </c>
      <c r="K845" s="44" t="s">
        <v>31</v>
      </c>
      <c r="L845" s="41" t="s">
        <v>1501</v>
      </c>
      <c r="M845" s="36" t="s">
        <v>1502</v>
      </c>
      <c r="N845" s="42" t="s">
        <v>2561</v>
      </c>
      <c r="O845" s="45" t="s">
        <v>1504</v>
      </c>
      <c r="P845" s="36">
        <v>796</v>
      </c>
      <c r="Q845" s="36" t="s">
        <v>1505</v>
      </c>
      <c r="R845" s="54">
        <v>1250</v>
      </c>
      <c r="S845" s="54">
        <v>89.999999999999986</v>
      </c>
      <c r="T845" s="68">
        <f t="shared" ref="T845" si="315">R845*S845</f>
        <v>112499.99999999999</v>
      </c>
      <c r="U845" s="68">
        <f t="shared" si="285"/>
        <v>126000</v>
      </c>
      <c r="V845" s="46"/>
      <c r="W845" s="36">
        <v>2016</v>
      </c>
      <c r="X845" s="181"/>
    </row>
    <row r="846" spans="1:24" outlineLevel="1">
      <c r="A846" s="228" t="s">
        <v>3562</v>
      </c>
      <c r="B846" s="39" t="s">
        <v>24</v>
      </c>
      <c r="C846" s="180" t="s">
        <v>3563</v>
      </c>
      <c r="D846" s="40" t="s">
        <v>3564</v>
      </c>
      <c r="E846" s="40" t="s">
        <v>3565</v>
      </c>
      <c r="F846" s="41" t="s">
        <v>3566</v>
      </c>
      <c r="G846" s="219" t="s">
        <v>34</v>
      </c>
      <c r="H846" s="42">
        <v>0</v>
      </c>
      <c r="I846" s="43">
        <v>230000000</v>
      </c>
      <c r="J846" s="36" t="s">
        <v>1155</v>
      </c>
      <c r="K846" s="44" t="s">
        <v>31</v>
      </c>
      <c r="L846" s="41" t="s">
        <v>1501</v>
      </c>
      <c r="M846" s="36" t="s">
        <v>1502</v>
      </c>
      <c r="N846" s="42" t="s">
        <v>2561</v>
      </c>
      <c r="O846" s="45" t="s">
        <v>1504</v>
      </c>
      <c r="P846" s="36">
        <v>796</v>
      </c>
      <c r="Q846" s="36" t="s">
        <v>1505</v>
      </c>
      <c r="R846" s="54">
        <v>3800</v>
      </c>
      <c r="S846" s="54">
        <v>9.9999999999999982</v>
      </c>
      <c r="T846" s="68">
        <v>0</v>
      </c>
      <c r="U846" s="68">
        <f t="shared" si="285"/>
        <v>0</v>
      </c>
      <c r="V846" s="46"/>
      <c r="W846" s="36">
        <v>2016</v>
      </c>
      <c r="X846" s="181">
        <v>7</v>
      </c>
    </row>
    <row r="847" spans="1:24" outlineLevel="1">
      <c r="A847" s="228" t="s">
        <v>4109</v>
      </c>
      <c r="B847" s="39" t="s">
        <v>24</v>
      </c>
      <c r="C847" s="180" t="s">
        <v>3563</v>
      </c>
      <c r="D847" s="40" t="s">
        <v>3564</v>
      </c>
      <c r="E847" s="40" t="s">
        <v>3565</v>
      </c>
      <c r="F847" s="41" t="s">
        <v>3566</v>
      </c>
      <c r="G847" s="219" t="s">
        <v>28</v>
      </c>
      <c r="H847" s="42">
        <v>0</v>
      </c>
      <c r="I847" s="43">
        <v>230000000</v>
      </c>
      <c r="J847" s="36" t="s">
        <v>1155</v>
      </c>
      <c r="K847" s="44" t="s">
        <v>31</v>
      </c>
      <c r="L847" s="41" t="s">
        <v>1501</v>
      </c>
      <c r="M847" s="36" t="s">
        <v>1502</v>
      </c>
      <c r="N847" s="42" t="s">
        <v>2561</v>
      </c>
      <c r="O847" s="45" t="s">
        <v>1504</v>
      </c>
      <c r="P847" s="36">
        <v>796</v>
      </c>
      <c r="Q847" s="36" t="s">
        <v>1505</v>
      </c>
      <c r="R847" s="54">
        <v>3800</v>
      </c>
      <c r="S847" s="54">
        <v>9.9999999999999982</v>
      </c>
      <c r="T847" s="68">
        <f t="shared" ref="T847" si="316">R847*S847</f>
        <v>37999.999999999993</v>
      </c>
      <c r="U847" s="68">
        <f t="shared" si="285"/>
        <v>42559.999999999993</v>
      </c>
      <c r="V847" s="46"/>
      <c r="W847" s="36">
        <v>2016</v>
      </c>
      <c r="X847" s="181"/>
    </row>
    <row r="848" spans="1:24" outlineLevel="1">
      <c r="A848" s="228" t="s">
        <v>3567</v>
      </c>
      <c r="B848" s="39" t="s">
        <v>24</v>
      </c>
      <c r="C848" s="180" t="s">
        <v>3568</v>
      </c>
      <c r="D848" s="40" t="s">
        <v>3569</v>
      </c>
      <c r="E848" s="40" t="s">
        <v>3570</v>
      </c>
      <c r="F848" s="41" t="s">
        <v>3571</v>
      </c>
      <c r="G848" s="219" t="s">
        <v>34</v>
      </c>
      <c r="H848" s="42">
        <v>0</v>
      </c>
      <c r="I848" s="43">
        <v>230000000</v>
      </c>
      <c r="J848" s="36" t="s">
        <v>1155</v>
      </c>
      <c r="K848" s="44" t="s">
        <v>31</v>
      </c>
      <c r="L848" s="41" t="s">
        <v>1501</v>
      </c>
      <c r="M848" s="36" t="s">
        <v>1502</v>
      </c>
      <c r="N848" s="42" t="s">
        <v>2561</v>
      </c>
      <c r="O848" s="45" t="s">
        <v>1504</v>
      </c>
      <c r="P848" s="36">
        <v>796</v>
      </c>
      <c r="Q848" s="36" t="s">
        <v>1505</v>
      </c>
      <c r="R848" s="54">
        <v>1520</v>
      </c>
      <c r="S848" s="54">
        <v>11.999999999999998</v>
      </c>
      <c r="T848" s="68">
        <v>0</v>
      </c>
      <c r="U848" s="68">
        <f t="shared" si="285"/>
        <v>0</v>
      </c>
      <c r="V848" s="46"/>
      <c r="W848" s="36">
        <v>2016</v>
      </c>
      <c r="X848" s="181">
        <v>7</v>
      </c>
    </row>
    <row r="849" spans="1:24" outlineLevel="1">
      <c r="A849" s="228" t="s">
        <v>4110</v>
      </c>
      <c r="B849" s="39" t="s">
        <v>24</v>
      </c>
      <c r="C849" s="180" t="s">
        <v>3568</v>
      </c>
      <c r="D849" s="40" t="s">
        <v>3569</v>
      </c>
      <c r="E849" s="40" t="s">
        <v>3570</v>
      </c>
      <c r="F849" s="41" t="s">
        <v>3571</v>
      </c>
      <c r="G849" s="219" t="s">
        <v>28</v>
      </c>
      <c r="H849" s="42">
        <v>0</v>
      </c>
      <c r="I849" s="43">
        <v>230000000</v>
      </c>
      <c r="J849" s="36" t="s">
        <v>1155</v>
      </c>
      <c r="K849" s="44" t="s">
        <v>31</v>
      </c>
      <c r="L849" s="41" t="s">
        <v>1501</v>
      </c>
      <c r="M849" s="36" t="s">
        <v>1502</v>
      </c>
      <c r="N849" s="42" t="s">
        <v>2561</v>
      </c>
      <c r="O849" s="45" t="s">
        <v>1504</v>
      </c>
      <c r="P849" s="36">
        <v>796</v>
      </c>
      <c r="Q849" s="36" t="s">
        <v>1505</v>
      </c>
      <c r="R849" s="54">
        <v>1520</v>
      </c>
      <c r="S849" s="54">
        <v>11.999999999999998</v>
      </c>
      <c r="T849" s="68">
        <f t="shared" ref="T849" si="317">R849*S849</f>
        <v>18239.999999999996</v>
      </c>
      <c r="U849" s="68">
        <f t="shared" si="285"/>
        <v>20428.8</v>
      </c>
      <c r="V849" s="46"/>
      <c r="W849" s="36">
        <v>2016</v>
      </c>
      <c r="X849" s="181"/>
    </row>
    <row r="850" spans="1:24" outlineLevel="1">
      <c r="A850" s="228" t="s">
        <v>3572</v>
      </c>
      <c r="B850" s="39" t="s">
        <v>24</v>
      </c>
      <c r="C850" s="180" t="s">
        <v>3573</v>
      </c>
      <c r="D850" s="40" t="s">
        <v>3569</v>
      </c>
      <c r="E850" s="40" t="s">
        <v>3574</v>
      </c>
      <c r="F850" s="41" t="s">
        <v>3575</v>
      </c>
      <c r="G850" s="219" t="s">
        <v>34</v>
      </c>
      <c r="H850" s="42">
        <v>0</v>
      </c>
      <c r="I850" s="43">
        <v>230000000</v>
      </c>
      <c r="J850" s="36" t="s">
        <v>1155</v>
      </c>
      <c r="K850" s="44" t="s">
        <v>31</v>
      </c>
      <c r="L850" s="41" t="s">
        <v>1501</v>
      </c>
      <c r="M850" s="36" t="s">
        <v>1502</v>
      </c>
      <c r="N850" s="42" t="s">
        <v>2561</v>
      </c>
      <c r="O850" s="45" t="s">
        <v>1504</v>
      </c>
      <c r="P850" s="36">
        <v>796</v>
      </c>
      <c r="Q850" s="36" t="s">
        <v>1505</v>
      </c>
      <c r="R850" s="54">
        <v>2575</v>
      </c>
      <c r="S850" s="54">
        <v>36.999999999999993</v>
      </c>
      <c r="T850" s="68">
        <v>0</v>
      </c>
      <c r="U850" s="68">
        <f t="shared" si="285"/>
        <v>0</v>
      </c>
      <c r="V850" s="46"/>
      <c r="W850" s="36">
        <v>2016</v>
      </c>
      <c r="X850" s="47" t="s">
        <v>3977</v>
      </c>
    </row>
    <row r="851" spans="1:24" outlineLevel="1">
      <c r="A851" s="228" t="s">
        <v>4111</v>
      </c>
      <c r="B851" s="39" t="s">
        <v>24</v>
      </c>
      <c r="C851" s="180" t="s">
        <v>3573</v>
      </c>
      <c r="D851" s="40" t="s">
        <v>3569</v>
      </c>
      <c r="E851" s="40" t="s">
        <v>3574</v>
      </c>
      <c r="F851" s="41" t="s">
        <v>3575</v>
      </c>
      <c r="G851" s="219" t="s">
        <v>28</v>
      </c>
      <c r="H851" s="42">
        <v>0</v>
      </c>
      <c r="I851" s="43">
        <v>230000000</v>
      </c>
      <c r="J851" s="36" t="s">
        <v>1155</v>
      </c>
      <c r="K851" s="44" t="s">
        <v>31</v>
      </c>
      <c r="L851" s="41" t="s">
        <v>1501</v>
      </c>
      <c r="M851" s="36" t="s">
        <v>1502</v>
      </c>
      <c r="N851" s="42" t="s">
        <v>2561</v>
      </c>
      <c r="O851" s="45" t="s">
        <v>1504</v>
      </c>
      <c r="P851" s="36">
        <v>796</v>
      </c>
      <c r="Q851" s="36" t="s">
        <v>1505</v>
      </c>
      <c r="R851" s="54">
        <v>1075</v>
      </c>
      <c r="S851" s="54">
        <v>36.999999999999993</v>
      </c>
      <c r="T851" s="68">
        <f t="shared" ref="T851" si="318">R851*S851</f>
        <v>39774.999999999993</v>
      </c>
      <c r="U851" s="68">
        <f t="shared" si="285"/>
        <v>44547.999999999993</v>
      </c>
      <c r="V851" s="46"/>
      <c r="W851" s="36">
        <v>2016</v>
      </c>
      <c r="X851" s="181"/>
    </row>
    <row r="852" spans="1:24" outlineLevel="1">
      <c r="A852" s="228" t="s">
        <v>3576</v>
      </c>
      <c r="B852" s="39" t="s">
        <v>24</v>
      </c>
      <c r="C852" s="180" t="s">
        <v>3577</v>
      </c>
      <c r="D852" s="40" t="s">
        <v>3569</v>
      </c>
      <c r="E852" s="40" t="s">
        <v>3578</v>
      </c>
      <c r="F852" s="41" t="s">
        <v>3579</v>
      </c>
      <c r="G852" s="219" t="s">
        <v>34</v>
      </c>
      <c r="H852" s="42">
        <v>0</v>
      </c>
      <c r="I852" s="43">
        <v>230000000</v>
      </c>
      <c r="J852" s="36" t="s">
        <v>1155</v>
      </c>
      <c r="K852" s="44" t="s">
        <v>31</v>
      </c>
      <c r="L852" s="41" t="s">
        <v>1501</v>
      </c>
      <c r="M852" s="36" t="s">
        <v>1502</v>
      </c>
      <c r="N852" s="42" t="s">
        <v>2561</v>
      </c>
      <c r="O852" s="45" t="s">
        <v>1504</v>
      </c>
      <c r="P852" s="36">
        <v>796</v>
      </c>
      <c r="Q852" s="36" t="s">
        <v>1505</v>
      </c>
      <c r="R852" s="54">
        <v>1112</v>
      </c>
      <c r="S852" s="54">
        <v>19</v>
      </c>
      <c r="T852" s="68">
        <v>0</v>
      </c>
      <c r="U852" s="68">
        <f t="shared" si="285"/>
        <v>0</v>
      </c>
      <c r="V852" s="46"/>
      <c r="W852" s="36">
        <v>2016</v>
      </c>
      <c r="X852" s="181">
        <v>7</v>
      </c>
    </row>
    <row r="853" spans="1:24" outlineLevel="1">
      <c r="A853" s="228" t="s">
        <v>4112</v>
      </c>
      <c r="B853" s="39" t="s">
        <v>24</v>
      </c>
      <c r="C853" s="180" t="s">
        <v>3577</v>
      </c>
      <c r="D853" s="40" t="s">
        <v>3569</v>
      </c>
      <c r="E853" s="40" t="s">
        <v>3578</v>
      </c>
      <c r="F853" s="41" t="s">
        <v>3579</v>
      </c>
      <c r="G853" s="219" t="s">
        <v>28</v>
      </c>
      <c r="H853" s="42">
        <v>0</v>
      </c>
      <c r="I853" s="43">
        <v>230000000</v>
      </c>
      <c r="J853" s="36" t="s">
        <v>1155</v>
      </c>
      <c r="K853" s="44" t="s">
        <v>31</v>
      </c>
      <c r="L853" s="41" t="s">
        <v>1501</v>
      </c>
      <c r="M853" s="36" t="s">
        <v>1502</v>
      </c>
      <c r="N853" s="42" t="s">
        <v>2561</v>
      </c>
      <c r="O853" s="45" t="s">
        <v>1504</v>
      </c>
      <c r="P853" s="36">
        <v>796</v>
      </c>
      <c r="Q853" s="36" t="s">
        <v>1505</v>
      </c>
      <c r="R853" s="54">
        <v>1112</v>
      </c>
      <c r="S853" s="54">
        <v>19</v>
      </c>
      <c r="T853" s="68">
        <f t="shared" ref="T853" si="319">R853*S853</f>
        <v>21128</v>
      </c>
      <c r="U853" s="68">
        <f t="shared" si="285"/>
        <v>23663.360000000001</v>
      </c>
      <c r="V853" s="46"/>
      <c r="W853" s="36">
        <v>2016</v>
      </c>
      <c r="X853" s="181"/>
    </row>
    <row r="854" spans="1:24" outlineLevel="1">
      <c r="A854" s="228" t="s">
        <v>3580</v>
      </c>
      <c r="B854" s="39" t="s">
        <v>24</v>
      </c>
      <c r="C854" s="180" t="s">
        <v>3581</v>
      </c>
      <c r="D854" s="40" t="s">
        <v>3569</v>
      </c>
      <c r="E854" s="40" t="s">
        <v>3582</v>
      </c>
      <c r="F854" s="41" t="s">
        <v>3583</v>
      </c>
      <c r="G854" s="219" t="s">
        <v>34</v>
      </c>
      <c r="H854" s="42">
        <v>0</v>
      </c>
      <c r="I854" s="43">
        <v>230000000</v>
      </c>
      <c r="J854" s="36" t="s">
        <v>1155</v>
      </c>
      <c r="K854" s="44" t="s">
        <v>31</v>
      </c>
      <c r="L854" s="41" t="s">
        <v>1501</v>
      </c>
      <c r="M854" s="36" t="s">
        <v>1502</v>
      </c>
      <c r="N854" s="42" t="s">
        <v>2561</v>
      </c>
      <c r="O854" s="45" t="s">
        <v>1504</v>
      </c>
      <c r="P854" s="36">
        <v>796</v>
      </c>
      <c r="Q854" s="36" t="s">
        <v>1505</v>
      </c>
      <c r="R854" s="54">
        <v>100</v>
      </c>
      <c r="S854" s="54">
        <v>44.999999999999993</v>
      </c>
      <c r="T854" s="68">
        <v>0</v>
      </c>
      <c r="U854" s="68">
        <f t="shared" si="285"/>
        <v>0</v>
      </c>
      <c r="V854" s="46"/>
      <c r="W854" s="36">
        <v>2016</v>
      </c>
      <c r="X854" s="181" t="s">
        <v>3918</v>
      </c>
    </row>
    <row r="855" spans="1:24" outlineLevel="1">
      <c r="A855" s="228" t="s">
        <v>3584</v>
      </c>
      <c r="B855" s="39" t="s">
        <v>24</v>
      </c>
      <c r="C855" s="180" t="s">
        <v>3585</v>
      </c>
      <c r="D855" s="40" t="s">
        <v>3569</v>
      </c>
      <c r="E855" s="40" t="s">
        <v>3586</v>
      </c>
      <c r="F855" s="41" t="s">
        <v>3587</v>
      </c>
      <c r="G855" s="219" t="s">
        <v>34</v>
      </c>
      <c r="H855" s="42">
        <v>0</v>
      </c>
      <c r="I855" s="43">
        <v>230000000</v>
      </c>
      <c r="J855" s="36" t="s">
        <v>1155</v>
      </c>
      <c r="K855" s="44" t="s">
        <v>31</v>
      </c>
      <c r="L855" s="41" t="s">
        <v>1501</v>
      </c>
      <c r="M855" s="36" t="s">
        <v>1502</v>
      </c>
      <c r="N855" s="42" t="s">
        <v>2561</v>
      </c>
      <c r="O855" s="45" t="s">
        <v>1504</v>
      </c>
      <c r="P855" s="36">
        <v>796</v>
      </c>
      <c r="Q855" s="36" t="s">
        <v>1505</v>
      </c>
      <c r="R855" s="54">
        <v>2050</v>
      </c>
      <c r="S855" s="54">
        <v>9.9999999999999982</v>
      </c>
      <c r="T855" s="68">
        <v>0</v>
      </c>
      <c r="U855" s="68">
        <f t="shared" si="285"/>
        <v>0</v>
      </c>
      <c r="V855" s="46"/>
      <c r="W855" s="36">
        <v>2016</v>
      </c>
      <c r="X855" s="181">
        <v>7</v>
      </c>
    </row>
    <row r="856" spans="1:24" outlineLevel="1">
      <c r="A856" s="228" t="s">
        <v>4113</v>
      </c>
      <c r="B856" s="39" t="s">
        <v>24</v>
      </c>
      <c r="C856" s="180" t="s">
        <v>3585</v>
      </c>
      <c r="D856" s="40" t="s">
        <v>3569</v>
      </c>
      <c r="E856" s="40" t="s">
        <v>3586</v>
      </c>
      <c r="F856" s="41" t="s">
        <v>3587</v>
      </c>
      <c r="G856" s="219" t="s">
        <v>28</v>
      </c>
      <c r="H856" s="42">
        <v>0</v>
      </c>
      <c r="I856" s="43">
        <v>230000000</v>
      </c>
      <c r="J856" s="36" t="s">
        <v>1155</v>
      </c>
      <c r="K856" s="44" t="s">
        <v>31</v>
      </c>
      <c r="L856" s="41" t="s">
        <v>1501</v>
      </c>
      <c r="M856" s="36" t="s">
        <v>1502</v>
      </c>
      <c r="N856" s="42" t="s">
        <v>2561</v>
      </c>
      <c r="O856" s="45" t="s">
        <v>1504</v>
      </c>
      <c r="P856" s="36">
        <v>796</v>
      </c>
      <c r="Q856" s="36" t="s">
        <v>1505</v>
      </c>
      <c r="R856" s="54">
        <v>2050</v>
      </c>
      <c r="S856" s="54">
        <v>9.9999999999999982</v>
      </c>
      <c r="T856" s="68">
        <f t="shared" ref="T856" si="320">R856*S856</f>
        <v>20499.999999999996</v>
      </c>
      <c r="U856" s="68">
        <f t="shared" si="285"/>
        <v>22959.999999999996</v>
      </c>
      <c r="V856" s="46"/>
      <c r="W856" s="36">
        <v>2016</v>
      </c>
      <c r="X856" s="181"/>
    </row>
    <row r="857" spans="1:24" outlineLevel="1">
      <c r="A857" s="228" t="s">
        <v>3588</v>
      </c>
      <c r="B857" s="39" t="s">
        <v>24</v>
      </c>
      <c r="C857" s="180" t="s">
        <v>3589</v>
      </c>
      <c r="D857" s="40" t="s">
        <v>3590</v>
      </c>
      <c r="E857" s="40" t="s">
        <v>3591</v>
      </c>
      <c r="F857" s="41" t="s">
        <v>3592</v>
      </c>
      <c r="G857" s="219" t="s">
        <v>34</v>
      </c>
      <c r="H857" s="42">
        <v>0</v>
      </c>
      <c r="I857" s="43">
        <v>230000000</v>
      </c>
      <c r="J857" s="36" t="s">
        <v>1155</v>
      </c>
      <c r="K857" s="44" t="s">
        <v>31</v>
      </c>
      <c r="L857" s="41" t="s">
        <v>1501</v>
      </c>
      <c r="M857" s="36" t="s">
        <v>1502</v>
      </c>
      <c r="N857" s="42" t="s">
        <v>2561</v>
      </c>
      <c r="O857" s="45" t="s">
        <v>1504</v>
      </c>
      <c r="P857" s="36">
        <v>796</v>
      </c>
      <c r="Q857" s="36" t="s">
        <v>1505</v>
      </c>
      <c r="R857" s="54">
        <v>1650</v>
      </c>
      <c r="S857" s="54">
        <v>22</v>
      </c>
      <c r="T857" s="68">
        <v>0</v>
      </c>
      <c r="U857" s="68">
        <f t="shared" si="285"/>
        <v>0</v>
      </c>
      <c r="V857" s="46"/>
      <c r="W857" s="36">
        <v>2016</v>
      </c>
      <c r="X857" s="181">
        <v>7</v>
      </c>
    </row>
    <row r="858" spans="1:24" outlineLevel="1">
      <c r="A858" s="228" t="s">
        <v>4114</v>
      </c>
      <c r="B858" s="39" t="s">
        <v>24</v>
      </c>
      <c r="C858" s="180" t="s">
        <v>3589</v>
      </c>
      <c r="D858" s="40" t="s">
        <v>3590</v>
      </c>
      <c r="E858" s="40" t="s">
        <v>3591</v>
      </c>
      <c r="F858" s="41" t="s">
        <v>3592</v>
      </c>
      <c r="G858" s="219" t="s">
        <v>28</v>
      </c>
      <c r="H858" s="42">
        <v>0</v>
      </c>
      <c r="I858" s="43">
        <v>230000000</v>
      </c>
      <c r="J858" s="36" t="s">
        <v>1155</v>
      </c>
      <c r="K858" s="44" t="s">
        <v>31</v>
      </c>
      <c r="L858" s="41" t="s">
        <v>1501</v>
      </c>
      <c r="M858" s="36" t="s">
        <v>1502</v>
      </c>
      <c r="N858" s="42" t="s">
        <v>2561</v>
      </c>
      <c r="O858" s="45" t="s">
        <v>1504</v>
      </c>
      <c r="P858" s="36">
        <v>796</v>
      </c>
      <c r="Q858" s="36" t="s">
        <v>1505</v>
      </c>
      <c r="R858" s="54">
        <v>1650</v>
      </c>
      <c r="S858" s="54">
        <v>22</v>
      </c>
      <c r="T858" s="68">
        <f t="shared" ref="T858" si="321">R858*S858</f>
        <v>36300</v>
      </c>
      <c r="U858" s="68">
        <f t="shared" si="285"/>
        <v>40656.000000000007</v>
      </c>
      <c r="V858" s="46"/>
      <c r="W858" s="36">
        <v>2016</v>
      </c>
      <c r="X858" s="181"/>
    </row>
    <row r="859" spans="1:24" outlineLevel="1">
      <c r="A859" s="228" t="s">
        <v>3593</v>
      </c>
      <c r="B859" s="39" t="s">
        <v>24</v>
      </c>
      <c r="C859" s="180" t="s">
        <v>3594</v>
      </c>
      <c r="D859" s="40" t="s">
        <v>3595</v>
      </c>
      <c r="E859" s="40" t="s">
        <v>3596</v>
      </c>
      <c r="F859" s="41" t="s">
        <v>3597</v>
      </c>
      <c r="G859" s="219" t="s">
        <v>34</v>
      </c>
      <c r="H859" s="42">
        <v>0</v>
      </c>
      <c r="I859" s="43">
        <v>230000000</v>
      </c>
      <c r="J859" s="36" t="s">
        <v>1155</v>
      </c>
      <c r="K859" s="44" t="s">
        <v>31</v>
      </c>
      <c r="L859" s="41" t="s">
        <v>1501</v>
      </c>
      <c r="M859" s="36" t="s">
        <v>1502</v>
      </c>
      <c r="N859" s="42" t="s">
        <v>2561</v>
      </c>
      <c r="O859" s="45" t="s">
        <v>1504</v>
      </c>
      <c r="P859" s="36">
        <v>5111</v>
      </c>
      <c r="Q859" s="36" t="s">
        <v>3387</v>
      </c>
      <c r="R859" s="54">
        <v>1225</v>
      </c>
      <c r="S859" s="54">
        <v>88</v>
      </c>
      <c r="T859" s="68">
        <v>0</v>
      </c>
      <c r="U859" s="68">
        <f t="shared" si="285"/>
        <v>0</v>
      </c>
      <c r="V859" s="46"/>
      <c r="W859" s="36">
        <v>2016</v>
      </c>
      <c r="X859" s="181">
        <v>7</v>
      </c>
    </row>
    <row r="860" spans="1:24" outlineLevel="1">
      <c r="A860" s="228" t="s">
        <v>4115</v>
      </c>
      <c r="B860" s="39" t="s">
        <v>24</v>
      </c>
      <c r="C860" s="180" t="s">
        <v>3594</v>
      </c>
      <c r="D860" s="40" t="s">
        <v>3595</v>
      </c>
      <c r="E860" s="40" t="s">
        <v>3596</v>
      </c>
      <c r="F860" s="41" t="s">
        <v>3597</v>
      </c>
      <c r="G860" s="219" t="s">
        <v>28</v>
      </c>
      <c r="H860" s="42">
        <v>0</v>
      </c>
      <c r="I860" s="43">
        <v>230000000</v>
      </c>
      <c r="J860" s="36" t="s">
        <v>1155</v>
      </c>
      <c r="K860" s="44" t="s">
        <v>31</v>
      </c>
      <c r="L860" s="41" t="s">
        <v>1501</v>
      </c>
      <c r="M860" s="36" t="s">
        <v>1502</v>
      </c>
      <c r="N860" s="42" t="s">
        <v>2561</v>
      </c>
      <c r="O860" s="45" t="s">
        <v>1504</v>
      </c>
      <c r="P860" s="36">
        <v>5111</v>
      </c>
      <c r="Q860" s="36" t="s">
        <v>3387</v>
      </c>
      <c r="R860" s="54">
        <v>1225</v>
      </c>
      <c r="S860" s="54">
        <v>88</v>
      </c>
      <c r="T860" s="68">
        <f t="shared" ref="T860" si="322">R860*S860</f>
        <v>107800</v>
      </c>
      <c r="U860" s="68">
        <f t="shared" si="285"/>
        <v>120736.00000000001</v>
      </c>
      <c r="V860" s="46"/>
      <c r="W860" s="36">
        <v>2016</v>
      </c>
      <c r="X860" s="181"/>
    </row>
    <row r="861" spans="1:24" outlineLevel="1">
      <c r="A861" s="228" t="s">
        <v>3598</v>
      </c>
      <c r="B861" s="39" t="s">
        <v>24</v>
      </c>
      <c r="C861" s="180" t="s">
        <v>3594</v>
      </c>
      <c r="D861" s="40" t="s">
        <v>3595</v>
      </c>
      <c r="E861" s="40" t="s">
        <v>3596</v>
      </c>
      <c r="F861" s="41" t="s">
        <v>3599</v>
      </c>
      <c r="G861" s="219" t="s">
        <v>34</v>
      </c>
      <c r="H861" s="42">
        <v>0</v>
      </c>
      <c r="I861" s="43">
        <v>230000000</v>
      </c>
      <c r="J861" s="36" t="s">
        <v>1155</v>
      </c>
      <c r="K861" s="44" t="s">
        <v>31</v>
      </c>
      <c r="L861" s="41" t="s">
        <v>1501</v>
      </c>
      <c r="M861" s="36" t="s">
        <v>1502</v>
      </c>
      <c r="N861" s="42" t="s">
        <v>2561</v>
      </c>
      <c r="O861" s="45" t="s">
        <v>1504</v>
      </c>
      <c r="P861" s="36">
        <v>5111</v>
      </c>
      <c r="Q861" s="36" t="s">
        <v>3392</v>
      </c>
      <c r="R861" s="54">
        <v>1570</v>
      </c>
      <c r="S861" s="54">
        <v>49.999999999999993</v>
      </c>
      <c r="T861" s="68">
        <v>0</v>
      </c>
      <c r="U861" s="68">
        <f t="shared" si="285"/>
        <v>0</v>
      </c>
      <c r="V861" s="46"/>
      <c r="W861" s="36">
        <v>2016</v>
      </c>
      <c r="X861" s="181">
        <v>7</v>
      </c>
    </row>
    <row r="862" spans="1:24" outlineLevel="1">
      <c r="A862" s="228" t="s">
        <v>4116</v>
      </c>
      <c r="B862" s="39" t="s">
        <v>24</v>
      </c>
      <c r="C862" s="180" t="s">
        <v>3594</v>
      </c>
      <c r="D862" s="40" t="s">
        <v>3595</v>
      </c>
      <c r="E862" s="40" t="s">
        <v>3596</v>
      </c>
      <c r="F862" s="41" t="s">
        <v>3599</v>
      </c>
      <c r="G862" s="219" t="s">
        <v>28</v>
      </c>
      <c r="H862" s="42">
        <v>0</v>
      </c>
      <c r="I862" s="43">
        <v>230000000</v>
      </c>
      <c r="J862" s="36" t="s">
        <v>1155</v>
      </c>
      <c r="K862" s="44" t="s">
        <v>31</v>
      </c>
      <c r="L862" s="41" t="s">
        <v>1501</v>
      </c>
      <c r="M862" s="36" t="s">
        <v>1502</v>
      </c>
      <c r="N862" s="42" t="s">
        <v>2561</v>
      </c>
      <c r="O862" s="45" t="s">
        <v>1504</v>
      </c>
      <c r="P862" s="36">
        <v>5111</v>
      </c>
      <c r="Q862" s="36" t="s">
        <v>3392</v>
      </c>
      <c r="R862" s="54">
        <v>1570</v>
      </c>
      <c r="S862" s="54">
        <v>49.999999999999993</v>
      </c>
      <c r="T862" s="68">
        <f t="shared" ref="T862" si="323">R862*S862</f>
        <v>78499.999999999985</v>
      </c>
      <c r="U862" s="68">
        <f t="shared" si="285"/>
        <v>87919.999999999985</v>
      </c>
      <c r="V862" s="46"/>
      <c r="W862" s="36">
        <v>2016</v>
      </c>
      <c r="X862" s="181"/>
    </row>
    <row r="863" spans="1:24" outlineLevel="1">
      <c r="A863" s="228" t="s">
        <v>3600</v>
      </c>
      <c r="B863" s="39" t="s">
        <v>24</v>
      </c>
      <c r="C863" s="180" t="s">
        <v>3594</v>
      </c>
      <c r="D863" s="40" t="s">
        <v>3595</v>
      </c>
      <c r="E863" s="40" t="s">
        <v>3596</v>
      </c>
      <c r="F863" s="41" t="s">
        <v>3601</v>
      </c>
      <c r="G863" s="219" t="s">
        <v>34</v>
      </c>
      <c r="H863" s="42">
        <v>0</v>
      </c>
      <c r="I863" s="43">
        <v>230000000</v>
      </c>
      <c r="J863" s="36" t="s">
        <v>1155</v>
      </c>
      <c r="K863" s="44" t="s">
        <v>31</v>
      </c>
      <c r="L863" s="41" t="s">
        <v>1501</v>
      </c>
      <c r="M863" s="36" t="s">
        <v>1502</v>
      </c>
      <c r="N863" s="42" t="s">
        <v>2561</v>
      </c>
      <c r="O863" s="45" t="s">
        <v>1504</v>
      </c>
      <c r="P863" s="36">
        <v>5111</v>
      </c>
      <c r="Q863" s="36" t="s">
        <v>3387</v>
      </c>
      <c r="R863" s="54">
        <v>1620</v>
      </c>
      <c r="S863" s="54">
        <v>30</v>
      </c>
      <c r="T863" s="68">
        <v>0</v>
      </c>
      <c r="U863" s="68">
        <f t="shared" si="285"/>
        <v>0</v>
      </c>
      <c r="V863" s="46"/>
      <c r="W863" s="36">
        <v>2016</v>
      </c>
      <c r="X863" s="181">
        <v>7</v>
      </c>
    </row>
    <row r="864" spans="1:24" outlineLevel="1">
      <c r="A864" s="228" t="s">
        <v>4117</v>
      </c>
      <c r="B864" s="39" t="s">
        <v>24</v>
      </c>
      <c r="C864" s="180" t="s">
        <v>3594</v>
      </c>
      <c r="D864" s="40" t="s">
        <v>3595</v>
      </c>
      <c r="E864" s="40" t="s">
        <v>3596</v>
      </c>
      <c r="F864" s="41" t="s">
        <v>3601</v>
      </c>
      <c r="G864" s="219" t="s">
        <v>28</v>
      </c>
      <c r="H864" s="42">
        <v>0</v>
      </c>
      <c r="I864" s="43">
        <v>230000000</v>
      </c>
      <c r="J864" s="36" t="s">
        <v>1155</v>
      </c>
      <c r="K864" s="44" t="s">
        <v>31</v>
      </c>
      <c r="L864" s="41" t="s">
        <v>1501</v>
      </c>
      <c r="M864" s="36" t="s">
        <v>1502</v>
      </c>
      <c r="N864" s="42" t="s">
        <v>2561</v>
      </c>
      <c r="O864" s="45" t="s">
        <v>1504</v>
      </c>
      <c r="P864" s="36">
        <v>5111</v>
      </c>
      <c r="Q864" s="36" t="s">
        <v>3387</v>
      </c>
      <c r="R864" s="54">
        <v>1620</v>
      </c>
      <c r="S864" s="54">
        <v>30</v>
      </c>
      <c r="T864" s="68">
        <f t="shared" ref="T864" si="324">R864*S864</f>
        <v>48600</v>
      </c>
      <c r="U864" s="68">
        <f t="shared" si="285"/>
        <v>54432.000000000007</v>
      </c>
      <c r="V864" s="46"/>
      <c r="W864" s="36">
        <v>2016</v>
      </c>
      <c r="X864" s="181"/>
    </row>
    <row r="865" spans="1:24" outlineLevel="1">
      <c r="A865" s="228" t="s">
        <v>3602</v>
      </c>
      <c r="B865" s="39" t="s">
        <v>24</v>
      </c>
      <c r="C865" s="180" t="s">
        <v>3603</v>
      </c>
      <c r="D865" s="40" t="s">
        <v>3604</v>
      </c>
      <c r="E865" s="40" t="s">
        <v>3605</v>
      </c>
      <c r="F865" s="41" t="s">
        <v>3606</v>
      </c>
      <c r="G865" s="219" t="s">
        <v>34</v>
      </c>
      <c r="H865" s="42">
        <v>0</v>
      </c>
      <c r="I865" s="43">
        <v>230000000</v>
      </c>
      <c r="J865" s="36" t="s">
        <v>1155</v>
      </c>
      <c r="K865" s="44" t="s">
        <v>31</v>
      </c>
      <c r="L865" s="41" t="s">
        <v>1501</v>
      </c>
      <c r="M865" s="36" t="s">
        <v>1502</v>
      </c>
      <c r="N865" s="42" t="s">
        <v>2561</v>
      </c>
      <c r="O865" s="45" t="s">
        <v>1504</v>
      </c>
      <c r="P865" s="36">
        <v>778</v>
      </c>
      <c r="Q865" s="36" t="s">
        <v>1662</v>
      </c>
      <c r="R865" s="54">
        <v>1490</v>
      </c>
      <c r="S865" s="54">
        <v>49.999999999999993</v>
      </c>
      <c r="T865" s="68">
        <v>0</v>
      </c>
      <c r="U865" s="68">
        <f t="shared" si="285"/>
        <v>0</v>
      </c>
      <c r="V865" s="46"/>
      <c r="W865" s="36">
        <v>2016</v>
      </c>
      <c r="X865" s="181">
        <v>7</v>
      </c>
    </row>
    <row r="866" spans="1:24" outlineLevel="1">
      <c r="A866" s="228" t="s">
        <v>4118</v>
      </c>
      <c r="B866" s="39" t="s">
        <v>24</v>
      </c>
      <c r="C866" s="180" t="s">
        <v>3603</v>
      </c>
      <c r="D866" s="40" t="s">
        <v>3604</v>
      </c>
      <c r="E866" s="40" t="s">
        <v>3605</v>
      </c>
      <c r="F866" s="41" t="s">
        <v>3606</v>
      </c>
      <c r="G866" s="219" t="s">
        <v>28</v>
      </c>
      <c r="H866" s="42">
        <v>0</v>
      </c>
      <c r="I866" s="43">
        <v>230000000</v>
      </c>
      <c r="J866" s="36" t="s">
        <v>1155</v>
      </c>
      <c r="K866" s="44" t="s">
        <v>31</v>
      </c>
      <c r="L866" s="41" t="s">
        <v>1501</v>
      </c>
      <c r="M866" s="36" t="s">
        <v>1502</v>
      </c>
      <c r="N866" s="42" t="s">
        <v>2561</v>
      </c>
      <c r="O866" s="45" t="s">
        <v>1504</v>
      </c>
      <c r="P866" s="36">
        <v>778</v>
      </c>
      <c r="Q866" s="36" t="s">
        <v>1662</v>
      </c>
      <c r="R866" s="54">
        <v>1490</v>
      </c>
      <c r="S866" s="54">
        <v>49.999999999999993</v>
      </c>
      <c r="T866" s="68">
        <f t="shared" ref="T866" si="325">R866*S866</f>
        <v>74499.999999999985</v>
      </c>
      <c r="U866" s="68">
        <f t="shared" si="285"/>
        <v>83439.999999999985</v>
      </c>
      <c r="V866" s="46"/>
      <c r="W866" s="36">
        <v>2016</v>
      </c>
      <c r="X866" s="181"/>
    </row>
    <row r="867" spans="1:24" outlineLevel="1">
      <c r="A867" s="228" t="s">
        <v>3607</v>
      </c>
      <c r="B867" s="39" t="s">
        <v>24</v>
      </c>
      <c r="C867" s="180" t="s">
        <v>3608</v>
      </c>
      <c r="D867" s="40" t="s">
        <v>3609</v>
      </c>
      <c r="E867" s="40" t="s">
        <v>3610</v>
      </c>
      <c r="F867" s="41" t="s">
        <v>3611</v>
      </c>
      <c r="G867" s="219" t="s">
        <v>34</v>
      </c>
      <c r="H867" s="42">
        <v>0</v>
      </c>
      <c r="I867" s="43">
        <v>230000000</v>
      </c>
      <c r="J867" s="36" t="s">
        <v>1155</v>
      </c>
      <c r="K867" s="44" t="s">
        <v>31</v>
      </c>
      <c r="L867" s="41" t="s">
        <v>1501</v>
      </c>
      <c r="M867" s="36" t="s">
        <v>1502</v>
      </c>
      <c r="N867" s="42" t="s">
        <v>2561</v>
      </c>
      <c r="O867" s="45" t="s">
        <v>1504</v>
      </c>
      <c r="P867" s="36">
        <v>796</v>
      </c>
      <c r="Q867" s="36" t="s">
        <v>1505</v>
      </c>
      <c r="R867" s="54">
        <v>162</v>
      </c>
      <c r="S867" s="54">
        <v>3899.9999999999995</v>
      </c>
      <c r="T867" s="68">
        <v>0</v>
      </c>
      <c r="U867" s="68">
        <f t="shared" si="285"/>
        <v>0</v>
      </c>
      <c r="V867" s="46"/>
      <c r="W867" s="36">
        <v>2016</v>
      </c>
      <c r="X867" s="181">
        <v>7</v>
      </c>
    </row>
    <row r="868" spans="1:24" outlineLevel="1">
      <c r="A868" s="228" t="s">
        <v>4119</v>
      </c>
      <c r="B868" s="39" t="s">
        <v>24</v>
      </c>
      <c r="C868" s="180" t="s">
        <v>3608</v>
      </c>
      <c r="D868" s="40" t="s">
        <v>3609</v>
      </c>
      <c r="E868" s="40" t="s">
        <v>3610</v>
      </c>
      <c r="F868" s="41" t="s">
        <v>3611</v>
      </c>
      <c r="G868" s="219" t="s">
        <v>28</v>
      </c>
      <c r="H868" s="42">
        <v>0</v>
      </c>
      <c r="I868" s="43">
        <v>230000000</v>
      </c>
      <c r="J868" s="36" t="s">
        <v>1155</v>
      </c>
      <c r="K868" s="44" t="s">
        <v>31</v>
      </c>
      <c r="L868" s="41" t="s">
        <v>1501</v>
      </c>
      <c r="M868" s="36" t="s">
        <v>1502</v>
      </c>
      <c r="N868" s="42" t="s">
        <v>2561</v>
      </c>
      <c r="O868" s="45" t="s">
        <v>1504</v>
      </c>
      <c r="P868" s="36">
        <v>796</v>
      </c>
      <c r="Q868" s="36" t="s">
        <v>1505</v>
      </c>
      <c r="R868" s="54">
        <v>162</v>
      </c>
      <c r="S868" s="54">
        <v>3899.9999999999995</v>
      </c>
      <c r="T868" s="68">
        <f t="shared" ref="T868" si="326">R868*S868</f>
        <v>631799.99999999988</v>
      </c>
      <c r="U868" s="68">
        <f t="shared" si="285"/>
        <v>707615.99999999988</v>
      </c>
      <c r="V868" s="46"/>
      <c r="W868" s="36">
        <v>2016</v>
      </c>
      <c r="X868" s="181"/>
    </row>
    <row r="869" spans="1:24" outlineLevel="1">
      <c r="A869" s="228" t="s">
        <v>3612</v>
      </c>
      <c r="B869" s="39" t="s">
        <v>24</v>
      </c>
      <c r="C869" s="180" t="s">
        <v>3608</v>
      </c>
      <c r="D869" s="40" t="s">
        <v>3609</v>
      </c>
      <c r="E869" s="40" t="s">
        <v>3610</v>
      </c>
      <c r="F869" s="41" t="s">
        <v>3613</v>
      </c>
      <c r="G869" s="219" t="s">
        <v>34</v>
      </c>
      <c r="H869" s="42">
        <v>0</v>
      </c>
      <c r="I869" s="43">
        <v>230000000</v>
      </c>
      <c r="J869" s="36" t="s">
        <v>1155</v>
      </c>
      <c r="K869" s="44" t="s">
        <v>31</v>
      </c>
      <c r="L869" s="41" t="s">
        <v>1501</v>
      </c>
      <c r="M869" s="36" t="s">
        <v>1502</v>
      </c>
      <c r="N869" s="42" t="s">
        <v>2561</v>
      </c>
      <c r="O869" s="45" t="s">
        <v>1504</v>
      </c>
      <c r="P869" s="36">
        <v>796</v>
      </c>
      <c r="Q869" s="36" t="s">
        <v>1505</v>
      </c>
      <c r="R869" s="54">
        <v>150</v>
      </c>
      <c r="S869" s="54">
        <v>539.99999999999989</v>
      </c>
      <c r="T869" s="68">
        <v>0</v>
      </c>
      <c r="U869" s="68">
        <f t="shared" si="285"/>
        <v>0</v>
      </c>
      <c r="V869" s="46"/>
      <c r="W869" s="36">
        <v>2016</v>
      </c>
      <c r="X869" s="181">
        <v>7</v>
      </c>
    </row>
    <row r="870" spans="1:24" outlineLevel="1">
      <c r="A870" s="228" t="s">
        <v>4120</v>
      </c>
      <c r="B870" s="39" t="s">
        <v>24</v>
      </c>
      <c r="C870" s="180" t="s">
        <v>3608</v>
      </c>
      <c r="D870" s="40" t="s">
        <v>3609</v>
      </c>
      <c r="E870" s="40" t="s">
        <v>3610</v>
      </c>
      <c r="F870" s="41" t="s">
        <v>3613</v>
      </c>
      <c r="G870" s="219" t="s">
        <v>28</v>
      </c>
      <c r="H870" s="42">
        <v>0</v>
      </c>
      <c r="I870" s="43">
        <v>230000000</v>
      </c>
      <c r="J870" s="36" t="s">
        <v>1155</v>
      </c>
      <c r="K870" s="44" t="s">
        <v>31</v>
      </c>
      <c r="L870" s="41" t="s">
        <v>1501</v>
      </c>
      <c r="M870" s="36" t="s">
        <v>1502</v>
      </c>
      <c r="N870" s="42" t="s">
        <v>2561</v>
      </c>
      <c r="O870" s="45" t="s">
        <v>1504</v>
      </c>
      <c r="P870" s="36">
        <v>796</v>
      </c>
      <c r="Q870" s="36" t="s">
        <v>1505</v>
      </c>
      <c r="R870" s="54">
        <v>150</v>
      </c>
      <c r="S870" s="54">
        <v>539.99999999999989</v>
      </c>
      <c r="T870" s="68">
        <f t="shared" ref="T870" si="327">R870*S870</f>
        <v>80999.999999999985</v>
      </c>
      <c r="U870" s="68">
        <f t="shared" si="285"/>
        <v>90719.999999999985</v>
      </c>
      <c r="V870" s="46"/>
      <c r="W870" s="36">
        <v>2016</v>
      </c>
      <c r="X870" s="181"/>
    </row>
    <row r="871" spans="1:24" outlineLevel="1">
      <c r="A871" s="228" t="s">
        <v>3614</v>
      </c>
      <c r="B871" s="39" t="s">
        <v>24</v>
      </c>
      <c r="C871" s="180" t="s">
        <v>3615</v>
      </c>
      <c r="D871" s="40" t="s">
        <v>3616</v>
      </c>
      <c r="E871" s="40" t="s">
        <v>3617</v>
      </c>
      <c r="F871" s="41" t="s">
        <v>3618</v>
      </c>
      <c r="G871" s="219" t="s">
        <v>34</v>
      </c>
      <c r="H871" s="42">
        <v>0</v>
      </c>
      <c r="I871" s="43">
        <v>230000000</v>
      </c>
      <c r="J871" s="36" t="s">
        <v>1155</v>
      </c>
      <c r="K871" s="44" t="s">
        <v>31</v>
      </c>
      <c r="L871" s="41" t="s">
        <v>1501</v>
      </c>
      <c r="M871" s="36" t="s">
        <v>1502</v>
      </c>
      <c r="N871" s="42" t="s">
        <v>2561</v>
      </c>
      <c r="O871" s="45" t="s">
        <v>1504</v>
      </c>
      <c r="P871" s="36">
        <v>796</v>
      </c>
      <c r="Q871" s="36" t="s">
        <v>1505</v>
      </c>
      <c r="R871" s="54">
        <v>128</v>
      </c>
      <c r="S871" s="54">
        <v>8994.9999999999982</v>
      </c>
      <c r="T871" s="68">
        <v>0</v>
      </c>
      <c r="U871" s="68">
        <f t="shared" si="285"/>
        <v>0</v>
      </c>
      <c r="V871" s="46"/>
      <c r="W871" s="36">
        <v>2016</v>
      </c>
      <c r="X871" s="47" t="s">
        <v>3977</v>
      </c>
    </row>
    <row r="872" spans="1:24" outlineLevel="1">
      <c r="A872" s="228" t="s">
        <v>4121</v>
      </c>
      <c r="B872" s="39" t="s">
        <v>24</v>
      </c>
      <c r="C872" s="180" t="s">
        <v>3615</v>
      </c>
      <c r="D872" s="40" t="s">
        <v>3616</v>
      </c>
      <c r="E872" s="40" t="s">
        <v>3617</v>
      </c>
      <c r="F872" s="41" t="s">
        <v>3618</v>
      </c>
      <c r="G872" s="219" t="s">
        <v>28</v>
      </c>
      <c r="H872" s="42">
        <v>0</v>
      </c>
      <c r="I872" s="43">
        <v>230000000</v>
      </c>
      <c r="J872" s="36" t="s">
        <v>1155</v>
      </c>
      <c r="K872" s="44" t="s">
        <v>31</v>
      </c>
      <c r="L872" s="41" t="s">
        <v>1501</v>
      </c>
      <c r="M872" s="36" t="s">
        <v>1502</v>
      </c>
      <c r="N872" s="42" t="s">
        <v>2561</v>
      </c>
      <c r="O872" s="45" t="s">
        <v>1504</v>
      </c>
      <c r="P872" s="36">
        <v>796</v>
      </c>
      <c r="Q872" s="36" t="s">
        <v>1505</v>
      </c>
      <c r="R872" s="54">
        <v>118</v>
      </c>
      <c r="S872" s="54">
        <v>8994.9999999999982</v>
      </c>
      <c r="T872" s="68">
        <f t="shared" ref="T872" si="328">R872*S872</f>
        <v>1061409.9999999998</v>
      </c>
      <c r="U872" s="68">
        <f t="shared" si="285"/>
        <v>1188779.2</v>
      </c>
      <c r="V872" s="46"/>
      <c r="W872" s="36">
        <v>2016</v>
      </c>
      <c r="X872" s="181"/>
    </row>
    <row r="873" spans="1:24" outlineLevel="1">
      <c r="A873" s="228" t="s">
        <v>3619</v>
      </c>
      <c r="B873" s="39" t="s">
        <v>24</v>
      </c>
      <c r="C873" s="180" t="s">
        <v>3620</v>
      </c>
      <c r="D873" s="40" t="s">
        <v>3621</v>
      </c>
      <c r="E873" s="40" t="s">
        <v>3610</v>
      </c>
      <c r="F873" s="41" t="s">
        <v>3622</v>
      </c>
      <c r="G873" s="219" t="s">
        <v>34</v>
      </c>
      <c r="H873" s="42">
        <v>0</v>
      </c>
      <c r="I873" s="43">
        <v>230000000</v>
      </c>
      <c r="J873" s="36" t="s">
        <v>1155</v>
      </c>
      <c r="K873" s="44" t="s">
        <v>31</v>
      </c>
      <c r="L873" s="41" t="s">
        <v>1501</v>
      </c>
      <c r="M873" s="36" t="s">
        <v>1502</v>
      </c>
      <c r="N873" s="42" t="s">
        <v>2561</v>
      </c>
      <c r="O873" s="45" t="s">
        <v>1504</v>
      </c>
      <c r="P873" s="36">
        <v>796</v>
      </c>
      <c r="Q873" s="36" t="s">
        <v>1505</v>
      </c>
      <c r="R873" s="54">
        <v>360</v>
      </c>
      <c r="S873" s="54">
        <v>384.99999999999994</v>
      </c>
      <c r="T873" s="68">
        <v>0</v>
      </c>
      <c r="U873" s="68">
        <f t="shared" si="285"/>
        <v>0</v>
      </c>
      <c r="V873" s="46"/>
      <c r="W873" s="36">
        <v>2016</v>
      </c>
      <c r="X873" s="181">
        <v>7</v>
      </c>
    </row>
    <row r="874" spans="1:24" outlineLevel="1">
      <c r="A874" s="228" t="s">
        <v>4122</v>
      </c>
      <c r="B874" s="39" t="s">
        <v>24</v>
      </c>
      <c r="C874" s="180" t="s">
        <v>3620</v>
      </c>
      <c r="D874" s="40" t="s">
        <v>3621</v>
      </c>
      <c r="E874" s="40" t="s">
        <v>3610</v>
      </c>
      <c r="F874" s="41" t="s">
        <v>3622</v>
      </c>
      <c r="G874" s="219" t="s">
        <v>28</v>
      </c>
      <c r="H874" s="42">
        <v>0</v>
      </c>
      <c r="I874" s="43">
        <v>230000000</v>
      </c>
      <c r="J874" s="36" t="s">
        <v>1155</v>
      </c>
      <c r="K874" s="44" t="s">
        <v>31</v>
      </c>
      <c r="L874" s="41" t="s">
        <v>1501</v>
      </c>
      <c r="M874" s="36" t="s">
        <v>1502</v>
      </c>
      <c r="N874" s="42" t="s">
        <v>2561</v>
      </c>
      <c r="O874" s="45" t="s">
        <v>1504</v>
      </c>
      <c r="P874" s="36">
        <v>796</v>
      </c>
      <c r="Q874" s="36" t="s">
        <v>1505</v>
      </c>
      <c r="R874" s="54">
        <v>360</v>
      </c>
      <c r="S874" s="54">
        <v>384.99999999999994</v>
      </c>
      <c r="T874" s="68">
        <f t="shared" ref="T874" si="329">R874*S874</f>
        <v>138599.99999999997</v>
      </c>
      <c r="U874" s="68">
        <f t="shared" si="285"/>
        <v>155231.99999999997</v>
      </c>
      <c r="V874" s="46"/>
      <c r="W874" s="36">
        <v>2016</v>
      </c>
      <c r="X874" s="181"/>
    </row>
    <row r="875" spans="1:24" outlineLevel="1">
      <c r="A875" s="228" t="s">
        <v>3623</v>
      </c>
      <c r="B875" s="39" t="s">
        <v>24</v>
      </c>
      <c r="C875" s="180" t="s">
        <v>3620</v>
      </c>
      <c r="D875" s="40" t="s">
        <v>3621</v>
      </c>
      <c r="E875" s="40" t="s">
        <v>3610</v>
      </c>
      <c r="F875" s="41" t="s">
        <v>3624</v>
      </c>
      <c r="G875" s="219" t="s">
        <v>34</v>
      </c>
      <c r="H875" s="42">
        <v>0</v>
      </c>
      <c r="I875" s="43">
        <v>230000000</v>
      </c>
      <c r="J875" s="36" t="s">
        <v>1155</v>
      </c>
      <c r="K875" s="44" t="s">
        <v>31</v>
      </c>
      <c r="L875" s="41" t="s">
        <v>1501</v>
      </c>
      <c r="M875" s="36" t="s">
        <v>1502</v>
      </c>
      <c r="N875" s="42" t="s">
        <v>2561</v>
      </c>
      <c r="O875" s="45" t="s">
        <v>1504</v>
      </c>
      <c r="P875" s="36">
        <v>796</v>
      </c>
      <c r="Q875" s="36" t="s">
        <v>1505</v>
      </c>
      <c r="R875" s="54">
        <v>295</v>
      </c>
      <c r="S875" s="54">
        <v>319.99999999999994</v>
      </c>
      <c r="T875" s="68">
        <v>0</v>
      </c>
      <c r="U875" s="68">
        <f t="shared" si="285"/>
        <v>0</v>
      </c>
      <c r="V875" s="46"/>
      <c r="W875" s="36">
        <v>2016</v>
      </c>
      <c r="X875" s="181">
        <v>7</v>
      </c>
    </row>
    <row r="876" spans="1:24" outlineLevel="1">
      <c r="A876" s="228" t="s">
        <v>4123</v>
      </c>
      <c r="B876" s="39" t="s">
        <v>24</v>
      </c>
      <c r="C876" s="180" t="s">
        <v>3620</v>
      </c>
      <c r="D876" s="40" t="s">
        <v>3621</v>
      </c>
      <c r="E876" s="40" t="s">
        <v>3610</v>
      </c>
      <c r="F876" s="41" t="s">
        <v>3624</v>
      </c>
      <c r="G876" s="219" t="s">
        <v>28</v>
      </c>
      <c r="H876" s="42">
        <v>0</v>
      </c>
      <c r="I876" s="43">
        <v>230000000</v>
      </c>
      <c r="J876" s="36" t="s">
        <v>1155</v>
      </c>
      <c r="K876" s="44" t="s">
        <v>31</v>
      </c>
      <c r="L876" s="41" t="s">
        <v>1501</v>
      </c>
      <c r="M876" s="36" t="s">
        <v>1502</v>
      </c>
      <c r="N876" s="42" t="s">
        <v>2561</v>
      </c>
      <c r="O876" s="45" t="s">
        <v>1504</v>
      </c>
      <c r="P876" s="36">
        <v>796</v>
      </c>
      <c r="Q876" s="36" t="s">
        <v>1505</v>
      </c>
      <c r="R876" s="54">
        <v>295</v>
      </c>
      <c r="S876" s="54">
        <v>319.99999999999994</v>
      </c>
      <c r="T876" s="68">
        <f t="shared" ref="T876" si="330">R876*S876</f>
        <v>94399.999999999985</v>
      </c>
      <c r="U876" s="68">
        <f t="shared" si="285"/>
        <v>105728</v>
      </c>
      <c r="V876" s="46"/>
      <c r="W876" s="36">
        <v>2016</v>
      </c>
      <c r="X876" s="181"/>
    </row>
    <row r="877" spans="1:24" outlineLevel="1">
      <c r="A877" s="228" t="s">
        <v>3625</v>
      </c>
      <c r="B877" s="39" t="s">
        <v>24</v>
      </c>
      <c r="C877" s="180" t="s">
        <v>3626</v>
      </c>
      <c r="D877" s="40" t="s">
        <v>3627</v>
      </c>
      <c r="E877" s="40" t="s">
        <v>3628</v>
      </c>
      <c r="F877" s="41" t="s">
        <v>3629</v>
      </c>
      <c r="G877" s="219" t="s">
        <v>34</v>
      </c>
      <c r="H877" s="42">
        <v>0</v>
      </c>
      <c r="I877" s="43">
        <v>230000000</v>
      </c>
      <c r="J877" s="36" t="s">
        <v>1155</v>
      </c>
      <c r="K877" s="44" t="s">
        <v>31</v>
      </c>
      <c r="L877" s="41" t="s">
        <v>1501</v>
      </c>
      <c r="M877" s="36" t="s">
        <v>1502</v>
      </c>
      <c r="N877" s="42" t="s">
        <v>2561</v>
      </c>
      <c r="O877" s="45" t="s">
        <v>1504</v>
      </c>
      <c r="P877" s="36">
        <v>796</v>
      </c>
      <c r="Q877" s="36" t="s">
        <v>1505</v>
      </c>
      <c r="R877" s="54">
        <v>250</v>
      </c>
      <c r="S877" s="54">
        <v>2265.17</v>
      </c>
      <c r="T877" s="68">
        <v>0</v>
      </c>
      <c r="U877" s="68">
        <f t="shared" si="285"/>
        <v>0</v>
      </c>
      <c r="V877" s="46"/>
      <c r="W877" s="36">
        <v>2016</v>
      </c>
      <c r="X877" s="181">
        <v>7</v>
      </c>
    </row>
    <row r="878" spans="1:24" outlineLevel="1">
      <c r="A878" s="228" t="s">
        <v>4124</v>
      </c>
      <c r="B878" s="39" t="s">
        <v>24</v>
      </c>
      <c r="C878" s="180" t="s">
        <v>3626</v>
      </c>
      <c r="D878" s="40" t="s">
        <v>3627</v>
      </c>
      <c r="E878" s="40" t="s">
        <v>3628</v>
      </c>
      <c r="F878" s="41" t="s">
        <v>3629</v>
      </c>
      <c r="G878" s="219" t="s">
        <v>28</v>
      </c>
      <c r="H878" s="42">
        <v>0</v>
      </c>
      <c r="I878" s="43">
        <v>230000000</v>
      </c>
      <c r="J878" s="36" t="s">
        <v>1155</v>
      </c>
      <c r="K878" s="44" t="s">
        <v>31</v>
      </c>
      <c r="L878" s="41" t="s">
        <v>1501</v>
      </c>
      <c r="M878" s="36" t="s">
        <v>1502</v>
      </c>
      <c r="N878" s="42" t="s">
        <v>2561</v>
      </c>
      <c r="O878" s="45" t="s">
        <v>1504</v>
      </c>
      <c r="P878" s="36">
        <v>796</v>
      </c>
      <c r="Q878" s="36" t="s">
        <v>1505</v>
      </c>
      <c r="R878" s="54">
        <v>250</v>
      </c>
      <c r="S878" s="54">
        <v>2265.17</v>
      </c>
      <c r="T878" s="68">
        <f t="shared" ref="T878" si="331">R878*S878</f>
        <v>566292.5</v>
      </c>
      <c r="U878" s="68">
        <f t="shared" si="285"/>
        <v>634247.60000000009</v>
      </c>
      <c r="V878" s="46"/>
      <c r="W878" s="36">
        <v>2016</v>
      </c>
      <c r="X878" s="181"/>
    </row>
    <row r="879" spans="1:24" outlineLevel="1">
      <c r="A879" s="228" t="s">
        <v>3630</v>
      </c>
      <c r="B879" s="39" t="s">
        <v>24</v>
      </c>
      <c r="C879" s="180" t="s">
        <v>3631</v>
      </c>
      <c r="D879" s="40" t="s">
        <v>3632</v>
      </c>
      <c r="E879" s="40" t="s">
        <v>3458</v>
      </c>
      <c r="F879" s="41" t="s">
        <v>3633</v>
      </c>
      <c r="G879" s="219" t="s">
        <v>34</v>
      </c>
      <c r="H879" s="42">
        <v>0</v>
      </c>
      <c r="I879" s="43">
        <v>230000000</v>
      </c>
      <c r="J879" s="36" t="s">
        <v>1155</v>
      </c>
      <c r="K879" s="44" t="s">
        <v>31</v>
      </c>
      <c r="L879" s="41" t="s">
        <v>1501</v>
      </c>
      <c r="M879" s="36" t="s">
        <v>1502</v>
      </c>
      <c r="N879" s="42" t="s">
        <v>2561</v>
      </c>
      <c r="O879" s="45" t="s">
        <v>1504</v>
      </c>
      <c r="P879" s="36">
        <v>796</v>
      </c>
      <c r="Q879" s="36" t="s">
        <v>1505</v>
      </c>
      <c r="R879" s="54">
        <v>245</v>
      </c>
      <c r="S879" s="54">
        <v>199.99999999999997</v>
      </c>
      <c r="T879" s="68">
        <v>0</v>
      </c>
      <c r="U879" s="68">
        <f t="shared" si="285"/>
        <v>0</v>
      </c>
      <c r="V879" s="46"/>
      <c r="W879" s="36">
        <v>2016</v>
      </c>
      <c r="X879" s="181">
        <v>7</v>
      </c>
    </row>
    <row r="880" spans="1:24" outlineLevel="1">
      <c r="A880" s="228" t="s">
        <v>4125</v>
      </c>
      <c r="B880" s="39" t="s">
        <v>24</v>
      </c>
      <c r="C880" s="180" t="s">
        <v>3631</v>
      </c>
      <c r="D880" s="40" t="s">
        <v>3632</v>
      </c>
      <c r="E880" s="40" t="s">
        <v>3458</v>
      </c>
      <c r="F880" s="41" t="s">
        <v>3633</v>
      </c>
      <c r="G880" s="219" t="s">
        <v>28</v>
      </c>
      <c r="H880" s="42">
        <v>0</v>
      </c>
      <c r="I880" s="43">
        <v>230000000</v>
      </c>
      <c r="J880" s="36" t="s">
        <v>1155</v>
      </c>
      <c r="K880" s="44" t="s">
        <v>31</v>
      </c>
      <c r="L880" s="41" t="s">
        <v>1501</v>
      </c>
      <c r="M880" s="36" t="s">
        <v>1502</v>
      </c>
      <c r="N880" s="42" t="s">
        <v>2561</v>
      </c>
      <c r="O880" s="45" t="s">
        <v>1504</v>
      </c>
      <c r="P880" s="36">
        <v>796</v>
      </c>
      <c r="Q880" s="36" t="s">
        <v>1505</v>
      </c>
      <c r="R880" s="54">
        <v>245</v>
      </c>
      <c r="S880" s="54">
        <v>199.99999999999997</v>
      </c>
      <c r="T880" s="68">
        <f t="shared" ref="T880" si="332">R880*S880</f>
        <v>48999.999999999993</v>
      </c>
      <c r="U880" s="68">
        <f t="shared" si="285"/>
        <v>54880</v>
      </c>
      <c r="V880" s="46"/>
      <c r="W880" s="36">
        <v>2016</v>
      </c>
      <c r="X880" s="181"/>
    </row>
    <row r="881" spans="1:24" outlineLevel="1">
      <c r="A881" s="228" t="s">
        <v>3634</v>
      </c>
      <c r="B881" s="39" t="s">
        <v>24</v>
      </c>
      <c r="C881" s="180" t="s">
        <v>3635</v>
      </c>
      <c r="D881" s="40" t="s">
        <v>3636</v>
      </c>
      <c r="E881" s="40" t="s">
        <v>3637</v>
      </c>
      <c r="F881" s="41" t="s">
        <v>3638</v>
      </c>
      <c r="G881" s="219" t="s">
        <v>34</v>
      </c>
      <c r="H881" s="42">
        <v>0</v>
      </c>
      <c r="I881" s="43">
        <v>230000000</v>
      </c>
      <c r="J881" s="36" t="s">
        <v>1155</v>
      </c>
      <c r="K881" s="44" t="s">
        <v>31</v>
      </c>
      <c r="L881" s="41" t="s">
        <v>1501</v>
      </c>
      <c r="M881" s="36" t="s">
        <v>1502</v>
      </c>
      <c r="N881" s="42" t="s">
        <v>2561</v>
      </c>
      <c r="O881" s="45" t="s">
        <v>1504</v>
      </c>
      <c r="P881" s="36">
        <v>704</v>
      </c>
      <c r="Q881" s="36" t="s">
        <v>1835</v>
      </c>
      <c r="R881" s="54">
        <v>700</v>
      </c>
      <c r="S881" s="54">
        <v>142.41</v>
      </c>
      <c r="T881" s="68">
        <v>0</v>
      </c>
      <c r="U881" s="68">
        <f t="shared" si="285"/>
        <v>0</v>
      </c>
      <c r="V881" s="46"/>
      <c r="W881" s="36">
        <v>2016</v>
      </c>
      <c r="X881" s="47" t="s">
        <v>3977</v>
      </c>
    </row>
    <row r="882" spans="1:24" outlineLevel="1">
      <c r="A882" s="228" t="s">
        <v>4126</v>
      </c>
      <c r="B882" s="39" t="s">
        <v>24</v>
      </c>
      <c r="C882" s="180" t="s">
        <v>3635</v>
      </c>
      <c r="D882" s="40" t="s">
        <v>3636</v>
      </c>
      <c r="E882" s="40" t="s">
        <v>3637</v>
      </c>
      <c r="F882" s="41" t="s">
        <v>3638</v>
      </c>
      <c r="G882" s="219" t="s">
        <v>28</v>
      </c>
      <c r="H882" s="42">
        <v>0</v>
      </c>
      <c r="I882" s="43">
        <v>230000000</v>
      </c>
      <c r="J882" s="36" t="s">
        <v>1155</v>
      </c>
      <c r="K882" s="44" t="s">
        <v>31</v>
      </c>
      <c r="L882" s="41" t="s">
        <v>1501</v>
      </c>
      <c r="M882" s="36" t="s">
        <v>1502</v>
      </c>
      <c r="N882" s="42" t="s">
        <v>2561</v>
      </c>
      <c r="O882" s="45" t="s">
        <v>1504</v>
      </c>
      <c r="P882" s="36">
        <v>704</v>
      </c>
      <c r="Q882" s="36" t="s">
        <v>1835</v>
      </c>
      <c r="R882" s="54">
        <v>678</v>
      </c>
      <c r="S882" s="54">
        <v>142.41</v>
      </c>
      <c r="T882" s="68">
        <f t="shared" ref="T882" si="333">R882*S882</f>
        <v>96553.98</v>
      </c>
      <c r="U882" s="68">
        <f t="shared" si="285"/>
        <v>108140.45760000001</v>
      </c>
      <c r="V882" s="46"/>
      <c r="W882" s="36">
        <v>2016</v>
      </c>
      <c r="X882" s="181"/>
    </row>
    <row r="883" spans="1:24" outlineLevel="1">
      <c r="A883" s="228" t="s">
        <v>3639</v>
      </c>
      <c r="B883" s="39" t="s">
        <v>24</v>
      </c>
      <c r="C883" s="180" t="s">
        <v>3640</v>
      </c>
      <c r="D883" s="40" t="s">
        <v>3641</v>
      </c>
      <c r="E883" s="40" t="s">
        <v>3642</v>
      </c>
      <c r="F883" s="41" t="s">
        <v>3643</v>
      </c>
      <c r="G883" s="219" t="s">
        <v>34</v>
      </c>
      <c r="H883" s="42">
        <v>0</v>
      </c>
      <c r="I883" s="43">
        <v>230000000</v>
      </c>
      <c r="J883" s="36" t="s">
        <v>1155</v>
      </c>
      <c r="K883" s="44" t="s">
        <v>31</v>
      </c>
      <c r="L883" s="41" t="s">
        <v>1501</v>
      </c>
      <c r="M883" s="36" t="s">
        <v>1502</v>
      </c>
      <c r="N883" s="42" t="s">
        <v>2561</v>
      </c>
      <c r="O883" s="45" t="s">
        <v>1504</v>
      </c>
      <c r="P883" s="36">
        <v>796</v>
      </c>
      <c r="Q883" s="36" t="s">
        <v>3644</v>
      </c>
      <c r="R883" s="54">
        <v>249</v>
      </c>
      <c r="S883" s="54">
        <v>1999.9999999999998</v>
      </c>
      <c r="T883" s="68">
        <v>0</v>
      </c>
      <c r="U883" s="68">
        <f t="shared" si="285"/>
        <v>0</v>
      </c>
      <c r="V883" s="46"/>
      <c r="W883" s="36">
        <v>2016</v>
      </c>
      <c r="X883" s="181">
        <v>7</v>
      </c>
    </row>
    <row r="884" spans="1:24" outlineLevel="1">
      <c r="A884" s="228" t="s">
        <v>4127</v>
      </c>
      <c r="B884" s="39" t="s">
        <v>24</v>
      </c>
      <c r="C884" s="180" t="s">
        <v>3640</v>
      </c>
      <c r="D884" s="40" t="s">
        <v>3641</v>
      </c>
      <c r="E884" s="40" t="s">
        <v>3642</v>
      </c>
      <c r="F884" s="41" t="s">
        <v>3643</v>
      </c>
      <c r="G884" s="219" t="s">
        <v>28</v>
      </c>
      <c r="H884" s="42">
        <v>0</v>
      </c>
      <c r="I884" s="43">
        <v>230000000</v>
      </c>
      <c r="J884" s="36" t="s">
        <v>1155</v>
      </c>
      <c r="K884" s="44" t="s">
        <v>31</v>
      </c>
      <c r="L884" s="41" t="s">
        <v>1501</v>
      </c>
      <c r="M884" s="36" t="s">
        <v>1502</v>
      </c>
      <c r="N884" s="42" t="s">
        <v>2561</v>
      </c>
      <c r="O884" s="45" t="s">
        <v>1504</v>
      </c>
      <c r="P884" s="36">
        <v>796</v>
      </c>
      <c r="Q884" s="36" t="s">
        <v>3644</v>
      </c>
      <c r="R884" s="54">
        <v>249</v>
      </c>
      <c r="S884" s="54">
        <v>1999.9999999999998</v>
      </c>
      <c r="T884" s="68">
        <f t="shared" ref="T884" si="334">R884*S884</f>
        <v>497999.99999999994</v>
      </c>
      <c r="U884" s="68">
        <f t="shared" si="285"/>
        <v>557760</v>
      </c>
      <c r="V884" s="46"/>
      <c r="W884" s="36">
        <v>2016</v>
      </c>
      <c r="X884" s="181"/>
    </row>
    <row r="885" spans="1:24" outlineLevel="1">
      <c r="A885" s="228" t="s">
        <v>3645</v>
      </c>
      <c r="B885" s="39" t="s">
        <v>24</v>
      </c>
      <c r="C885" s="180" t="s">
        <v>3646</v>
      </c>
      <c r="D885" s="40" t="s">
        <v>3395</v>
      </c>
      <c r="E885" s="40" t="s">
        <v>3647</v>
      </c>
      <c r="F885" s="41" t="s">
        <v>3648</v>
      </c>
      <c r="G885" s="219" t="s">
        <v>34</v>
      </c>
      <c r="H885" s="42">
        <v>0</v>
      </c>
      <c r="I885" s="43">
        <v>230000000</v>
      </c>
      <c r="J885" s="36" t="s">
        <v>1155</v>
      </c>
      <c r="K885" s="44" t="s">
        <v>31</v>
      </c>
      <c r="L885" s="41" t="s">
        <v>1501</v>
      </c>
      <c r="M885" s="36" t="s">
        <v>1502</v>
      </c>
      <c r="N885" s="42" t="s">
        <v>2561</v>
      </c>
      <c r="O885" s="45" t="s">
        <v>1504</v>
      </c>
      <c r="P885" s="36">
        <v>796</v>
      </c>
      <c r="Q885" s="36" t="s">
        <v>3644</v>
      </c>
      <c r="R885" s="54">
        <v>51</v>
      </c>
      <c r="S885" s="54">
        <v>62.499999999999993</v>
      </c>
      <c r="T885" s="68">
        <v>0</v>
      </c>
      <c r="U885" s="68">
        <f t="shared" si="285"/>
        <v>0</v>
      </c>
      <c r="V885" s="46"/>
      <c r="W885" s="36">
        <v>2016</v>
      </c>
      <c r="X885" s="181" t="s">
        <v>3918</v>
      </c>
    </row>
    <row r="886" spans="1:24" outlineLevel="1">
      <c r="A886" s="228" t="s">
        <v>3649</v>
      </c>
      <c r="B886" s="39" t="s">
        <v>24</v>
      </c>
      <c r="C886" s="180" t="s">
        <v>3650</v>
      </c>
      <c r="D886" s="40" t="s">
        <v>3395</v>
      </c>
      <c r="E886" s="40" t="s">
        <v>3651</v>
      </c>
      <c r="F886" s="41" t="s">
        <v>3652</v>
      </c>
      <c r="G886" s="219" t="s">
        <v>34</v>
      </c>
      <c r="H886" s="42">
        <v>0</v>
      </c>
      <c r="I886" s="43">
        <v>230000000</v>
      </c>
      <c r="J886" s="36" t="s">
        <v>1155</v>
      </c>
      <c r="K886" s="44" t="s">
        <v>31</v>
      </c>
      <c r="L886" s="41" t="s">
        <v>1501</v>
      </c>
      <c r="M886" s="36" t="s">
        <v>1502</v>
      </c>
      <c r="N886" s="42" t="s">
        <v>2561</v>
      </c>
      <c r="O886" s="45" t="s">
        <v>1504</v>
      </c>
      <c r="P886" s="36">
        <v>796</v>
      </c>
      <c r="Q886" s="36" t="s">
        <v>3644</v>
      </c>
      <c r="R886" s="54">
        <v>36</v>
      </c>
      <c r="S886" s="54">
        <v>98.21</v>
      </c>
      <c r="T886" s="68">
        <v>0</v>
      </c>
      <c r="U886" s="68">
        <f t="shared" si="285"/>
        <v>0</v>
      </c>
      <c r="V886" s="46"/>
      <c r="W886" s="36">
        <v>2016</v>
      </c>
      <c r="X886" s="181">
        <v>7</v>
      </c>
    </row>
    <row r="887" spans="1:24" outlineLevel="1">
      <c r="A887" s="228" t="s">
        <v>4128</v>
      </c>
      <c r="B887" s="39" t="s">
        <v>24</v>
      </c>
      <c r="C887" s="180" t="s">
        <v>3650</v>
      </c>
      <c r="D887" s="40" t="s">
        <v>3395</v>
      </c>
      <c r="E887" s="40" t="s">
        <v>3651</v>
      </c>
      <c r="F887" s="41" t="s">
        <v>3652</v>
      </c>
      <c r="G887" s="219" t="s">
        <v>28</v>
      </c>
      <c r="H887" s="42">
        <v>0</v>
      </c>
      <c r="I887" s="43">
        <v>230000000</v>
      </c>
      <c r="J887" s="36" t="s">
        <v>1155</v>
      </c>
      <c r="K887" s="44" t="s">
        <v>31</v>
      </c>
      <c r="L887" s="41" t="s">
        <v>1501</v>
      </c>
      <c r="M887" s="36" t="s">
        <v>1502</v>
      </c>
      <c r="N887" s="42" t="s">
        <v>2561</v>
      </c>
      <c r="O887" s="45" t="s">
        <v>1504</v>
      </c>
      <c r="P887" s="36">
        <v>796</v>
      </c>
      <c r="Q887" s="36" t="s">
        <v>3644</v>
      </c>
      <c r="R887" s="54">
        <v>36</v>
      </c>
      <c r="S887" s="54">
        <v>98.21</v>
      </c>
      <c r="T887" s="68">
        <f t="shared" ref="T887" si="335">R887*S887</f>
        <v>3535.56</v>
      </c>
      <c r="U887" s="68">
        <f t="shared" si="285"/>
        <v>3959.8272000000002</v>
      </c>
      <c r="V887" s="46"/>
      <c r="W887" s="36">
        <v>2016</v>
      </c>
      <c r="X887" s="181"/>
    </row>
    <row r="888" spans="1:24" outlineLevel="1">
      <c r="A888" s="228" t="s">
        <v>3653</v>
      </c>
      <c r="B888" s="39" t="s">
        <v>24</v>
      </c>
      <c r="C888" s="180" t="s">
        <v>3654</v>
      </c>
      <c r="D888" s="40" t="s">
        <v>3655</v>
      </c>
      <c r="E888" s="40" t="s">
        <v>3656</v>
      </c>
      <c r="F888" s="41" t="s">
        <v>3657</v>
      </c>
      <c r="G888" s="219" t="s">
        <v>34</v>
      </c>
      <c r="H888" s="42">
        <v>0</v>
      </c>
      <c r="I888" s="43">
        <v>230000000</v>
      </c>
      <c r="J888" s="36" t="s">
        <v>1155</v>
      </c>
      <c r="K888" s="44" t="s">
        <v>31</v>
      </c>
      <c r="L888" s="41" t="s">
        <v>1501</v>
      </c>
      <c r="M888" s="36" t="s">
        <v>1502</v>
      </c>
      <c r="N888" s="42" t="s">
        <v>2561</v>
      </c>
      <c r="O888" s="45" t="s">
        <v>1504</v>
      </c>
      <c r="P888" s="36">
        <v>796</v>
      </c>
      <c r="Q888" s="36" t="s">
        <v>3644</v>
      </c>
      <c r="R888" s="54">
        <v>62</v>
      </c>
      <c r="S888" s="54">
        <v>1455.53</v>
      </c>
      <c r="T888" s="68">
        <v>0</v>
      </c>
      <c r="U888" s="68">
        <f t="shared" si="285"/>
        <v>0</v>
      </c>
      <c r="V888" s="46"/>
      <c r="W888" s="36">
        <v>2016</v>
      </c>
      <c r="X888" s="181">
        <v>7</v>
      </c>
    </row>
    <row r="889" spans="1:24" outlineLevel="1">
      <c r="A889" s="228" t="s">
        <v>4129</v>
      </c>
      <c r="B889" s="39" t="s">
        <v>24</v>
      </c>
      <c r="C889" s="180" t="s">
        <v>3654</v>
      </c>
      <c r="D889" s="40" t="s">
        <v>3655</v>
      </c>
      <c r="E889" s="40" t="s">
        <v>3656</v>
      </c>
      <c r="F889" s="41" t="s">
        <v>3657</v>
      </c>
      <c r="G889" s="219" t="s">
        <v>28</v>
      </c>
      <c r="H889" s="42">
        <v>0</v>
      </c>
      <c r="I889" s="43">
        <v>230000000</v>
      </c>
      <c r="J889" s="36" t="s">
        <v>1155</v>
      </c>
      <c r="K889" s="44" t="s">
        <v>31</v>
      </c>
      <c r="L889" s="41" t="s">
        <v>1501</v>
      </c>
      <c r="M889" s="36" t="s">
        <v>1502</v>
      </c>
      <c r="N889" s="42" t="s">
        <v>2561</v>
      </c>
      <c r="O889" s="45" t="s">
        <v>1504</v>
      </c>
      <c r="P889" s="36">
        <v>796</v>
      </c>
      <c r="Q889" s="36" t="s">
        <v>3644</v>
      </c>
      <c r="R889" s="54">
        <v>62</v>
      </c>
      <c r="S889" s="54">
        <v>1455.53</v>
      </c>
      <c r="T889" s="68">
        <f t="shared" ref="T889" si="336">R889*S889</f>
        <v>90242.86</v>
      </c>
      <c r="U889" s="68">
        <f t="shared" si="285"/>
        <v>101072.00320000001</v>
      </c>
      <c r="V889" s="46"/>
      <c r="W889" s="36">
        <v>2016</v>
      </c>
      <c r="X889" s="181"/>
    </row>
    <row r="890" spans="1:24" outlineLevel="1">
      <c r="A890" s="228" t="s">
        <v>3658</v>
      </c>
      <c r="B890" s="39" t="s">
        <v>24</v>
      </c>
      <c r="C890" s="180" t="s">
        <v>3659</v>
      </c>
      <c r="D890" s="40" t="s">
        <v>3660</v>
      </c>
      <c r="E890" s="40" t="s">
        <v>3661</v>
      </c>
      <c r="F890" s="41" t="s">
        <v>3662</v>
      </c>
      <c r="G890" s="219" t="s">
        <v>34</v>
      </c>
      <c r="H890" s="42">
        <v>0</v>
      </c>
      <c r="I890" s="43">
        <v>230000000</v>
      </c>
      <c r="J890" s="36" t="s">
        <v>1155</v>
      </c>
      <c r="K890" s="44" t="s">
        <v>31</v>
      </c>
      <c r="L890" s="41" t="s">
        <v>1501</v>
      </c>
      <c r="M890" s="36" t="s">
        <v>1502</v>
      </c>
      <c r="N890" s="42" t="s">
        <v>2561</v>
      </c>
      <c r="O890" s="45" t="s">
        <v>1504</v>
      </c>
      <c r="P890" s="36">
        <v>796</v>
      </c>
      <c r="Q890" s="36" t="s">
        <v>1505</v>
      </c>
      <c r="R890" s="54">
        <v>600</v>
      </c>
      <c r="S890" s="54">
        <v>99.999999999999986</v>
      </c>
      <c r="T890" s="68">
        <v>0</v>
      </c>
      <c r="U890" s="68">
        <f t="shared" si="285"/>
        <v>0</v>
      </c>
      <c r="V890" s="46"/>
      <c r="W890" s="36">
        <v>2016</v>
      </c>
      <c r="X890" s="181">
        <v>7</v>
      </c>
    </row>
    <row r="891" spans="1:24" outlineLevel="1">
      <c r="A891" s="228" t="s">
        <v>4130</v>
      </c>
      <c r="B891" s="39" t="s">
        <v>24</v>
      </c>
      <c r="C891" s="180" t="s">
        <v>3659</v>
      </c>
      <c r="D891" s="40" t="s">
        <v>3660</v>
      </c>
      <c r="E891" s="40" t="s">
        <v>3661</v>
      </c>
      <c r="F891" s="41" t="s">
        <v>3662</v>
      </c>
      <c r="G891" s="219" t="s">
        <v>28</v>
      </c>
      <c r="H891" s="42">
        <v>0</v>
      </c>
      <c r="I891" s="43">
        <v>230000000</v>
      </c>
      <c r="J891" s="36" t="s">
        <v>1155</v>
      </c>
      <c r="K891" s="44" t="s">
        <v>31</v>
      </c>
      <c r="L891" s="41" t="s">
        <v>1501</v>
      </c>
      <c r="M891" s="36" t="s">
        <v>1502</v>
      </c>
      <c r="N891" s="42" t="s">
        <v>2561</v>
      </c>
      <c r="O891" s="45" t="s">
        <v>1504</v>
      </c>
      <c r="P891" s="36">
        <v>796</v>
      </c>
      <c r="Q891" s="36" t="s">
        <v>1505</v>
      </c>
      <c r="R891" s="54">
        <v>600</v>
      </c>
      <c r="S891" s="54">
        <v>99.999999999999986</v>
      </c>
      <c r="T891" s="68">
        <f t="shared" ref="T891" si="337">R891*S891</f>
        <v>59999.999999999993</v>
      </c>
      <c r="U891" s="68">
        <f t="shared" si="285"/>
        <v>67200</v>
      </c>
      <c r="V891" s="46"/>
      <c r="W891" s="36">
        <v>2016</v>
      </c>
      <c r="X891" s="181"/>
    </row>
    <row r="892" spans="1:24" outlineLevel="1">
      <c r="A892" s="228" t="s">
        <v>3663</v>
      </c>
      <c r="B892" s="39" t="s">
        <v>24</v>
      </c>
      <c r="C892" s="180" t="s">
        <v>3664</v>
      </c>
      <c r="D892" s="40" t="s">
        <v>3665</v>
      </c>
      <c r="E892" s="40" t="s">
        <v>3666</v>
      </c>
      <c r="F892" s="41" t="s">
        <v>3667</v>
      </c>
      <c r="G892" s="219" t="s">
        <v>34</v>
      </c>
      <c r="H892" s="42">
        <v>0</v>
      </c>
      <c r="I892" s="43">
        <v>230000000</v>
      </c>
      <c r="J892" s="36" t="s">
        <v>1155</v>
      </c>
      <c r="K892" s="44" t="s">
        <v>31</v>
      </c>
      <c r="L892" s="41" t="s">
        <v>1501</v>
      </c>
      <c r="M892" s="36" t="s">
        <v>1502</v>
      </c>
      <c r="N892" s="42" t="s">
        <v>2561</v>
      </c>
      <c r="O892" s="45" t="s">
        <v>1504</v>
      </c>
      <c r="P892" s="36">
        <v>796</v>
      </c>
      <c r="Q892" s="36" t="s">
        <v>3644</v>
      </c>
      <c r="R892" s="54">
        <v>884</v>
      </c>
      <c r="S892" s="54">
        <v>111.6</v>
      </c>
      <c r="T892" s="68">
        <v>0</v>
      </c>
      <c r="U892" s="68">
        <f t="shared" si="285"/>
        <v>0</v>
      </c>
      <c r="V892" s="46"/>
      <c r="W892" s="36">
        <v>2016</v>
      </c>
      <c r="X892" s="47" t="s">
        <v>3977</v>
      </c>
    </row>
    <row r="893" spans="1:24" outlineLevel="1">
      <c r="A893" s="228" t="s">
        <v>4131</v>
      </c>
      <c r="B893" s="39" t="s">
        <v>24</v>
      </c>
      <c r="C893" s="180" t="s">
        <v>3664</v>
      </c>
      <c r="D893" s="40" t="s">
        <v>3665</v>
      </c>
      <c r="E893" s="40" t="s">
        <v>3666</v>
      </c>
      <c r="F893" s="41" t="s">
        <v>3667</v>
      </c>
      <c r="G893" s="219" t="s">
        <v>28</v>
      </c>
      <c r="H893" s="42">
        <v>0</v>
      </c>
      <c r="I893" s="43">
        <v>230000000</v>
      </c>
      <c r="J893" s="36" t="s">
        <v>1155</v>
      </c>
      <c r="K893" s="44" t="s">
        <v>31</v>
      </c>
      <c r="L893" s="41" t="s">
        <v>1501</v>
      </c>
      <c r="M893" s="36" t="s">
        <v>1502</v>
      </c>
      <c r="N893" s="42" t="s">
        <v>2561</v>
      </c>
      <c r="O893" s="45" t="s">
        <v>1504</v>
      </c>
      <c r="P893" s="36">
        <v>796</v>
      </c>
      <c r="Q893" s="36" t="s">
        <v>3644</v>
      </c>
      <c r="R893" s="54">
        <v>781</v>
      </c>
      <c r="S893" s="54">
        <v>111.6</v>
      </c>
      <c r="T893" s="68">
        <f t="shared" ref="T893" si="338">R893*S893</f>
        <v>87159.599999999991</v>
      </c>
      <c r="U893" s="68">
        <f t="shared" si="285"/>
        <v>97618.751999999993</v>
      </c>
      <c r="V893" s="46"/>
      <c r="W893" s="36">
        <v>2016</v>
      </c>
      <c r="X893" s="181"/>
    </row>
    <row r="894" spans="1:24" outlineLevel="1">
      <c r="A894" s="228" t="s">
        <v>3668</v>
      </c>
      <c r="B894" s="39" t="s">
        <v>24</v>
      </c>
      <c r="C894" s="180" t="s">
        <v>3669</v>
      </c>
      <c r="D894" s="40" t="s">
        <v>3670</v>
      </c>
      <c r="E894" s="40" t="s">
        <v>3671</v>
      </c>
      <c r="F894" s="41" t="s">
        <v>3672</v>
      </c>
      <c r="G894" s="219" t="s">
        <v>34</v>
      </c>
      <c r="H894" s="42">
        <v>0</v>
      </c>
      <c r="I894" s="43">
        <v>230000000</v>
      </c>
      <c r="J894" s="36" t="s">
        <v>1155</v>
      </c>
      <c r="K894" s="44" t="s">
        <v>31</v>
      </c>
      <c r="L894" s="41" t="s">
        <v>1501</v>
      </c>
      <c r="M894" s="36" t="s">
        <v>1502</v>
      </c>
      <c r="N894" s="42" t="s">
        <v>1503</v>
      </c>
      <c r="O894" s="45" t="s">
        <v>1504</v>
      </c>
      <c r="P894" s="36">
        <v>796</v>
      </c>
      <c r="Q894" s="36" t="s">
        <v>3644</v>
      </c>
      <c r="R894" s="54">
        <v>29</v>
      </c>
      <c r="S894" s="54">
        <v>64285.71</v>
      </c>
      <c r="T894" s="68">
        <v>0</v>
      </c>
      <c r="U894" s="68">
        <f t="shared" si="285"/>
        <v>0</v>
      </c>
      <c r="V894" s="46"/>
      <c r="W894" s="36">
        <v>2016</v>
      </c>
      <c r="X894" s="181">
        <v>7</v>
      </c>
    </row>
    <row r="895" spans="1:24" outlineLevel="1">
      <c r="A895" s="228" t="s">
        <v>4132</v>
      </c>
      <c r="B895" s="39" t="s">
        <v>24</v>
      </c>
      <c r="C895" s="180" t="s">
        <v>3669</v>
      </c>
      <c r="D895" s="40" t="s">
        <v>3670</v>
      </c>
      <c r="E895" s="40" t="s">
        <v>3671</v>
      </c>
      <c r="F895" s="41" t="s">
        <v>3672</v>
      </c>
      <c r="G895" s="219" t="s">
        <v>28</v>
      </c>
      <c r="H895" s="42">
        <v>0</v>
      </c>
      <c r="I895" s="43">
        <v>230000000</v>
      </c>
      <c r="J895" s="36" t="s">
        <v>1155</v>
      </c>
      <c r="K895" s="44" t="s">
        <v>31</v>
      </c>
      <c r="L895" s="41" t="s">
        <v>1501</v>
      </c>
      <c r="M895" s="36" t="s">
        <v>1502</v>
      </c>
      <c r="N895" s="42" t="s">
        <v>1503</v>
      </c>
      <c r="O895" s="45" t="s">
        <v>1504</v>
      </c>
      <c r="P895" s="36">
        <v>796</v>
      </c>
      <c r="Q895" s="36" t="s">
        <v>3644</v>
      </c>
      <c r="R895" s="54">
        <v>29</v>
      </c>
      <c r="S895" s="54">
        <v>64285.71</v>
      </c>
      <c r="T895" s="68">
        <f t="shared" ref="T895" si="339">R895*S895</f>
        <v>1864285.59</v>
      </c>
      <c r="U895" s="68">
        <f t="shared" si="285"/>
        <v>2087999.8608000004</v>
      </c>
      <c r="V895" s="46"/>
      <c r="W895" s="36">
        <v>2016</v>
      </c>
      <c r="X895" s="181"/>
    </row>
    <row r="896" spans="1:24" outlineLevel="1">
      <c r="A896" s="228" t="s">
        <v>3673</v>
      </c>
      <c r="B896" s="39" t="s">
        <v>24</v>
      </c>
      <c r="C896" s="180" t="s">
        <v>3674</v>
      </c>
      <c r="D896" s="40" t="s">
        <v>3675</v>
      </c>
      <c r="E896" s="40" t="s">
        <v>3676</v>
      </c>
      <c r="F896" s="41" t="s">
        <v>3677</v>
      </c>
      <c r="G896" s="219" t="s">
        <v>34</v>
      </c>
      <c r="H896" s="42">
        <v>0</v>
      </c>
      <c r="I896" s="43">
        <v>230000000</v>
      </c>
      <c r="J896" s="36" t="s">
        <v>1155</v>
      </c>
      <c r="K896" s="44" t="s">
        <v>31</v>
      </c>
      <c r="L896" s="41" t="s">
        <v>1501</v>
      </c>
      <c r="M896" s="36" t="s">
        <v>1502</v>
      </c>
      <c r="N896" s="42" t="s">
        <v>2561</v>
      </c>
      <c r="O896" s="45" t="s">
        <v>1504</v>
      </c>
      <c r="P896" s="36">
        <v>796</v>
      </c>
      <c r="Q896" s="36" t="s">
        <v>3644</v>
      </c>
      <c r="R896" s="54">
        <v>9</v>
      </c>
      <c r="S896" s="54">
        <v>26785.71</v>
      </c>
      <c r="T896" s="68">
        <v>0</v>
      </c>
      <c r="U896" s="68">
        <f t="shared" si="285"/>
        <v>0</v>
      </c>
      <c r="V896" s="46"/>
      <c r="W896" s="36">
        <v>2016</v>
      </c>
      <c r="X896" s="181">
        <v>7</v>
      </c>
    </row>
    <row r="897" spans="1:24" outlineLevel="1">
      <c r="A897" s="228" t="s">
        <v>4133</v>
      </c>
      <c r="B897" s="39" t="s">
        <v>24</v>
      </c>
      <c r="C897" s="180" t="s">
        <v>3674</v>
      </c>
      <c r="D897" s="40" t="s">
        <v>3675</v>
      </c>
      <c r="E897" s="40" t="s">
        <v>3676</v>
      </c>
      <c r="F897" s="41" t="s">
        <v>3677</v>
      </c>
      <c r="G897" s="219" t="s">
        <v>28</v>
      </c>
      <c r="H897" s="42">
        <v>0</v>
      </c>
      <c r="I897" s="43">
        <v>230000000</v>
      </c>
      <c r="J897" s="36" t="s">
        <v>1155</v>
      </c>
      <c r="K897" s="44" t="s">
        <v>31</v>
      </c>
      <c r="L897" s="41" t="s">
        <v>1501</v>
      </c>
      <c r="M897" s="36" t="s">
        <v>1502</v>
      </c>
      <c r="N897" s="42" t="s">
        <v>2561</v>
      </c>
      <c r="O897" s="45" t="s">
        <v>1504</v>
      </c>
      <c r="P897" s="36">
        <v>796</v>
      </c>
      <c r="Q897" s="36" t="s">
        <v>3644</v>
      </c>
      <c r="R897" s="54">
        <v>9</v>
      </c>
      <c r="S897" s="54">
        <v>26785.71</v>
      </c>
      <c r="T897" s="68">
        <f t="shared" ref="T897" si="340">R897*S897</f>
        <v>241071.38999999998</v>
      </c>
      <c r="U897" s="68">
        <f t="shared" si="285"/>
        <v>269999.95679999999</v>
      </c>
      <c r="V897" s="46"/>
      <c r="W897" s="36">
        <v>2016</v>
      </c>
      <c r="X897" s="181"/>
    </row>
    <row r="898" spans="1:24" outlineLevel="1">
      <c r="A898" s="228" t="s">
        <v>3678</v>
      </c>
      <c r="B898" s="39" t="s">
        <v>24</v>
      </c>
      <c r="C898" s="180" t="s">
        <v>3679</v>
      </c>
      <c r="D898" s="40" t="s">
        <v>3680</v>
      </c>
      <c r="E898" s="40" t="s">
        <v>3681</v>
      </c>
      <c r="F898" s="41" t="s">
        <v>3682</v>
      </c>
      <c r="G898" s="219" t="s">
        <v>34</v>
      </c>
      <c r="H898" s="42">
        <v>0</v>
      </c>
      <c r="I898" s="43">
        <v>230000000</v>
      </c>
      <c r="J898" s="36" t="s">
        <v>1155</v>
      </c>
      <c r="K898" s="44" t="s">
        <v>31</v>
      </c>
      <c r="L898" s="41" t="s">
        <v>1501</v>
      </c>
      <c r="M898" s="36" t="s">
        <v>1502</v>
      </c>
      <c r="N898" s="42" t="s">
        <v>2561</v>
      </c>
      <c r="O898" s="45" t="s">
        <v>1504</v>
      </c>
      <c r="P898" s="36">
        <v>796</v>
      </c>
      <c r="Q898" s="36" t="s">
        <v>3644</v>
      </c>
      <c r="R898" s="54">
        <v>33</v>
      </c>
      <c r="S898" s="54">
        <v>21929.200000000001</v>
      </c>
      <c r="T898" s="68">
        <v>0</v>
      </c>
      <c r="U898" s="68">
        <f t="shared" si="285"/>
        <v>0</v>
      </c>
      <c r="V898" s="46"/>
      <c r="W898" s="36">
        <v>2016</v>
      </c>
      <c r="X898" s="181">
        <v>7</v>
      </c>
    </row>
    <row r="899" spans="1:24" outlineLevel="1">
      <c r="A899" s="228" t="s">
        <v>4134</v>
      </c>
      <c r="B899" s="39" t="s">
        <v>24</v>
      </c>
      <c r="C899" s="180" t="s">
        <v>3679</v>
      </c>
      <c r="D899" s="40" t="s">
        <v>3680</v>
      </c>
      <c r="E899" s="40" t="s">
        <v>3681</v>
      </c>
      <c r="F899" s="41" t="s">
        <v>3682</v>
      </c>
      <c r="G899" s="219" t="s">
        <v>28</v>
      </c>
      <c r="H899" s="42">
        <v>0</v>
      </c>
      <c r="I899" s="43">
        <v>230000000</v>
      </c>
      <c r="J899" s="36" t="s">
        <v>1155</v>
      </c>
      <c r="K899" s="44" t="s">
        <v>31</v>
      </c>
      <c r="L899" s="41" t="s">
        <v>1501</v>
      </c>
      <c r="M899" s="36" t="s">
        <v>1502</v>
      </c>
      <c r="N899" s="42" t="s">
        <v>2561</v>
      </c>
      <c r="O899" s="45" t="s">
        <v>1504</v>
      </c>
      <c r="P899" s="36">
        <v>796</v>
      </c>
      <c r="Q899" s="36" t="s">
        <v>3644</v>
      </c>
      <c r="R899" s="54">
        <v>33</v>
      </c>
      <c r="S899" s="54">
        <v>21929.200000000001</v>
      </c>
      <c r="T899" s="68">
        <f t="shared" ref="T899" si="341">R899*S899</f>
        <v>723663.6</v>
      </c>
      <c r="U899" s="68">
        <f t="shared" si="285"/>
        <v>810503.23200000008</v>
      </c>
      <c r="V899" s="46"/>
      <c r="W899" s="36">
        <v>2016</v>
      </c>
      <c r="X899" s="181"/>
    </row>
    <row r="900" spans="1:24" outlineLevel="1">
      <c r="A900" s="228" t="s">
        <v>3683</v>
      </c>
      <c r="B900" s="39" t="s">
        <v>24</v>
      </c>
      <c r="C900" s="180" t="s">
        <v>3684</v>
      </c>
      <c r="D900" s="40" t="s">
        <v>2571</v>
      </c>
      <c r="E900" s="40" t="s">
        <v>3685</v>
      </c>
      <c r="F900" s="41" t="s">
        <v>3686</v>
      </c>
      <c r="G900" s="219" t="s">
        <v>34</v>
      </c>
      <c r="H900" s="42">
        <v>0</v>
      </c>
      <c r="I900" s="43">
        <v>230000000</v>
      </c>
      <c r="J900" s="36" t="s">
        <v>1155</v>
      </c>
      <c r="K900" s="44" t="s">
        <v>31</v>
      </c>
      <c r="L900" s="41" t="s">
        <v>1501</v>
      </c>
      <c r="M900" s="36" t="s">
        <v>1502</v>
      </c>
      <c r="N900" s="42" t="s">
        <v>2561</v>
      </c>
      <c r="O900" s="45" t="s">
        <v>1504</v>
      </c>
      <c r="P900" s="36">
        <v>796</v>
      </c>
      <c r="Q900" s="36" t="s">
        <v>3644</v>
      </c>
      <c r="R900" s="54">
        <v>9</v>
      </c>
      <c r="S900" s="54">
        <v>12417.87</v>
      </c>
      <c r="T900" s="68">
        <v>0</v>
      </c>
      <c r="U900" s="68">
        <f t="shared" si="285"/>
        <v>0</v>
      </c>
      <c r="V900" s="46"/>
      <c r="W900" s="36">
        <v>2016</v>
      </c>
      <c r="X900" s="181">
        <v>7</v>
      </c>
    </row>
    <row r="901" spans="1:24" outlineLevel="1">
      <c r="A901" s="228" t="s">
        <v>4135</v>
      </c>
      <c r="B901" s="39" t="s">
        <v>24</v>
      </c>
      <c r="C901" s="180" t="s">
        <v>3684</v>
      </c>
      <c r="D901" s="40" t="s">
        <v>2571</v>
      </c>
      <c r="E901" s="40" t="s">
        <v>3685</v>
      </c>
      <c r="F901" s="41" t="s">
        <v>3686</v>
      </c>
      <c r="G901" s="219" t="s">
        <v>28</v>
      </c>
      <c r="H901" s="42">
        <v>0</v>
      </c>
      <c r="I901" s="43">
        <v>230000000</v>
      </c>
      <c r="J901" s="36" t="s">
        <v>1155</v>
      </c>
      <c r="K901" s="44" t="s">
        <v>31</v>
      </c>
      <c r="L901" s="41" t="s">
        <v>1501</v>
      </c>
      <c r="M901" s="36" t="s">
        <v>1502</v>
      </c>
      <c r="N901" s="42" t="s">
        <v>2561</v>
      </c>
      <c r="O901" s="45" t="s">
        <v>1504</v>
      </c>
      <c r="P901" s="36">
        <v>796</v>
      </c>
      <c r="Q901" s="36" t="s">
        <v>3644</v>
      </c>
      <c r="R901" s="54">
        <v>9</v>
      </c>
      <c r="S901" s="54">
        <v>12417.87</v>
      </c>
      <c r="T901" s="68">
        <f t="shared" ref="T901" si="342">R901*S901</f>
        <v>111760.83</v>
      </c>
      <c r="U901" s="68">
        <f t="shared" si="285"/>
        <v>125172.12960000001</v>
      </c>
      <c r="V901" s="46"/>
      <c r="W901" s="36">
        <v>2016</v>
      </c>
      <c r="X901" s="181"/>
    </row>
    <row r="902" spans="1:24" outlineLevel="1">
      <c r="A902" s="228" t="s">
        <v>3687</v>
      </c>
      <c r="B902" s="39" t="s">
        <v>24</v>
      </c>
      <c r="C902" s="180" t="s">
        <v>3688</v>
      </c>
      <c r="D902" s="40" t="s">
        <v>3689</v>
      </c>
      <c r="E902" s="40" t="s">
        <v>3690</v>
      </c>
      <c r="F902" s="41" t="s">
        <v>3691</v>
      </c>
      <c r="G902" s="219" t="s">
        <v>34</v>
      </c>
      <c r="H902" s="42">
        <v>0</v>
      </c>
      <c r="I902" s="43">
        <v>230000000</v>
      </c>
      <c r="J902" s="36" t="s">
        <v>1155</v>
      </c>
      <c r="K902" s="44" t="s">
        <v>31</v>
      </c>
      <c r="L902" s="41" t="s">
        <v>1501</v>
      </c>
      <c r="M902" s="36" t="s">
        <v>1502</v>
      </c>
      <c r="N902" s="42" t="s">
        <v>2561</v>
      </c>
      <c r="O902" s="45" t="s">
        <v>1504</v>
      </c>
      <c r="P902" s="36">
        <v>796</v>
      </c>
      <c r="Q902" s="36" t="s">
        <v>3644</v>
      </c>
      <c r="R902" s="54">
        <v>18</v>
      </c>
      <c r="S902" s="54">
        <v>3345.14</v>
      </c>
      <c r="T902" s="68">
        <v>0</v>
      </c>
      <c r="U902" s="68">
        <f t="shared" si="285"/>
        <v>0</v>
      </c>
      <c r="V902" s="46"/>
      <c r="W902" s="36">
        <v>2016</v>
      </c>
      <c r="X902" s="181">
        <v>7</v>
      </c>
    </row>
    <row r="903" spans="1:24" outlineLevel="1">
      <c r="A903" s="228" t="s">
        <v>4136</v>
      </c>
      <c r="B903" s="39" t="s">
        <v>24</v>
      </c>
      <c r="C903" s="180" t="s">
        <v>3688</v>
      </c>
      <c r="D903" s="40" t="s">
        <v>3689</v>
      </c>
      <c r="E903" s="40" t="s">
        <v>3690</v>
      </c>
      <c r="F903" s="41" t="s">
        <v>3691</v>
      </c>
      <c r="G903" s="219" t="s">
        <v>28</v>
      </c>
      <c r="H903" s="42">
        <v>0</v>
      </c>
      <c r="I903" s="43">
        <v>230000000</v>
      </c>
      <c r="J903" s="36" t="s">
        <v>1155</v>
      </c>
      <c r="K903" s="44" t="s">
        <v>31</v>
      </c>
      <c r="L903" s="41" t="s">
        <v>1501</v>
      </c>
      <c r="M903" s="36" t="s">
        <v>1502</v>
      </c>
      <c r="N903" s="42" t="s">
        <v>2561</v>
      </c>
      <c r="O903" s="45" t="s">
        <v>1504</v>
      </c>
      <c r="P903" s="36">
        <v>796</v>
      </c>
      <c r="Q903" s="36" t="s">
        <v>3644</v>
      </c>
      <c r="R903" s="54">
        <v>18</v>
      </c>
      <c r="S903" s="54">
        <v>3345.14</v>
      </c>
      <c r="T903" s="68">
        <f t="shared" ref="T903" si="343">R903*S903</f>
        <v>60212.52</v>
      </c>
      <c r="U903" s="68">
        <f t="shared" si="285"/>
        <v>67438.022400000002</v>
      </c>
      <c r="V903" s="46"/>
      <c r="W903" s="36">
        <v>2016</v>
      </c>
      <c r="X903" s="181"/>
    </row>
    <row r="904" spans="1:24" outlineLevel="1">
      <c r="A904" s="228" t="s">
        <v>3692</v>
      </c>
      <c r="B904" s="39" t="s">
        <v>24</v>
      </c>
      <c r="C904" s="180" t="s">
        <v>3693</v>
      </c>
      <c r="D904" s="40" t="s">
        <v>3694</v>
      </c>
      <c r="E904" s="40" t="s">
        <v>3695</v>
      </c>
      <c r="F904" s="41" t="s">
        <v>3696</v>
      </c>
      <c r="G904" s="219" t="s">
        <v>34</v>
      </c>
      <c r="H904" s="42">
        <v>0</v>
      </c>
      <c r="I904" s="43">
        <v>230000000</v>
      </c>
      <c r="J904" s="36" t="s">
        <v>1155</v>
      </c>
      <c r="K904" s="44" t="s">
        <v>31</v>
      </c>
      <c r="L904" s="41" t="s">
        <v>1501</v>
      </c>
      <c r="M904" s="36" t="s">
        <v>1502</v>
      </c>
      <c r="N904" s="42" t="s">
        <v>2561</v>
      </c>
      <c r="O904" s="45" t="s">
        <v>1504</v>
      </c>
      <c r="P904" s="36">
        <v>796</v>
      </c>
      <c r="Q904" s="36" t="s">
        <v>3644</v>
      </c>
      <c r="R904" s="54">
        <v>5</v>
      </c>
      <c r="S904" s="54">
        <v>25299.999999999996</v>
      </c>
      <c r="T904" s="68">
        <v>0</v>
      </c>
      <c r="U904" s="68">
        <f t="shared" si="285"/>
        <v>0</v>
      </c>
      <c r="V904" s="46"/>
      <c r="W904" s="36">
        <v>2016</v>
      </c>
      <c r="X904" s="181" t="s">
        <v>3918</v>
      </c>
    </row>
    <row r="905" spans="1:24" outlineLevel="1">
      <c r="A905" s="228" t="s">
        <v>3697</v>
      </c>
      <c r="B905" s="39" t="s">
        <v>24</v>
      </c>
      <c r="C905" s="180" t="s">
        <v>3698</v>
      </c>
      <c r="D905" s="40" t="s">
        <v>3699</v>
      </c>
      <c r="E905" s="40" t="s">
        <v>3701</v>
      </c>
      <c r="F905" s="41" t="s">
        <v>3702</v>
      </c>
      <c r="G905" s="219" t="s">
        <v>34</v>
      </c>
      <c r="H905" s="42">
        <v>0</v>
      </c>
      <c r="I905" s="43">
        <v>230000000</v>
      </c>
      <c r="J905" s="36" t="s">
        <v>1155</v>
      </c>
      <c r="K905" s="44" t="s">
        <v>31</v>
      </c>
      <c r="L905" s="41" t="s">
        <v>1501</v>
      </c>
      <c r="M905" s="36" t="s">
        <v>1502</v>
      </c>
      <c r="N905" s="42" t="s">
        <v>2561</v>
      </c>
      <c r="O905" s="45" t="s">
        <v>1504</v>
      </c>
      <c r="P905" s="36">
        <v>796</v>
      </c>
      <c r="Q905" s="36" t="s">
        <v>3644</v>
      </c>
      <c r="R905" s="54">
        <v>9</v>
      </c>
      <c r="S905" s="54">
        <v>35714.28</v>
      </c>
      <c r="T905" s="68">
        <v>0</v>
      </c>
      <c r="U905" s="68">
        <f t="shared" si="285"/>
        <v>0</v>
      </c>
      <c r="V905" s="46"/>
      <c r="W905" s="36">
        <v>2016</v>
      </c>
      <c r="X905" s="181">
        <v>7</v>
      </c>
    </row>
    <row r="906" spans="1:24" outlineLevel="1">
      <c r="A906" s="228" t="s">
        <v>4137</v>
      </c>
      <c r="B906" s="39" t="s">
        <v>24</v>
      </c>
      <c r="C906" s="180" t="s">
        <v>3698</v>
      </c>
      <c r="D906" s="40" t="s">
        <v>3699</v>
      </c>
      <c r="E906" s="40" t="s">
        <v>3701</v>
      </c>
      <c r="F906" s="41" t="s">
        <v>3702</v>
      </c>
      <c r="G906" s="219" t="s">
        <v>28</v>
      </c>
      <c r="H906" s="42">
        <v>0</v>
      </c>
      <c r="I906" s="43">
        <v>230000000</v>
      </c>
      <c r="J906" s="36" t="s">
        <v>1155</v>
      </c>
      <c r="K906" s="44" t="s">
        <v>31</v>
      </c>
      <c r="L906" s="41" t="s">
        <v>1501</v>
      </c>
      <c r="M906" s="36" t="s">
        <v>1502</v>
      </c>
      <c r="N906" s="42" t="s">
        <v>2561</v>
      </c>
      <c r="O906" s="45" t="s">
        <v>1504</v>
      </c>
      <c r="P906" s="36">
        <v>796</v>
      </c>
      <c r="Q906" s="36" t="s">
        <v>3644</v>
      </c>
      <c r="R906" s="54">
        <v>9</v>
      </c>
      <c r="S906" s="54">
        <v>35714.28</v>
      </c>
      <c r="T906" s="68">
        <f t="shared" ref="T906" si="344">R906*S906</f>
        <v>321428.52</v>
      </c>
      <c r="U906" s="68">
        <f t="shared" si="285"/>
        <v>359999.94240000006</v>
      </c>
      <c r="V906" s="46"/>
      <c r="W906" s="36">
        <v>2016</v>
      </c>
      <c r="X906" s="181"/>
    </row>
    <row r="907" spans="1:24" outlineLevel="1">
      <c r="A907" s="228" t="s">
        <v>3703</v>
      </c>
      <c r="B907" s="39" t="s">
        <v>24</v>
      </c>
      <c r="C907" s="180" t="s">
        <v>3704</v>
      </c>
      <c r="D907" s="40" t="s">
        <v>3705</v>
      </c>
      <c r="E907" s="40" t="s">
        <v>3706</v>
      </c>
      <c r="F907" s="41" t="s">
        <v>3707</v>
      </c>
      <c r="G907" s="219" t="s">
        <v>34</v>
      </c>
      <c r="H907" s="42">
        <v>0</v>
      </c>
      <c r="I907" s="43">
        <v>230000000</v>
      </c>
      <c r="J907" s="36" t="s">
        <v>1155</v>
      </c>
      <c r="K907" s="44" t="s">
        <v>31</v>
      </c>
      <c r="L907" s="41" t="s">
        <v>1501</v>
      </c>
      <c r="M907" s="36" t="s">
        <v>1502</v>
      </c>
      <c r="N907" s="42" t="s">
        <v>2561</v>
      </c>
      <c r="O907" s="45" t="s">
        <v>1504</v>
      </c>
      <c r="P907" s="36">
        <v>796</v>
      </c>
      <c r="Q907" s="36" t="s">
        <v>3644</v>
      </c>
      <c r="R907" s="54">
        <v>13</v>
      </c>
      <c r="S907" s="54">
        <v>2399.9999999999995</v>
      </c>
      <c r="T907" s="68">
        <v>0</v>
      </c>
      <c r="U907" s="68">
        <f t="shared" si="285"/>
        <v>0</v>
      </c>
      <c r="V907" s="46"/>
      <c r="W907" s="36">
        <v>2016</v>
      </c>
      <c r="X907" s="181">
        <v>7</v>
      </c>
    </row>
    <row r="908" spans="1:24" outlineLevel="1">
      <c r="A908" s="228" t="s">
        <v>4138</v>
      </c>
      <c r="B908" s="39" t="s">
        <v>24</v>
      </c>
      <c r="C908" s="180" t="s">
        <v>3704</v>
      </c>
      <c r="D908" s="40" t="s">
        <v>3705</v>
      </c>
      <c r="E908" s="40" t="s">
        <v>3706</v>
      </c>
      <c r="F908" s="41" t="s">
        <v>3707</v>
      </c>
      <c r="G908" s="219" t="s">
        <v>28</v>
      </c>
      <c r="H908" s="42">
        <v>0</v>
      </c>
      <c r="I908" s="43">
        <v>230000000</v>
      </c>
      <c r="J908" s="36" t="s">
        <v>1155</v>
      </c>
      <c r="K908" s="44" t="s">
        <v>31</v>
      </c>
      <c r="L908" s="41" t="s">
        <v>1501</v>
      </c>
      <c r="M908" s="36" t="s">
        <v>1502</v>
      </c>
      <c r="N908" s="42" t="s">
        <v>2561</v>
      </c>
      <c r="O908" s="45" t="s">
        <v>1504</v>
      </c>
      <c r="P908" s="36">
        <v>796</v>
      </c>
      <c r="Q908" s="36" t="s">
        <v>3644</v>
      </c>
      <c r="R908" s="54">
        <v>13</v>
      </c>
      <c r="S908" s="54">
        <v>2399.9999999999995</v>
      </c>
      <c r="T908" s="68">
        <f t="shared" ref="T908" si="345">R908*S908</f>
        <v>31199.999999999993</v>
      </c>
      <c r="U908" s="68">
        <f t="shared" ref="U908" si="346">T908*1.12</f>
        <v>34943.999999999993</v>
      </c>
      <c r="V908" s="46"/>
      <c r="W908" s="36">
        <v>2016</v>
      </c>
      <c r="X908" s="181"/>
    </row>
    <row r="909" spans="1:24" outlineLevel="1">
      <c r="A909" s="228" t="s">
        <v>3708</v>
      </c>
      <c r="B909" s="39" t="s">
        <v>24</v>
      </c>
      <c r="C909" s="180" t="s">
        <v>3709</v>
      </c>
      <c r="D909" s="40" t="s">
        <v>3705</v>
      </c>
      <c r="E909" s="40" t="s">
        <v>3710</v>
      </c>
      <c r="F909" s="41" t="s">
        <v>3711</v>
      </c>
      <c r="G909" s="219" t="s">
        <v>34</v>
      </c>
      <c r="H909" s="42">
        <v>0</v>
      </c>
      <c r="I909" s="43">
        <v>230000000</v>
      </c>
      <c r="J909" s="36" t="s">
        <v>1155</v>
      </c>
      <c r="K909" s="44" t="s">
        <v>31</v>
      </c>
      <c r="L909" s="41" t="s">
        <v>1501</v>
      </c>
      <c r="M909" s="36" t="s">
        <v>1502</v>
      </c>
      <c r="N909" s="42" t="s">
        <v>2561</v>
      </c>
      <c r="O909" s="45" t="s">
        <v>1504</v>
      </c>
      <c r="P909" s="36">
        <v>796</v>
      </c>
      <c r="Q909" s="36" t="s">
        <v>3644</v>
      </c>
      <c r="R909" s="54">
        <v>13</v>
      </c>
      <c r="S909" s="54">
        <v>2399.9999999999995</v>
      </c>
      <c r="T909" s="68">
        <v>0</v>
      </c>
      <c r="U909" s="68">
        <f t="shared" ref="U909:U992" si="347">T909*1.12</f>
        <v>0</v>
      </c>
      <c r="V909" s="46"/>
      <c r="W909" s="36">
        <v>2016</v>
      </c>
      <c r="X909" s="181">
        <v>7</v>
      </c>
    </row>
    <row r="910" spans="1:24" outlineLevel="1">
      <c r="A910" s="228" t="s">
        <v>4139</v>
      </c>
      <c r="B910" s="39" t="s">
        <v>24</v>
      </c>
      <c r="C910" s="180" t="s">
        <v>3709</v>
      </c>
      <c r="D910" s="40" t="s">
        <v>3705</v>
      </c>
      <c r="E910" s="40" t="s">
        <v>3710</v>
      </c>
      <c r="F910" s="41" t="s">
        <v>3711</v>
      </c>
      <c r="G910" s="219" t="s">
        <v>28</v>
      </c>
      <c r="H910" s="42">
        <v>0</v>
      </c>
      <c r="I910" s="43">
        <v>230000000</v>
      </c>
      <c r="J910" s="36" t="s">
        <v>1155</v>
      </c>
      <c r="K910" s="44" t="s">
        <v>31</v>
      </c>
      <c r="L910" s="41" t="s">
        <v>1501</v>
      </c>
      <c r="M910" s="36" t="s">
        <v>1502</v>
      </c>
      <c r="N910" s="42" t="s">
        <v>2561</v>
      </c>
      <c r="O910" s="45" t="s">
        <v>1504</v>
      </c>
      <c r="P910" s="36">
        <v>796</v>
      </c>
      <c r="Q910" s="36" t="s">
        <v>3644</v>
      </c>
      <c r="R910" s="54">
        <v>13</v>
      </c>
      <c r="S910" s="54">
        <v>2399.9999999999995</v>
      </c>
      <c r="T910" s="68">
        <f t="shared" ref="T910" si="348">R910*S910</f>
        <v>31199.999999999993</v>
      </c>
      <c r="U910" s="68">
        <f t="shared" si="347"/>
        <v>34943.999999999993</v>
      </c>
      <c r="V910" s="46"/>
      <c r="W910" s="36">
        <v>2016</v>
      </c>
      <c r="X910" s="181"/>
    </row>
    <row r="911" spans="1:24" outlineLevel="1">
      <c r="A911" s="228" t="s">
        <v>3712</v>
      </c>
      <c r="B911" s="39" t="s">
        <v>24</v>
      </c>
      <c r="C911" s="180" t="s">
        <v>3713</v>
      </c>
      <c r="D911" s="40" t="s">
        <v>3714</v>
      </c>
      <c r="E911" s="40" t="s">
        <v>3715</v>
      </c>
      <c r="F911" s="41" t="s">
        <v>3716</v>
      </c>
      <c r="G911" s="219" t="s">
        <v>34</v>
      </c>
      <c r="H911" s="42">
        <v>0</v>
      </c>
      <c r="I911" s="43">
        <v>230000000</v>
      </c>
      <c r="J911" s="36" t="s">
        <v>1155</v>
      </c>
      <c r="K911" s="44" t="s">
        <v>31</v>
      </c>
      <c r="L911" s="41" t="s">
        <v>1501</v>
      </c>
      <c r="M911" s="36" t="s">
        <v>1502</v>
      </c>
      <c r="N911" s="42" t="s">
        <v>2561</v>
      </c>
      <c r="O911" s="45" t="s">
        <v>1504</v>
      </c>
      <c r="P911" s="36">
        <v>796</v>
      </c>
      <c r="Q911" s="36" t="s">
        <v>1505</v>
      </c>
      <c r="R911" s="54">
        <v>14</v>
      </c>
      <c r="S911" s="54">
        <v>5880</v>
      </c>
      <c r="T911" s="68">
        <v>0</v>
      </c>
      <c r="U911" s="68">
        <f t="shared" si="347"/>
        <v>0</v>
      </c>
      <c r="V911" s="46"/>
      <c r="W911" s="36">
        <v>2016</v>
      </c>
      <c r="X911" s="181">
        <v>7</v>
      </c>
    </row>
    <row r="912" spans="1:24" outlineLevel="1">
      <c r="A912" s="228" t="s">
        <v>4140</v>
      </c>
      <c r="B912" s="39" t="s">
        <v>24</v>
      </c>
      <c r="C912" s="180" t="s">
        <v>3713</v>
      </c>
      <c r="D912" s="40" t="s">
        <v>3714</v>
      </c>
      <c r="E912" s="40" t="s">
        <v>3715</v>
      </c>
      <c r="F912" s="41" t="s">
        <v>3716</v>
      </c>
      <c r="G912" s="219" t="s">
        <v>28</v>
      </c>
      <c r="H912" s="42">
        <v>0</v>
      </c>
      <c r="I912" s="43">
        <v>230000000</v>
      </c>
      <c r="J912" s="36" t="s">
        <v>1155</v>
      </c>
      <c r="K912" s="44" t="s">
        <v>31</v>
      </c>
      <c r="L912" s="41" t="s">
        <v>1501</v>
      </c>
      <c r="M912" s="36" t="s">
        <v>1502</v>
      </c>
      <c r="N912" s="42" t="s">
        <v>2561</v>
      </c>
      <c r="O912" s="45" t="s">
        <v>1504</v>
      </c>
      <c r="P912" s="36">
        <v>796</v>
      </c>
      <c r="Q912" s="36" t="s">
        <v>1505</v>
      </c>
      <c r="R912" s="54">
        <v>14</v>
      </c>
      <c r="S912" s="54">
        <v>5880</v>
      </c>
      <c r="T912" s="68">
        <f t="shared" ref="T912" si="349">R912*S912</f>
        <v>82320</v>
      </c>
      <c r="U912" s="68">
        <f t="shared" si="347"/>
        <v>92198.400000000009</v>
      </c>
      <c r="V912" s="46"/>
      <c r="W912" s="36">
        <v>2016</v>
      </c>
      <c r="X912" s="181"/>
    </row>
    <row r="913" spans="1:24" outlineLevel="1">
      <c r="A913" s="228" t="s">
        <v>3717</v>
      </c>
      <c r="B913" s="39" t="s">
        <v>24</v>
      </c>
      <c r="C913" s="180" t="s">
        <v>3718</v>
      </c>
      <c r="D913" s="40" t="s">
        <v>3719</v>
      </c>
      <c r="E913" s="40" t="s">
        <v>3720</v>
      </c>
      <c r="F913" s="41" t="s">
        <v>3721</v>
      </c>
      <c r="G913" s="219" t="s">
        <v>34</v>
      </c>
      <c r="H913" s="42">
        <v>0</v>
      </c>
      <c r="I913" s="43">
        <v>230000000</v>
      </c>
      <c r="J913" s="36" t="s">
        <v>1155</v>
      </c>
      <c r="K913" s="44" t="s">
        <v>31</v>
      </c>
      <c r="L913" s="41" t="s">
        <v>1501</v>
      </c>
      <c r="M913" s="36" t="s">
        <v>1502</v>
      </c>
      <c r="N913" s="42" t="s">
        <v>2561</v>
      </c>
      <c r="O913" s="45" t="s">
        <v>1504</v>
      </c>
      <c r="P913" s="36">
        <v>796</v>
      </c>
      <c r="Q913" s="36" t="s">
        <v>3644</v>
      </c>
      <c r="R913" s="54">
        <v>12</v>
      </c>
      <c r="S913" s="54">
        <v>56614.5</v>
      </c>
      <c r="T913" s="68">
        <v>0</v>
      </c>
      <c r="U913" s="68">
        <f t="shared" si="347"/>
        <v>0</v>
      </c>
      <c r="V913" s="46"/>
      <c r="W913" s="36">
        <v>2016</v>
      </c>
      <c r="X913" s="181">
        <v>7</v>
      </c>
    </row>
    <row r="914" spans="1:24" outlineLevel="1">
      <c r="A914" s="228" t="s">
        <v>4141</v>
      </c>
      <c r="B914" s="39" t="s">
        <v>24</v>
      </c>
      <c r="C914" s="180" t="s">
        <v>3718</v>
      </c>
      <c r="D914" s="40" t="s">
        <v>3719</v>
      </c>
      <c r="E914" s="40" t="s">
        <v>3720</v>
      </c>
      <c r="F914" s="41" t="s">
        <v>3721</v>
      </c>
      <c r="G914" s="219" t="s">
        <v>28</v>
      </c>
      <c r="H914" s="42">
        <v>0</v>
      </c>
      <c r="I914" s="43">
        <v>230000000</v>
      </c>
      <c r="J914" s="36" t="s">
        <v>1155</v>
      </c>
      <c r="K914" s="44" t="s">
        <v>31</v>
      </c>
      <c r="L914" s="41" t="s">
        <v>1501</v>
      </c>
      <c r="M914" s="36" t="s">
        <v>1502</v>
      </c>
      <c r="N914" s="42" t="s">
        <v>2561</v>
      </c>
      <c r="O914" s="45" t="s">
        <v>1504</v>
      </c>
      <c r="P914" s="36">
        <v>796</v>
      </c>
      <c r="Q914" s="36" t="s">
        <v>3644</v>
      </c>
      <c r="R914" s="54">
        <v>12</v>
      </c>
      <c r="S914" s="54">
        <v>56614.5</v>
      </c>
      <c r="T914" s="68">
        <f t="shared" ref="T914" si="350">R914*S914</f>
        <v>679374</v>
      </c>
      <c r="U914" s="68">
        <f t="shared" si="347"/>
        <v>760898.88000000012</v>
      </c>
      <c r="V914" s="46"/>
      <c r="W914" s="36">
        <v>2016</v>
      </c>
      <c r="X914" s="181"/>
    </row>
    <row r="915" spans="1:24" outlineLevel="1">
      <c r="A915" s="228" t="s">
        <v>3722</v>
      </c>
      <c r="B915" s="39" t="s">
        <v>24</v>
      </c>
      <c r="C915" s="180" t="s">
        <v>3723</v>
      </c>
      <c r="D915" s="40" t="s">
        <v>3724</v>
      </c>
      <c r="E915" s="40" t="s">
        <v>3725</v>
      </c>
      <c r="F915" s="41" t="s">
        <v>3726</v>
      </c>
      <c r="G915" s="219" t="s">
        <v>34</v>
      </c>
      <c r="H915" s="42">
        <v>0</v>
      </c>
      <c r="I915" s="43">
        <v>230000000</v>
      </c>
      <c r="J915" s="36" t="s">
        <v>1155</v>
      </c>
      <c r="K915" s="44" t="s">
        <v>31</v>
      </c>
      <c r="L915" s="41" t="s">
        <v>1501</v>
      </c>
      <c r="M915" s="36" t="s">
        <v>1502</v>
      </c>
      <c r="N915" s="42" t="s">
        <v>2561</v>
      </c>
      <c r="O915" s="45" t="s">
        <v>1504</v>
      </c>
      <c r="P915" s="36">
        <v>796</v>
      </c>
      <c r="Q915" s="36" t="s">
        <v>3644</v>
      </c>
      <c r="R915" s="54">
        <v>7</v>
      </c>
      <c r="S915" s="54">
        <v>18584.07</v>
      </c>
      <c r="T915" s="68">
        <v>0</v>
      </c>
      <c r="U915" s="68">
        <f t="shared" si="347"/>
        <v>0</v>
      </c>
      <c r="V915" s="46"/>
      <c r="W915" s="36">
        <v>2016</v>
      </c>
      <c r="X915" s="181">
        <v>7</v>
      </c>
    </row>
    <row r="916" spans="1:24" outlineLevel="1">
      <c r="A916" s="228" t="s">
        <v>4142</v>
      </c>
      <c r="B916" s="39" t="s">
        <v>24</v>
      </c>
      <c r="C916" s="180" t="s">
        <v>3723</v>
      </c>
      <c r="D916" s="40" t="s">
        <v>3724</v>
      </c>
      <c r="E916" s="40" t="s">
        <v>3725</v>
      </c>
      <c r="F916" s="41" t="s">
        <v>3726</v>
      </c>
      <c r="G916" s="219" t="s">
        <v>28</v>
      </c>
      <c r="H916" s="42">
        <v>0</v>
      </c>
      <c r="I916" s="43">
        <v>230000000</v>
      </c>
      <c r="J916" s="36" t="s">
        <v>1155</v>
      </c>
      <c r="K916" s="44" t="s">
        <v>31</v>
      </c>
      <c r="L916" s="41" t="s">
        <v>1501</v>
      </c>
      <c r="M916" s="36" t="s">
        <v>1502</v>
      </c>
      <c r="N916" s="42" t="s">
        <v>2561</v>
      </c>
      <c r="O916" s="45" t="s">
        <v>1504</v>
      </c>
      <c r="P916" s="36">
        <v>796</v>
      </c>
      <c r="Q916" s="36" t="s">
        <v>3644</v>
      </c>
      <c r="R916" s="54">
        <v>7</v>
      </c>
      <c r="S916" s="54">
        <v>18584.07</v>
      </c>
      <c r="T916" s="68">
        <f t="shared" ref="T916" si="351">R916*S916</f>
        <v>130088.48999999999</v>
      </c>
      <c r="U916" s="68">
        <f t="shared" si="347"/>
        <v>145699.10880000002</v>
      </c>
      <c r="V916" s="46"/>
      <c r="W916" s="36">
        <v>2016</v>
      </c>
      <c r="X916" s="181"/>
    </row>
    <row r="917" spans="1:24" outlineLevel="1">
      <c r="A917" s="228" t="s">
        <v>3727</v>
      </c>
      <c r="B917" s="39" t="s">
        <v>24</v>
      </c>
      <c r="C917" s="180" t="s">
        <v>3728</v>
      </c>
      <c r="D917" s="40" t="s">
        <v>3729</v>
      </c>
      <c r="E917" s="40" t="s">
        <v>3730</v>
      </c>
      <c r="F917" s="41" t="s">
        <v>3731</v>
      </c>
      <c r="G917" s="219" t="s">
        <v>34</v>
      </c>
      <c r="H917" s="42">
        <v>0</v>
      </c>
      <c r="I917" s="43">
        <v>230000000</v>
      </c>
      <c r="J917" s="36" t="s">
        <v>1155</v>
      </c>
      <c r="K917" s="44" t="s">
        <v>31</v>
      </c>
      <c r="L917" s="41" t="s">
        <v>1501</v>
      </c>
      <c r="M917" s="36" t="s">
        <v>1502</v>
      </c>
      <c r="N917" s="42" t="s">
        <v>2561</v>
      </c>
      <c r="O917" s="45" t="s">
        <v>1504</v>
      </c>
      <c r="P917" s="36">
        <v>704</v>
      </c>
      <c r="Q917" s="36" t="s">
        <v>1835</v>
      </c>
      <c r="R917" s="54">
        <v>9</v>
      </c>
      <c r="S917" s="54">
        <v>66525.89</v>
      </c>
      <c r="T917" s="68">
        <v>0</v>
      </c>
      <c r="U917" s="68">
        <f t="shared" si="347"/>
        <v>0</v>
      </c>
      <c r="V917" s="46"/>
      <c r="W917" s="36">
        <v>2016</v>
      </c>
      <c r="X917" s="181">
        <v>7</v>
      </c>
    </row>
    <row r="918" spans="1:24" outlineLevel="1">
      <c r="A918" s="228" t="s">
        <v>4143</v>
      </c>
      <c r="B918" s="39" t="s">
        <v>24</v>
      </c>
      <c r="C918" s="180" t="s">
        <v>3728</v>
      </c>
      <c r="D918" s="40" t="s">
        <v>3729</v>
      </c>
      <c r="E918" s="40" t="s">
        <v>3730</v>
      </c>
      <c r="F918" s="41" t="s">
        <v>3731</v>
      </c>
      <c r="G918" s="219" t="s">
        <v>28</v>
      </c>
      <c r="H918" s="42">
        <v>0</v>
      </c>
      <c r="I918" s="43">
        <v>230000000</v>
      </c>
      <c r="J918" s="36" t="s">
        <v>1155</v>
      </c>
      <c r="K918" s="44" t="s">
        <v>31</v>
      </c>
      <c r="L918" s="41" t="s">
        <v>1501</v>
      </c>
      <c r="M918" s="36" t="s">
        <v>1502</v>
      </c>
      <c r="N918" s="42" t="s">
        <v>2561</v>
      </c>
      <c r="O918" s="45" t="s">
        <v>1504</v>
      </c>
      <c r="P918" s="36">
        <v>704</v>
      </c>
      <c r="Q918" s="36" t="s">
        <v>1835</v>
      </c>
      <c r="R918" s="54">
        <v>9</v>
      </c>
      <c r="S918" s="54">
        <v>66525.89</v>
      </c>
      <c r="T918" s="68">
        <f t="shared" ref="T918" si="352">R918*S918</f>
        <v>598733.01</v>
      </c>
      <c r="U918" s="68">
        <f t="shared" si="347"/>
        <v>670580.97120000003</v>
      </c>
      <c r="V918" s="46"/>
      <c r="W918" s="36">
        <v>2016</v>
      </c>
      <c r="X918" s="181"/>
    </row>
    <row r="919" spans="1:24" outlineLevel="1">
      <c r="A919" s="228" t="s">
        <v>3732</v>
      </c>
      <c r="B919" s="39" t="s">
        <v>24</v>
      </c>
      <c r="C919" s="180" t="s">
        <v>3733</v>
      </c>
      <c r="D919" s="40" t="s">
        <v>3734</v>
      </c>
      <c r="E919" s="40" t="s">
        <v>3735</v>
      </c>
      <c r="F919" s="41" t="s">
        <v>3736</v>
      </c>
      <c r="G919" s="219" t="s">
        <v>34</v>
      </c>
      <c r="H919" s="42">
        <v>0</v>
      </c>
      <c r="I919" s="43">
        <v>230000000</v>
      </c>
      <c r="J919" s="36" t="s">
        <v>1155</v>
      </c>
      <c r="K919" s="44" t="s">
        <v>31</v>
      </c>
      <c r="L919" s="41" t="s">
        <v>1501</v>
      </c>
      <c r="M919" s="36" t="s">
        <v>1502</v>
      </c>
      <c r="N919" s="42" t="s">
        <v>2561</v>
      </c>
      <c r="O919" s="45" t="s">
        <v>1504</v>
      </c>
      <c r="P919" s="36">
        <v>796</v>
      </c>
      <c r="Q919" s="36" t="s">
        <v>3644</v>
      </c>
      <c r="R919" s="54">
        <v>4</v>
      </c>
      <c r="S919" s="54">
        <v>28857.94</v>
      </c>
      <c r="T919" s="68">
        <v>0</v>
      </c>
      <c r="U919" s="68">
        <f t="shared" si="347"/>
        <v>0</v>
      </c>
      <c r="V919" s="46"/>
      <c r="W919" s="36">
        <v>2016</v>
      </c>
      <c r="X919" s="181">
        <v>7</v>
      </c>
    </row>
    <row r="920" spans="1:24" outlineLevel="1">
      <c r="A920" s="228" t="s">
        <v>4144</v>
      </c>
      <c r="B920" s="39" t="s">
        <v>24</v>
      </c>
      <c r="C920" s="180" t="s">
        <v>3733</v>
      </c>
      <c r="D920" s="40" t="s">
        <v>3734</v>
      </c>
      <c r="E920" s="40" t="s">
        <v>3735</v>
      </c>
      <c r="F920" s="41" t="s">
        <v>3736</v>
      </c>
      <c r="G920" s="219" t="s">
        <v>28</v>
      </c>
      <c r="H920" s="42">
        <v>0</v>
      </c>
      <c r="I920" s="43">
        <v>230000000</v>
      </c>
      <c r="J920" s="36" t="s">
        <v>1155</v>
      </c>
      <c r="K920" s="44" t="s">
        <v>31</v>
      </c>
      <c r="L920" s="41" t="s">
        <v>1501</v>
      </c>
      <c r="M920" s="36" t="s">
        <v>1502</v>
      </c>
      <c r="N920" s="42" t="s">
        <v>2561</v>
      </c>
      <c r="O920" s="45" t="s">
        <v>1504</v>
      </c>
      <c r="P920" s="36">
        <v>796</v>
      </c>
      <c r="Q920" s="36" t="s">
        <v>3644</v>
      </c>
      <c r="R920" s="54">
        <v>4</v>
      </c>
      <c r="S920" s="54">
        <v>28857.94</v>
      </c>
      <c r="T920" s="68">
        <f t="shared" ref="T920" si="353">R920*S920</f>
        <v>115431.76</v>
      </c>
      <c r="U920" s="68">
        <f t="shared" si="347"/>
        <v>129283.57120000001</v>
      </c>
      <c r="V920" s="46"/>
      <c r="W920" s="36">
        <v>2016</v>
      </c>
      <c r="X920" s="181"/>
    </row>
    <row r="921" spans="1:24" outlineLevel="1">
      <c r="A921" s="228" t="s">
        <v>3737</v>
      </c>
      <c r="B921" s="39" t="s">
        <v>24</v>
      </c>
      <c r="C921" s="180" t="s">
        <v>3738</v>
      </c>
      <c r="D921" s="40" t="s">
        <v>3739</v>
      </c>
      <c r="E921" s="40" t="s">
        <v>3740</v>
      </c>
      <c r="F921" s="41" t="s">
        <v>3741</v>
      </c>
      <c r="G921" s="219" t="s">
        <v>34</v>
      </c>
      <c r="H921" s="42">
        <v>0</v>
      </c>
      <c r="I921" s="43">
        <v>230000000</v>
      </c>
      <c r="J921" s="36" t="s">
        <v>1155</v>
      </c>
      <c r="K921" s="44" t="s">
        <v>31</v>
      </c>
      <c r="L921" s="41" t="s">
        <v>1501</v>
      </c>
      <c r="M921" s="36" t="s">
        <v>1502</v>
      </c>
      <c r="N921" s="42" t="s">
        <v>2561</v>
      </c>
      <c r="O921" s="45" t="s">
        <v>1504</v>
      </c>
      <c r="P921" s="36">
        <v>796</v>
      </c>
      <c r="Q921" s="36" t="s">
        <v>3644</v>
      </c>
      <c r="R921" s="54">
        <v>13</v>
      </c>
      <c r="S921" s="54">
        <v>11890.08</v>
      </c>
      <c r="T921" s="68">
        <v>0</v>
      </c>
      <c r="U921" s="68">
        <f t="shared" si="347"/>
        <v>0</v>
      </c>
      <c r="V921" s="46"/>
      <c r="W921" s="36">
        <v>2016</v>
      </c>
      <c r="X921" s="181">
        <v>7</v>
      </c>
    </row>
    <row r="922" spans="1:24" outlineLevel="1">
      <c r="A922" s="228" t="s">
        <v>4145</v>
      </c>
      <c r="B922" s="39" t="s">
        <v>24</v>
      </c>
      <c r="C922" s="180" t="s">
        <v>3738</v>
      </c>
      <c r="D922" s="40" t="s">
        <v>3739</v>
      </c>
      <c r="E922" s="40" t="s">
        <v>3740</v>
      </c>
      <c r="F922" s="41" t="s">
        <v>3741</v>
      </c>
      <c r="G922" s="219" t="s">
        <v>28</v>
      </c>
      <c r="H922" s="42">
        <v>0</v>
      </c>
      <c r="I922" s="43">
        <v>230000000</v>
      </c>
      <c r="J922" s="36" t="s">
        <v>1155</v>
      </c>
      <c r="K922" s="44" t="s">
        <v>31</v>
      </c>
      <c r="L922" s="41" t="s">
        <v>1501</v>
      </c>
      <c r="M922" s="36" t="s">
        <v>1502</v>
      </c>
      <c r="N922" s="42" t="s">
        <v>2561</v>
      </c>
      <c r="O922" s="45" t="s">
        <v>1504</v>
      </c>
      <c r="P922" s="36">
        <v>796</v>
      </c>
      <c r="Q922" s="36" t="s">
        <v>3644</v>
      </c>
      <c r="R922" s="54">
        <v>13</v>
      </c>
      <c r="S922" s="54">
        <v>11890.08</v>
      </c>
      <c r="T922" s="68">
        <f t="shared" ref="T922" si="354">R922*S922</f>
        <v>154571.04</v>
      </c>
      <c r="U922" s="68">
        <f t="shared" si="347"/>
        <v>173119.56480000002</v>
      </c>
      <c r="V922" s="46"/>
      <c r="W922" s="36">
        <v>2016</v>
      </c>
      <c r="X922" s="181"/>
    </row>
    <row r="923" spans="1:24" outlineLevel="1">
      <c r="A923" s="228" t="s">
        <v>3742</v>
      </c>
      <c r="B923" s="39" t="s">
        <v>24</v>
      </c>
      <c r="C923" s="180" t="s">
        <v>3743</v>
      </c>
      <c r="D923" s="40" t="s">
        <v>2291</v>
      </c>
      <c r="E923" s="40" t="s">
        <v>3744</v>
      </c>
      <c r="F923" s="41" t="s">
        <v>3745</v>
      </c>
      <c r="G923" s="219" t="s">
        <v>34</v>
      </c>
      <c r="H923" s="42">
        <v>0</v>
      </c>
      <c r="I923" s="43">
        <v>230000000</v>
      </c>
      <c r="J923" s="36" t="s">
        <v>1155</v>
      </c>
      <c r="K923" s="44" t="s">
        <v>31</v>
      </c>
      <c r="L923" s="41" t="s">
        <v>1501</v>
      </c>
      <c r="M923" s="36" t="s">
        <v>1502</v>
      </c>
      <c r="N923" s="42" t="s">
        <v>2561</v>
      </c>
      <c r="O923" s="45" t="s">
        <v>1504</v>
      </c>
      <c r="P923" s="36">
        <v>796</v>
      </c>
      <c r="Q923" s="36" t="s">
        <v>3644</v>
      </c>
      <c r="R923" s="54">
        <v>14</v>
      </c>
      <c r="S923" s="54">
        <v>40178.57</v>
      </c>
      <c r="T923" s="68">
        <v>0</v>
      </c>
      <c r="U923" s="68">
        <f t="shared" si="347"/>
        <v>0</v>
      </c>
      <c r="V923" s="46"/>
      <c r="W923" s="36">
        <v>2016</v>
      </c>
      <c r="X923" s="181">
        <v>7</v>
      </c>
    </row>
    <row r="924" spans="1:24" outlineLevel="1">
      <c r="A924" s="228" t="s">
        <v>4146</v>
      </c>
      <c r="B924" s="39" t="s">
        <v>24</v>
      </c>
      <c r="C924" s="180" t="s">
        <v>3743</v>
      </c>
      <c r="D924" s="40" t="s">
        <v>2291</v>
      </c>
      <c r="E924" s="40" t="s">
        <v>3744</v>
      </c>
      <c r="F924" s="41" t="s">
        <v>3745</v>
      </c>
      <c r="G924" s="219" t="s">
        <v>28</v>
      </c>
      <c r="H924" s="42">
        <v>0</v>
      </c>
      <c r="I924" s="43">
        <v>230000000</v>
      </c>
      <c r="J924" s="36" t="s">
        <v>1155</v>
      </c>
      <c r="K924" s="44" t="s">
        <v>31</v>
      </c>
      <c r="L924" s="41" t="s">
        <v>1501</v>
      </c>
      <c r="M924" s="36" t="s">
        <v>1502</v>
      </c>
      <c r="N924" s="42" t="s">
        <v>2561</v>
      </c>
      <c r="O924" s="45" t="s">
        <v>1504</v>
      </c>
      <c r="P924" s="36">
        <v>796</v>
      </c>
      <c r="Q924" s="36" t="s">
        <v>3644</v>
      </c>
      <c r="R924" s="54">
        <v>14</v>
      </c>
      <c r="S924" s="54">
        <v>40178.57</v>
      </c>
      <c r="T924" s="68">
        <f t="shared" ref="T924" si="355">R924*S924</f>
        <v>562499.98</v>
      </c>
      <c r="U924" s="68">
        <f t="shared" si="347"/>
        <v>629999.97759999998</v>
      </c>
      <c r="V924" s="46"/>
      <c r="W924" s="36">
        <v>2016</v>
      </c>
      <c r="X924" s="181"/>
    </row>
    <row r="925" spans="1:24" outlineLevel="1">
      <c r="A925" s="228" t="s">
        <v>3746</v>
      </c>
      <c r="B925" s="39" t="s">
        <v>24</v>
      </c>
      <c r="C925" s="180" t="s">
        <v>3747</v>
      </c>
      <c r="D925" s="40" t="s">
        <v>2188</v>
      </c>
      <c r="E925" s="40" t="s">
        <v>3748</v>
      </c>
      <c r="F925" s="41" t="s">
        <v>3749</v>
      </c>
      <c r="G925" s="219" t="s">
        <v>34</v>
      </c>
      <c r="H925" s="42">
        <v>0</v>
      </c>
      <c r="I925" s="43">
        <v>230000000</v>
      </c>
      <c r="J925" s="36" t="s">
        <v>1155</v>
      </c>
      <c r="K925" s="44" t="s">
        <v>31</v>
      </c>
      <c r="L925" s="41" t="s">
        <v>1501</v>
      </c>
      <c r="M925" s="36" t="s">
        <v>1502</v>
      </c>
      <c r="N925" s="42" t="s">
        <v>2561</v>
      </c>
      <c r="O925" s="45" t="s">
        <v>1504</v>
      </c>
      <c r="P925" s="36">
        <v>796</v>
      </c>
      <c r="Q925" s="36" t="s">
        <v>3644</v>
      </c>
      <c r="R925" s="54">
        <v>9</v>
      </c>
      <c r="S925" s="54">
        <v>446.42</v>
      </c>
      <c r="T925" s="68">
        <v>0</v>
      </c>
      <c r="U925" s="68">
        <f t="shared" si="347"/>
        <v>0</v>
      </c>
      <c r="V925" s="46"/>
      <c r="W925" s="36">
        <v>2016</v>
      </c>
      <c r="X925" s="181">
        <v>7</v>
      </c>
    </row>
    <row r="926" spans="1:24" outlineLevel="1">
      <c r="A926" s="228" t="s">
        <v>4147</v>
      </c>
      <c r="B926" s="39" t="s">
        <v>24</v>
      </c>
      <c r="C926" s="180" t="s">
        <v>3747</v>
      </c>
      <c r="D926" s="40" t="s">
        <v>2188</v>
      </c>
      <c r="E926" s="40" t="s">
        <v>3748</v>
      </c>
      <c r="F926" s="41" t="s">
        <v>3749</v>
      </c>
      <c r="G926" s="219" t="s">
        <v>28</v>
      </c>
      <c r="H926" s="42">
        <v>0</v>
      </c>
      <c r="I926" s="43">
        <v>230000000</v>
      </c>
      <c r="J926" s="36" t="s">
        <v>1155</v>
      </c>
      <c r="K926" s="44" t="s">
        <v>31</v>
      </c>
      <c r="L926" s="41" t="s">
        <v>1501</v>
      </c>
      <c r="M926" s="36" t="s">
        <v>1502</v>
      </c>
      <c r="N926" s="42" t="s">
        <v>2561</v>
      </c>
      <c r="O926" s="45" t="s">
        <v>1504</v>
      </c>
      <c r="P926" s="36">
        <v>796</v>
      </c>
      <c r="Q926" s="36" t="s">
        <v>3644</v>
      </c>
      <c r="R926" s="54">
        <v>9</v>
      </c>
      <c r="S926" s="54">
        <v>446.42</v>
      </c>
      <c r="T926" s="68">
        <f t="shared" ref="T926" si="356">R926*S926</f>
        <v>4017.78</v>
      </c>
      <c r="U926" s="68">
        <f t="shared" si="347"/>
        <v>4499.9136000000008</v>
      </c>
      <c r="V926" s="46"/>
      <c r="W926" s="36">
        <v>2016</v>
      </c>
      <c r="X926" s="181"/>
    </row>
    <row r="927" spans="1:24" outlineLevel="1">
      <c r="A927" s="228" t="s">
        <v>3750</v>
      </c>
      <c r="B927" s="39" t="s">
        <v>24</v>
      </c>
      <c r="C927" s="180" t="s">
        <v>3751</v>
      </c>
      <c r="D927" s="40" t="s">
        <v>2188</v>
      </c>
      <c r="E927" s="40" t="s">
        <v>3752</v>
      </c>
      <c r="F927" s="41" t="s">
        <v>3753</v>
      </c>
      <c r="G927" s="219" t="s">
        <v>34</v>
      </c>
      <c r="H927" s="42">
        <v>0</v>
      </c>
      <c r="I927" s="43">
        <v>230000000</v>
      </c>
      <c r="J927" s="36" t="s">
        <v>1155</v>
      </c>
      <c r="K927" s="44" t="s">
        <v>31</v>
      </c>
      <c r="L927" s="41" t="s">
        <v>1501</v>
      </c>
      <c r="M927" s="36" t="s">
        <v>1502</v>
      </c>
      <c r="N927" s="42" t="s">
        <v>2561</v>
      </c>
      <c r="O927" s="45" t="s">
        <v>1504</v>
      </c>
      <c r="P927" s="36">
        <v>796</v>
      </c>
      <c r="Q927" s="36" t="s">
        <v>3644</v>
      </c>
      <c r="R927" s="54">
        <v>9</v>
      </c>
      <c r="S927" s="54">
        <v>446.42</v>
      </c>
      <c r="T927" s="68">
        <v>0</v>
      </c>
      <c r="U927" s="68">
        <f t="shared" si="347"/>
        <v>0</v>
      </c>
      <c r="V927" s="46"/>
      <c r="W927" s="36">
        <v>2016</v>
      </c>
      <c r="X927" s="181">
        <v>7</v>
      </c>
    </row>
    <row r="928" spans="1:24" outlineLevel="1">
      <c r="A928" s="228" t="s">
        <v>4148</v>
      </c>
      <c r="B928" s="39" t="s">
        <v>24</v>
      </c>
      <c r="C928" s="180" t="s">
        <v>3751</v>
      </c>
      <c r="D928" s="40" t="s">
        <v>2188</v>
      </c>
      <c r="E928" s="40" t="s">
        <v>3752</v>
      </c>
      <c r="F928" s="41" t="s">
        <v>3753</v>
      </c>
      <c r="G928" s="219" t="s">
        <v>28</v>
      </c>
      <c r="H928" s="42">
        <v>0</v>
      </c>
      <c r="I928" s="43">
        <v>230000000</v>
      </c>
      <c r="J928" s="36" t="s">
        <v>1155</v>
      </c>
      <c r="K928" s="44" t="s">
        <v>31</v>
      </c>
      <c r="L928" s="41" t="s">
        <v>1501</v>
      </c>
      <c r="M928" s="36" t="s">
        <v>1502</v>
      </c>
      <c r="N928" s="42" t="s">
        <v>2561</v>
      </c>
      <c r="O928" s="45" t="s">
        <v>1504</v>
      </c>
      <c r="P928" s="36">
        <v>796</v>
      </c>
      <c r="Q928" s="36" t="s">
        <v>3644</v>
      </c>
      <c r="R928" s="54">
        <v>9</v>
      </c>
      <c r="S928" s="54">
        <v>446.42</v>
      </c>
      <c r="T928" s="68">
        <f t="shared" ref="T928" si="357">R928*S928</f>
        <v>4017.78</v>
      </c>
      <c r="U928" s="68">
        <f t="shared" si="347"/>
        <v>4499.9136000000008</v>
      </c>
      <c r="V928" s="46"/>
      <c r="W928" s="36">
        <v>2016</v>
      </c>
      <c r="X928" s="181"/>
    </row>
    <row r="929" spans="1:24" outlineLevel="1">
      <c r="A929" s="228" t="s">
        <v>3754</v>
      </c>
      <c r="B929" s="39" t="s">
        <v>24</v>
      </c>
      <c r="C929" s="180" t="s">
        <v>3755</v>
      </c>
      <c r="D929" s="40" t="s">
        <v>3756</v>
      </c>
      <c r="E929" s="40" t="s">
        <v>3757</v>
      </c>
      <c r="F929" s="41" t="s">
        <v>3758</v>
      </c>
      <c r="G929" s="219" t="s">
        <v>34</v>
      </c>
      <c r="H929" s="42">
        <v>0</v>
      </c>
      <c r="I929" s="43">
        <v>230000000</v>
      </c>
      <c r="J929" s="36" t="s">
        <v>1155</v>
      </c>
      <c r="K929" s="44" t="s">
        <v>31</v>
      </c>
      <c r="L929" s="41" t="s">
        <v>1501</v>
      </c>
      <c r="M929" s="36" t="s">
        <v>1502</v>
      </c>
      <c r="N929" s="42" t="s">
        <v>2561</v>
      </c>
      <c r="O929" s="45" t="s">
        <v>1504</v>
      </c>
      <c r="P929" s="36">
        <v>796</v>
      </c>
      <c r="Q929" s="36" t="s">
        <v>3644</v>
      </c>
      <c r="R929" s="54">
        <v>15</v>
      </c>
      <c r="S929" s="54">
        <v>21605.83</v>
      </c>
      <c r="T929" s="68">
        <v>0</v>
      </c>
      <c r="U929" s="68">
        <f t="shared" si="347"/>
        <v>0</v>
      </c>
      <c r="V929" s="46"/>
      <c r="W929" s="36">
        <v>2016</v>
      </c>
      <c r="X929" s="181">
        <v>7</v>
      </c>
    </row>
    <row r="930" spans="1:24" outlineLevel="1">
      <c r="A930" s="228" t="s">
        <v>4149</v>
      </c>
      <c r="B930" s="39" t="s">
        <v>24</v>
      </c>
      <c r="C930" s="180" t="s">
        <v>3755</v>
      </c>
      <c r="D930" s="40" t="s">
        <v>3756</v>
      </c>
      <c r="E930" s="40" t="s">
        <v>3757</v>
      </c>
      <c r="F930" s="41" t="s">
        <v>3758</v>
      </c>
      <c r="G930" s="219" t="s">
        <v>28</v>
      </c>
      <c r="H930" s="42">
        <v>0</v>
      </c>
      <c r="I930" s="43">
        <v>230000000</v>
      </c>
      <c r="J930" s="36" t="s">
        <v>1155</v>
      </c>
      <c r="K930" s="44" t="s">
        <v>31</v>
      </c>
      <c r="L930" s="41" t="s">
        <v>1501</v>
      </c>
      <c r="M930" s="36" t="s">
        <v>1502</v>
      </c>
      <c r="N930" s="42" t="s">
        <v>2561</v>
      </c>
      <c r="O930" s="45" t="s">
        <v>1504</v>
      </c>
      <c r="P930" s="36">
        <v>796</v>
      </c>
      <c r="Q930" s="36" t="s">
        <v>3644</v>
      </c>
      <c r="R930" s="54">
        <v>15</v>
      </c>
      <c r="S930" s="54">
        <v>21605.83</v>
      </c>
      <c r="T930" s="68">
        <f t="shared" ref="T930" si="358">R930*S930</f>
        <v>324087.45</v>
      </c>
      <c r="U930" s="68">
        <f t="shared" si="347"/>
        <v>362977.94400000008</v>
      </c>
      <c r="V930" s="46"/>
      <c r="W930" s="36">
        <v>2016</v>
      </c>
      <c r="X930" s="181"/>
    </row>
    <row r="931" spans="1:24" outlineLevel="1">
      <c r="A931" s="228" t="s">
        <v>3759</v>
      </c>
      <c r="B931" s="39" t="s">
        <v>24</v>
      </c>
      <c r="C931" s="180" t="s">
        <v>3760</v>
      </c>
      <c r="D931" s="40" t="s">
        <v>3761</v>
      </c>
      <c r="E931" s="40" t="s">
        <v>3762</v>
      </c>
      <c r="F931" s="41" t="s">
        <v>3763</v>
      </c>
      <c r="G931" s="219" t="s">
        <v>34</v>
      </c>
      <c r="H931" s="42">
        <v>0</v>
      </c>
      <c r="I931" s="43">
        <v>230000000</v>
      </c>
      <c r="J931" s="36" t="s">
        <v>1155</v>
      </c>
      <c r="K931" s="44" t="s">
        <v>31</v>
      </c>
      <c r="L931" s="41" t="s">
        <v>1501</v>
      </c>
      <c r="M931" s="36" t="s">
        <v>1502</v>
      </c>
      <c r="N931" s="42" t="s">
        <v>2561</v>
      </c>
      <c r="O931" s="45" t="s">
        <v>1504</v>
      </c>
      <c r="P931" s="36">
        <v>796</v>
      </c>
      <c r="Q931" s="36" t="s">
        <v>3644</v>
      </c>
      <c r="R931" s="54">
        <v>1</v>
      </c>
      <c r="S931" s="54">
        <v>145260</v>
      </c>
      <c r="T931" s="68">
        <v>0</v>
      </c>
      <c r="U931" s="68">
        <f t="shared" si="347"/>
        <v>0</v>
      </c>
      <c r="V931" s="46"/>
      <c r="W931" s="36">
        <v>2016</v>
      </c>
      <c r="X931" s="181">
        <v>7</v>
      </c>
    </row>
    <row r="932" spans="1:24" outlineLevel="1">
      <c r="A932" s="228" t="s">
        <v>4150</v>
      </c>
      <c r="B932" s="39" t="s">
        <v>24</v>
      </c>
      <c r="C932" s="180" t="s">
        <v>3760</v>
      </c>
      <c r="D932" s="40" t="s">
        <v>3761</v>
      </c>
      <c r="E932" s="40" t="s">
        <v>3762</v>
      </c>
      <c r="F932" s="41" t="s">
        <v>3763</v>
      </c>
      <c r="G932" s="219" t="s">
        <v>28</v>
      </c>
      <c r="H932" s="42">
        <v>0</v>
      </c>
      <c r="I932" s="43">
        <v>230000000</v>
      </c>
      <c r="J932" s="36" t="s">
        <v>1155</v>
      </c>
      <c r="K932" s="44" t="s">
        <v>31</v>
      </c>
      <c r="L932" s="41" t="s">
        <v>1501</v>
      </c>
      <c r="M932" s="36" t="s">
        <v>1502</v>
      </c>
      <c r="N932" s="42" t="s">
        <v>2561</v>
      </c>
      <c r="O932" s="45" t="s">
        <v>1504</v>
      </c>
      <c r="P932" s="36">
        <v>796</v>
      </c>
      <c r="Q932" s="36" t="s">
        <v>3644</v>
      </c>
      <c r="R932" s="54">
        <v>1</v>
      </c>
      <c r="S932" s="54">
        <v>145260</v>
      </c>
      <c r="T932" s="68">
        <f t="shared" ref="T932" si="359">R932*S932</f>
        <v>145260</v>
      </c>
      <c r="U932" s="68">
        <f t="shared" si="347"/>
        <v>162691.20000000001</v>
      </c>
      <c r="V932" s="46"/>
      <c r="W932" s="36">
        <v>2016</v>
      </c>
      <c r="X932" s="181"/>
    </row>
    <row r="933" spans="1:24" outlineLevel="1">
      <c r="A933" s="228" t="s">
        <v>3764</v>
      </c>
      <c r="B933" s="39" t="s">
        <v>24</v>
      </c>
      <c r="C933" s="180" t="s">
        <v>3684</v>
      </c>
      <c r="D933" s="40" t="s">
        <v>2571</v>
      </c>
      <c r="E933" s="40" t="s">
        <v>3685</v>
      </c>
      <c r="F933" s="41" t="s">
        <v>3765</v>
      </c>
      <c r="G933" s="219" t="s">
        <v>34</v>
      </c>
      <c r="H933" s="42">
        <v>0</v>
      </c>
      <c r="I933" s="43">
        <v>230000000</v>
      </c>
      <c r="J933" s="36" t="s">
        <v>1155</v>
      </c>
      <c r="K933" s="44" t="s">
        <v>31</v>
      </c>
      <c r="L933" s="41" t="s">
        <v>1501</v>
      </c>
      <c r="M933" s="36" t="s">
        <v>1502</v>
      </c>
      <c r="N933" s="42" t="s">
        <v>2561</v>
      </c>
      <c r="O933" s="45" t="s">
        <v>1504</v>
      </c>
      <c r="P933" s="36">
        <v>796</v>
      </c>
      <c r="Q933" s="36" t="s">
        <v>3644</v>
      </c>
      <c r="R933" s="54">
        <v>14</v>
      </c>
      <c r="S933" s="54">
        <v>4933</v>
      </c>
      <c r="T933" s="68">
        <v>0</v>
      </c>
      <c r="U933" s="68">
        <f t="shared" si="347"/>
        <v>0</v>
      </c>
      <c r="V933" s="46"/>
      <c r="W933" s="36">
        <v>2016</v>
      </c>
      <c r="X933" s="181">
        <v>7</v>
      </c>
    </row>
    <row r="934" spans="1:24" outlineLevel="1">
      <c r="A934" s="228" t="s">
        <v>4151</v>
      </c>
      <c r="B934" s="39" t="s">
        <v>24</v>
      </c>
      <c r="C934" s="180" t="s">
        <v>3684</v>
      </c>
      <c r="D934" s="40" t="s">
        <v>2571</v>
      </c>
      <c r="E934" s="40" t="s">
        <v>3685</v>
      </c>
      <c r="F934" s="41" t="s">
        <v>3765</v>
      </c>
      <c r="G934" s="219" t="s">
        <v>28</v>
      </c>
      <c r="H934" s="42">
        <v>0</v>
      </c>
      <c r="I934" s="43">
        <v>230000000</v>
      </c>
      <c r="J934" s="36" t="s">
        <v>1155</v>
      </c>
      <c r="K934" s="44" t="s">
        <v>31</v>
      </c>
      <c r="L934" s="41" t="s">
        <v>1501</v>
      </c>
      <c r="M934" s="36" t="s">
        <v>1502</v>
      </c>
      <c r="N934" s="42" t="s">
        <v>2561</v>
      </c>
      <c r="O934" s="45" t="s">
        <v>1504</v>
      </c>
      <c r="P934" s="36">
        <v>796</v>
      </c>
      <c r="Q934" s="36" t="s">
        <v>3644</v>
      </c>
      <c r="R934" s="54">
        <v>14</v>
      </c>
      <c r="S934" s="54">
        <v>4933</v>
      </c>
      <c r="T934" s="68">
        <f t="shared" ref="T934" si="360">R934*S934</f>
        <v>69062</v>
      </c>
      <c r="U934" s="68">
        <f t="shared" si="347"/>
        <v>77349.440000000002</v>
      </c>
      <c r="V934" s="46"/>
      <c r="W934" s="36">
        <v>2016</v>
      </c>
      <c r="X934" s="181"/>
    </row>
    <row r="935" spans="1:24" outlineLevel="1">
      <c r="A935" s="228" t="s">
        <v>3766</v>
      </c>
      <c r="B935" s="39" t="s">
        <v>24</v>
      </c>
      <c r="C935" s="180" t="s">
        <v>3684</v>
      </c>
      <c r="D935" s="40" t="s">
        <v>2571</v>
      </c>
      <c r="E935" s="40" t="s">
        <v>3685</v>
      </c>
      <c r="F935" s="41" t="s">
        <v>3767</v>
      </c>
      <c r="G935" s="219" t="s">
        <v>34</v>
      </c>
      <c r="H935" s="42">
        <v>0</v>
      </c>
      <c r="I935" s="43">
        <v>230000000</v>
      </c>
      <c r="J935" s="36" t="s">
        <v>1155</v>
      </c>
      <c r="K935" s="44" t="s">
        <v>31</v>
      </c>
      <c r="L935" s="41" t="s">
        <v>1501</v>
      </c>
      <c r="M935" s="36" t="s">
        <v>1502</v>
      </c>
      <c r="N935" s="42" t="s">
        <v>2561</v>
      </c>
      <c r="O935" s="45" t="s">
        <v>1504</v>
      </c>
      <c r="P935" s="36">
        <v>796</v>
      </c>
      <c r="Q935" s="36" t="s">
        <v>3644</v>
      </c>
      <c r="R935" s="54">
        <v>4</v>
      </c>
      <c r="S935" s="54">
        <v>1199.9999999999998</v>
      </c>
      <c r="T935" s="68">
        <v>0</v>
      </c>
      <c r="U935" s="68">
        <f t="shared" si="347"/>
        <v>0</v>
      </c>
      <c r="V935" s="46"/>
      <c r="W935" s="36">
        <v>2016</v>
      </c>
      <c r="X935" s="181">
        <v>7</v>
      </c>
    </row>
    <row r="936" spans="1:24" outlineLevel="1">
      <c r="A936" s="228" t="s">
        <v>4152</v>
      </c>
      <c r="B936" s="39" t="s">
        <v>24</v>
      </c>
      <c r="C936" s="180" t="s">
        <v>3684</v>
      </c>
      <c r="D936" s="40" t="s">
        <v>2571</v>
      </c>
      <c r="E936" s="40" t="s">
        <v>3685</v>
      </c>
      <c r="F936" s="41" t="s">
        <v>3767</v>
      </c>
      <c r="G936" s="219" t="s">
        <v>28</v>
      </c>
      <c r="H936" s="42">
        <v>0</v>
      </c>
      <c r="I936" s="43">
        <v>230000000</v>
      </c>
      <c r="J936" s="36" t="s">
        <v>1155</v>
      </c>
      <c r="K936" s="44" t="s">
        <v>31</v>
      </c>
      <c r="L936" s="41" t="s">
        <v>1501</v>
      </c>
      <c r="M936" s="36" t="s">
        <v>1502</v>
      </c>
      <c r="N936" s="42" t="s">
        <v>2561</v>
      </c>
      <c r="O936" s="45" t="s">
        <v>1504</v>
      </c>
      <c r="P936" s="36">
        <v>796</v>
      </c>
      <c r="Q936" s="36" t="s">
        <v>3644</v>
      </c>
      <c r="R936" s="54">
        <v>4</v>
      </c>
      <c r="S936" s="54">
        <v>1199.9999999999998</v>
      </c>
      <c r="T936" s="68">
        <f t="shared" ref="T936" si="361">R936*S936</f>
        <v>4799.9999999999991</v>
      </c>
      <c r="U936" s="68">
        <f t="shared" si="347"/>
        <v>5375.9999999999991</v>
      </c>
      <c r="V936" s="46"/>
      <c r="W936" s="36">
        <v>2016</v>
      </c>
      <c r="X936" s="181"/>
    </row>
    <row r="937" spans="1:24" outlineLevel="1">
      <c r="A937" s="228" t="s">
        <v>3768</v>
      </c>
      <c r="B937" s="39" t="s">
        <v>24</v>
      </c>
      <c r="C937" s="180" t="s">
        <v>3769</v>
      </c>
      <c r="D937" s="40" t="s">
        <v>1771</v>
      </c>
      <c r="E937" s="40" t="s">
        <v>3770</v>
      </c>
      <c r="F937" s="41" t="s">
        <v>3771</v>
      </c>
      <c r="G937" s="219" t="s">
        <v>34</v>
      </c>
      <c r="H937" s="42">
        <v>40</v>
      </c>
      <c r="I937" s="43">
        <v>230000000</v>
      </c>
      <c r="J937" s="36" t="s">
        <v>1155</v>
      </c>
      <c r="K937" s="44" t="s">
        <v>31</v>
      </c>
      <c r="L937" s="41" t="s">
        <v>1501</v>
      </c>
      <c r="M937" s="36" t="s">
        <v>1502</v>
      </c>
      <c r="N937" s="42" t="s">
        <v>2561</v>
      </c>
      <c r="O937" s="45" t="s">
        <v>1511</v>
      </c>
      <c r="P937" s="36" t="s">
        <v>1774</v>
      </c>
      <c r="Q937" s="36" t="s">
        <v>1775</v>
      </c>
      <c r="R937" s="54">
        <v>2700</v>
      </c>
      <c r="S937" s="54">
        <v>104</v>
      </c>
      <c r="T937" s="68">
        <v>0</v>
      </c>
      <c r="U937" s="68">
        <f t="shared" si="347"/>
        <v>0</v>
      </c>
      <c r="V937" s="46" t="s">
        <v>1512</v>
      </c>
      <c r="W937" s="36">
        <v>2016</v>
      </c>
      <c r="X937" s="47" t="s">
        <v>3976</v>
      </c>
    </row>
    <row r="938" spans="1:24" outlineLevel="1">
      <c r="A938" s="228" t="s">
        <v>4153</v>
      </c>
      <c r="B938" s="39" t="s">
        <v>24</v>
      </c>
      <c r="C938" s="180" t="s">
        <v>3769</v>
      </c>
      <c r="D938" s="40" t="s">
        <v>1771</v>
      </c>
      <c r="E938" s="40" t="s">
        <v>3770</v>
      </c>
      <c r="F938" s="41" t="s">
        <v>3771</v>
      </c>
      <c r="G938" s="219" t="s">
        <v>28</v>
      </c>
      <c r="H938" s="42">
        <v>0</v>
      </c>
      <c r="I938" s="43">
        <v>230000000</v>
      </c>
      <c r="J938" s="36" t="s">
        <v>1155</v>
      </c>
      <c r="K938" s="44" t="s">
        <v>31</v>
      </c>
      <c r="L938" s="41" t="s">
        <v>1501</v>
      </c>
      <c r="M938" s="36" t="s">
        <v>1502</v>
      </c>
      <c r="N938" s="42" t="s">
        <v>2561</v>
      </c>
      <c r="O938" s="45" t="s">
        <v>1504</v>
      </c>
      <c r="P938" s="36" t="s">
        <v>1774</v>
      </c>
      <c r="Q938" s="36" t="s">
        <v>1775</v>
      </c>
      <c r="R938" s="54">
        <v>2600</v>
      </c>
      <c r="S938" s="54">
        <v>104</v>
      </c>
      <c r="T938" s="68">
        <f t="shared" ref="T938" si="362">R938*S938</f>
        <v>270400</v>
      </c>
      <c r="U938" s="68">
        <f t="shared" si="347"/>
        <v>302848</v>
      </c>
      <c r="V938" s="46"/>
      <c r="W938" s="36">
        <v>2016</v>
      </c>
      <c r="X938" s="181"/>
    </row>
    <row r="939" spans="1:24" outlineLevel="1">
      <c r="A939" s="228" t="s">
        <v>3772</v>
      </c>
      <c r="B939" s="39" t="s">
        <v>24</v>
      </c>
      <c r="C939" s="180" t="s">
        <v>3773</v>
      </c>
      <c r="D939" s="40" t="s">
        <v>3774</v>
      </c>
      <c r="E939" s="40" t="s">
        <v>3775</v>
      </c>
      <c r="F939" s="41" t="s">
        <v>3776</v>
      </c>
      <c r="G939" s="219" t="s">
        <v>34</v>
      </c>
      <c r="H939" s="42">
        <v>0</v>
      </c>
      <c r="I939" s="43">
        <v>230000000</v>
      </c>
      <c r="J939" s="36" t="s">
        <v>1155</v>
      </c>
      <c r="K939" s="44" t="s">
        <v>31</v>
      </c>
      <c r="L939" s="41" t="s">
        <v>1501</v>
      </c>
      <c r="M939" s="36" t="s">
        <v>1502</v>
      </c>
      <c r="N939" s="42" t="s">
        <v>2561</v>
      </c>
      <c r="O939" s="45" t="s">
        <v>1504</v>
      </c>
      <c r="P939" s="36">
        <v>796</v>
      </c>
      <c r="Q939" s="36" t="s">
        <v>3644</v>
      </c>
      <c r="R939" s="54">
        <v>2</v>
      </c>
      <c r="S939" s="54">
        <v>624999.99999999988</v>
      </c>
      <c r="T939" s="68">
        <v>0</v>
      </c>
      <c r="U939" s="68">
        <f t="shared" si="347"/>
        <v>0</v>
      </c>
      <c r="V939" s="46"/>
      <c r="W939" s="36">
        <v>2016</v>
      </c>
      <c r="X939" s="181">
        <v>7</v>
      </c>
    </row>
    <row r="940" spans="1:24" outlineLevel="1">
      <c r="A940" s="228" t="s">
        <v>4154</v>
      </c>
      <c r="B940" s="39" t="s">
        <v>24</v>
      </c>
      <c r="C940" s="180" t="s">
        <v>3773</v>
      </c>
      <c r="D940" s="40" t="s">
        <v>3774</v>
      </c>
      <c r="E940" s="40" t="s">
        <v>3775</v>
      </c>
      <c r="F940" s="41" t="s">
        <v>3776</v>
      </c>
      <c r="G940" s="219" t="s">
        <v>28</v>
      </c>
      <c r="H940" s="42">
        <v>0</v>
      </c>
      <c r="I940" s="43">
        <v>230000000</v>
      </c>
      <c r="J940" s="36" t="s">
        <v>1155</v>
      </c>
      <c r="K940" s="44" t="s">
        <v>31</v>
      </c>
      <c r="L940" s="41" t="s">
        <v>1501</v>
      </c>
      <c r="M940" s="36" t="s">
        <v>1502</v>
      </c>
      <c r="N940" s="42" t="s">
        <v>2561</v>
      </c>
      <c r="O940" s="45" t="s">
        <v>1504</v>
      </c>
      <c r="P940" s="36">
        <v>796</v>
      </c>
      <c r="Q940" s="36" t="s">
        <v>3644</v>
      </c>
      <c r="R940" s="54">
        <v>2</v>
      </c>
      <c r="S940" s="54">
        <v>624999.99999999988</v>
      </c>
      <c r="T940" s="68">
        <f t="shared" ref="T940" si="363">R940*S940</f>
        <v>1249999.9999999998</v>
      </c>
      <c r="U940" s="68">
        <f t="shared" si="347"/>
        <v>1399999.9999999998</v>
      </c>
      <c r="V940" s="46"/>
      <c r="W940" s="36">
        <v>2016</v>
      </c>
      <c r="X940" s="181"/>
    </row>
    <row r="941" spans="1:24" outlineLevel="1">
      <c r="A941" s="228" t="s">
        <v>3777</v>
      </c>
      <c r="B941" s="39" t="s">
        <v>24</v>
      </c>
      <c r="C941" s="180" t="s">
        <v>3778</v>
      </c>
      <c r="D941" s="40" t="s">
        <v>3779</v>
      </c>
      <c r="E941" s="40" t="s">
        <v>3780</v>
      </c>
      <c r="F941" s="41" t="s">
        <v>3781</v>
      </c>
      <c r="G941" s="219" t="s">
        <v>34</v>
      </c>
      <c r="H941" s="42">
        <v>0</v>
      </c>
      <c r="I941" s="43">
        <v>230000000</v>
      </c>
      <c r="J941" s="36" t="s">
        <v>1155</v>
      </c>
      <c r="K941" s="44" t="s">
        <v>31</v>
      </c>
      <c r="L941" s="41" t="s">
        <v>1501</v>
      </c>
      <c r="M941" s="36" t="s">
        <v>1502</v>
      </c>
      <c r="N941" s="42" t="s">
        <v>2561</v>
      </c>
      <c r="O941" s="45" t="s">
        <v>1504</v>
      </c>
      <c r="P941" s="36">
        <v>796</v>
      </c>
      <c r="Q941" s="36" t="s">
        <v>3644</v>
      </c>
      <c r="R941" s="54">
        <v>4</v>
      </c>
      <c r="S941" s="54">
        <v>419999.99999999994</v>
      </c>
      <c r="T941" s="68">
        <v>0</v>
      </c>
      <c r="U941" s="68">
        <f t="shared" si="347"/>
        <v>0</v>
      </c>
      <c r="V941" s="46"/>
      <c r="W941" s="36">
        <v>2016</v>
      </c>
      <c r="X941" s="181">
        <v>7</v>
      </c>
    </row>
    <row r="942" spans="1:24" outlineLevel="1">
      <c r="A942" s="228" t="s">
        <v>4155</v>
      </c>
      <c r="B942" s="39" t="s">
        <v>24</v>
      </c>
      <c r="C942" s="180" t="s">
        <v>3778</v>
      </c>
      <c r="D942" s="40" t="s">
        <v>3779</v>
      </c>
      <c r="E942" s="40" t="s">
        <v>3780</v>
      </c>
      <c r="F942" s="41" t="s">
        <v>3781</v>
      </c>
      <c r="G942" s="219" t="s">
        <v>28</v>
      </c>
      <c r="H942" s="42">
        <v>0</v>
      </c>
      <c r="I942" s="43">
        <v>230000000</v>
      </c>
      <c r="J942" s="36" t="s">
        <v>1155</v>
      </c>
      <c r="K942" s="44" t="s">
        <v>31</v>
      </c>
      <c r="L942" s="41" t="s">
        <v>1501</v>
      </c>
      <c r="M942" s="36" t="s">
        <v>1502</v>
      </c>
      <c r="N942" s="42" t="s">
        <v>2561</v>
      </c>
      <c r="O942" s="45" t="s">
        <v>1504</v>
      </c>
      <c r="P942" s="36">
        <v>796</v>
      </c>
      <c r="Q942" s="36" t="s">
        <v>3644</v>
      </c>
      <c r="R942" s="54">
        <v>4</v>
      </c>
      <c r="S942" s="54">
        <v>419999.99999999994</v>
      </c>
      <c r="T942" s="68">
        <f t="shared" ref="T942" si="364">R942*S942</f>
        <v>1679999.9999999998</v>
      </c>
      <c r="U942" s="68">
        <f t="shared" si="347"/>
        <v>1881600</v>
      </c>
      <c r="V942" s="46"/>
      <c r="W942" s="36">
        <v>2016</v>
      </c>
      <c r="X942" s="181"/>
    </row>
    <row r="943" spans="1:24" outlineLevel="1">
      <c r="A943" s="228" t="s">
        <v>3782</v>
      </c>
      <c r="B943" s="39" t="s">
        <v>24</v>
      </c>
      <c r="C943" s="180" t="s">
        <v>3783</v>
      </c>
      <c r="D943" s="40" t="s">
        <v>3784</v>
      </c>
      <c r="E943" s="40" t="s">
        <v>3785</v>
      </c>
      <c r="F943" s="41" t="s">
        <v>3786</v>
      </c>
      <c r="G943" s="219" t="s">
        <v>34</v>
      </c>
      <c r="H943" s="42">
        <v>0</v>
      </c>
      <c r="I943" s="43">
        <v>230000000</v>
      </c>
      <c r="J943" s="36" t="s">
        <v>1155</v>
      </c>
      <c r="K943" s="44" t="s">
        <v>31</v>
      </c>
      <c r="L943" s="41" t="s">
        <v>1501</v>
      </c>
      <c r="M943" s="36" t="s">
        <v>1502</v>
      </c>
      <c r="N943" s="42" t="s">
        <v>2561</v>
      </c>
      <c r="O943" s="45" t="s">
        <v>1504</v>
      </c>
      <c r="P943" s="36">
        <v>796</v>
      </c>
      <c r="Q943" s="36" t="s">
        <v>3644</v>
      </c>
      <c r="R943" s="54">
        <v>10</v>
      </c>
      <c r="S943" s="54">
        <v>1785.71</v>
      </c>
      <c r="T943" s="68">
        <v>0</v>
      </c>
      <c r="U943" s="68">
        <f t="shared" si="347"/>
        <v>0</v>
      </c>
      <c r="V943" s="46"/>
      <c r="W943" s="36">
        <v>2016</v>
      </c>
      <c r="X943" s="181">
        <v>7</v>
      </c>
    </row>
    <row r="944" spans="1:24" outlineLevel="1">
      <c r="A944" s="228" t="s">
        <v>4156</v>
      </c>
      <c r="B944" s="39" t="s">
        <v>24</v>
      </c>
      <c r="C944" s="180" t="s">
        <v>3783</v>
      </c>
      <c r="D944" s="40" t="s">
        <v>3784</v>
      </c>
      <c r="E944" s="40" t="s">
        <v>3785</v>
      </c>
      <c r="F944" s="41" t="s">
        <v>3786</v>
      </c>
      <c r="G944" s="219" t="s">
        <v>28</v>
      </c>
      <c r="H944" s="42">
        <v>0</v>
      </c>
      <c r="I944" s="43">
        <v>230000000</v>
      </c>
      <c r="J944" s="36" t="s">
        <v>1155</v>
      </c>
      <c r="K944" s="44" t="s">
        <v>31</v>
      </c>
      <c r="L944" s="41" t="s">
        <v>1501</v>
      </c>
      <c r="M944" s="36" t="s">
        <v>1502</v>
      </c>
      <c r="N944" s="42" t="s">
        <v>2561</v>
      </c>
      <c r="O944" s="45" t="s">
        <v>1504</v>
      </c>
      <c r="P944" s="36">
        <v>796</v>
      </c>
      <c r="Q944" s="36" t="s">
        <v>3644</v>
      </c>
      <c r="R944" s="54">
        <v>10</v>
      </c>
      <c r="S944" s="54">
        <v>1785.71</v>
      </c>
      <c r="T944" s="68">
        <f t="shared" ref="T944" si="365">R944*S944</f>
        <v>17857.099999999999</v>
      </c>
      <c r="U944" s="68">
        <f t="shared" si="347"/>
        <v>19999.952000000001</v>
      </c>
      <c r="V944" s="46"/>
      <c r="W944" s="36">
        <v>2016</v>
      </c>
      <c r="X944" s="181"/>
    </row>
    <row r="945" spans="1:24" outlineLevel="1">
      <c r="A945" s="228" t="s">
        <v>3787</v>
      </c>
      <c r="B945" s="39" t="s">
        <v>24</v>
      </c>
      <c r="C945" s="180" t="s">
        <v>3788</v>
      </c>
      <c r="D945" s="40" t="s">
        <v>3789</v>
      </c>
      <c r="E945" s="40" t="s">
        <v>3790</v>
      </c>
      <c r="F945" s="41" t="s">
        <v>3791</v>
      </c>
      <c r="G945" s="219" t="s">
        <v>34</v>
      </c>
      <c r="H945" s="42">
        <v>0</v>
      </c>
      <c r="I945" s="43">
        <v>230000000</v>
      </c>
      <c r="J945" s="36" t="s">
        <v>1155</v>
      </c>
      <c r="K945" s="44" t="s">
        <v>31</v>
      </c>
      <c r="L945" s="41" t="s">
        <v>1501</v>
      </c>
      <c r="M945" s="36" t="s">
        <v>1502</v>
      </c>
      <c r="N945" s="42" t="s">
        <v>2561</v>
      </c>
      <c r="O945" s="45" t="s">
        <v>1504</v>
      </c>
      <c r="P945" s="36">
        <v>796</v>
      </c>
      <c r="Q945" s="36" t="s">
        <v>3644</v>
      </c>
      <c r="R945" s="54">
        <v>39</v>
      </c>
      <c r="S945" s="54">
        <v>4464.28</v>
      </c>
      <c r="T945" s="68">
        <v>0</v>
      </c>
      <c r="U945" s="68">
        <f t="shared" si="347"/>
        <v>0</v>
      </c>
      <c r="V945" s="46"/>
      <c r="W945" s="36">
        <v>2016</v>
      </c>
      <c r="X945" s="47" t="s">
        <v>3977</v>
      </c>
    </row>
    <row r="946" spans="1:24" outlineLevel="1">
      <c r="A946" s="228" t="s">
        <v>4157</v>
      </c>
      <c r="B946" s="39" t="s">
        <v>24</v>
      </c>
      <c r="C946" s="180" t="s">
        <v>3788</v>
      </c>
      <c r="D946" s="40" t="s">
        <v>3789</v>
      </c>
      <c r="E946" s="40" t="s">
        <v>3790</v>
      </c>
      <c r="F946" s="41" t="s">
        <v>3791</v>
      </c>
      <c r="G946" s="219" t="s">
        <v>28</v>
      </c>
      <c r="H946" s="42">
        <v>0</v>
      </c>
      <c r="I946" s="43">
        <v>230000000</v>
      </c>
      <c r="J946" s="36" t="s">
        <v>1155</v>
      </c>
      <c r="K946" s="44" t="s">
        <v>31</v>
      </c>
      <c r="L946" s="41" t="s">
        <v>1501</v>
      </c>
      <c r="M946" s="36" t="s">
        <v>1502</v>
      </c>
      <c r="N946" s="42" t="s">
        <v>2561</v>
      </c>
      <c r="O946" s="45" t="s">
        <v>1504</v>
      </c>
      <c r="P946" s="36">
        <v>796</v>
      </c>
      <c r="Q946" s="36" t="s">
        <v>3644</v>
      </c>
      <c r="R946" s="54">
        <v>4</v>
      </c>
      <c r="S946" s="54">
        <v>4464.28</v>
      </c>
      <c r="T946" s="68">
        <f t="shared" ref="T946" si="366">R946*S946</f>
        <v>17857.12</v>
      </c>
      <c r="U946" s="68">
        <f t="shared" si="347"/>
        <v>19999.974399999999</v>
      </c>
      <c r="V946" s="46"/>
      <c r="W946" s="36">
        <v>2016</v>
      </c>
      <c r="X946" s="181"/>
    </row>
    <row r="947" spans="1:24" outlineLevel="1">
      <c r="A947" s="228" t="s">
        <v>3792</v>
      </c>
      <c r="B947" s="39" t="s">
        <v>24</v>
      </c>
      <c r="C947" s="180" t="s">
        <v>3793</v>
      </c>
      <c r="D947" s="40" t="s">
        <v>3794</v>
      </c>
      <c r="E947" s="40" t="s">
        <v>3795</v>
      </c>
      <c r="F947" s="41" t="s">
        <v>3796</v>
      </c>
      <c r="G947" s="219" t="s">
        <v>34</v>
      </c>
      <c r="H947" s="42">
        <v>0</v>
      </c>
      <c r="I947" s="43">
        <v>230000000</v>
      </c>
      <c r="J947" s="36" t="s">
        <v>1155</v>
      </c>
      <c r="K947" s="44" t="s">
        <v>31</v>
      </c>
      <c r="L947" s="41" t="s">
        <v>1501</v>
      </c>
      <c r="M947" s="36" t="s">
        <v>1502</v>
      </c>
      <c r="N947" s="42" t="s">
        <v>2561</v>
      </c>
      <c r="O947" s="45" t="s">
        <v>1504</v>
      </c>
      <c r="P947" s="36">
        <v>796</v>
      </c>
      <c r="Q947" s="36" t="s">
        <v>3644</v>
      </c>
      <c r="R947" s="54">
        <v>18</v>
      </c>
      <c r="S947" s="54">
        <v>6230</v>
      </c>
      <c r="T947" s="68">
        <v>0</v>
      </c>
      <c r="U947" s="68">
        <f t="shared" si="347"/>
        <v>0</v>
      </c>
      <c r="V947" s="46"/>
      <c r="W947" s="36">
        <v>2016</v>
      </c>
      <c r="X947" s="181" t="s">
        <v>3918</v>
      </c>
    </row>
    <row r="948" spans="1:24" outlineLevel="1">
      <c r="A948" s="228" t="s">
        <v>3797</v>
      </c>
      <c r="B948" s="39" t="s">
        <v>24</v>
      </c>
      <c r="C948" s="180" t="s">
        <v>3798</v>
      </c>
      <c r="D948" s="40" t="s">
        <v>3794</v>
      </c>
      <c r="E948" s="40" t="s">
        <v>3799</v>
      </c>
      <c r="F948" s="41" t="s">
        <v>3800</v>
      </c>
      <c r="G948" s="219" t="s">
        <v>34</v>
      </c>
      <c r="H948" s="42">
        <v>0</v>
      </c>
      <c r="I948" s="43">
        <v>230000000</v>
      </c>
      <c r="J948" s="36" t="s">
        <v>1155</v>
      </c>
      <c r="K948" s="44" t="s">
        <v>31</v>
      </c>
      <c r="L948" s="41" t="s">
        <v>1501</v>
      </c>
      <c r="M948" s="36" t="s">
        <v>1502</v>
      </c>
      <c r="N948" s="42" t="s">
        <v>2561</v>
      </c>
      <c r="O948" s="45" t="s">
        <v>1504</v>
      </c>
      <c r="P948" s="36">
        <v>796</v>
      </c>
      <c r="Q948" s="36" t="s">
        <v>3644</v>
      </c>
      <c r="R948" s="54">
        <v>14</v>
      </c>
      <c r="S948" s="54">
        <v>6249.9999999999991</v>
      </c>
      <c r="T948" s="68">
        <v>0</v>
      </c>
      <c r="U948" s="68">
        <f t="shared" si="347"/>
        <v>0</v>
      </c>
      <c r="V948" s="46"/>
      <c r="W948" s="36">
        <v>2016</v>
      </c>
      <c r="X948" s="47" t="s">
        <v>3977</v>
      </c>
    </row>
    <row r="949" spans="1:24" outlineLevel="1">
      <c r="A949" s="228" t="s">
        <v>4158</v>
      </c>
      <c r="B949" s="39" t="s">
        <v>24</v>
      </c>
      <c r="C949" s="180" t="s">
        <v>3798</v>
      </c>
      <c r="D949" s="40" t="s">
        <v>3794</v>
      </c>
      <c r="E949" s="40" t="s">
        <v>3799</v>
      </c>
      <c r="F949" s="41" t="s">
        <v>3800</v>
      </c>
      <c r="G949" s="219" t="s">
        <v>28</v>
      </c>
      <c r="H949" s="42">
        <v>0</v>
      </c>
      <c r="I949" s="43">
        <v>230000000</v>
      </c>
      <c r="J949" s="36" t="s">
        <v>1155</v>
      </c>
      <c r="K949" s="44" t="s">
        <v>31</v>
      </c>
      <c r="L949" s="41" t="s">
        <v>1501</v>
      </c>
      <c r="M949" s="36" t="s">
        <v>1502</v>
      </c>
      <c r="N949" s="42" t="s">
        <v>2561</v>
      </c>
      <c r="O949" s="45" t="s">
        <v>1504</v>
      </c>
      <c r="P949" s="36">
        <v>796</v>
      </c>
      <c r="Q949" s="36" t="s">
        <v>3644</v>
      </c>
      <c r="R949" s="54">
        <v>4</v>
      </c>
      <c r="S949" s="54">
        <v>6249.9999999999991</v>
      </c>
      <c r="T949" s="68">
        <f t="shared" ref="T949" si="367">R949*S949</f>
        <v>24999.999999999996</v>
      </c>
      <c r="U949" s="68">
        <f t="shared" si="347"/>
        <v>28000</v>
      </c>
      <c r="V949" s="46"/>
      <c r="W949" s="36">
        <v>2016</v>
      </c>
      <c r="X949" s="181"/>
    </row>
    <row r="950" spans="1:24" outlineLevel="1">
      <c r="A950" s="228" t="s">
        <v>3801</v>
      </c>
      <c r="B950" s="39" t="s">
        <v>24</v>
      </c>
      <c r="C950" s="180" t="s">
        <v>3802</v>
      </c>
      <c r="D950" s="40" t="s">
        <v>3794</v>
      </c>
      <c r="E950" s="40" t="s">
        <v>3803</v>
      </c>
      <c r="F950" s="41" t="s">
        <v>3804</v>
      </c>
      <c r="G950" s="219" t="s">
        <v>34</v>
      </c>
      <c r="H950" s="42">
        <v>0</v>
      </c>
      <c r="I950" s="43">
        <v>230000000</v>
      </c>
      <c r="J950" s="36" t="s">
        <v>1155</v>
      </c>
      <c r="K950" s="44" t="s">
        <v>31</v>
      </c>
      <c r="L950" s="41" t="s">
        <v>1501</v>
      </c>
      <c r="M950" s="36" t="s">
        <v>1502</v>
      </c>
      <c r="N950" s="42" t="s">
        <v>2561</v>
      </c>
      <c r="O950" s="45" t="s">
        <v>1504</v>
      </c>
      <c r="P950" s="36">
        <v>796</v>
      </c>
      <c r="Q950" s="36" t="s">
        <v>3644</v>
      </c>
      <c r="R950" s="54">
        <v>32</v>
      </c>
      <c r="S950" s="54">
        <v>6249.9999999999991</v>
      </c>
      <c r="T950" s="68">
        <v>0</v>
      </c>
      <c r="U950" s="68">
        <f t="shared" si="347"/>
        <v>0</v>
      </c>
      <c r="V950" s="46"/>
      <c r="W950" s="36">
        <v>2016</v>
      </c>
      <c r="X950" s="47" t="s">
        <v>3977</v>
      </c>
    </row>
    <row r="951" spans="1:24" outlineLevel="1">
      <c r="A951" s="228" t="s">
        <v>4159</v>
      </c>
      <c r="B951" s="39" t="s">
        <v>24</v>
      </c>
      <c r="C951" s="180" t="s">
        <v>3802</v>
      </c>
      <c r="D951" s="40" t="s">
        <v>3794</v>
      </c>
      <c r="E951" s="40" t="s">
        <v>3803</v>
      </c>
      <c r="F951" s="41" t="s">
        <v>3804</v>
      </c>
      <c r="G951" s="219" t="s">
        <v>28</v>
      </c>
      <c r="H951" s="42">
        <v>0</v>
      </c>
      <c r="I951" s="43">
        <v>230000000</v>
      </c>
      <c r="J951" s="36" t="s">
        <v>1155</v>
      </c>
      <c r="K951" s="44" t="s">
        <v>31</v>
      </c>
      <c r="L951" s="41" t="s">
        <v>1501</v>
      </c>
      <c r="M951" s="36" t="s">
        <v>1502</v>
      </c>
      <c r="N951" s="42" t="s">
        <v>2561</v>
      </c>
      <c r="O951" s="45" t="s">
        <v>1504</v>
      </c>
      <c r="P951" s="36">
        <v>796</v>
      </c>
      <c r="Q951" s="36" t="s">
        <v>3644</v>
      </c>
      <c r="R951" s="54">
        <v>2</v>
      </c>
      <c r="S951" s="54">
        <v>6249.9999999999991</v>
      </c>
      <c r="T951" s="68">
        <f t="shared" ref="T951" si="368">R951*S951</f>
        <v>12499.999999999998</v>
      </c>
      <c r="U951" s="68">
        <f t="shared" si="347"/>
        <v>14000</v>
      </c>
      <c r="V951" s="46"/>
      <c r="W951" s="36">
        <v>2016</v>
      </c>
      <c r="X951" s="181"/>
    </row>
    <row r="952" spans="1:24" outlineLevel="1">
      <c r="A952" s="228" t="s">
        <v>3805</v>
      </c>
      <c r="B952" s="39" t="s">
        <v>24</v>
      </c>
      <c r="C952" s="180" t="s">
        <v>3806</v>
      </c>
      <c r="D952" s="40" t="s">
        <v>3807</v>
      </c>
      <c r="E952" s="40" t="s">
        <v>3808</v>
      </c>
      <c r="F952" s="41" t="s">
        <v>3809</v>
      </c>
      <c r="G952" s="219" t="s">
        <v>34</v>
      </c>
      <c r="H952" s="42">
        <v>0</v>
      </c>
      <c r="I952" s="43">
        <v>230000000</v>
      </c>
      <c r="J952" s="36" t="s">
        <v>1155</v>
      </c>
      <c r="K952" s="44" t="s">
        <v>31</v>
      </c>
      <c r="L952" s="41" t="s">
        <v>1501</v>
      </c>
      <c r="M952" s="36" t="s">
        <v>1502</v>
      </c>
      <c r="N952" s="42" t="s">
        <v>2561</v>
      </c>
      <c r="O952" s="45" t="s">
        <v>1504</v>
      </c>
      <c r="P952" s="36">
        <v>796</v>
      </c>
      <c r="Q952" s="36" t="s">
        <v>3644</v>
      </c>
      <c r="R952" s="54">
        <v>22</v>
      </c>
      <c r="S952" s="54">
        <v>2645.53</v>
      </c>
      <c r="T952" s="68">
        <v>0</v>
      </c>
      <c r="U952" s="68">
        <f t="shared" si="347"/>
        <v>0</v>
      </c>
      <c r="V952" s="46"/>
      <c r="W952" s="36">
        <v>2016</v>
      </c>
      <c r="X952" s="47" t="s">
        <v>3977</v>
      </c>
    </row>
    <row r="953" spans="1:24" outlineLevel="1">
      <c r="A953" s="228" t="s">
        <v>4160</v>
      </c>
      <c r="B953" s="39" t="s">
        <v>24</v>
      </c>
      <c r="C953" s="180" t="s">
        <v>3806</v>
      </c>
      <c r="D953" s="40" t="s">
        <v>3807</v>
      </c>
      <c r="E953" s="40" t="s">
        <v>3808</v>
      </c>
      <c r="F953" s="41" t="s">
        <v>3809</v>
      </c>
      <c r="G953" s="219" t="s">
        <v>28</v>
      </c>
      <c r="H953" s="42">
        <v>0</v>
      </c>
      <c r="I953" s="43">
        <v>230000000</v>
      </c>
      <c r="J953" s="36" t="s">
        <v>1155</v>
      </c>
      <c r="K953" s="44" t="s">
        <v>31</v>
      </c>
      <c r="L953" s="41" t="s">
        <v>1501</v>
      </c>
      <c r="M953" s="36" t="s">
        <v>1502</v>
      </c>
      <c r="N953" s="42" t="s">
        <v>2561</v>
      </c>
      <c r="O953" s="45" t="s">
        <v>1504</v>
      </c>
      <c r="P953" s="36">
        <v>796</v>
      </c>
      <c r="Q953" s="36" t="s">
        <v>3644</v>
      </c>
      <c r="R953" s="54">
        <v>8</v>
      </c>
      <c r="S953" s="54">
        <v>2645.53</v>
      </c>
      <c r="T953" s="68">
        <f t="shared" ref="T953" si="369">R953*S953</f>
        <v>21164.240000000002</v>
      </c>
      <c r="U953" s="68">
        <f t="shared" si="347"/>
        <v>23703.948800000006</v>
      </c>
      <c r="V953" s="46"/>
      <c r="W953" s="36">
        <v>2016</v>
      </c>
      <c r="X953" s="181"/>
    </row>
    <row r="954" spans="1:24" outlineLevel="1">
      <c r="A954" s="228" t="s">
        <v>3810</v>
      </c>
      <c r="B954" s="39" t="s">
        <v>24</v>
      </c>
      <c r="C954" s="180" t="s">
        <v>3811</v>
      </c>
      <c r="D954" s="40" t="s">
        <v>3812</v>
      </c>
      <c r="E954" s="40" t="s">
        <v>3799</v>
      </c>
      <c r="F954" s="41" t="s">
        <v>3813</v>
      </c>
      <c r="G954" s="219" t="s">
        <v>34</v>
      </c>
      <c r="H954" s="42">
        <v>0</v>
      </c>
      <c r="I954" s="43">
        <v>230000000</v>
      </c>
      <c r="J954" s="36" t="s">
        <v>1155</v>
      </c>
      <c r="K954" s="44" t="s">
        <v>31</v>
      </c>
      <c r="L954" s="41" t="s">
        <v>1501</v>
      </c>
      <c r="M954" s="36" t="s">
        <v>1502</v>
      </c>
      <c r="N954" s="42" t="s">
        <v>2561</v>
      </c>
      <c r="O954" s="45" t="s">
        <v>1504</v>
      </c>
      <c r="P954" s="36">
        <v>796</v>
      </c>
      <c r="Q954" s="36" t="s">
        <v>3644</v>
      </c>
      <c r="R954" s="54">
        <v>12</v>
      </c>
      <c r="S954" s="54">
        <v>3928.57</v>
      </c>
      <c r="T954" s="68">
        <v>0</v>
      </c>
      <c r="U954" s="68">
        <f t="shared" si="347"/>
        <v>0</v>
      </c>
      <c r="V954" s="46"/>
      <c r="W954" s="36">
        <v>2016</v>
      </c>
      <c r="X954" s="181" t="s">
        <v>3918</v>
      </c>
    </row>
    <row r="955" spans="1:24" outlineLevel="1">
      <c r="A955" s="228" t="s">
        <v>3814</v>
      </c>
      <c r="B955" s="39" t="s">
        <v>24</v>
      </c>
      <c r="C955" s="180" t="s">
        <v>3815</v>
      </c>
      <c r="D955" s="40" t="s">
        <v>3812</v>
      </c>
      <c r="E955" s="40" t="s">
        <v>3816</v>
      </c>
      <c r="F955" s="41" t="s">
        <v>3817</v>
      </c>
      <c r="G955" s="219" t="s">
        <v>34</v>
      </c>
      <c r="H955" s="42">
        <v>0</v>
      </c>
      <c r="I955" s="43">
        <v>230000000</v>
      </c>
      <c r="J955" s="36" t="s">
        <v>1155</v>
      </c>
      <c r="K955" s="44" t="s">
        <v>31</v>
      </c>
      <c r="L955" s="41" t="s">
        <v>1501</v>
      </c>
      <c r="M955" s="36" t="s">
        <v>1502</v>
      </c>
      <c r="N955" s="42" t="s">
        <v>2561</v>
      </c>
      <c r="O955" s="45" t="s">
        <v>1504</v>
      </c>
      <c r="P955" s="36">
        <v>796</v>
      </c>
      <c r="Q955" s="36" t="s">
        <v>3644</v>
      </c>
      <c r="R955" s="54">
        <v>19</v>
      </c>
      <c r="S955" s="54">
        <v>3571.42</v>
      </c>
      <c r="T955" s="68">
        <v>0</v>
      </c>
      <c r="U955" s="68">
        <f t="shared" si="347"/>
        <v>0</v>
      </c>
      <c r="V955" s="46"/>
      <c r="W955" s="36">
        <v>2016</v>
      </c>
      <c r="X955" s="47" t="s">
        <v>3977</v>
      </c>
    </row>
    <row r="956" spans="1:24" outlineLevel="1">
      <c r="A956" s="228" t="s">
        <v>4161</v>
      </c>
      <c r="B956" s="39" t="s">
        <v>24</v>
      </c>
      <c r="C956" s="180" t="s">
        <v>3815</v>
      </c>
      <c r="D956" s="40" t="s">
        <v>3812</v>
      </c>
      <c r="E956" s="40" t="s">
        <v>3816</v>
      </c>
      <c r="F956" s="41" t="s">
        <v>3817</v>
      </c>
      <c r="G956" s="219" t="s">
        <v>28</v>
      </c>
      <c r="H956" s="42">
        <v>0</v>
      </c>
      <c r="I956" s="43">
        <v>230000000</v>
      </c>
      <c r="J956" s="36" t="s">
        <v>1155</v>
      </c>
      <c r="K956" s="44" t="s">
        <v>31</v>
      </c>
      <c r="L956" s="41" t="s">
        <v>1501</v>
      </c>
      <c r="M956" s="36" t="s">
        <v>1502</v>
      </c>
      <c r="N956" s="42" t="s">
        <v>2561</v>
      </c>
      <c r="O956" s="45" t="s">
        <v>1504</v>
      </c>
      <c r="P956" s="36">
        <v>796</v>
      </c>
      <c r="Q956" s="36" t="s">
        <v>3644</v>
      </c>
      <c r="R956" s="54">
        <v>4</v>
      </c>
      <c r="S956" s="54">
        <v>3571.42</v>
      </c>
      <c r="T956" s="68">
        <f t="shared" ref="T956" si="370">R956*S956</f>
        <v>14285.68</v>
      </c>
      <c r="U956" s="68">
        <f t="shared" si="347"/>
        <v>15999.961600000002</v>
      </c>
      <c r="V956" s="46"/>
      <c r="W956" s="36">
        <v>2016</v>
      </c>
      <c r="X956" s="181"/>
    </row>
    <row r="957" spans="1:24" outlineLevel="1">
      <c r="A957" s="228" t="s">
        <v>3818</v>
      </c>
      <c r="B957" s="39" t="s">
        <v>24</v>
      </c>
      <c r="C957" s="180" t="s">
        <v>3819</v>
      </c>
      <c r="D957" s="40" t="s">
        <v>3820</v>
      </c>
      <c r="E957" s="40" t="s">
        <v>3821</v>
      </c>
      <c r="F957" s="41" t="s">
        <v>3822</v>
      </c>
      <c r="G957" s="219" t="s">
        <v>34</v>
      </c>
      <c r="H957" s="42">
        <v>0</v>
      </c>
      <c r="I957" s="43">
        <v>230000000</v>
      </c>
      <c r="J957" s="36" t="s">
        <v>1155</v>
      </c>
      <c r="K957" s="44" t="s">
        <v>31</v>
      </c>
      <c r="L957" s="41" t="s">
        <v>1501</v>
      </c>
      <c r="M957" s="36" t="s">
        <v>1502</v>
      </c>
      <c r="N957" s="42" t="s">
        <v>2561</v>
      </c>
      <c r="O957" s="45" t="s">
        <v>1504</v>
      </c>
      <c r="P957" s="36" t="s">
        <v>1774</v>
      </c>
      <c r="Q957" s="36" t="s">
        <v>1775</v>
      </c>
      <c r="R957" s="54">
        <v>30</v>
      </c>
      <c r="S957" s="54">
        <v>2678.57</v>
      </c>
      <c r="T957" s="68">
        <v>0</v>
      </c>
      <c r="U957" s="68">
        <f t="shared" si="347"/>
        <v>0</v>
      </c>
      <c r="V957" s="46"/>
      <c r="W957" s="36">
        <v>2016</v>
      </c>
      <c r="X957" s="181">
        <v>7</v>
      </c>
    </row>
    <row r="958" spans="1:24" outlineLevel="1">
      <c r="A958" s="228" t="s">
        <v>4162</v>
      </c>
      <c r="B958" s="39" t="s">
        <v>24</v>
      </c>
      <c r="C958" s="180" t="s">
        <v>3819</v>
      </c>
      <c r="D958" s="40" t="s">
        <v>3820</v>
      </c>
      <c r="E958" s="40" t="s">
        <v>3821</v>
      </c>
      <c r="F958" s="41" t="s">
        <v>3822</v>
      </c>
      <c r="G958" s="219" t="s">
        <v>28</v>
      </c>
      <c r="H958" s="42">
        <v>0</v>
      </c>
      <c r="I958" s="43">
        <v>230000000</v>
      </c>
      <c r="J958" s="36" t="s">
        <v>1155</v>
      </c>
      <c r="K958" s="44" t="s">
        <v>31</v>
      </c>
      <c r="L958" s="41" t="s">
        <v>1501</v>
      </c>
      <c r="M958" s="36" t="s">
        <v>1502</v>
      </c>
      <c r="N958" s="42" t="s">
        <v>2561</v>
      </c>
      <c r="O958" s="45" t="s">
        <v>1504</v>
      </c>
      <c r="P958" s="36" t="s">
        <v>1774</v>
      </c>
      <c r="Q958" s="36" t="s">
        <v>1775</v>
      </c>
      <c r="R958" s="54">
        <v>30</v>
      </c>
      <c r="S958" s="54">
        <v>2678.57</v>
      </c>
      <c r="T958" s="68">
        <f t="shared" ref="T958" si="371">R958*S958</f>
        <v>80357.100000000006</v>
      </c>
      <c r="U958" s="68">
        <f t="shared" si="347"/>
        <v>89999.952000000019</v>
      </c>
      <c r="V958" s="46"/>
      <c r="W958" s="36">
        <v>2016</v>
      </c>
      <c r="X958" s="181"/>
    </row>
    <row r="959" spans="1:24" outlineLevel="1">
      <c r="A959" s="228" t="s">
        <v>3823</v>
      </c>
      <c r="B959" s="39" t="s">
        <v>24</v>
      </c>
      <c r="C959" s="180" t="s">
        <v>3824</v>
      </c>
      <c r="D959" s="40" t="s">
        <v>3825</v>
      </c>
      <c r="E959" s="40" t="s">
        <v>3826</v>
      </c>
      <c r="F959" s="41" t="s">
        <v>3827</v>
      </c>
      <c r="G959" s="219" t="s">
        <v>34</v>
      </c>
      <c r="H959" s="42">
        <v>0</v>
      </c>
      <c r="I959" s="43">
        <v>230000000</v>
      </c>
      <c r="J959" s="36" t="s">
        <v>1155</v>
      </c>
      <c r="K959" s="44" t="s">
        <v>31</v>
      </c>
      <c r="L959" s="41" t="s">
        <v>1501</v>
      </c>
      <c r="M959" s="36" t="s">
        <v>1502</v>
      </c>
      <c r="N959" s="42" t="s">
        <v>1503</v>
      </c>
      <c r="O959" s="45" t="s">
        <v>1504</v>
      </c>
      <c r="P959" s="36">
        <v>839</v>
      </c>
      <c r="Q959" s="36" t="s">
        <v>2577</v>
      </c>
      <c r="R959" s="54">
        <v>22</v>
      </c>
      <c r="S959" s="54">
        <v>8928.57</v>
      </c>
      <c r="T959" s="68">
        <v>0</v>
      </c>
      <c r="U959" s="68">
        <f t="shared" si="347"/>
        <v>0</v>
      </c>
      <c r="V959" s="46"/>
      <c r="W959" s="36">
        <v>2016</v>
      </c>
      <c r="X959" s="181" t="s">
        <v>3918</v>
      </c>
    </row>
    <row r="960" spans="1:24" outlineLevel="1">
      <c r="A960" s="228" t="s">
        <v>3828</v>
      </c>
      <c r="B960" s="39" t="s">
        <v>24</v>
      </c>
      <c r="C960" s="180" t="s">
        <v>3824</v>
      </c>
      <c r="D960" s="40" t="s">
        <v>3825</v>
      </c>
      <c r="E960" s="40" t="s">
        <v>3826</v>
      </c>
      <c r="F960" s="41" t="s">
        <v>3829</v>
      </c>
      <c r="G960" s="219" t="s">
        <v>34</v>
      </c>
      <c r="H960" s="42">
        <v>0</v>
      </c>
      <c r="I960" s="43">
        <v>230000000</v>
      </c>
      <c r="J960" s="36" t="s">
        <v>1155</v>
      </c>
      <c r="K960" s="44" t="s">
        <v>31</v>
      </c>
      <c r="L960" s="41" t="s">
        <v>1501</v>
      </c>
      <c r="M960" s="36" t="s">
        <v>1502</v>
      </c>
      <c r="N960" s="42" t="s">
        <v>1503</v>
      </c>
      <c r="O960" s="45" t="s">
        <v>1504</v>
      </c>
      <c r="P960" s="36">
        <v>839</v>
      </c>
      <c r="Q960" s="36" t="s">
        <v>2577</v>
      </c>
      <c r="R960" s="54">
        <v>26</v>
      </c>
      <c r="S960" s="54">
        <v>8928.57</v>
      </c>
      <c r="T960" s="68">
        <v>0</v>
      </c>
      <c r="U960" s="68">
        <f t="shared" si="347"/>
        <v>0</v>
      </c>
      <c r="V960" s="46"/>
      <c r="W960" s="36">
        <v>2016</v>
      </c>
      <c r="X960" s="181" t="s">
        <v>3918</v>
      </c>
    </row>
    <row r="961" spans="1:24" outlineLevel="1">
      <c r="A961" s="228" t="s">
        <v>3830</v>
      </c>
      <c r="B961" s="39" t="s">
        <v>24</v>
      </c>
      <c r="C961" s="180" t="s">
        <v>3824</v>
      </c>
      <c r="D961" s="40" t="s">
        <v>3825</v>
      </c>
      <c r="E961" s="40" t="s">
        <v>3826</v>
      </c>
      <c r="F961" s="41" t="s">
        <v>3831</v>
      </c>
      <c r="G961" s="219" t="s">
        <v>34</v>
      </c>
      <c r="H961" s="42">
        <v>0</v>
      </c>
      <c r="I961" s="43">
        <v>230000000</v>
      </c>
      <c r="J961" s="36" t="s">
        <v>1155</v>
      </c>
      <c r="K961" s="44" t="s">
        <v>31</v>
      </c>
      <c r="L961" s="41" t="s">
        <v>1501</v>
      </c>
      <c r="M961" s="36" t="s">
        <v>1502</v>
      </c>
      <c r="N961" s="42" t="s">
        <v>1503</v>
      </c>
      <c r="O961" s="45" t="s">
        <v>1504</v>
      </c>
      <c r="P961" s="36">
        <v>839</v>
      </c>
      <c r="Q961" s="36" t="s">
        <v>2577</v>
      </c>
      <c r="R961" s="54">
        <v>10</v>
      </c>
      <c r="S961" s="54">
        <v>8497.32</v>
      </c>
      <c r="T961" s="68">
        <v>0</v>
      </c>
      <c r="U961" s="68">
        <f t="shared" si="347"/>
        <v>0</v>
      </c>
      <c r="V961" s="46"/>
      <c r="W961" s="36">
        <v>2016</v>
      </c>
      <c r="X961" s="181" t="s">
        <v>3918</v>
      </c>
    </row>
    <row r="962" spans="1:24" outlineLevel="1">
      <c r="A962" s="228" t="s">
        <v>3832</v>
      </c>
      <c r="B962" s="39" t="s">
        <v>24</v>
      </c>
      <c r="C962" s="180" t="s">
        <v>3824</v>
      </c>
      <c r="D962" s="40" t="s">
        <v>3825</v>
      </c>
      <c r="E962" s="40" t="s">
        <v>3826</v>
      </c>
      <c r="F962" s="41" t="s">
        <v>3833</v>
      </c>
      <c r="G962" s="219" t="s">
        <v>34</v>
      </c>
      <c r="H962" s="42">
        <v>0</v>
      </c>
      <c r="I962" s="43">
        <v>230000000</v>
      </c>
      <c r="J962" s="36" t="s">
        <v>1155</v>
      </c>
      <c r="K962" s="44" t="s">
        <v>31</v>
      </c>
      <c r="L962" s="41" t="s">
        <v>1501</v>
      </c>
      <c r="M962" s="36" t="s">
        <v>1502</v>
      </c>
      <c r="N962" s="42" t="s">
        <v>1503</v>
      </c>
      <c r="O962" s="45" t="s">
        <v>1504</v>
      </c>
      <c r="P962" s="36">
        <v>839</v>
      </c>
      <c r="Q962" s="36" t="s">
        <v>2577</v>
      </c>
      <c r="R962" s="54">
        <v>24</v>
      </c>
      <c r="S962" s="54">
        <v>8928.57</v>
      </c>
      <c r="T962" s="68">
        <v>0</v>
      </c>
      <c r="U962" s="68">
        <f t="shared" si="347"/>
        <v>0</v>
      </c>
      <c r="V962" s="46"/>
      <c r="W962" s="36">
        <v>2016</v>
      </c>
      <c r="X962" s="181" t="s">
        <v>3918</v>
      </c>
    </row>
    <row r="963" spans="1:24" outlineLevel="1">
      <c r="A963" s="228" t="s">
        <v>3834</v>
      </c>
      <c r="B963" s="39" t="s">
        <v>24</v>
      </c>
      <c r="C963" s="180" t="s">
        <v>3835</v>
      </c>
      <c r="D963" s="40" t="s">
        <v>3836</v>
      </c>
      <c r="E963" s="40" t="s">
        <v>3837</v>
      </c>
      <c r="F963" s="41" t="s">
        <v>3838</v>
      </c>
      <c r="G963" s="219" t="s">
        <v>34</v>
      </c>
      <c r="H963" s="42">
        <v>0</v>
      </c>
      <c r="I963" s="43">
        <v>230000000</v>
      </c>
      <c r="J963" s="36" t="s">
        <v>1155</v>
      </c>
      <c r="K963" s="44" t="s">
        <v>31</v>
      </c>
      <c r="L963" s="41" t="s">
        <v>1501</v>
      </c>
      <c r="M963" s="36" t="s">
        <v>1502</v>
      </c>
      <c r="N963" s="42" t="s">
        <v>2561</v>
      </c>
      <c r="O963" s="45" t="s">
        <v>1504</v>
      </c>
      <c r="P963" s="36">
        <v>839</v>
      </c>
      <c r="Q963" s="36" t="s">
        <v>2577</v>
      </c>
      <c r="R963" s="54">
        <v>13</v>
      </c>
      <c r="S963" s="54">
        <v>42334.82</v>
      </c>
      <c r="T963" s="68">
        <v>0</v>
      </c>
      <c r="U963" s="68">
        <f t="shared" si="347"/>
        <v>0</v>
      </c>
      <c r="V963" s="46"/>
      <c r="W963" s="36">
        <v>2016</v>
      </c>
      <c r="X963" s="47" t="s">
        <v>3977</v>
      </c>
    </row>
    <row r="964" spans="1:24" outlineLevel="1">
      <c r="A964" s="228" t="s">
        <v>4163</v>
      </c>
      <c r="B964" s="39" t="s">
        <v>24</v>
      </c>
      <c r="C964" s="180" t="s">
        <v>3835</v>
      </c>
      <c r="D964" s="40" t="s">
        <v>3836</v>
      </c>
      <c r="E964" s="40" t="s">
        <v>3837</v>
      </c>
      <c r="F964" s="41" t="s">
        <v>3838</v>
      </c>
      <c r="G964" s="219" t="s">
        <v>28</v>
      </c>
      <c r="H964" s="42">
        <v>0</v>
      </c>
      <c r="I964" s="43">
        <v>230000000</v>
      </c>
      <c r="J964" s="36" t="s">
        <v>1155</v>
      </c>
      <c r="K964" s="44" t="s">
        <v>31</v>
      </c>
      <c r="L964" s="41" t="s">
        <v>1501</v>
      </c>
      <c r="M964" s="36" t="s">
        <v>1502</v>
      </c>
      <c r="N964" s="42" t="s">
        <v>2561</v>
      </c>
      <c r="O964" s="45" t="s">
        <v>1504</v>
      </c>
      <c r="P964" s="36">
        <v>839</v>
      </c>
      <c r="Q964" s="36" t="s">
        <v>2577</v>
      </c>
      <c r="R964" s="54">
        <v>9</v>
      </c>
      <c r="S964" s="54">
        <v>42334.82</v>
      </c>
      <c r="T964" s="68">
        <f t="shared" ref="T964" si="372">R964*S964</f>
        <v>381013.38</v>
      </c>
      <c r="U964" s="68">
        <f t="shared" si="347"/>
        <v>426734.98560000007</v>
      </c>
      <c r="V964" s="46"/>
      <c r="W964" s="36">
        <v>2016</v>
      </c>
      <c r="X964" s="47"/>
    </row>
    <row r="965" spans="1:24" outlineLevel="1">
      <c r="A965" s="228" t="s">
        <v>3839</v>
      </c>
      <c r="B965" s="39" t="s">
        <v>24</v>
      </c>
      <c r="C965" s="180" t="s">
        <v>3840</v>
      </c>
      <c r="D965" s="40" t="s">
        <v>3841</v>
      </c>
      <c r="E965" s="40" t="s">
        <v>3842</v>
      </c>
      <c r="F965" s="41" t="s">
        <v>3843</v>
      </c>
      <c r="G965" s="219" t="s">
        <v>34</v>
      </c>
      <c r="H965" s="42">
        <v>0</v>
      </c>
      <c r="I965" s="43">
        <v>230000000</v>
      </c>
      <c r="J965" s="36" t="s">
        <v>1155</v>
      </c>
      <c r="K965" s="44" t="s">
        <v>31</v>
      </c>
      <c r="L965" s="41" t="s">
        <v>1501</v>
      </c>
      <c r="M965" s="36" t="s">
        <v>1502</v>
      </c>
      <c r="N965" s="42" t="s">
        <v>2561</v>
      </c>
      <c r="O965" s="45" t="s">
        <v>1504</v>
      </c>
      <c r="P965" s="36">
        <v>796</v>
      </c>
      <c r="Q965" s="36" t="s">
        <v>3644</v>
      </c>
      <c r="R965" s="54">
        <v>605</v>
      </c>
      <c r="S965" s="54">
        <v>340</v>
      </c>
      <c r="T965" s="68">
        <v>0</v>
      </c>
      <c r="U965" s="68">
        <f t="shared" si="347"/>
        <v>0</v>
      </c>
      <c r="V965" s="46"/>
      <c r="W965" s="36">
        <v>2016</v>
      </c>
      <c r="X965" s="47" t="s">
        <v>3977</v>
      </c>
    </row>
    <row r="966" spans="1:24" outlineLevel="1">
      <c r="A966" s="228" t="s">
        <v>4164</v>
      </c>
      <c r="B966" s="39" t="s">
        <v>24</v>
      </c>
      <c r="C966" s="180" t="s">
        <v>3840</v>
      </c>
      <c r="D966" s="40" t="s">
        <v>3841</v>
      </c>
      <c r="E966" s="40" t="s">
        <v>3842</v>
      </c>
      <c r="F966" s="41" t="s">
        <v>3843</v>
      </c>
      <c r="G966" s="219" t="s">
        <v>28</v>
      </c>
      <c r="H966" s="42">
        <v>0</v>
      </c>
      <c r="I966" s="43">
        <v>230000000</v>
      </c>
      <c r="J966" s="36" t="s">
        <v>1155</v>
      </c>
      <c r="K966" s="44" t="s">
        <v>31</v>
      </c>
      <c r="L966" s="41" t="s">
        <v>1501</v>
      </c>
      <c r="M966" s="36" t="s">
        <v>1502</v>
      </c>
      <c r="N966" s="42" t="s">
        <v>2561</v>
      </c>
      <c r="O966" s="45" t="s">
        <v>1504</v>
      </c>
      <c r="P966" s="36">
        <v>796</v>
      </c>
      <c r="Q966" s="36" t="s">
        <v>3644</v>
      </c>
      <c r="R966" s="54">
        <v>474</v>
      </c>
      <c r="S966" s="54">
        <v>340</v>
      </c>
      <c r="T966" s="68">
        <f t="shared" ref="T966" si="373">R966*S966</f>
        <v>161160</v>
      </c>
      <c r="U966" s="68">
        <f t="shared" si="347"/>
        <v>180499.20000000001</v>
      </c>
      <c r="V966" s="46"/>
      <c r="W966" s="36">
        <v>2016</v>
      </c>
      <c r="X966" s="47"/>
    </row>
    <row r="967" spans="1:24" outlineLevel="1">
      <c r="A967" s="228" t="s">
        <v>3844</v>
      </c>
      <c r="B967" s="39" t="s">
        <v>24</v>
      </c>
      <c r="C967" s="180" t="s">
        <v>3845</v>
      </c>
      <c r="D967" s="40" t="s">
        <v>3841</v>
      </c>
      <c r="E967" s="40" t="s">
        <v>3846</v>
      </c>
      <c r="F967" s="41" t="s">
        <v>3847</v>
      </c>
      <c r="G967" s="219" t="s">
        <v>34</v>
      </c>
      <c r="H967" s="42">
        <v>0</v>
      </c>
      <c r="I967" s="43">
        <v>230000000</v>
      </c>
      <c r="J967" s="36" t="s">
        <v>1155</v>
      </c>
      <c r="K967" s="44" t="s">
        <v>31</v>
      </c>
      <c r="L967" s="41" t="s">
        <v>1501</v>
      </c>
      <c r="M967" s="36" t="s">
        <v>1502</v>
      </c>
      <c r="N967" s="42" t="s">
        <v>2561</v>
      </c>
      <c r="O967" s="45" t="s">
        <v>1504</v>
      </c>
      <c r="P967" s="36">
        <v>796</v>
      </c>
      <c r="Q967" s="36" t="s">
        <v>3644</v>
      </c>
      <c r="R967" s="54">
        <v>420</v>
      </c>
      <c r="S967" s="54">
        <v>235.99999999999997</v>
      </c>
      <c r="T967" s="68">
        <v>0</v>
      </c>
      <c r="U967" s="68">
        <f t="shared" si="347"/>
        <v>0</v>
      </c>
      <c r="V967" s="46"/>
      <c r="W967" s="36">
        <v>2016</v>
      </c>
      <c r="X967" s="181">
        <v>7</v>
      </c>
    </row>
    <row r="968" spans="1:24" outlineLevel="1">
      <c r="A968" s="228" t="s">
        <v>4165</v>
      </c>
      <c r="B968" s="39" t="s">
        <v>24</v>
      </c>
      <c r="C968" s="180" t="s">
        <v>3845</v>
      </c>
      <c r="D968" s="40" t="s">
        <v>3841</v>
      </c>
      <c r="E968" s="40" t="s">
        <v>3846</v>
      </c>
      <c r="F968" s="41" t="s">
        <v>3847</v>
      </c>
      <c r="G968" s="219" t="s">
        <v>28</v>
      </c>
      <c r="H968" s="42">
        <v>0</v>
      </c>
      <c r="I968" s="43">
        <v>230000000</v>
      </c>
      <c r="J968" s="36" t="s">
        <v>1155</v>
      </c>
      <c r="K968" s="44" t="s">
        <v>31</v>
      </c>
      <c r="L968" s="41" t="s">
        <v>1501</v>
      </c>
      <c r="M968" s="36" t="s">
        <v>1502</v>
      </c>
      <c r="N968" s="42" t="s">
        <v>2561</v>
      </c>
      <c r="O968" s="45" t="s">
        <v>1504</v>
      </c>
      <c r="P968" s="36">
        <v>796</v>
      </c>
      <c r="Q968" s="36" t="s">
        <v>3644</v>
      </c>
      <c r="R968" s="54">
        <v>420</v>
      </c>
      <c r="S968" s="54">
        <v>235.99999999999997</v>
      </c>
      <c r="T968" s="68">
        <f t="shared" ref="T968" si="374">R968*S968</f>
        <v>99119.999999999985</v>
      </c>
      <c r="U968" s="68">
        <f t="shared" si="347"/>
        <v>111014.39999999999</v>
      </c>
      <c r="V968" s="46"/>
      <c r="W968" s="36">
        <v>2016</v>
      </c>
      <c r="X968" s="181"/>
    </row>
    <row r="969" spans="1:24" outlineLevel="1">
      <c r="A969" s="228" t="s">
        <v>3848</v>
      </c>
      <c r="B969" s="39" t="s">
        <v>24</v>
      </c>
      <c r="C969" s="180" t="s">
        <v>3849</v>
      </c>
      <c r="D969" s="40" t="s">
        <v>3850</v>
      </c>
      <c r="E969" s="40" t="s">
        <v>3851</v>
      </c>
      <c r="F969" s="41" t="s">
        <v>3852</v>
      </c>
      <c r="G969" s="219" t="s">
        <v>34</v>
      </c>
      <c r="H969" s="42">
        <v>0</v>
      </c>
      <c r="I969" s="43">
        <v>230000000</v>
      </c>
      <c r="J969" s="36" t="s">
        <v>1155</v>
      </c>
      <c r="K969" s="44" t="s">
        <v>31</v>
      </c>
      <c r="L969" s="41" t="s">
        <v>1501</v>
      </c>
      <c r="M969" s="36" t="s">
        <v>1502</v>
      </c>
      <c r="N969" s="42" t="s">
        <v>2561</v>
      </c>
      <c r="O969" s="45" t="s">
        <v>1504</v>
      </c>
      <c r="P969" s="36">
        <v>704</v>
      </c>
      <c r="Q969" s="36" t="s">
        <v>1835</v>
      </c>
      <c r="R969" s="54">
        <v>6</v>
      </c>
      <c r="S969" s="54">
        <v>37274.769999999997</v>
      </c>
      <c r="T969" s="68">
        <v>0</v>
      </c>
      <c r="U969" s="68">
        <f t="shared" si="347"/>
        <v>0</v>
      </c>
      <c r="V969" s="46"/>
      <c r="W969" s="36">
        <v>2016</v>
      </c>
      <c r="X969" s="181" t="s">
        <v>3918</v>
      </c>
    </row>
    <row r="970" spans="1:24" outlineLevel="1">
      <c r="A970" s="228" t="s">
        <v>3853</v>
      </c>
      <c r="B970" s="39" t="s">
        <v>24</v>
      </c>
      <c r="C970" s="180" t="s">
        <v>3854</v>
      </c>
      <c r="D970" s="40" t="s">
        <v>3850</v>
      </c>
      <c r="E970" s="40" t="s">
        <v>3855</v>
      </c>
      <c r="F970" s="41" t="s">
        <v>3856</v>
      </c>
      <c r="G970" s="219" t="s">
        <v>34</v>
      </c>
      <c r="H970" s="42">
        <v>0</v>
      </c>
      <c r="I970" s="43">
        <v>230000000</v>
      </c>
      <c r="J970" s="36" t="s">
        <v>1155</v>
      </c>
      <c r="K970" s="44" t="s">
        <v>31</v>
      </c>
      <c r="L970" s="41" t="s">
        <v>1501</v>
      </c>
      <c r="M970" s="36" t="s">
        <v>1502</v>
      </c>
      <c r="N970" s="42" t="s">
        <v>2561</v>
      </c>
      <c r="O970" s="45" t="s">
        <v>1504</v>
      </c>
      <c r="P970" s="36">
        <v>704</v>
      </c>
      <c r="Q970" s="36" t="s">
        <v>1835</v>
      </c>
      <c r="R970" s="54">
        <v>8</v>
      </c>
      <c r="S970" s="54">
        <v>9903.5</v>
      </c>
      <c r="T970" s="68">
        <v>0</v>
      </c>
      <c r="U970" s="68">
        <f t="shared" si="347"/>
        <v>0</v>
      </c>
      <c r="V970" s="46"/>
      <c r="W970" s="36">
        <v>2016</v>
      </c>
      <c r="X970" s="181" t="s">
        <v>3918</v>
      </c>
    </row>
    <row r="971" spans="1:24" outlineLevel="1">
      <c r="A971" s="228" t="s">
        <v>3857</v>
      </c>
      <c r="B971" s="39" t="s">
        <v>24</v>
      </c>
      <c r="C971" s="180" t="s">
        <v>2949</v>
      </c>
      <c r="D971" s="40" t="s">
        <v>1643</v>
      </c>
      <c r="E971" s="40" t="s">
        <v>2950</v>
      </c>
      <c r="F971" s="41" t="s">
        <v>3858</v>
      </c>
      <c r="G971" s="219" t="s">
        <v>34</v>
      </c>
      <c r="H971" s="42">
        <v>0</v>
      </c>
      <c r="I971" s="43">
        <v>230000000</v>
      </c>
      <c r="J971" s="36" t="s">
        <v>1155</v>
      </c>
      <c r="K971" s="44" t="s">
        <v>31</v>
      </c>
      <c r="L971" s="41" t="s">
        <v>1501</v>
      </c>
      <c r="M971" s="36" t="s">
        <v>1502</v>
      </c>
      <c r="N971" s="42" t="s">
        <v>2561</v>
      </c>
      <c r="O971" s="45" t="s">
        <v>1504</v>
      </c>
      <c r="P971" s="36">
        <v>5111</v>
      </c>
      <c r="Q971" s="36" t="s">
        <v>3859</v>
      </c>
      <c r="R971" s="54">
        <v>90</v>
      </c>
      <c r="S971" s="54">
        <v>4464.28</v>
      </c>
      <c r="T971" s="68">
        <v>0</v>
      </c>
      <c r="U971" s="68">
        <f t="shared" si="347"/>
        <v>0</v>
      </c>
      <c r="V971" s="46"/>
      <c r="W971" s="36">
        <v>2016</v>
      </c>
      <c r="X971" s="47" t="s">
        <v>3977</v>
      </c>
    </row>
    <row r="972" spans="1:24" outlineLevel="1">
      <c r="A972" s="228" t="s">
        <v>4166</v>
      </c>
      <c r="B972" s="39" t="s">
        <v>24</v>
      </c>
      <c r="C972" s="180" t="s">
        <v>2949</v>
      </c>
      <c r="D972" s="40" t="s">
        <v>1643</v>
      </c>
      <c r="E972" s="40" t="s">
        <v>2950</v>
      </c>
      <c r="F972" s="41" t="s">
        <v>3858</v>
      </c>
      <c r="G972" s="219" t="s">
        <v>28</v>
      </c>
      <c r="H972" s="42">
        <v>0</v>
      </c>
      <c r="I972" s="43">
        <v>230000000</v>
      </c>
      <c r="J972" s="36" t="s">
        <v>1155</v>
      </c>
      <c r="K972" s="44" t="s">
        <v>31</v>
      </c>
      <c r="L972" s="41" t="s">
        <v>1501</v>
      </c>
      <c r="M972" s="36" t="s">
        <v>1502</v>
      </c>
      <c r="N972" s="42" t="s">
        <v>2561</v>
      </c>
      <c r="O972" s="45" t="s">
        <v>1504</v>
      </c>
      <c r="P972" s="36">
        <v>5111</v>
      </c>
      <c r="Q972" s="36" t="s">
        <v>3859</v>
      </c>
      <c r="R972" s="54">
        <v>70</v>
      </c>
      <c r="S972" s="54">
        <v>4464.28</v>
      </c>
      <c r="T972" s="68">
        <f t="shared" ref="T972" si="375">R972*S972</f>
        <v>312499.59999999998</v>
      </c>
      <c r="U972" s="68">
        <f t="shared" si="347"/>
        <v>349999.55200000003</v>
      </c>
      <c r="V972" s="46"/>
      <c r="W972" s="36">
        <v>2016</v>
      </c>
      <c r="X972" s="47"/>
    </row>
    <row r="973" spans="1:24" outlineLevel="1">
      <c r="A973" s="228" t="s">
        <v>3860</v>
      </c>
      <c r="B973" s="39" t="s">
        <v>24</v>
      </c>
      <c r="C973" s="180" t="s">
        <v>3861</v>
      </c>
      <c r="D973" s="40" t="s">
        <v>3862</v>
      </c>
      <c r="E973" s="40" t="s">
        <v>3863</v>
      </c>
      <c r="F973" s="41" t="s">
        <v>3864</v>
      </c>
      <c r="G973" s="219" t="s">
        <v>3865</v>
      </c>
      <c r="H973" s="42">
        <v>100</v>
      </c>
      <c r="I973" s="43">
        <v>230000000</v>
      </c>
      <c r="J973" s="36" t="s">
        <v>1155</v>
      </c>
      <c r="K973" s="44" t="s">
        <v>424</v>
      </c>
      <c r="L973" s="41" t="s">
        <v>25</v>
      </c>
      <c r="M973" s="36" t="s">
        <v>3866</v>
      </c>
      <c r="N973" s="42" t="s">
        <v>811</v>
      </c>
      <c r="O973" s="45" t="s">
        <v>44</v>
      </c>
      <c r="P973" s="36">
        <v>112</v>
      </c>
      <c r="Q973" s="36" t="s">
        <v>2506</v>
      </c>
      <c r="R973" s="54">
        <v>169289.99999999991</v>
      </c>
      <c r="S973" s="54">
        <v>156.25</v>
      </c>
      <c r="T973" s="68">
        <f t="shared" ref="T973:T984" si="376">R973*S973</f>
        <v>26451562.499999985</v>
      </c>
      <c r="U973" s="68">
        <f t="shared" si="347"/>
        <v>29625749.999999985</v>
      </c>
      <c r="V973" s="46"/>
      <c r="W973" s="36">
        <v>2016</v>
      </c>
      <c r="X973" s="181"/>
    </row>
    <row r="974" spans="1:24" outlineLevel="1">
      <c r="A974" s="228" t="s">
        <v>3867</v>
      </c>
      <c r="B974" s="39" t="s">
        <v>24</v>
      </c>
      <c r="C974" s="180" t="s">
        <v>3868</v>
      </c>
      <c r="D974" s="40" t="s">
        <v>3862</v>
      </c>
      <c r="E974" s="40" t="s">
        <v>3869</v>
      </c>
      <c r="F974" s="41" t="s">
        <v>3870</v>
      </c>
      <c r="G974" s="219" t="s">
        <v>3865</v>
      </c>
      <c r="H974" s="42">
        <v>100</v>
      </c>
      <c r="I974" s="43">
        <v>230000000</v>
      </c>
      <c r="J974" s="36" t="s">
        <v>1155</v>
      </c>
      <c r="K974" s="44" t="s">
        <v>424</v>
      </c>
      <c r="L974" s="41" t="s">
        <v>3871</v>
      </c>
      <c r="M974" s="36" t="s">
        <v>5106</v>
      </c>
      <c r="N974" s="42" t="s">
        <v>811</v>
      </c>
      <c r="O974" s="45" t="s">
        <v>44</v>
      </c>
      <c r="P974" s="36">
        <v>168</v>
      </c>
      <c r="Q974" s="36" t="s">
        <v>3872</v>
      </c>
      <c r="R974" s="54">
        <v>980.02</v>
      </c>
      <c r="S974" s="54">
        <v>178341.31</v>
      </c>
      <c r="T974" s="68">
        <f t="shared" si="376"/>
        <v>174778050.62619999</v>
      </c>
      <c r="U974" s="68">
        <f t="shared" si="347"/>
        <v>195751416.70134401</v>
      </c>
      <c r="V974" s="46"/>
      <c r="W974" s="36">
        <v>2016</v>
      </c>
      <c r="X974" s="181"/>
    </row>
    <row r="975" spans="1:24" outlineLevel="1">
      <c r="A975" s="228" t="s">
        <v>3873</v>
      </c>
      <c r="B975" s="39" t="s">
        <v>24</v>
      </c>
      <c r="C975" s="180" t="s">
        <v>3874</v>
      </c>
      <c r="D975" s="40" t="s">
        <v>3862</v>
      </c>
      <c r="E975" s="40" t="s">
        <v>3869</v>
      </c>
      <c r="F975" s="41" t="s">
        <v>3875</v>
      </c>
      <c r="G975" s="219" t="s">
        <v>3865</v>
      </c>
      <c r="H975" s="42">
        <v>100</v>
      </c>
      <c r="I975" s="43">
        <v>230000000</v>
      </c>
      <c r="J975" s="36" t="s">
        <v>1155</v>
      </c>
      <c r="K975" s="44" t="s">
        <v>424</v>
      </c>
      <c r="L975" s="41" t="s">
        <v>25</v>
      </c>
      <c r="M975" s="36" t="s">
        <v>3866</v>
      </c>
      <c r="N975" s="42" t="s">
        <v>811</v>
      </c>
      <c r="O975" s="45" t="s">
        <v>44</v>
      </c>
      <c r="P975" s="36">
        <v>112</v>
      </c>
      <c r="Q975" s="36" t="s">
        <v>2506</v>
      </c>
      <c r="R975" s="54">
        <v>311470</v>
      </c>
      <c r="S975" s="54">
        <v>138.38999999999999</v>
      </c>
      <c r="T975" s="68">
        <f t="shared" si="376"/>
        <v>43104333.299999997</v>
      </c>
      <c r="U975" s="68">
        <f t="shared" si="347"/>
        <v>48276853.296000004</v>
      </c>
      <c r="V975" s="46"/>
      <c r="W975" s="36">
        <v>2016</v>
      </c>
      <c r="X975" s="181"/>
    </row>
    <row r="976" spans="1:24" outlineLevel="1">
      <c r="A976" s="228" t="s">
        <v>3876</v>
      </c>
      <c r="B976" s="39" t="s">
        <v>24</v>
      </c>
      <c r="C976" s="180" t="s">
        <v>3877</v>
      </c>
      <c r="D976" s="40" t="s">
        <v>3878</v>
      </c>
      <c r="E976" s="40" t="s">
        <v>3879</v>
      </c>
      <c r="F976" s="41" t="s">
        <v>3880</v>
      </c>
      <c r="G976" s="219" t="s">
        <v>3865</v>
      </c>
      <c r="H976" s="42">
        <v>100</v>
      </c>
      <c r="I976" s="43">
        <v>230000000</v>
      </c>
      <c r="J976" s="36" t="s">
        <v>1155</v>
      </c>
      <c r="K976" s="44" t="s">
        <v>424</v>
      </c>
      <c r="L976" s="41" t="s">
        <v>3881</v>
      </c>
      <c r="M976" s="36" t="s">
        <v>5106</v>
      </c>
      <c r="N976" s="42" t="s">
        <v>811</v>
      </c>
      <c r="O976" s="45" t="s">
        <v>44</v>
      </c>
      <c r="P976" s="36">
        <v>168</v>
      </c>
      <c r="Q976" s="36" t="s">
        <v>3872</v>
      </c>
      <c r="R976" s="54">
        <v>3990.27</v>
      </c>
      <c r="S976" s="54">
        <v>150539.85999999999</v>
      </c>
      <c r="T976" s="68">
        <f t="shared" si="376"/>
        <v>600694687.16219997</v>
      </c>
      <c r="U976" s="68">
        <f t="shared" si="347"/>
        <v>672778049.62166405</v>
      </c>
      <c r="V976" s="46"/>
      <c r="W976" s="36">
        <v>2016</v>
      </c>
      <c r="X976" s="181"/>
    </row>
    <row r="977" spans="1:24" outlineLevel="1">
      <c r="A977" s="228" t="s">
        <v>3882</v>
      </c>
      <c r="B977" s="39" t="s">
        <v>24</v>
      </c>
      <c r="C977" s="180" t="s">
        <v>3883</v>
      </c>
      <c r="D977" s="40" t="s">
        <v>3878</v>
      </c>
      <c r="E977" s="40" t="s">
        <v>3879</v>
      </c>
      <c r="F977" s="41" t="s">
        <v>3884</v>
      </c>
      <c r="G977" s="219" t="s">
        <v>3865</v>
      </c>
      <c r="H977" s="42">
        <v>100</v>
      </c>
      <c r="I977" s="43">
        <v>230000000</v>
      </c>
      <c r="J977" s="36" t="s">
        <v>1155</v>
      </c>
      <c r="K977" s="44" t="s">
        <v>424</v>
      </c>
      <c r="L977" s="41" t="s">
        <v>25</v>
      </c>
      <c r="M977" s="36" t="s">
        <v>3866</v>
      </c>
      <c r="N977" s="42" t="s">
        <v>811</v>
      </c>
      <c r="O977" s="45" t="s">
        <v>44</v>
      </c>
      <c r="P977" s="36">
        <v>112</v>
      </c>
      <c r="Q977" s="36" t="s">
        <v>2506</v>
      </c>
      <c r="R977" s="54">
        <v>288570</v>
      </c>
      <c r="S977" s="54">
        <v>129.46</v>
      </c>
      <c r="T977" s="68">
        <f t="shared" si="376"/>
        <v>37358272.200000003</v>
      </c>
      <c r="U977" s="68">
        <f t="shared" si="347"/>
        <v>41841264.864000008</v>
      </c>
      <c r="V977" s="46"/>
      <c r="W977" s="36">
        <v>2016</v>
      </c>
      <c r="X977" s="181"/>
    </row>
    <row r="978" spans="1:24" outlineLevel="1">
      <c r="A978" s="228" t="s">
        <v>3885</v>
      </c>
      <c r="B978" s="39" t="s">
        <v>24</v>
      </c>
      <c r="C978" s="180" t="s">
        <v>3886</v>
      </c>
      <c r="D978" s="40" t="s">
        <v>3878</v>
      </c>
      <c r="E978" s="40" t="s">
        <v>3887</v>
      </c>
      <c r="F978" s="41" t="s">
        <v>3888</v>
      </c>
      <c r="G978" s="219" t="s">
        <v>3865</v>
      </c>
      <c r="H978" s="42">
        <v>100</v>
      </c>
      <c r="I978" s="43">
        <v>230000000</v>
      </c>
      <c r="J978" s="36" t="s">
        <v>1155</v>
      </c>
      <c r="K978" s="44" t="s">
        <v>424</v>
      </c>
      <c r="L978" s="41" t="s">
        <v>25</v>
      </c>
      <c r="M978" s="36" t="s">
        <v>5106</v>
      </c>
      <c r="N978" s="42" t="s">
        <v>3889</v>
      </c>
      <c r="O978" s="45" t="s">
        <v>44</v>
      </c>
      <c r="P978" s="36">
        <v>168</v>
      </c>
      <c r="Q978" s="36" t="s">
        <v>3872</v>
      </c>
      <c r="R978" s="54">
        <v>1080</v>
      </c>
      <c r="S978" s="54">
        <v>182823.12</v>
      </c>
      <c r="T978" s="68">
        <f t="shared" si="376"/>
        <v>197448969.59999999</v>
      </c>
      <c r="U978" s="68">
        <f t="shared" si="347"/>
        <v>221142845.95200002</v>
      </c>
      <c r="V978" s="46"/>
      <c r="W978" s="36">
        <v>2016</v>
      </c>
      <c r="X978" s="181"/>
    </row>
    <row r="979" spans="1:24" outlineLevel="1">
      <c r="A979" s="228" t="s">
        <v>3892</v>
      </c>
      <c r="B979" s="39" t="s">
        <v>24</v>
      </c>
      <c r="C979" s="180" t="s">
        <v>2546</v>
      </c>
      <c r="D979" s="40" t="s">
        <v>2547</v>
      </c>
      <c r="E979" s="40" t="s">
        <v>2548</v>
      </c>
      <c r="F979" s="41" t="s">
        <v>1515</v>
      </c>
      <c r="G979" s="219" t="s">
        <v>29</v>
      </c>
      <c r="H979" s="42">
        <v>40</v>
      </c>
      <c r="I979" s="43">
        <v>230000000</v>
      </c>
      <c r="J979" s="36" t="s">
        <v>1155</v>
      </c>
      <c r="K979" s="44" t="s">
        <v>424</v>
      </c>
      <c r="L979" s="41" t="s">
        <v>3893</v>
      </c>
      <c r="M979" s="36" t="s">
        <v>1502</v>
      </c>
      <c r="N979" s="42" t="s">
        <v>2549</v>
      </c>
      <c r="O979" s="45" t="s">
        <v>1511</v>
      </c>
      <c r="P979" s="36">
        <v>839</v>
      </c>
      <c r="Q979" s="36" t="s">
        <v>2577</v>
      </c>
      <c r="R979" s="54">
        <v>1</v>
      </c>
      <c r="S979" s="54">
        <v>4821428.57</v>
      </c>
      <c r="T979" s="68">
        <f t="shared" si="376"/>
        <v>4821428.57</v>
      </c>
      <c r="U979" s="68">
        <f t="shared" si="347"/>
        <v>5399999.9984000009</v>
      </c>
      <c r="V979" s="46" t="s">
        <v>1512</v>
      </c>
      <c r="W979" s="36">
        <v>2016</v>
      </c>
      <c r="X979" s="181"/>
    </row>
    <row r="980" spans="1:24" outlineLevel="1">
      <c r="A980" s="228" t="s">
        <v>3894</v>
      </c>
      <c r="B980" s="39" t="s">
        <v>1495</v>
      </c>
      <c r="C980" s="180" t="s">
        <v>2546</v>
      </c>
      <c r="D980" s="40" t="s">
        <v>2547</v>
      </c>
      <c r="E980" s="40" t="s">
        <v>2548</v>
      </c>
      <c r="F980" s="41" t="s">
        <v>1515</v>
      </c>
      <c r="G980" s="219" t="s">
        <v>29</v>
      </c>
      <c r="H980" s="42">
        <v>40</v>
      </c>
      <c r="I980" s="43">
        <v>230000000</v>
      </c>
      <c r="J980" s="36" t="s">
        <v>1155</v>
      </c>
      <c r="K980" s="44" t="s">
        <v>31</v>
      </c>
      <c r="L980" s="41" t="s">
        <v>3895</v>
      </c>
      <c r="M980" s="36" t="s">
        <v>1502</v>
      </c>
      <c r="N980" s="42" t="s">
        <v>2549</v>
      </c>
      <c r="O980" s="45" t="s">
        <v>1511</v>
      </c>
      <c r="P980" s="36">
        <v>839</v>
      </c>
      <c r="Q980" s="36" t="s">
        <v>1545</v>
      </c>
      <c r="R980" s="54">
        <v>3</v>
      </c>
      <c r="S980" s="54">
        <v>4159999.9999999995</v>
      </c>
      <c r="T980" s="68">
        <f t="shared" si="376"/>
        <v>12479999.999999998</v>
      </c>
      <c r="U980" s="68">
        <f t="shared" si="347"/>
        <v>13977600</v>
      </c>
      <c r="V980" s="46" t="s">
        <v>1512</v>
      </c>
      <c r="W980" s="36">
        <v>2016</v>
      </c>
      <c r="X980" s="181"/>
    </row>
    <row r="981" spans="1:24" outlineLevel="1">
      <c r="A981" s="228" t="s">
        <v>3896</v>
      </c>
      <c r="B981" s="39" t="s">
        <v>1495</v>
      </c>
      <c r="C981" s="180" t="s">
        <v>2546</v>
      </c>
      <c r="D981" s="40" t="s">
        <v>2547</v>
      </c>
      <c r="E981" s="40" t="s">
        <v>2548</v>
      </c>
      <c r="F981" s="41" t="s">
        <v>1515</v>
      </c>
      <c r="G981" s="219" t="s">
        <v>29</v>
      </c>
      <c r="H981" s="42">
        <v>40</v>
      </c>
      <c r="I981" s="43">
        <v>230000000</v>
      </c>
      <c r="J981" s="36" t="s">
        <v>1155</v>
      </c>
      <c r="K981" s="44" t="s">
        <v>31</v>
      </c>
      <c r="L981" s="41" t="s">
        <v>3897</v>
      </c>
      <c r="M981" s="36" t="s">
        <v>1502</v>
      </c>
      <c r="N981" s="42" t="s">
        <v>2549</v>
      </c>
      <c r="O981" s="45" t="s">
        <v>1511</v>
      </c>
      <c r="P981" s="36">
        <v>839</v>
      </c>
      <c r="Q981" s="36" t="s">
        <v>1545</v>
      </c>
      <c r="R981" s="54">
        <v>1</v>
      </c>
      <c r="S981" s="54">
        <v>10855999.999999998</v>
      </c>
      <c r="T981" s="68">
        <f t="shared" si="376"/>
        <v>10855999.999999998</v>
      </c>
      <c r="U981" s="68">
        <f t="shared" si="347"/>
        <v>12158720</v>
      </c>
      <c r="V981" s="46" t="s">
        <v>1512</v>
      </c>
      <c r="W981" s="36">
        <v>2016</v>
      </c>
      <c r="X981" s="181"/>
    </row>
    <row r="982" spans="1:24" outlineLevel="1">
      <c r="A982" s="228" t="s">
        <v>3898</v>
      </c>
      <c r="B982" s="39" t="s">
        <v>1495</v>
      </c>
      <c r="C982" s="180" t="s">
        <v>2546</v>
      </c>
      <c r="D982" s="40" t="s">
        <v>2547</v>
      </c>
      <c r="E982" s="40" t="s">
        <v>2548</v>
      </c>
      <c r="F982" s="41" t="s">
        <v>1515</v>
      </c>
      <c r="G982" s="219" t="s">
        <v>29</v>
      </c>
      <c r="H982" s="42">
        <v>40</v>
      </c>
      <c r="I982" s="43">
        <v>230000000</v>
      </c>
      <c r="J982" s="36" t="s">
        <v>1155</v>
      </c>
      <c r="K982" s="44" t="s">
        <v>31</v>
      </c>
      <c r="L982" s="41" t="s">
        <v>3323</v>
      </c>
      <c r="M982" s="36" t="s">
        <v>1502</v>
      </c>
      <c r="N982" s="42" t="s">
        <v>2549</v>
      </c>
      <c r="O982" s="45" t="s">
        <v>1511</v>
      </c>
      <c r="P982" s="36">
        <v>839</v>
      </c>
      <c r="Q982" s="36" t="s">
        <v>1545</v>
      </c>
      <c r="R982" s="54">
        <v>2</v>
      </c>
      <c r="S982" s="54">
        <v>4280000</v>
      </c>
      <c r="T982" s="68">
        <f t="shared" si="376"/>
        <v>8560000</v>
      </c>
      <c r="U982" s="68">
        <f t="shared" si="347"/>
        <v>9587200</v>
      </c>
      <c r="V982" s="46" t="s">
        <v>1512</v>
      </c>
      <c r="W982" s="36">
        <v>2016</v>
      </c>
      <c r="X982" s="181"/>
    </row>
    <row r="983" spans="1:24" outlineLevel="1">
      <c r="A983" s="228" t="s">
        <v>3899</v>
      </c>
      <c r="B983" s="39" t="s">
        <v>1495</v>
      </c>
      <c r="C983" s="180" t="s">
        <v>2546</v>
      </c>
      <c r="D983" s="40" t="s">
        <v>2547</v>
      </c>
      <c r="E983" s="40" t="s">
        <v>2548</v>
      </c>
      <c r="F983" s="41" t="s">
        <v>1515</v>
      </c>
      <c r="G983" s="219" t="s">
        <v>29</v>
      </c>
      <c r="H983" s="42">
        <v>40</v>
      </c>
      <c r="I983" s="43">
        <v>230000000</v>
      </c>
      <c r="J983" s="36" t="s">
        <v>1155</v>
      </c>
      <c r="K983" s="44" t="s">
        <v>31</v>
      </c>
      <c r="L983" s="41" t="s">
        <v>3900</v>
      </c>
      <c r="M983" s="36" t="s">
        <v>1502</v>
      </c>
      <c r="N983" s="42" t="s">
        <v>2549</v>
      </c>
      <c r="O983" s="45" t="s">
        <v>1511</v>
      </c>
      <c r="P983" s="36">
        <v>839</v>
      </c>
      <c r="Q983" s="36" t="s">
        <v>1545</v>
      </c>
      <c r="R983" s="54">
        <v>2</v>
      </c>
      <c r="S983" s="54">
        <v>4280000</v>
      </c>
      <c r="T983" s="68">
        <f t="shared" si="376"/>
        <v>8560000</v>
      </c>
      <c r="U983" s="68">
        <f t="shared" si="347"/>
        <v>9587200</v>
      </c>
      <c r="V983" s="46" t="s">
        <v>1512</v>
      </c>
      <c r="W983" s="36">
        <v>2016</v>
      </c>
      <c r="X983" s="181"/>
    </row>
    <row r="984" spans="1:24" outlineLevel="1">
      <c r="A984" s="228" t="s">
        <v>3901</v>
      </c>
      <c r="B984" s="39" t="s">
        <v>24</v>
      </c>
      <c r="C984" s="180" t="s">
        <v>2587</v>
      </c>
      <c r="D984" s="40" t="s">
        <v>2588</v>
      </c>
      <c r="E984" s="40" t="s">
        <v>2589</v>
      </c>
      <c r="F984" s="41" t="s">
        <v>1515</v>
      </c>
      <c r="G984" s="219" t="s">
        <v>29</v>
      </c>
      <c r="H984" s="42">
        <v>50</v>
      </c>
      <c r="I984" s="43">
        <v>230000000</v>
      </c>
      <c r="J984" s="36" t="s">
        <v>1155</v>
      </c>
      <c r="K984" s="44" t="s">
        <v>31</v>
      </c>
      <c r="L984" s="41" t="s">
        <v>3902</v>
      </c>
      <c r="M984" s="36" t="s">
        <v>1502</v>
      </c>
      <c r="N984" s="42" t="s">
        <v>2590</v>
      </c>
      <c r="O984" s="45" t="s">
        <v>2591</v>
      </c>
      <c r="P984" s="36">
        <v>868</v>
      </c>
      <c r="Q984" s="36" t="s">
        <v>2592</v>
      </c>
      <c r="R984" s="54">
        <v>1584</v>
      </c>
      <c r="S984" s="54">
        <v>650</v>
      </c>
      <c r="T984" s="68">
        <f t="shared" si="376"/>
        <v>1029600</v>
      </c>
      <c r="U984" s="68">
        <f t="shared" si="347"/>
        <v>1153152</v>
      </c>
      <c r="V984" s="46" t="s">
        <v>1512</v>
      </c>
      <c r="W984" s="36">
        <v>2016</v>
      </c>
      <c r="X984" s="47"/>
    </row>
    <row r="985" spans="1:24" outlineLevel="1">
      <c r="A985" s="228" t="s">
        <v>3903</v>
      </c>
      <c r="B985" s="39" t="s">
        <v>24</v>
      </c>
      <c r="C985" s="180" t="s">
        <v>2587</v>
      </c>
      <c r="D985" s="40" t="s">
        <v>2588</v>
      </c>
      <c r="E985" s="40" t="s">
        <v>2589</v>
      </c>
      <c r="F985" s="41" t="s">
        <v>1515</v>
      </c>
      <c r="G985" s="219" t="s">
        <v>29</v>
      </c>
      <c r="H985" s="42">
        <v>50</v>
      </c>
      <c r="I985" s="43">
        <v>230000000</v>
      </c>
      <c r="J985" s="36" t="s">
        <v>1155</v>
      </c>
      <c r="K985" s="44" t="s">
        <v>31</v>
      </c>
      <c r="L985" s="41" t="s">
        <v>3895</v>
      </c>
      <c r="M985" s="36" t="s">
        <v>1502</v>
      </c>
      <c r="N985" s="42" t="s">
        <v>2590</v>
      </c>
      <c r="O985" s="45" t="s">
        <v>2591</v>
      </c>
      <c r="P985" s="36">
        <v>868</v>
      </c>
      <c r="Q985" s="36" t="s">
        <v>2592</v>
      </c>
      <c r="R985" s="54">
        <v>2880</v>
      </c>
      <c r="S985" s="54">
        <v>650</v>
      </c>
      <c r="T985" s="68">
        <f t="shared" ref="T985:T1050" si="377">R985*S985</f>
        <v>1872000</v>
      </c>
      <c r="U985" s="68">
        <f t="shared" si="347"/>
        <v>2096640.0000000002</v>
      </c>
      <c r="V985" s="46" t="s">
        <v>1512</v>
      </c>
      <c r="W985" s="36">
        <v>2016</v>
      </c>
      <c r="X985" s="47"/>
    </row>
    <row r="986" spans="1:24" outlineLevel="1">
      <c r="A986" s="228" t="s">
        <v>3904</v>
      </c>
      <c r="B986" s="39" t="s">
        <v>24</v>
      </c>
      <c r="C986" s="180" t="s">
        <v>2587</v>
      </c>
      <c r="D986" s="40" t="s">
        <v>2588</v>
      </c>
      <c r="E986" s="40" t="s">
        <v>2589</v>
      </c>
      <c r="F986" s="41" t="s">
        <v>1515</v>
      </c>
      <c r="G986" s="219" t="s">
        <v>29</v>
      </c>
      <c r="H986" s="42">
        <v>50</v>
      </c>
      <c r="I986" s="43">
        <v>230000000</v>
      </c>
      <c r="J986" s="36" t="s">
        <v>1155</v>
      </c>
      <c r="K986" s="44" t="s">
        <v>31</v>
      </c>
      <c r="L986" s="41" t="s">
        <v>3323</v>
      </c>
      <c r="M986" s="36" t="s">
        <v>1502</v>
      </c>
      <c r="N986" s="42" t="s">
        <v>2590</v>
      </c>
      <c r="O986" s="45" t="s">
        <v>2591</v>
      </c>
      <c r="P986" s="36">
        <v>868</v>
      </c>
      <c r="Q986" s="36" t="s">
        <v>2592</v>
      </c>
      <c r="R986" s="54">
        <v>1512</v>
      </c>
      <c r="S986" s="54">
        <v>650</v>
      </c>
      <c r="T986" s="68">
        <f t="shared" si="377"/>
        <v>982800</v>
      </c>
      <c r="U986" s="68">
        <f t="shared" si="347"/>
        <v>1100736</v>
      </c>
      <c r="V986" s="46" t="s">
        <v>1512</v>
      </c>
      <c r="W986" s="36">
        <v>2016</v>
      </c>
      <c r="X986" s="47"/>
    </row>
    <row r="987" spans="1:24" outlineLevel="1">
      <c r="A987" s="228" t="s">
        <v>3905</v>
      </c>
      <c r="B987" s="39" t="s">
        <v>24</v>
      </c>
      <c r="C987" s="180" t="s">
        <v>2587</v>
      </c>
      <c r="D987" s="40" t="s">
        <v>2588</v>
      </c>
      <c r="E987" s="40" t="s">
        <v>2589</v>
      </c>
      <c r="F987" s="41" t="s">
        <v>1515</v>
      </c>
      <c r="G987" s="219" t="s">
        <v>29</v>
      </c>
      <c r="H987" s="42">
        <v>50</v>
      </c>
      <c r="I987" s="43">
        <v>230000000</v>
      </c>
      <c r="J987" s="36" t="s">
        <v>1155</v>
      </c>
      <c r="K987" s="44" t="s">
        <v>31</v>
      </c>
      <c r="L987" s="41" t="s">
        <v>3900</v>
      </c>
      <c r="M987" s="36" t="s">
        <v>1502</v>
      </c>
      <c r="N987" s="42" t="s">
        <v>2590</v>
      </c>
      <c r="O987" s="45" t="s">
        <v>2591</v>
      </c>
      <c r="P987" s="36">
        <v>868</v>
      </c>
      <c r="Q987" s="36" t="s">
        <v>2592</v>
      </c>
      <c r="R987" s="54">
        <v>1656</v>
      </c>
      <c r="S987" s="54">
        <v>650</v>
      </c>
      <c r="T987" s="68">
        <f t="shared" si="377"/>
        <v>1076400</v>
      </c>
      <c r="U987" s="68">
        <f t="shared" si="347"/>
        <v>1205568</v>
      </c>
      <c r="V987" s="46" t="s">
        <v>1512</v>
      </c>
      <c r="W987" s="36">
        <v>2016</v>
      </c>
      <c r="X987" s="47"/>
    </row>
    <row r="988" spans="1:24" outlineLevel="1">
      <c r="A988" s="228" t="s">
        <v>3906</v>
      </c>
      <c r="B988" s="39" t="s">
        <v>24</v>
      </c>
      <c r="C988" s="180" t="s">
        <v>2587</v>
      </c>
      <c r="D988" s="40" t="s">
        <v>2588</v>
      </c>
      <c r="E988" s="40" t="s">
        <v>2589</v>
      </c>
      <c r="F988" s="41" t="s">
        <v>1515</v>
      </c>
      <c r="G988" s="219" t="s">
        <v>29</v>
      </c>
      <c r="H988" s="42">
        <v>50</v>
      </c>
      <c r="I988" s="43">
        <v>230000000</v>
      </c>
      <c r="J988" s="36" t="s">
        <v>1155</v>
      </c>
      <c r="K988" s="44" t="s">
        <v>31</v>
      </c>
      <c r="L988" s="41" t="s">
        <v>3907</v>
      </c>
      <c r="M988" s="36" t="s">
        <v>1502</v>
      </c>
      <c r="N988" s="42" t="s">
        <v>2590</v>
      </c>
      <c r="O988" s="45" t="s">
        <v>2591</v>
      </c>
      <c r="P988" s="36">
        <v>868</v>
      </c>
      <c r="Q988" s="36" t="s">
        <v>2592</v>
      </c>
      <c r="R988" s="54">
        <v>6552</v>
      </c>
      <c r="S988" s="54">
        <v>650</v>
      </c>
      <c r="T988" s="68">
        <v>0</v>
      </c>
      <c r="U988" s="68">
        <f t="shared" si="347"/>
        <v>0</v>
      </c>
      <c r="V988" s="46" t="s">
        <v>1512</v>
      </c>
      <c r="W988" s="36">
        <v>2016</v>
      </c>
      <c r="X988" s="187" t="s">
        <v>3213</v>
      </c>
    </row>
    <row r="989" spans="1:24" outlineLevel="1">
      <c r="A989" s="228" t="s">
        <v>4167</v>
      </c>
      <c r="B989" s="39" t="s">
        <v>24</v>
      </c>
      <c r="C989" s="180" t="s">
        <v>2587</v>
      </c>
      <c r="D989" s="40" t="s">
        <v>2588</v>
      </c>
      <c r="E989" s="40" t="s">
        <v>2589</v>
      </c>
      <c r="F989" s="41" t="s">
        <v>1515</v>
      </c>
      <c r="G989" s="219" t="s">
        <v>29</v>
      </c>
      <c r="H989" s="42">
        <v>50</v>
      </c>
      <c r="I989" s="43">
        <v>230000000</v>
      </c>
      <c r="J989" s="36" t="s">
        <v>1155</v>
      </c>
      <c r="K989" s="44" t="s">
        <v>31</v>
      </c>
      <c r="L989" s="41" t="s">
        <v>4168</v>
      </c>
      <c r="M989" s="36" t="s">
        <v>1502</v>
      </c>
      <c r="N989" s="42" t="s">
        <v>2590</v>
      </c>
      <c r="O989" s="45" t="s">
        <v>1511</v>
      </c>
      <c r="P989" s="36">
        <v>868</v>
      </c>
      <c r="Q989" s="36" t="s">
        <v>2592</v>
      </c>
      <c r="R989" s="54">
        <v>4524</v>
      </c>
      <c r="S989" s="54">
        <v>650</v>
      </c>
      <c r="T989" s="68">
        <f>R989*S989</f>
        <v>2940600</v>
      </c>
      <c r="U989" s="68">
        <f t="shared" si="347"/>
        <v>3293472.0000000005</v>
      </c>
      <c r="V989" s="46" t="s">
        <v>1512</v>
      </c>
      <c r="W989" s="36">
        <v>2016</v>
      </c>
      <c r="X989" s="47"/>
    </row>
    <row r="990" spans="1:24" outlineLevel="1">
      <c r="A990" s="228" t="s">
        <v>3908</v>
      </c>
      <c r="B990" s="39" t="s">
        <v>24</v>
      </c>
      <c r="C990" s="180" t="s">
        <v>2587</v>
      </c>
      <c r="D990" s="40" t="s">
        <v>2588</v>
      </c>
      <c r="E990" s="40" t="s">
        <v>2589</v>
      </c>
      <c r="F990" s="41" t="s">
        <v>1515</v>
      </c>
      <c r="G990" s="219" t="s">
        <v>29</v>
      </c>
      <c r="H990" s="42">
        <v>50</v>
      </c>
      <c r="I990" s="43">
        <v>230000000</v>
      </c>
      <c r="J990" s="36" t="s">
        <v>1155</v>
      </c>
      <c r="K990" s="44" t="s">
        <v>31</v>
      </c>
      <c r="L990" s="41" t="s">
        <v>3912</v>
      </c>
      <c r="M990" s="36" t="s">
        <v>1502</v>
      </c>
      <c r="N990" s="42" t="s">
        <v>2590</v>
      </c>
      <c r="O990" s="45" t="s">
        <v>2591</v>
      </c>
      <c r="P990" s="36">
        <v>868</v>
      </c>
      <c r="Q990" s="36" t="s">
        <v>2592</v>
      </c>
      <c r="R990" s="54">
        <v>864</v>
      </c>
      <c r="S990" s="54">
        <v>650</v>
      </c>
      <c r="T990" s="68">
        <v>0</v>
      </c>
      <c r="U990" s="68">
        <f t="shared" si="347"/>
        <v>0</v>
      </c>
      <c r="V990" s="46" t="s">
        <v>1512</v>
      </c>
      <c r="W990" s="36">
        <v>2016</v>
      </c>
      <c r="X990" s="187" t="s">
        <v>3213</v>
      </c>
    </row>
    <row r="991" spans="1:24" outlineLevel="1">
      <c r="A991" s="228" t="s">
        <v>4169</v>
      </c>
      <c r="B991" s="39" t="s">
        <v>24</v>
      </c>
      <c r="C991" s="180" t="s">
        <v>2587</v>
      </c>
      <c r="D991" s="40" t="s">
        <v>2588</v>
      </c>
      <c r="E991" s="40" t="s">
        <v>2589</v>
      </c>
      <c r="F991" s="41" t="s">
        <v>1515</v>
      </c>
      <c r="G991" s="219" t="s">
        <v>29</v>
      </c>
      <c r="H991" s="42">
        <v>50</v>
      </c>
      <c r="I991" s="43">
        <v>230000000</v>
      </c>
      <c r="J991" s="36" t="s">
        <v>1155</v>
      </c>
      <c r="K991" s="44" t="s">
        <v>31</v>
      </c>
      <c r="L991" s="41" t="s">
        <v>4170</v>
      </c>
      <c r="M991" s="36" t="s">
        <v>1502</v>
      </c>
      <c r="N991" s="42" t="s">
        <v>2590</v>
      </c>
      <c r="O991" s="45" t="s">
        <v>1511</v>
      </c>
      <c r="P991" s="36">
        <v>868</v>
      </c>
      <c r="Q991" s="36" t="s">
        <v>2592</v>
      </c>
      <c r="R991" s="54">
        <v>2520</v>
      </c>
      <c r="S991" s="54">
        <v>650</v>
      </c>
      <c r="T991" s="68">
        <f>R991*S991</f>
        <v>1638000</v>
      </c>
      <c r="U991" s="68">
        <f t="shared" si="347"/>
        <v>1834560.0000000002</v>
      </c>
      <c r="V991" s="46" t="s">
        <v>1512</v>
      </c>
      <c r="W991" s="36">
        <v>2016</v>
      </c>
      <c r="X991" s="47"/>
    </row>
    <row r="992" spans="1:24" outlineLevel="1">
      <c r="A992" s="228" t="s">
        <v>3913</v>
      </c>
      <c r="B992" s="39" t="s">
        <v>24</v>
      </c>
      <c r="C992" s="180" t="s">
        <v>3909</v>
      </c>
      <c r="D992" s="40" t="s">
        <v>3910</v>
      </c>
      <c r="E992" s="40" t="s">
        <v>3911</v>
      </c>
      <c r="F992" s="41" t="s">
        <v>3914</v>
      </c>
      <c r="G992" s="219" t="s">
        <v>3915</v>
      </c>
      <c r="H992" s="42">
        <v>0</v>
      </c>
      <c r="I992" s="43">
        <v>230000000</v>
      </c>
      <c r="J992" s="36" t="s">
        <v>1155</v>
      </c>
      <c r="K992" s="44" t="s">
        <v>424</v>
      </c>
      <c r="L992" s="41" t="s">
        <v>3916</v>
      </c>
      <c r="M992" s="36" t="s">
        <v>1502</v>
      </c>
      <c r="N992" s="42" t="s">
        <v>1807</v>
      </c>
      <c r="O992" s="45" t="s">
        <v>1504</v>
      </c>
      <c r="P992" s="36">
        <v>715</v>
      </c>
      <c r="Q992" s="36" t="s">
        <v>1526</v>
      </c>
      <c r="R992" s="54">
        <v>5345</v>
      </c>
      <c r="S992" s="54">
        <v>989.99999999999989</v>
      </c>
      <c r="T992" s="68">
        <v>0</v>
      </c>
      <c r="U992" s="68">
        <f t="shared" si="347"/>
        <v>0</v>
      </c>
      <c r="V992" s="46"/>
      <c r="W992" s="36">
        <v>2016</v>
      </c>
      <c r="X992" s="47" t="s">
        <v>3973</v>
      </c>
    </row>
    <row r="993" spans="1:24" outlineLevel="1">
      <c r="A993" s="228" t="s">
        <v>4171</v>
      </c>
      <c r="B993" s="39" t="s">
        <v>24</v>
      </c>
      <c r="C993" s="180" t="s">
        <v>3909</v>
      </c>
      <c r="D993" s="40" t="s">
        <v>3910</v>
      </c>
      <c r="E993" s="40" t="s">
        <v>3911</v>
      </c>
      <c r="F993" s="41" t="s">
        <v>3914</v>
      </c>
      <c r="G993" s="219" t="s">
        <v>3915</v>
      </c>
      <c r="H993" s="42">
        <v>0</v>
      </c>
      <c r="I993" s="43">
        <v>230000000</v>
      </c>
      <c r="J993" s="36" t="s">
        <v>1155</v>
      </c>
      <c r="K993" s="44" t="s">
        <v>424</v>
      </c>
      <c r="L993" s="41" t="s">
        <v>3916</v>
      </c>
      <c r="M993" s="36" t="s">
        <v>1502</v>
      </c>
      <c r="N993" s="42" t="s">
        <v>1807</v>
      </c>
      <c r="O993" s="45" t="s">
        <v>1504</v>
      </c>
      <c r="P993" s="36">
        <v>715</v>
      </c>
      <c r="Q993" s="36" t="s">
        <v>1526</v>
      </c>
      <c r="R993" s="54">
        <v>5217</v>
      </c>
      <c r="S993" s="54">
        <v>989.99999999999989</v>
      </c>
      <c r="T993" s="68">
        <f t="shared" ref="T993" si="378">R993*S993</f>
        <v>5164829.9999999991</v>
      </c>
      <c r="U993" s="68">
        <f t="shared" ref="U993" si="379">T993*1.12</f>
        <v>5784609.5999999996</v>
      </c>
      <c r="V993" s="46"/>
      <c r="W993" s="36">
        <v>2016</v>
      </c>
      <c r="X993" s="47"/>
    </row>
    <row r="994" spans="1:24" outlineLevel="1">
      <c r="A994" s="228" t="s">
        <v>3971</v>
      </c>
      <c r="B994" s="39" t="s">
        <v>24</v>
      </c>
      <c r="C994" s="180" t="s">
        <v>3886</v>
      </c>
      <c r="D994" s="40" t="s">
        <v>3878</v>
      </c>
      <c r="E994" s="40" t="s">
        <v>3887</v>
      </c>
      <c r="F994" s="41" t="s">
        <v>3890</v>
      </c>
      <c r="G994" s="219" t="s">
        <v>3865</v>
      </c>
      <c r="H994" s="42">
        <v>100</v>
      </c>
      <c r="I994" s="43">
        <v>230000000</v>
      </c>
      <c r="J994" s="36" t="s">
        <v>1155</v>
      </c>
      <c r="K994" s="44" t="s">
        <v>424</v>
      </c>
      <c r="L994" s="41" t="s">
        <v>25</v>
      </c>
      <c r="M994" s="36" t="s">
        <v>5106</v>
      </c>
      <c r="N994" s="42" t="s">
        <v>3891</v>
      </c>
      <c r="O994" s="45" t="s">
        <v>44</v>
      </c>
      <c r="P994" s="36">
        <v>168</v>
      </c>
      <c r="Q994" s="36" t="s">
        <v>3872</v>
      </c>
      <c r="R994" s="54">
        <v>1039.22</v>
      </c>
      <c r="S994" s="54">
        <v>182823.12</v>
      </c>
      <c r="T994" s="68">
        <f t="shared" si="377"/>
        <v>189993442.76640001</v>
      </c>
      <c r="U994" s="68">
        <f t="shared" ref="U994:U1060" si="380">T994*1.12</f>
        <v>212792655.89836803</v>
      </c>
      <c r="V994" s="46"/>
      <c r="W994" s="36">
        <v>2016</v>
      </c>
      <c r="X994" s="181"/>
    </row>
    <row r="995" spans="1:24" outlineLevel="1">
      <c r="A995" s="228" t="s">
        <v>4172</v>
      </c>
      <c r="B995" s="39" t="s">
        <v>1495</v>
      </c>
      <c r="C995" s="180" t="s">
        <v>4173</v>
      </c>
      <c r="D995" s="40" t="s">
        <v>4174</v>
      </c>
      <c r="E995" s="40" t="s">
        <v>4175</v>
      </c>
      <c r="F995" s="41" t="s">
        <v>4176</v>
      </c>
      <c r="G995" s="219" t="s">
        <v>28</v>
      </c>
      <c r="H995" s="42">
        <v>0</v>
      </c>
      <c r="I995" s="43">
        <v>230000000</v>
      </c>
      <c r="J995" s="36" t="s">
        <v>1155</v>
      </c>
      <c r="K995" s="44" t="s">
        <v>31</v>
      </c>
      <c r="L995" s="41" t="s">
        <v>1501</v>
      </c>
      <c r="M995" s="36" t="s">
        <v>1502</v>
      </c>
      <c r="N995" s="42" t="s">
        <v>2561</v>
      </c>
      <c r="O995" s="45" t="s">
        <v>1504</v>
      </c>
      <c r="P995" s="36">
        <v>796</v>
      </c>
      <c r="Q995" s="36" t="s">
        <v>3644</v>
      </c>
      <c r="R995" s="54">
        <v>17000</v>
      </c>
      <c r="S995" s="54">
        <v>19.999999999999996</v>
      </c>
      <c r="T995" s="68">
        <f t="shared" si="377"/>
        <v>339999.99999999994</v>
      </c>
      <c r="U995" s="68">
        <f t="shared" si="380"/>
        <v>380800</v>
      </c>
      <c r="V995" s="46"/>
      <c r="W995" s="36">
        <v>2016</v>
      </c>
      <c r="X995" s="47"/>
    </row>
    <row r="996" spans="1:24" outlineLevel="1">
      <c r="A996" s="228" t="s">
        <v>4177</v>
      </c>
      <c r="B996" s="39" t="s">
        <v>1495</v>
      </c>
      <c r="C996" s="180" t="s">
        <v>4178</v>
      </c>
      <c r="D996" s="40" t="s">
        <v>1791</v>
      </c>
      <c r="E996" s="40" t="s">
        <v>4179</v>
      </c>
      <c r="F996" s="41" t="s">
        <v>4180</v>
      </c>
      <c r="G996" s="219" t="s">
        <v>28</v>
      </c>
      <c r="H996" s="42">
        <v>0</v>
      </c>
      <c r="I996" s="43">
        <v>230000000</v>
      </c>
      <c r="J996" s="36" t="s">
        <v>1155</v>
      </c>
      <c r="K996" s="44" t="s">
        <v>31</v>
      </c>
      <c r="L996" s="41" t="s">
        <v>1501</v>
      </c>
      <c r="M996" s="36" t="s">
        <v>1502</v>
      </c>
      <c r="N996" s="42" t="s">
        <v>2561</v>
      </c>
      <c r="O996" s="45" t="s">
        <v>1504</v>
      </c>
      <c r="P996" s="36" t="s">
        <v>1716</v>
      </c>
      <c r="Q996" s="36" t="s">
        <v>1717</v>
      </c>
      <c r="R996" s="54">
        <v>5000</v>
      </c>
      <c r="S996" s="54">
        <v>9.4600000000000009</v>
      </c>
      <c r="T996" s="68">
        <f t="shared" si="377"/>
        <v>47300.000000000007</v>
      </c>
      <c r="U996" s="68">
        <f t="shared" si="380"/>
        <v>52976.000000000015</v>
      </c>
      <c r="V996" s="46"/>
      <c r="W996" s="36">
        <v>2016</v>
      </c>
      <c r="X996" s="47"/>
    </row>
    <row r="997" spans="1:24" outlineLevel="1">
      <c r="A997" s="228" t="s">
        <v>4181</v>
      </c>
      <c r="B997" s="39" t="s">
        <v>1495</v>
      </c>
      <c r="C997" s="180" t="s">
        <v>2587</v>
      </c>
      <c r="D997" s="40" t="s">
        <v>2588</v>
      </c>
      <c r="E997" s="40" t="s">
        <v>2589</v>
      </c>
      <c r="F997" s="41" t="s">
        <v>1515</v>
      </c>
      <c r="G997" s="219" t="s">
        <v>29</v>
      </c>
      <c r="H997" s="42">
        <v>50</v>
      </c>
      <c r="I997" s="43">
        <v>230000000</v>
      </c>
      <c r="J997" s="36" t="s">
        <v>1155</v>
      </c>
      <c r="K997" s="44" t="s">
        <v>31</v>
      </c>
      <c r="L997" s="41" t="s">
        <v>4182</v>
      </c>
      <c r="M997" s="36" t="s">
        <v>1502</v>
      </c>
      <c r="N997" s="42" t="s">
        <v>2590</v>
      </c>
      <c r="O997" s="45" t="s">
        <v>1511</v>
      </c>
      <c r="P997" s="36">
        <v>868</v>
      </c>
      <c r="Q997" s="36" t="s">
        <v>2592</v>
      </c>
      <c r="R997" s="54">
        <v>60</v>
      </c>
      <c r="S997" s="54">
        <v>650</v>
      </c>
      <c r="T997" s="68">
        <f t="shared" si="377"/>
        <v>39000</v>
      </c>
      <c r="U997" s="68">
        <f t="shared" si="380"/>
        <v>43680.000000000007</v>
      </c>
      <c r="V997" s="46" t="s">
        <v>1512</v>
      </c>
      <c r="W997" s="36">
        <v>2016</v>
      </c>
      <c r="X997" s="47"/>
    </row>
    <row r="998" spans="1:24" outlineLevel="1">
      <c r="A998" s="228" t="s">
        <v>4183</v>
      </c>
      <c r="B998" s="39" t="s">
        <v>1495</v>
      </c>
      <c r="C998" s="180" t="s">
        <v>2587</v>
      </c>
      <c r="D998" s="40" t="s">
        <v>2588</v>
      </c>
      <c r="E998" s="40" t="s">
        <v>2589</v>
      </c>
      <c r="F998" s="41" t="s">
        <v>1515</v>
      </c>
      <c r="G998" s="219" t="s">
        <v>29</v>
      </c>
      <c r="H998" s="42">
        <v>50</v>
      </c>
      <c r="I998" s="43">
        <v>230000000</v>
      </c>
      <c r="J998" s="36" t="s">
        <v>1155</v>
      </c>
      <c r="K998" s="44" t="s">
        <v>31</v>
      </c>
      <c r="L998" s="41" t="s">
        <v>4184</v>
      </c>
      <c r="M998" s="36" t="s">
        <v>1502</v>
      </c>
      <c r="N998" s="42" t="s">
        <v>2590</v>
      </c>
      <c r="O998" s="45" t="s">
        <v>1511</v>
      </c>
      <c r="P998" s="36">
        <v>868</v>
      </c>
      <c r="Q998" s="36" t="s">
        <v>2592</v>
      </c>
      <c r="R998" s="54">
        <v>60</v>
      </c>
      <c r="S998" s="54">
        <v>650</v>
      </c>
      <c r="T998" s="68">
        <f t="shared" si="377"/>
        <v>39000</v>
      </c>
      <c r="U998" s="68">
        <f t="shared" si="380"/>
        <v>43680.000000000007</v>
      </c>
      <c r="V998" s="46" t="s">
        <v>1512</v>
      </c>
      <c r="W998" s="36">
        <v>2016</v>
      </c>
      <c r="X998" s="47"/>
    </row>
    <row r="999" spans="1:24" outlineLevel="1">
      <c r="A999" s="228" t="s">
        <v>4185</v>
      </c>
      <c r="B999" s="39" t="s">
        <v>1495</v>
      </c>
      <c r="C999" s="180" t="s">
        <v>2587</v>
      </c>
      <c r="D999" s="40" t="s">
        <v>2588</v>
      </c>
      <c r="E999" s="40" t="s">
        <v>2589</v>
      </c>
      <c r="F999" s="41" t="s">
        <v>1515</v>
      </c>
      <c r="G999" s="219" t="s">
        <v>29</v>
      </c>
      <c r="H999" s="42">
        <v>50</v>
      </c>
      <c r="I999" s="43">
        <v>230000000</v>
      </c>
      <c r="J999" s="36" t="s">
        <v>1155</v>
      </c>
      <c r="K999" s="44" t="s">
        <v>31</v>
      </c>
      <c r="L999" s="41" t="s">
        <v>4186</v>
      </c>
      <c r="M999" s="36" t="s">
        <v>1502</v>
      </c>
      <c r="N999" s="42" t="s">
        <v>2590</v>
      </c>
      <c r="O999" s="45" t="s">
        <v>1511</v>
      </c>
      <c r="P999" s="36">
        <v>868</v>
      </c>
      <c r="Q999" s="36" t="s">
        <v>2592</v>
      </c>
      <c r="R999" s="54">
        <v>60</v>
      </c>
      <c r="S999" s="54">
        <v>650</v>
      </c>
      <c r="T999" s="68">
        <f t="shared" si="377"/>
        <v>39000</v>
      </c>
      <c r="U999" s="68">
        <f t="shared" si="380"/>
        <v>43680.000000000007</v>
      </c>
      <c r="V999" s="46" t="s">
        <v>1512</v>
      </c>
      <c r="W999" s="36">
        <v>2016</v>
      </c>
      <c r="X999" s="47"/>
    </row>
    <row r="1000" spans="1:24" outlineLevel="1">
      <c r="A1000" s="228" t="s">
        <v>4187</v>
      </c>
      <c r="B1000" s="39" t="s">
        <v>1495</v>
      </c>
      <c r="C1000" s="180" t="s">
        <v>2587</v>
      </c>
      <c r="D1000" s="40" t="s">
        <v>2588</v>
      </c>
      <c r="E1000" s="40" t="s">
        <v>2589</v>
      </c>
      <c r="F1000" s="41" t="s">
        <v>1515</v>
      </c>
      <c r="G1000" s="219" t="s">
        <v>29</v>
      </c>
      <c r="H1000" s="42">
        <v>50</v>
      </c>
      <c r="I1000" s="43">
        <v>230000000</v>
      </c>
      <c r="J1000" s="36" t="s">
        <v>1155</v>
      </c>
      <c r="K1000" s="44" t="s">
        <v>31</v>
      </c>
      <c r="L1000" s="41" t="s">
        <v>4188</v>
      </c>
      <c r="M1000" s="36" t="s">
        <v>1502</v>
      </c>
      <c r="N1000" s="42" t="s">
        <v>2590</v>
      </c>
      <c r="O1000" s="45" t="s">
        <v>1511</v>
      </c>
      <c r="P1000" s="36">
        <v>868</v>
      </c>
      <c r="Q1000" s="36" t="s">
        <v>2592</v>
      </c>
      <c r="R1000" s="54">
        <v>60</v>
      </c>
      <c r="S1000" s="54">
        <v>650</v>
      </c>
      <c r="T1000" s="68">
        <f t="shared" si="377"/>
        <v>39000</v>
      </c>
      <c r="U1000" s="68">
        <f t="shared" si="380"/>
        <v>43680.000000000007</v>
      </c>
      <c r="V1000" s="46" t="s">
        <v>1512</v>
      </c>
      <c r="W1000" s="36">
        <v>2016</v>
      </c>
      <c r="X1000" s="47"/>
    </row>
    <row r="1001" spans="1:24" outlineLevel="1">
      <c r="A1001" s="228" t="s">
        <v>4189</v>
      </c>
      <c r="B1001" s="39" t="s">
        <v>1495</v>
      </c>
      <c r="C1001" s="180" t="s">
        <v>2587</v>
      </c>
      <c r="D1001" s="40" t="s">
        <v>2588</v>
      </c>
      <c r="E1001" s="40" t="s">
        <v>2589</v>
      </c>
      <c r="F1001" s="41" t="s">
        <v>1515</v>
      </c>
      <c r="G1001" s="219" t="s">
        <v>29</v>
      </c>
      <c r="H1001" s="42">
        <v>50</v>
      </c>
      <c r="I1001" s="43">
        <v>230000000</v>
      </c>
      <c r="J1001" s="36" t="s">
        <v>1155</v>
      </c>
      <c r="K1001" s="44" t="s">
        <v>31</v>
      </c>
      <c r="L1001" s="41" t="s">
        <v>4190</v>
      </c>
      <c r="M1001" s="36" t="s">
        <v>1502</v>
      </c>
      <c r="N1001" s="42" t="s">
        <v>2590</v>
      </c>
      <c r="O1001" s="45" t="s">
        <v>1511</v>
      </c>
      <c r="P1001" s="36">
        <v>868</v>
      </c>
      <c r="Q1001" s="36" t="s">
        <v>2592</v>
      </c>
      <c r="R1001" s="54">
        <v>60</v>
      </c>
      <c r="S1001" s="54">
        <v>650</v>
      </c>
      <c r="T1001" s="68">
        <f t="shared" si="377"/>
        <v>39000</v>
      </c>
      <c r="U1001" s="68">
        <f t="shared" si="380"/>
        <v>43680.000000000007</v>
      </c>
      <c r="V1001" s="46" t="s">
        <v>1512</v>
      </c>
      <c r="W1001" s="36">
        <v>2016</v>
      </c>
      <c r="X1001" s="47"/>
    </row>
    <row r="1002" spans="1:24" outlineLevel="1">
      <c r="A1002" s="228" t="s">
        <v>4191</v>
      </c>
      <c r="B1002" s="39" t="s">
        <v>1495</v>
      </c>
      <c r="C1002" s="180" t="s">
        <v>4192</v>
      </c>
      <c r="D1002" s="40" t="s">
        <v>4193</v>
      </c>
      <c r="E1002" s="40" t="s">
        <v>4194</v>
      </c>
      <c r="F1002" s="41" t="s">
        <v>4195</v>
      </c>
      <c r="G1002" s="219" t="s">
        <v>28</v>
      </c>
      <c r="H1002" s="42">
        <v>0</v>
      </c>
      <c r="I1002" s="43">
        <v>230000000</v>
      </c>
      <c r="J1002" s="36" t="s">
        <v>1155</v>
      </c>
      <c r="K1002" s="44" t="s">
        <v>31</v>
      </c>
      <c r="L1002" s="41" t="s">
        <v>1501</v>
      </c>
      <c r="M1002" s="36" t="s">
        <v>1502</v>
      </c>
      <c r="N1002" s="42" t="s">
        <v>2561</v>
      </c>
      <c r="O1002" s="45" t="s">
        <v>1504</v>
      </c>
      <c r="P1002" s="36">
        <v>796</v>
      </c>
      <c r="Q1002" s="36" t="s">
        <v>1505</v>
      </c>
      <c r="R1002" s="54">
        <v>820</v>
      </c>
      <c r="S1002" s="54">
        <v>950</v>
      </c>
      <c r="T1002" s="68">
        <f t="shared" si="377"/>
        <v>779000</v>
      </c>
      <c r="U1002" s="68">
        <f t="shared" si="380"/>
        <v>872480.00000000012</v>
      </c>
      <c r="V1002" s="46"/>
      <c r="W1002" s="36">
        <v>2016</v>
      </c>
      <c r="X1002" s="47"/>
    </row>
    <row r="1003" spans="1:24" outlineLevel="1">
      <c r="A1003" s="228" t="s">
        <v>4196</v>
      </c>
      <c r="B1003" s="39" t="s">
        <v>1495</v>
      </c>
      <c r="C1003" s="180" t="s">
        <v>4192</v>
      </c>
      <c r="D1003" s="40" t="s">
        <v>4193</v>
      </c>
      <c r="E1003" s="40" t="s">
        <v>4194</v>
      </c>
      <c r="F1003" s="41" t="s">
        <v>4197</v>
      </c>
      <c r="G1003" s="219" t="s">
        <v>28</v>
      </c>
      <c r="H1003" s="42">
        <v>0</v>
      </c>
      <c r="I1003" s="43">
        <v>230000000</v>
      </c>
      <c r="J1003" s="36" t="s">
        <v>1155</v>
      </c>
      <c r="K1003" s="44" t="s">
        <v>31</v>
      </c>
      <c r="L1003" s="41" t="s">
        <v>1501</v>
      </c>
      <c r="M1003" s="36" t="s">
        <v>1502</v>
      </c>
      <c r="N1003" s="42" t="s">
        <v>2561</v>
      </c>
      <c r="O1003" s="45" t="s">
        <v>1504</v>
      </c>
      <c r="P1003" s="36">
        <v>796</v>
      </c>
      <c r="Q1003" s="36" t="s">
        <v>1505</v>
      </c>
      <c r="R1003" s="54">
        <v>720</v>
      </c>
      <c r="S1003" s="54">
        <v>1086.75</v>
      </c>
      <c r="T1003" s="68">
        <f t="shared" si="377"/>
        <v>782460</v>
      </c>
      <c r="U1003" s="68">
        <f t="shared" si="380"/>
        <v>876355.20000000007</v>
      </c>
      <c r="V1003" s="46"/>
      <c r="W1003" s="36">
        <v>2016</v>
      </c>
      <c r="X1003" s="47"/>
    </row>
    <row r="1004" spans="1:24" outlineLevel="1">
      <c r="A1004" s="228" t="s">
        <v>4198</v>
      </c>
      <c r="B1004" s="39" t="s">
        <v>1495</v>
      </c>
      <c r="C1004" s="180" t="s">
        <v>4192</v>
      </c>
      <c r="D1004" s="40" t="s">
        <v>4193</v>
      </c>
      <c r="E1004" s="40" t="s">
        <v>4194</v>
      </c>
      <c r="F1004" s="41" t="s">
        <v>4199</v>
      </c>
      <c r="G1004" s="219" t="s">
        <v>28</v>
      </c>
      <c r="H1004" s="42">
        <v>0</v>
      </c>
      <c r="I1004" s="43">
        <v>230000000</v>
      </c>
      <c r="J1004" s="36" t="s">
        <v>1155</v>
      </c>
      <c r="K1004" s="44" t="s">
        <v>31</v>
      </c>
      <c r="L1004" s="41" t="s">
        <v>1501</v>
      </c>
      <c r="M1004" s="36" t="s">
        <v>1502</v>
      </c>
      <c r="N1004" s="42" t="s">
        <v>2561</v>
      </c>
      <c r="O1004" s="45" t="s">
        <v>1504</v>
      </c>
      <c r="P1004" s="36">
        <v>796</v>
      </c>
      <c r="Q1004" s="36" t="s">
        <v>1505</v>
      </c>
      <c r="R1004" s="54">
        <v>2590</v>
      </c>
      <c r="S1004" s="54">
        <v>163</v>
      </c>
      <c r="T1004" s="68">
        <f t="shared" si="377"/>
        <v>422170</v>
      </c>
      <c r="U1004" s="68">
        <f t="shared" si="380"/>
        <v>472830.4</v>
      </c>
      <c r="V1004" s="46"/>
      <c r="W1004" s="36">
        <v>2016</v>
      </c>
      <c r="X1004" s="47"/>
    </row>
    <row r="1005" spans="1:24" outlineLevel="1">
      <c r="A1005" s="228" t="s">
        <v>4200</v>
      </c>
      <c r="B1005" s="39" t="s">
        <v>1495</v>
      </c>
      <c r="C1005" s="180" t="s">
        <v>1554</v>
      </c>
      <c r="D1005" s="40" t="s">
        <v>1555</v>
      </c>
      <c r="E1005" s="40" t="s">
        <v>1556</v>
      </c>
      <c r="F1005" s="41" t="s">
        <v>1557</v>
      </c>
      <c r="G1005" s="219" t="s">
        <v>34</v>
      </c>
      <c r="H1005" s="42">
        <v>0</v>
      </c>
      <c r="I1005" s="43">
        <v>230000000</v>
      </c>
      <c r="J1005" s="36" t="s">
        <v>1500</v>
      </c>
      <c r="K1005" s="44" t="s">
        <v>424</v>
      </c>
      <c r="L1005" s="41" t="s">
        <v>1501</v>
      </c>
      <c r="M1005" s="36" t="s">
        <v>1502</v>
      </c>
      <c r="N1005" s="42" t="s">
        <v>1558</v>
      </c>
      <c r="O1005" s="45" t="s">
        <v>1504</v>
      </c>
      <c r="P1005" s="36">
        <v>796</v>
      </c>
      <c r="Q1005" s="36" t="s">
        <v>1505</v>
      </c>
      <c r="R1005" s="54">
        <v>4</v>
      </c>
      <c r="S1005" s="54">
        <v>18410.71</v>
      </c>
      <c r="T1005" s="68">
        <v>0</v>
      </c>
      <c r="U1005" s="68">
        <f t="shared" ref="U1005" si="381">T1005*1.12</f>
        <v>0</v>
      </c>
      <c r="V1005" s="46"/>
      <c r="W1005" s="36">
        <v>2016</v>
      </c>
      <c r="X1005" s="187">
        <v>11.19</v>
      </c>
    </row>
    <row r="1006" spans="1:24" s="344" customFormat="1" outlineLevel="1">
      <c r="A1006" s="336" t="s">
        <v>6582</v>
      </c>
      <c r="B1006" s="381" t="s">
        <v>1495</v>
      </c>
      <c r="C1006" s="483" t="s">
        <v>1554</v>
      </c>
      <c r="D1006" s="484" t="s">
        <v>1555</v>
      </c>
      <c r="E1006" s="484" t="s">
        <v>1556</v>
      </c>
      <c r="F1006" s="485" t="s">
        <v>1557</v>
      </c>
      <c r="G1006" s="486" t="s">
        <v>34</v>
      </c>
      <c r="H1006" s="374">
        <v>0</v>
      </c>
      <c r="I1006" s="339">
        <v>230000000</v>
      </c>
      <c r="J1006" s="340" t="s">
        <v>1500</v>
      </c>
      <c r="K1006" s="349" t="s">
        <v>918</v>
      </c>
      <c r="L1006" s="485" t="s">
        <v>1501</v>
      </c>
      <c r="M1006" s="340" t="s">
        <v>1502</v>
      </c>
      <c r="N1006" s="374" t="s">
        <v>1558</v>
      </c>
      <c r="O1006" s="487" t="s">
        <v>1504</v>
      </c>
      <c r="P1006" s="340">
        <v>796</v>
      </c>
      <c r="Q1006" s="340" t="s">
        <v>1505</v>
      </c>
      <c r="R1006" s="337">
        <v>4</v>
      </c>
      <c r="S1006" s="337">
        <v>22866.07</v>
      </c>
      <c r="T1006" s="443">
        <f t="shared" si="377"/>
        <v>91464.28</v>
      </c>
      <c r="U1006" s="443">
        <f t="shared" si="380"/>
        <v>102439.9936</v>
      </c>
      <c r="V1006" s="488"/>
      <c r="W1006" s="340">
        <v>2016</v>
      </c>
      <c r="X1006" s="490"/>
    </row>
    <row r="1007" spans="1:24" outlineLevel="1">
      <c r="A1007" s="228" t="s">
        <v>4201</v>
      </c>
      <c r="B1007" s="39" t="s">
        <v>1495</v>
      </c>
      <c r="C1007" s="180" t="s">
        <v>2050</v>
      </c>
      <c r="D1007" s="40" t="s">
        <v>1940</v>
      </c>
      <c r="E1007" s="40" t="s">
        <v>3094</v>
      </c>
      <c r="F1007" s="41" t="s">
        <v>2051</v>
      </c>
      <c r="G1007" s="219" t="s">
        <v>34</v>
      </c>
      <c r="H1007" s="42">
        <v>0</v>
      </c>
      <c r="I1007" s="43">
        <v>230000000</v>
      </c>
      <c r="J1007" s="36" t="s">
        <v>1500</v>
      </c>
      <c r="K1007" s="44" t="s">
        <v>31</v>
      </c>
      <c r="L1007" s="41" t="s">
        <v>1501</v>
      </c>
      <c r="M1007" s="36" t="s">
        <v>1502</v>
      </c>
      <c r="N1007" s="42" t="s">
        <v>1817</v>
      </c>
      <c r="O1007" s="45" t="s">
        <v>1504</v>
      </c>
      <c r="P1007" s="36">
        <v>796</v>
      </c>
      <c r="Q1007" s="36" t="s">
        <v>1505</v>
      </c>
      <c r="R1007" s="54">
        <v>1</v>
      </c>
      <c r="S1007" s="54">
        <v>13450.44</v>
      </c>
      <c r="T1007" s="68">
        <f t="shared" si="377"/>
        <v>13450.44</v>
      </c>
      <c r="U1007" s="68">
        <f t="shared" si="380"/>
        <v>15064.492800000002</v>
      </c>
      <c r="V1007" s="46"/>
      <c r="W1007" s="36">
        <v>2016</v>
      </c>
      <c r="X1007" s="47"/>
    </row>
    <row r="1008" spans="1:24" outlineLevel="1">
      <c r="A1008" s="228" t="s">
        <v>4202</v>
      </c>
      <c r="B1008" s="39" t="s">
        <v>1495</v>
      </c>
      <c r="C1008" s="180" t="s">
        <v>2080</v>
      </c>
      <c r="D1008" s="40" t="s">
        <v>2077</v>
      </c>
      <c r="E1008" s="40" t="s">
        <v>3102</v>
      </c>
      <c r="F1008" s="41" t="s">
        <v>2081</v>
      </c>
      <c r="G1008" s="219" t="s">
        <v>34</v>
      </c>
      <c r="H1008" s="42">
        <v>40</v>
      </c>
      <c r="I1008" s="43">
        <v>230000000</v>
      </c>
      <c r="J1008" s="36" t="s">
        <v>1500</v>
      </c>
      <c r="K1008" s="44" t="s">
        <v>31</v>
      </c>
      <c r="L1008" s="41" t="s">
        <v>1501</v>
      </c>
      <c r="M1008" s="36" t="s">
        <v>1502</v>
      </c>
      <c r="N1008" s="42" t="s">
        <v>1817</v>
      </c>
      <c r="O1008" s="45" t="s">
        <v>1511</v>
      </c>
      <c r="P1008" s="36">
        <v>796</v>
      </c>
      <c r="Q1008" s="36" t="s">
        <v>1505</v>
      </c>
      <c r="R1008" s="54">
        <v>6</v>
      </c>
      <c r="S1008" s="54">
        <v>5365</v>
      </c>
      <c r="T1008" s="68">
        <f t="shared" si="377"/>
        <v>32190</v>
      </c>
      <c r="U1008" s="68">
        <f t="shared" si="380"/>
        <v>36052.800000000003</v>
      </c>
      <c r="V1008" s="46" t="s">
        <v>1512</v>
      </c>
      <c r="W1008" s="36">
        <v>2016</v>
      </c>
      <c r="X1008" s="47"/>
    </row>
    <row r="1009" spans="1:24" s="344" customFormat="1" outlineLevel="1">
      <c r="A1009" s="336" t="s">
        <v>4203</v>
      </c>
      <c r="B1009" s="381" t="s">
        <v>1495</v>
      </c>
      <c r="C1009" s="483" t="s">
        <v>2251</v>
      </c>
      <c r="D1009" s="484" t="s">
        <v>2188</v>
      </c>
      <c r="E1009" s="484" t="s">
        <v>2252</v>
      </c>
      <c r="F1009" s="485" t="s">
        <v>1515</v>
      </c>
      <c r="G1009" s="486" t="s">
        <v>29</v>
      </c>
      <c r="H1009" s="374">
        <v>0</v>
      </c>
      <c r="I1009" s="339">
        <v>230000000</v>
      </c>
      <c r="J1009" s="340" t="s">
        <v>1500</v>
      </c>
      <c r="K1009" s="349" t="s">
        <v>31</v>
      </c>
      <c r="L1009" s="485" t="s">
        <v>1501</v>
      </c>
      <c r="M1009" s="340" t="s">
        <v>1502</v>
      </c>
      <c r="N1009" s="374" t="s">
        <v>1817</v>
      </c>
      <c r="O1009" s="487" t="s">
        <v>1504</v>
      </c>
      <c r="P1009" s="340">
        <v>796</v>
      </c>
      <c r="Q1009" s="340" t="s">
        <v>1505</v>
      </c>
      <c r="R1009" s="337">
        <v>8</v>
      </c>
      <c r="S1009" s="337">
        <v>199999.99999999997</v>
      </c>
      <c r="T1009" s="443">
        <v>0</v>
      </c>
      <c r="U1009" s="443">
        <f t="shared" si="380"/>
        <v>0</v>
      </c>
      <c r="V1009" s="488"/>
      <c r="W1009" s="340">
        <v>2016</v>
      </c>
      <c r="X1009" s="490" t="s">
        <v>3918</v>
      </c>
    </row>
    <row r="1010" spans="1:24" outlineLevel="1">
      <c r="A1010" s="228" t="s">
        <v>4204</v>
      </c>
      <c r="B1010" s="39" t="s">
        <v>1495</v>
      </c>
      <c r="C1010" s="180" t="s">
        <v>2272</v>
      </c>
      <c r="D1010" s="40" t="s">
        <v>2188</v>
      </c>
      <c r="E1010" s="40" t="s">
        <v>2273</v>
      </c>
      <c r="F1010" s="41" t="s">
        <v>1515</v>
      </c>
      <c r="G1010" s="219" t="s">
        <v>29</v>
      </c>
      <c r="H1010" s="42">
        <v>0</v>
      </c>
      <c r="I1010" s="43">
        <v>230000000</v>
      </c>
      <c r="J1010" s="36" t="s">
        <v>1500</v>
      </c>
      <c r="K1010" s="44" t="s">
        <v>31</v>
      </c>
      <c r="L1010" s="41" t="s">
        <v>1501</v>
      </c>
      <c r="M1010" s="36" t="s">
        <v>1502</v>
      </c>
      <c r="N1010" s="42" t="s">
        <v>1503</v>
      </c>
      <c r="O1010" s="45" t="s">
        <v>1504</v>
      </c>
      <c r="P1010" s="36">
        <v>796</v>
      </c>
      <c r="Q1010" s="36" t="s">
        <v>1505</v>
      </c>
      <c r="R1010" s="54">
        <v>2</v>
      </c>
      <c r="S1010" s="54">
        <v>172249.99999999997</v>
      </c>
      <c r="T1010" s="68">
        <f t="shared" si="377"/>
        <v>344499.99999999994</v>
      </c>
      <c r="U1010" s="68">
        <f t="shared" si="380"/>
        <v>385840</v>
      </c>
      <c r="V1010" s="46"/>
      <c r="W1010" s="36">
        <v>2016</v>
      </c>
      <c r="X1010" s="47"/>
    </row>
    <row r="1011" spans="1:24" outlineLevel="1">
      <c r="A1011" s="228" t="s">
        <v>4205</v>
      </c>
      <c r="B1011" s="39" t="s">
        <v>1495</v>
      </c>
      <c r="C1011" s="180" t="s">
        <v>2418</v>
      </c>
      <c r="D1011" s="40" t="s">
        <v>3116</v>
      </c>
      <c r="E1011" s="40" t="s">
        <v>2419</v>
      </c>
      <c r="F1011" s="41" t="s">
        <v>2420</v>
      </c>
      <c r="G1011" s="219" t="s">
        <v>34</v>
      </c>
      <c r="H1011" s="42">
        <v>0</v>
      </c>
      <c r="I1011" s="43">
        <v>230000000</v>
      </c>
      <c r="J1011" s="36" t="s">
        <v>1500</v>
      </c>
      <c r="K1011" s="44" t="s">
        <v>31</v>
      </c>
      <c r="L1011" s="41" t="s">
        <v>1501</v>
      </c>
      <c r="M1011" s="36" t="s">
        <v>1502</v>
      </c>
      <c r="N1011" s="42" t="s">
        <v>1503</v>
      </c>
      <c r="O1011" s="45" t="s">
        <v>1504</v>
      </c>
      <c r="P1011" s="36">
        <v>796</v>
      </c>
      <c r="Q1011" s="36" t="s">
        <v>1505</v>
      </c>
      <c r="R1011" s="54">
        <v>4</v>
      </c>
      <c r="S1011" s="54">
        <v>510999.99999999994</v>
      </c>
      <c r="T1011" s="68">
        <f t="shared" si="377"/>
        <v>2043999.9999999998</v>
      </c>
      <c r="U1011" s="68">
        <f t="shared" si="380"/>
        <v>2289280</v>
      </c>
      <c r="V1011" s="46"/>
      <c r="W1011" s="36">
        <v>2016</v>
      </c>
      <c r="X1011" s="47"/>
    </row>
    <row r="1012" spans="1:24" outlineLevel="1">
      <c r="A1012" s="228" t="s">
        <v>4206</v>
      </c>
      <c r="B1012" s="39" t="s">
        <v>1495</v>
      </c>
      <c r="C1012" s="180" t="s">
        <v>2445</v>
      </c>
      <c r="D1012" s="40" t="s">
        <v>2446</v>
      </c>
      <c r="E1012" s="40" t="s">
        <v>2447</v>
      </c>
      <c r="F1012" s="41" t="s">
        <v>2448</v>
      </c>
      <c r="G1012" s="219" t="s">
        <v>34</v>
      </c>
      <c r="H1012" s="42">
        <v>45</v>
      </c>
      <c r="I1012" s="43">
        <v>230000000</v>
      </c>
      <c r="J1012" s="36" t="s">
        <v>1500</v>
      </c>
      <c r="K1012" s="44" t="s">
        <v>31</v>
      </c>
      <c r="L1012" s="41" t="s">
        <v>1501</v>
      </c>
      <c r="M1012" s="36" t="s">
        <v>1502</v>
      </c>
      <c r="N1012" s="42" t="s">
        <v>1817</v>
      </c>
      <c r="O1012" s="45" t="s">
        <v>1511</v>
      </c>
      <c r="P1012" s="36">
        <v>796</v>
      </c>
      <c r="Q1012" s="36" t="s">
        <v>1505</v>
      </c>
      <c r="R1012" s="54">
        <v>2</v>
      </c>
      <c r="S1012" s="54">
        <v>141821.42000000001</v>
      </c>
      <c r="T1012" s="68">
        <f t="shared" si="377"/>
        <v>283642.84000000003</v>
      </c>
      <c r="U1012" s="68">
        <f t="shared" si="380"/>
        <v>317679.98080000008</v>
      </c>
      <c r="V1012" s="46" t="s">
        <v>1512</v>
      </c>
      <c r="W1012" s="36">
        <v>2016</v>
      </c>
      <c r="X1012" s="47"/>
    </row>
    <row r="1013" spans="1:24" outlineLevel="1">
      <c r="A1013" s="228" t="s">
        <v>4207</v>
      </c>
      <c r="B1013" s="39" t="s">
        <v>1495</v>
      </c>
      <c r="C1013" s="180" t="s">
        <v>2440</v>
      </c>
      <c r="D1013" s="40" t="s">
        <v>2441</v>
      </c>
      <c r="E1013" s="40" t="s">
        <v>3117</v>
      </c>
      <c r="F1013" s="41" t="s">
        <v>2471</v>
      </c>
      <c r="G1013" s="219" t="s">
        <v>34</v>
      </c>
      <c r="H1013" s="42">
        <v>0</v>
      </c>
      <c r="I1013" s="43">
        <v>230000000</v>
      </c>
      <c r="J1013" s="36" t="s">
        <v>1500</v>
      </c>
      <c r="K1013" s="44" t="s">
        <v>31</v>
      </c>
      <c r="L1013" s="41" t="s">
        <v>1501</v>
      </c>
      <c r="M1013" s="36" t="s">
        <v>1502</v>
      </c>
      <c r="N1013" s="42" t="s">
        <v>1817</v>
      </c>
      <c r="O1013" s="45" t="s">
        <v>1504</v>
      </c>
      <c r="P1013" s="36">
        <v>796</v>
      </c>
      <c r="Q1013" s="36" t="s">
        <v>1505</v>
      </c>
      <c r="R1013" s="54">
        <v>1</v>
      </c>
      <c r="S1013" s="54">
        <v>554464.27</v>
      </c>
      <c r="T1013" s="68">
        <f t="shared" si="377"/>
        <v>554464.27</v>
      </c>
      <c r="U1013" s="68">
        <f t="shared" si="380"/>
        <v>620999.9824000001</v>
      </c>
      <c r="V1013" s="46"/>
      <c r="W1013" s="36">
        <v>2016</v>
      </c>
      <c r="X1013" s="47"/>
    </row>
    <row r="1014" spans="1:24" s="344" customFormat="1" outlineLevel="1">
      <c r="A1014" s="336" t="s">
        <v>4208</v>
      </c>
      <c r="B1014" s="381" t="s">
        <v>1495</v>
      </c>
      <c r="C1014" s="483" t="s">
        <v>4209</v>
      </c>
      <c r="D1014" s="484" t="s">
        <v>4210</v>
      </c>
      <c r="E1014" s="484" t="s">
        <v>4211</v>
      </c>
      <c r="F1014" s="485" t="s">
        <v>1515</v>
      </c>
      <c r="G1014" s="486" t="s">
        <v>29</v>
      </c>
      <c r="H1014" s="374">
        <v>40</v>
      </c>
      <c r="I1014" s="339">
        <v>230000000</v>
      </c>
      <c r="J1014" s="340" t="s">
        <v>1500</v>
      </c>
      <c r="K1014" s="349" t="s">
        <v>39</v>
      </c>
      <c r="L1014" s="485" t="s">
        <v>1501</v>
      </c>
      <c r="M1014" s="340" t="s">
        <v>1502</v>
      </c>
      <c r="N1014" s="374" t="s">
        <v>2549</v>
      </c>
      <c r="O1014" s="487" t="s">
        <v>1511</v>
      </c>
      <c r="P1014" s="340">
        <v>796</v>
      </c>
      <c r="Q1014" s="340" t="s">
        <v>1505</v>
      </c>
      <c r="R1014" s="337">
        <v>2</v>
      </c>
      <c r="S1014" s="337">
        <v>305250</v>
      </c>
      <c r="T1014" s="443">
        <v>0</v>
      </c>
      <c r="U1014" s="443">
        <f t="shared" si="380"/>
        <v>0</v>
      </c>
      <c r="V1014" s="488" t="s">
        <v>1512</v>
      </c>
      <c r="W1014" s="340">
        <v>2016</v>
      </c>
      <c r="X1014" s="490" t="s">
        <v>3918</v>
      </c>
    </row>
    <row r="1015" spans="1:24" s="344" customFormat="1" outlineLevel="1">
      <c r="A1015" s="336" t="s">
        <v>4212</v>
      </c>
      <c r="B1015" s="381" t="s">
        <v>1495</v>
      </c>
      <c r="C1015" s="483" t="s">
        <v>4213</v>
      </c>
      <c r="D1015" s="484" t="s">
        <v>4210</v>
      </c>
      <c r="E1015" s="484" t="s">
        <v>4214</v>
      </c>
      <c r="F1015" s="485" t="s">
        <v>1515</v>
      </c>
      <c r="G1015" s="486" t="s">
        <v>29</v>
      </c>
      <c r="H1015" s="374">
        <v>40</v>
      </c>
      <c r="I1015" s="339">
        <v>230000000</v>
      </c>
      <c r="J1015" s="340" t="s">
        <v>1500</v>
      </c>
      <c r="K1015" s="349" t="s">
        <v>39</v>
      </c>
      <c r="L1015" s="485" t="s">
        <v>1501</v>
      </c>
      <c r="M1015" s="340" t="s">
        <v>1502</v>
      </c>
      <c r="N1015" s="374" t="s">
        <v>2549</v>
      </c>
      <c r="O1015" s="487" t="s">
        <v>1511</v>
      </c>
      <c r="P1015" s="340">
        <v>796</v>
      </c>
      <c r="Q1015" s="340" t="s">
        <v>1505</v>
      </c>
      <c r="R1015" s="337">
        <v>2</v>
      </c>
      <c r="S1015" s="337">
        <v>167589.28</v>
      </c>
      <c r="T1015" s="443">
        <v>0</v>
      </c>
      <c r="U1015" s="443">
        <f t="shared" si="380"/>
        <v>0</v>
      </c>
      <c r="V1015" s="488" t="s">
        <v>1512</v>
      </c>
      <c r="W1015" s="340">
        <v>2016</v>
      </c>
      <c r="X1015" s="490" t="s">
        <v>3918</v>
      </c>
    </row>
    <row r="1016" spans="1:24" s="344" customFormat="1" outlineLevel="1">
      <c r="A1016" s="336" t="s">
        <v>4215</v>
      </c>
      <c r="B1016" s="381" t="s">
        <v>1495</v>
      </c>
      <c r="C1016" s="483" t="s">
        <v>4216</v>
      </c>
      <c r="D1016" s="484" t="s">
        <v>4210</v>
      </c>
      <c r="E1016" s="484" t="s">
        <v>4217</v>
      </c>
      <c r="F1016" s="485" t="s">
        <v>1515</v>
      </c>
      <c r="G1016" s="486" t="s">
        <v>29</v>
      </c>
      <c r="H1016" s="374">
        <v>40</v>
      </c>
      <c r="I1016" s="339">
        <v>230000000</v>
      </c>
      <c r="J1016" s="340" t="s">
        <v>1500</v>
      </c>
      <c r="K1016" s="349" t="s">
        <v>39</v>
      </c>
      <c r="L1016" s="485" t="s">
        <v>1501</v>
      </c>
      <c r="M1016" s="340" t="s">
        <v>1502</v>
      </c>
      <c r="N1016" s="374" t="s">
        <v>4218</v>
      </c>
      <c r="O1016" s="487" t="s">
        <v>1511</v>
      </c>
      <c r="P1016" s="340">
        <v>839</v>
      </c>
      <c r="Q1016" s="340" t="s">
        <v>1545</v>
      </c>
      <c r="R1016" s="337">
        <v>2</v>
      </c>
      <c r="S1016" s="337">
        <v>4910714.28</v>
      </c>
      <c r="T1016" s="443">
        <v>0</v>
      </c>
      <c r="U1016" s="443">
        <f t="shared" si="380"/>
        <v>0</v>
      </c>
      <c r="V1016" s="488" t="s">
        <v>1512</v>
      </c>
      <c r="W1016" s="340">
        <v>2016</v>
      </c>
      <c r="X1016" s="490" t="s">
        <v>3918</v>
      </c>
    </row>
    <row r="1017" spans="1:24" outlineLevel="1">
      <c r="A1017" s="228" t="s">
        <v>4219</v>
      </c>
      <c r="B1017" s="39" t="s">
        <v>1495</v>
      </c>
      <c r="C1017" s="180" t="s">
        <v>4220</v>
      </c>
      <c r="D1017" s="40" t="s">
        <v>4221</v>
      </c>
      <c r="E1017" s="40" t="s">
        <v>4222</v>
      </c>
      <c r="F1017" s="41" t="s">
        <v>1515</v>
      </c>
      <c r="G1017" s="219" t="s">
        <v>29</v>
      </c>
      <c r="H1017" s="42">
        <v>0</v>
      </c>
      <c r="I1017" s="43">
        <v>230000000</v>
      </c>
      <c r="J1017" s="36" t="s">
        <v>1500</v>
      </c>
      <c r="K1017" s="44" t="s">
        <v>39</v>
      </c>
      <c r="L1017" s="41" t="s">
        <v>1501</v>
      </c>
      <c r="M1017" s="36" t="s">
        <v>1502</v>
      </c>
      <c r="N1017" s="42" t="s">
        <v>2549</v>
      </c>
      <c r="O1017" s="45" t="s">
        <v>1504</v>
      </c>
      <c r="P1017" s="36">
        <v>796</v>
      </c>
      <c r="Q1017" s="36" t="s">
        <v>1505</v>
      </c>
      <c r="R1017" s="54">
        <v>2</v>
      </c>
      <c r="S1017" s="54">
        <v>173666</v>
      </c>
      <c r="T1017" s="68">
        <f t="shared" si="377"/>
        <v>347332</v>
      </c>
      <c r="U1017" s="68">
        <f t="shared" si="380"/>
        <v>389011.84</v>
      </c>
      <c r="V1017" s="46"/>
      <c r="W1017" s="36">
        <v>2016</v>
      </c>
      <c r="X1017" s="47"/>
    </row>
    <row r="1018" spans="1:24" outlineLevel="1">
      <c r="A1018" s="228" t="s">
        <v>4223</v>
      </c>
      <c r="B1018" s="39" t="s">
        <v>1495</v>
      </c>
      <c r="C1018" s="180" t="s">
        <v>4224</v>
      </c>
      <c r="D1018" s="40" t="s">
        <v>4221</v>
      </c>
      <c r="E1018" s="40" t="s">
        <v>4225</v>
      </c>
      <c r="F1018" s="41" t="s">
        <v>1515</v>
      </c>
      <c r="G1018" s="219" t="s">
        <v>29</v>
      </c>
      <c r="H1018" s="42">
        <v>0</v>
      </c>
      <c r="I1018" s="43">
        <v>230000000</v>
      </c>
      <c r="J1018" s="36" t="s">
        <v>1500</v>
      </c>
      <c r="K1018" s="44" t="s">
        <v>39</v>
      </c>
      <c r="L1018" s="41" t="s">
        <v>1501</v>
      </c>
      <c r="M1018" s="36" t="s">
        <v>1502</v>
      </c>
      <c r="N1018" s="42" t="s">
        <v>2549</v>
      </c>
      <c r="O1018" s="45" t="s">
        <v>1504</v>
      </c>
      <c r="P1018" s="36">
        <v>796</v>
      </c>
      <c r="Q1018" s="36" t="s">
        <v>1505</v>
      </c>
      <c r="R1018" s="54">
        <v>2</v>
      </c>
      <c r="S1018" s="54">
        <v>35000</v>
      </c>
      <c r="T1018" s="68">
        <f t="shared" si="377"/>
        <v>70000</v>
      </c>
      <c r="U1018" s="68">
        <f t="shared" si="380"/>
        <v>78400.000000000015</v>
      </c>
      <c r="V1018" s="46"/>
      <c r="W1018" s="36">
        <v>2016</v>
      </c>
      <c r="X1018" s="47"/>
    </row>
    <row r="1019" spans="1:24" outlineLevel="1">
      <c r="A1019" s="228" t="s">
        <v>4226</v>
      </c>
      <c r="B1019" s="39" t="s">
        <v>1495</v>
      </c>
      <c r="C1019" s="180" t="s">
        <v>4227</v>
      </c>
      <c r="D1019" s="40" t="s">
        <v>4221</v>
      </c>
      <c r="E1019" s="40" t="s">
        <v>4228</v>
      </c>
      <c r="F1019" s="41" t="s">
        <v>1515</v>
      </c>
      <c r="G1019" s="219" t="s">
        <v>29</v>
      </c>
      <c r="H1019" s="42">
        <v>0</v>
      </c>
      <c r="I1019" s="43">
        <v>230000000</v>
      </c>
      <c r="J1019" s="36" t="s">
        <v>1500</v>
      </c>
      <c r="K1019" s="44" t="s">
        <v>39</v>
      </c>
      <c r="L1019" s="41" t="s">
        <v>1501</v>
      </c>
      <c r="M1019" s="36" t="s">
        <v>1502</v>
      </c>
      <c r="N1019" s="42" t="s">
        <v>2549</v>
      </c>
      <c r="O1019" s="45" t="s">
        <v>1504</v>
      </c>
      <c r="P1019" s="36">
        <v>796</v>
      </c>
      <c r="Q1019" s="36" t="s">
        <v>1505</v>
      </c>
      <c r="R1019" s="54">
        <v>3</v>
      </c>
      <c r="S1019" s="54">
        <v>164443.99999999997</v>
      </c>
      <c r="T1019" s="68">
        <f t="shared" si="377"/>
        <v>493331.99999999988</v>
      </c>
      <c r="U1019" s="68">
        <f t="shared" si="380"/>
        <v>552531.84</v>
      </c>
      <c r="V1019" s="46"/>
      <c r="W1019" s="36">
        <v>2016</v>
      </c>
      <c r="X1019" s="47"/>
    </row>
    <row r="1020" spans="1:24" outlineLevel="1">
      <c r="A1020" s="228" t="s">
        <v>4229</v>
      </c>
      <c r="B1020" s="39" t="s">
        <v>1495</v>
      </c>
      <c r="C1020" s="180" t="s">
        <v>4230</v>
      </c>
      <c r="D1020" s="40" t="s">
        <v>4221</v>
      </c>
      <c r="E1020" s="40" t="s">
        <v>4231</v>
      </c>
      <c r="F1020" s="41" t="s">
        <v>1515</v>
      </c>
      <c r="G1020" s="219" t="s">
        <v>29</v>
      </c>
      <c r="H1020" s="42">
        <v>0</v>
      </c>
      <c r="I1020" s="43">
        <v>230000000</v>
      </c>
      <c r="J1020" s="36" t="s">
        <v>1500</v>
      </c>
      <c r="K1020" s="44" t="s">
        <v>39</v>
      </c>
      <c r="L1020" s="41" t="s">
        <v>1501</v>
      </c>
      <c r="M1020" s="36" t="s">
        <v>1502</v>
      </c>
      <c r="N1020" s="42" t="s">
        <v>2549</v>
      </c>
      <c r="O1020" s="45" t="s">
        <v>1504</v>
      </c>
      <c r="P1020" s="36">
        <v>796</v>
      </c>
      <c r="Q1020" s="36" t="s">
        <v>1505</v>
      </c>
      <c r="R1020" s="54">
        <v>1</v>
      </c>
      <c r="S1020" s="54">
        <v>3699999.9999999995</v>
      </c>
      <c r="T1020" s="68">
        <f t="shared" si="377"/>
        <v>3699999.9999999995</v>
      </c>
      <c r="U1020" s="68">
        <f t="shared" si="380"/>
        <v>4144000</v>
      </c>
      <c r="V1020" s="46"/>
      <c r="W1020" s="36">
        <v>2016</v>
      </c>
      <c r="X1020" s="47"/>
    </row>
    <row r="1021" spans="1:24" outlineLevel="1">
      <c r="A1021" s="228" t="s">
        <v>4232</v>
      </c>
      <c r="B1021" s="39" t="s">
        <v>1495</v>
      </c>
      <c r="C1021" s="180" t="s">
        <v>4230</v>
      </c>
      <c r="D1021" s="40" t="s">
        <v>4221</v>
      </c>
      <c r="E1021" s="40" t="s">
        <v>4231</v>
      </c>
      <c r="F1021" s="41" t="s">
        <v>1515</v>
      </c>
      <c r="G1021" s="219" t="s">
        <v>29</v>
      </c>
      <c r="H1021" s="42">
        <v>0</v>
      </c>
      <c r="I1021" s="43">
        <v>230000000</v>
      </c>
      <c r="J1021" s="36" t="s">
        <v>1500</v>
      </c>
      <c r="K1021" s="44" t="s">
        <v>39</v>
      </c>
      <c r="L1021" s="41" t="s">
        <v>1501</v>
      </c>
      <c r="M1021" s="36" t="s">
        <v>1502</v>
      </c>
      <c r="N1021" s="42" t="s">
        <v>2549</v>
      </c>
      <c r="O1021" s="45" t="s">
        <v>1504</v>
      </c>
      <c r="P1021" s="36">
        <v>796</v>
      </c>
      <c r="Q1021" s="36" t="s">
        <v>1505</v>
      </c>
      <c r="R1021" s="54">
        <v>1</v>
      </c>
      <c r="S1021" s="54">
        <v>649063</v>
      </c>
      <c r="T1021" s="68">
        <f t="shared" si="377"/>
        <v>649063</v>
      </c>
      <c r="U1021" s="68">
        <f t="shared" si="380"/>
        <v>726950.56</v>
      </c>
      <c r="V1021" s="46"/>
      <c r="W1021" s="36">
        <v>2016</v>
      </c>
      <c r="X1021" s="47"/>
    </row>
    <row r="1022" spans="1:24" outlineLevel="1">
      <c r="A1022" s="228" t="s">
        <v>4233</v>
      </c>
      <c r="B1022" s="39" t="s">
        <v>1495</v>
      </c>
      <c r="C1022" s="180" t="s">
        <v>4234</v>
      </c>
      <c r="D1022" s="40" t="s">
        <v>4221</v>
      </c>
      <c r="E1022" s="40" t="s">
        <v>4235</v>
      </c>
      <c r="F1022" s="41" t="s">
        <v>1515</v>
      </c>
      <c r="G1022" s="219" t="s">
        <v>29</v>
      </c>
      <c r="H1022" s="42">
        <v>0</v>
      </c>
      <c r="I1022" s="43">
        <v>230000000</v>
      </c>
      <c r="J1022" s="36" t="s">
        <v>1500</v>
      </c>
      <c r="K1022" s="44" t="s">
        <v>39</v>
      </c>
      <c r="L1022" s="41" t="s">
        <v>1501</v>
      </c>
      <c r="M1022" s="36" t="s">
        <v>1502</v>
      </c>
      <c r="N1022" s="42" t="s">
        <v>2549</v>
      </c>
      <c r="O1022" s="45" t="s">
        <v>1504</v>
      </c>
      <c r="P1022" s="36">
        <v>796</v>
      </c>
      <c r="Q1022" s="36" t="s">
        <v>1505</v>
      </c>
      <c r="R1022" s="54">
        <v>1</v>
      </c>
      <c r="S1022" s="54">
        <v>75211</v>
      </c>
      <c r="T1022" s="68">
        <f t="shared" si="377"/>
        <v>75211</v>
      </c>
      <c r="U1022" s="68">
        <f t="shared" si="380"/>
        <v>84236.32</v>
      </c>
      <c r="V1022" s="46"/>
      <c r="W1022" s="36">
        <v>2016</v>
      </c>
      <c r="X1022" s="47"/>
    </row>
    <row r="1023" spans="1:24" outlineLevel="1">
      <c r="A1023" s="228" t="s">
        <v>4236</v>
      </c>
      <c r="B1023" s="39" t="s">
        <v>1495</v>
      </c>
      <c r="C1023" s="180" t="s">
        <v>4237</v>
      </c>
      <c r="D1023" s="40" t="s">
        <v>4221</v>
      </c>
      <c r="E1023" s="40" t="s">
        <v>4238</v>
      </c>
      <c r="F1023" s="41" t="s">
        <v>1515</v>
      </c>
      <c r="G1023" s="219" t="s">
        <v>29</v>
      </c>
      <c r="H1023" s="42">
        <v>0</v>
      </c>
      <c r="I1023" s="43">
        <v>230000000</v>
      </c>
      <c r="J1023" s="36" t="s">
        <v>1500</v>
      </c>
      <c r="K1023" s="44" t="s">
        <v>39</v>
      </c>
      <c r="L1023" s="41" t="s">
        <v>1501</v>
      </c>
      <c r="M1023" s="36" t="s">
        <v>1502</v>
      </c>
      <c r="N1023" s="42" t="s">
        <v>2549</v>
      </c>
      <c r="O1023" s="45" t="s">
        <v>1504</v>
      </c>
      <c r="P1023" s="36">
        <v>796</v>
      </c>
      <c r="Q1023" s="36" t="s">
        <v>1505</v>
      </c>
      <c r="R1023" s="54">
        <v>2</v>
      </c>
      <c r="S1023" s="54">
        <v>75000</v>
      </c>
      <c r="T1023" s="68">
        <f t="shared" si="377"/>
        <v>150000</v>
      </c>
      <c r="U1023" s="68">
        <f t="shared" si="380"/>
        <v>168000.00000000003</v>
      </c>
      <c r="V1023" s="46"/>
      <c r="W1023" s="36">
        <v>2016</v>
      </c>
      <c r="X1023" s="47"/>
    </row>
    <row r="1024" spans="1:24" outlineLevel="1">
      <c r="A1024" s="228" t="s">
        <v>4239</v>
      </c>
      <c r="B1024" s="39" t="s">
        <v>1495</v>
      </c>
      <c r="C1024" s="180" t="s">
        <v>4240</v>
      </c>
      <c r="D1024" s="40" t="s">
        <v>4221</v>
      </c>
      <c r="E1024" s="40" t="s">
        <v>4241</v>
      </c>
      <c r="F1024" s="41" t="s">
        <v>1515</v>
      </c>
      <c r="G1024" s="219" t="s">
        <v>29</v>
      </c>
      <c r="H1024" s="42">
        <v>0</v>
      </c>
      <c r="I1024" s="43">
        <v>230000000</v>
      </c>
      <c r="J1024" s="36" t="s">
        <v>1500</v>
      </c>
      <c r="K1024" s="44" t="s">
        <v>39</v>
      </c>
      <c r="L1024" s="41" t="s">
        <v>1501</v>
      </c>
      <c r="M1024" s="36" t="s">
        <v>1502</v>
      </c>
      <c r="N1024" s="42" t="s">
        <v>2549</v>
      </c>
      <c r="O1024" s="45" t="s">
        <v>1504</v>
      </c>
      <c r="P1024" s="36">
        <v>796</v>
      </c>
      <c r="Q1024" s="36" t="s">
        <v>1505</v>
      </c>
      <c r="R1024" s="54">
        <v>1</v>
      </c>
      <c r="S1024" s="54">
        <v>50488.999999999993</v>
      </c>
      <c r="T1024" s="68">
        <f t="shared" si="377"/>
        <v>50488.999999999993</v>
      </c>
      <c r="U1024" s="68">
        <f t="shared" si="380"/>
        <v>56547.68</v>
      </c>
      <c r="V1024" s="46"/>
      <c r="W1024" s="36">
        <v>2016</v>
      </c>
      <c r="X1024" s="47"/>
    </row>
    <row r="1025" spans="1:24" outlineLevel="1">
      <c r="A1025" s="228" t="s">
        <v>4242</v>
      </c>
      <c r="B1025" s="39" t="s">
        <v>1495</v>
      </c>
      <c r="C1025" s="180" t="s">
        <v>4243</v>
      </c>
      <c r="D1025" s="40" t="s">
        <v>4221</v>
      </c>
      <c r="E1025" s="40" t="s">
        <v>4244</v>
      </c>
      <c r="F1025" s="41" t="s">
        <v>1515</v>
      </c>
      <c r="G1025" s="219" t="s">
        <v>29</v>
      </c>
      <c r="H1025" s="42">
        <v>0</v>
      </c>
      <c r="I1025" s="43">
        <v>230000000</v>
      </c>
      <c r="J1025" s="36" t="s">
        <v>1500</v>
      </c>
      <c r="K1025" s="44" t="s">
        <v>39</v>
      </c>
      <c r="L1025" s="41" t="s">
        <v>1501</v>
      </c>
      <c r="M1025" s="36" t="s">
        <v>1502</v>
      </c>
      <c r="N1025" s="42" t="s">
        <v>2549</v>
      </c>
      <c r="O1025" s="45" t="s">
        <v>1504</v>
      </c>
      <c r="P1025" s="36">
        <v>796</v>
      </c>
      <c r="Q1025" s="36" t="s">
        <v>1505</v>
      </c>
      <c r="R1025" s="54">
        <v>16</v>
      </c>
      <c r="S1025" s="54">
        <v>115145.75</v>
      </c>
      <c r="T1025" s="68">
        <f t="shared" si="377"/>
        <v>1842332</v>
      </c>
      <c r="U1025" s="68">
        <f t="shared" si="380"/>
        <v>2063411.84</v>
      </c>
      <c r="V1025" s="46"/>
      <c r="W1025" s="36">
        <v>2016</v>
      </c>
      <c r="X1025" s="47"/>
    </row>
    <row r="1026" spans="1:24" outlineLevel="1">
      <c r="A1026" s="228" t="s">
        <v>4245</v>
      </c>
      <c r="B1026" s="39" t="s">
        <v>1495</v>
      </c>
      <c r="C1026" s="180" t="s">
        <v>4246</v>
      </c>
      <c r="D1026" s="40" t="s">
        <v>4221</v>
      </c>
      <c r="E1026" s="40" t="s">
        <v>4247</v>
      </c>
      <c r="F1026" s="41" t="s">
        <v>1515</v>
      </c>
      <c r="G1026" s="219" t="s">
        <v>29</v>
      </c>
      <c r="H1026" s="42">
        <v>0</v>
      </c>
      <c r="I1026" s="43">
        <v>230000000</v>
      </c>
      <c r="J1026" s="36" t="s">
        <v>1500</v>
      </c>
      <c r="K1026" s="44" t="s">
        <v>39</v>
      </c>
      <c r="L1026" s="41" t="s">
        <v>1501</v>
      </c>
      <c r="M1026" s="36" t="s">
        <v>1502</v>
      </c>
      <c r="N1026" s="42" t="s">
        <v>2549</v>
      </c>
      <c r="O1026" s="45" t="s">
        <v>1504</v>
      </c>
      <c r="P1026" s="36">
        <v>796</v>
      </c>
      <c r="Q1026" s="36" t="s">
        <v>1505</v>
      </c>
      <c r="R1026" s="54">
        <v>13</v>
      </c>
      <c r="S1026" s="54">
        <v>88309.999999999985</v>
      </c>
      <c r="T1026" s="68">
        <f t="shared" si="377"/>
        <v>1148029.9999999998</v>
      </c>
      <c r="U1026" s="68">
        <f t="shared" si="380"/>
        <v>1285793.5999999999</v>
      </c>
      <c r="V1026" s="46"/>
      <c r="W1026" s="36">
        <v>2016</v>
      </c>
      <c r="X1026" s="47"/>
    </row>
    <row r="1027" spans="1:24" outlineLevel="1">
      <c r="A1027" s="228" t="s">
        <v>4248</v>
      </c>
      <c r="B1027" s="39" t="s">
        <v>1495</v>
      </c>
      <c r="C1027" s="180" t="s">
        <v>4249</v>
      </c>
      <c r="D1027" s="40" t="s">
        <v>4221</v>
      </c>
      <c r="E1027" s="40" t="s">
        <v>4250</v>
      </c>
      <c r="F1027" s="41" t="s">
        <v>1515</v>
      </c>
      <c r="G1027" s="219" t="s">
        <v>29</v>
      </c>
      <c r="H1027" s="42">
        <v>0</v>
      </c>
      <c r="I1027" s="43">
        <v>230000000</v>
      </c>
      <c r="J1027" s="36" t="s">
        <v>1500</v>
      </c>
      <c r="K1027" s="44" t="s">
        <v>39</v>
      </c>
      <c r="L1027" s="41" t="s">
        <v>1501</v>
      </c>
      <c r="M1027" s="36" t="s">
        <v>1502</v>
      </c>
      <c r="N1027" s="42" t="s">
        <v>2549</v>
      </c>
      <c r="O1027" s="45" t="s">
        <v>1504</v>
      </c>
      <c r="P1027" s="36">
        <v>796</v>
      </c>
      <c r="Q1027" s="36" t="s">
        <v>1505</v>
      </c>
      <c r="R1027" s="54">
        <v>1</v>
      </c>
      <c r="S1027" s="54">
        <v>105658.99999999999</v>
      </c>
      <c r="T1027" s="68">
        <f t="shared" si="377"/>
        <v>105658.99999999999</v>
      </c>
      <c r="U1027" s="68">
        <f t="shared" si="380"/>
        <v>118338.08</v>
      </c>
      <c r="V1027" s="46"/>
      <c r="W1027" s="36">
        <v>2016</v>
      </c>
      <c r="X1027" s="47"/>
    </row>
    <row r="1028" spans="1:24" outlineLevel="1">
      <c r="A1028" s="228" t="s">
        <v>4251</v>
      </c>
      <c r="B1028" s="39" t="s">
        <v>1495</v>
      </c>
      <c r="C1028" s="180" t="s">
        <v>4252</v>
      </c>
      <c r="D1028" s="40" t="s">
        <v>4221</v>
      </c>
      <c r="E1028" s="40" t="s">
        <v>4253</v>
      </c>
      <c r="F1028" s="41" t="s">
        <v>1515</v>
      </c>
      <c r="G1028" s="219" t="s">
        <v>29</v>
      </c>
      <c r="H1028" s="42">
        <v>0</v>
      </c>
      <c r="I1028" s="43">
        <v>230000000</v>
      </c>
      <c r="J1028" s="36" t="s">
        <v>1500</v>
      </c>
      <c r="K1028" s="44" t="s">
        <v>39</v>
      </c>
      <c r="L1028" s="41" t="s">
        <v>1501</v>
      </c>
      <c r="M1028" s="36" t="s">
        <v>1502</v>
      </c>
      <c r="N1028" s="42" t="s">
        <v>2549</v>
      </c>
      <c r="O1028" s="45" t="s">
        <v>1504</v>
      </c>
      <c r="P1028" s="36">
        <v>796</v>
      </c>
      <c r="Q1028" s="36" t="s">
        <v>1505</v>
      </c>
      <c r="R1028" s="54">
        <v>10</v>
      </c>
      <c r="S1028" s="54">
        <v>46645.999999999993</v>
      </c>
      <c r="T1028" s="68">
        <f t="shared" si="377"/>
        <v>466459.99999999994</v>
      </c>
      <c r="U1028" s="68">
        <f t="shared" si="380"/>
        <v>522435.2</v>
      </c>
      <c r="V1028" s="46"/>
      <c r="W1028" s="36">
        <v>2016</v>
      </c>
      <c r="X1028" s="47"/>
    </row>
    <row r="1029" spans="1:24" outlineLevel="1">
      <c r="A1029" s="228" t="s">
        <v>4254</v>
      </c>
      <c r="B1029" s="39" t="s">
        <v>1495</v>
      </c>
      <c r="C1029" s="180" t="s">
        <v>4234</v>
      </c>
      <c r="D1029" s="40" t="s">
        <v>4221</v>
      </c>
      <c r="E1029" s="40" t="s">
        <v>4235</v>
      </c>
      <c r="F1029" s="41" t="s">
        <v>1515</v>
      </c>
      <c r="G1029" s="219" t="s">
        <v>29</v>
      </c>
      <c r="H1029" s="42">
        <v>0</v>
      </c>
      <c r="I1029" s="43">
        <v>230000000</v>
      </c>
      <c r="J1029" s="36" t="s">
        <v>1500</v>
      </c>
      <c r="K1029" s="44" t="s">
        <v>39</v>
      </c>
      <c r="L1029" s="41" t="s">
        <v>1501</v>
      </c>
      <c r="M1029" s="36" t="s">
        <v>1502</v>
      </c>
      <c r="N1029" s="42" t="s">
        <v>2549</v>
      </c>
      <c r="O1029" s="45" t="s">
        <v>1504</v>
      </c>
      <c r="P1029" s="36">
        <v>796</v>
      </c>
      <c r="Q1029" s="36" t="s">
        <v>1505</v>
      </c>
      <c r="R1029" s="54">
        <v>7</v>
      </c>
      <c r="S1029" s="54">
        <v>54999.999999999993</v>
      </c>
      <c r="T1029" s="68">
        <f t="shared" si="377"/>
        <v>384999.99999999994</v>
      </c>
      <c r="U1029" s="68">
        <f t="shared" si="380"/>
        <v>431200</v>
      </c>
      <c r="V1029" s="46"/>
      <c r="W1029" s="36">
        <v>2016</v>
      </c>
      <c r="X1029" s="47"/>
    </row>
    <row r="1030" spans="1:24" outlineLevel="1">
      <c r="A1030" s="228" t="s">
        <v>4255</v>
      </c>
      <c r="B1030" s="39" t="s">
        <v>1495</v>
      </c>
      <c r="C1030" s="180" t="s">
        <v>4256</v>
      </c>
      <c r="D1030" s="40" t="s">
        <v>4221</v>
      </c>
      <c r="E1030" s="40" t="s">
        <v>4257</v>
      </c>
      <c r="F1030" s="41" t="s">
        <v>1515</v>
      </c>
      <c r="G1030" s="219" t="s">
        <v>29</v>
      </c>
      <c r="H1030" s="42">
        <v>0</v>
      </c>
      <c r="I1030" s="43">
        <v>230000000</v>
      </c>
      <c r="J1030" s="36" t="s">
        <v>1500</v>
      </c>
      <c r="K1030" s="44" t="s">
        <v>39</v>
      </c>
      <c r="L1030" s="41" t="s">
        <v>1501</v>
      </c>
      <c r="M1030" s="36" t="s">
        <v>1502</v>
      </c>
      <c r="N1030" s="42" t="s">
        <v>2549</v>
      </c>
      <c r="O1030" s="45" t="s">
        <v>1504</v>
      </c>
      <c r="P1030" s="36">
        <v>796</v>
      </c>
      <c r="Q1030" s="36" t="s">
        <v>1505</v>
      </c>
      <c r="R1030" s="54">
        <v>1</v>
      </c>
      <c r="S1030" s="54">
        <v>44999.999999999993</v>
      </c>
      <c r="T1030" s="68">
        <f t="shared" si="377"/>
        <v>44999.999999999993</v>
      </c>
      <c r="U1030" s="68">
        <f t="shared" si="380"/>
        <v>50400</v>
      </c>
      <c r="V1030" s="46"/>
      <c r="W1030" s="36">
        <v>2016</v>
      </c>
      <c r="X1030" s="47"/>
    </row>
    <row r="1031" spans="1:24" outlineLevel="1">
      <c r="A1031" s="228" t="s">
        <v>4258</v>
      </c>
      <c r="B1031" s="39" t="s">
        <v>1495</v>
      </c>
      <c r="C1031" s="180" t="s">
        <v>4259</v>
      </c>
      <c r="D1031" s="40" t="s">
        <v>4221</v>
      </c>
      <c r="E1031" s="40" t="s">
        <v>4260</v>
      </c>
      <c r="F1031" s="41" t="s">
        <v>1515</v>
      </c>
      <c r="G1031" s="219" t="s">
        <v>29</v>
      </c>
      <c r="H1031" s="42">
        <v>0</v>
      </c>
      <c r="I1031" s="43">
        <v>230000000</v>
      </c>
      <c r="J1031" s="36" t="s">
        <v>1500</v>
      </c>
      <c r="K1031" s="44" t="s">
        <v>39</v>
      </c>
      <c r="L1031" s="41" t="s">
        <v>1501</v>
      </c>
      <c r="M1031" s="36" t="s">
        <v>1502</v>
      </c>
      <c r="N1031" s="42" t="s">
        <v>2549</v>
      </c>
      <c r="O1031" s="45" t="s">
        <v>1504</v>
      </c>
      <c r="P1031" s="36">
        <v>796</v>
      </c>
      <c r="Q1031" s="36" t="s">
        <v>1505</v>
      </c>
      <c r="R1031" s="54">
        <v>2</v>
      </c>
      <c r="S1031" s="54">
        <v>286239.99999999994</v>
      </c>
      <c r="T1031" s="68">
        <f t="shared" si="377"/>
        <v>572479.99999999988</v>
      </c>
      <c r="U1031" s="68">
        <f t="shared" si="380"/>
        <v>641177.59999999998</v>
      </c>
      <c r="V1031" s="46"/>
      <c r="W1031" s="36">
        <v>2016</v>
      </c>
      <c r="X1031" s="47"/>
    </row>
    <row r="1032" spans="1:24" outlineLevel="1">
      <c r="A1032" s="228" t="s">
        <v>4261</v>
      </c>
      <c r="B1032" s="39" t="s">
        <v>1495</v>
      </c>
      <c r="C1032" s="180" t="s">
        <v>4262</v>
      </c>
      <c r="D1032" s="40" t="s">
        <v>4221</v>
      </c>
      <c r="E1032" s="40" t="s">
        <v>4263</v>
      </c>
      <c r="F1032" s="41" t="s">
        <v>1515</v>
      </c>
      <c r="G1032" s="219" t="s">
        <v>29</v>
      </c>
      <c r="H1032" s="42">
        <v>0</v>
      </c>
      <c r="I1032" s="43">
        <v>230000000</v>
      </c>
      <c r="J1032" s="36" t="s">
        <v>1500</v>
      </c>
      <c r="K1032" s="44" t="s">
        <v>39</v>
      </c>
      <c r="L1032" s="41" t="s">
        <v>1501</v>
      </c>
      <c r="M1032" s="36" t="s">
        <v>1502</v>
      </c>
      <c r="N1032" s="42" t="s">
        <v>2549</v>
      </c>
      <c r="O1032" s="45" t="s">
        <v>1504</v>
      </c>
      <c r="P1032" s="36">
        <v>796</v>
      </c>
      <c r="Q1032" s="36" t="s">
        <v>1505</v>
      </c>
      <c r="R1032" s="54">
        <v>3</v>
      </c>
      <c r="S1032" s="54">
        <v>62918.12</v>
      </c>
      <c r="T1032" s="68">
        <f t="shared" si="377"/>
        <v>188754.36000000002</v>
      </c>
      <c r="U1032" s="68">
        <f t="shared" si="380"/>
        <v>211404.88320000004</v>
      </c>
      <c r="V1032" s="46"/>
      <c r="W1032" s="36">
        <v>2016</v>
      </c>
      <c r="X1032" s="47"/>
    </row>
    <row r="1033" spans="1:24" outlineLevel="1">
      <c r="A1033" s="228" t="s">
        <v>4264</v>
      </c>
      <c r="B1033" s="39" t="s">
        <v>1495</v>
      </c>
      <c r="C1033" s="180" t="s">
        <v>4265</v>
      </c>
      <c r="D1033" s="40" t="s">
        <v>4266</v>
      </c>
      <c r="E1033" s="40" t="s">
        <v>4267</v>
      </c>
      <c r="F1033" s="41" t="s">
        <v>4268</v>
      </c>
      <c r="G1033" s="219" t="s">
        <v>34</v>
      </c>
      <c r="H1033" s="42">
        <v>0</v>
      </c>
      <c r="I1033" s="43">
        <v>230000000</v>
      </c>
      <c r="J1033" s="36" t="s">
        <v>1500</v>
      </c>
      <c r="K1033" s="44" t="s">
        <v>39</v>
      </c>
      <c r="L1033" s="41" t="s">
        <v>1501</v>
      </c>
      <c r="M1033" s="36" t="s">
        <v>1502</v>
      </c>
      <c r="N1033" s="42" t="s">
        <v>1503</v>
      </c>
      <c r="O1033" s="45" t="s">
        <v>1504</v>
      </c>
      <c r="P1033" s="36">
        <v>796</v>
      </c>
      <c r="Q1033" s="36" t="s">
        <v>1505</v>
      </c>
      <c r="R1033" s="54">
        <v>22</v>
      </c>
      <c r="S1033" s="54">
        <v>11785.71</v>
      </c>
      <c r="T1033" s="68">
        <f t="shared" si="377"/>
        <v>259285.62</v>
      </c>
      <c r="U1033" s="68">
        <f t="shared" si="380"/>
        <v>290399.89440000005</v>
      </c>
      <c r="V1033" s="46"/>
      <c r="W1033" s="36">
        <v>2016</v>
      </c>
      <c r="X1033" s="47"/>
    </row>
    <row r="1034" spans="1:24" s="344" customFormat="1" outlineLevel="1">
      <c r="A1034" s="336" t="s">
        <v>4269</v>
      </c>
      <c r="B1034" s="381" t="s">
        <v>1495</v>
      </c>
      <c r="C1034" s="483" t="s">
        <v>4270</v>
      </c>
      <c r="D1034" s="484" t="s">
        <v>4271</v>
      </c>
      <c r="E1034" s="484" t="s">
        <v>4272</v>
      </c>
      <c r="F1034" s="485" t="s">
        <v>4273</v>
      </c>
      <c r="G1034" s="486" t="s">
        <v>34</v>
      </c>
      <c r="H1034" s="374">
        <v>0</v>
      </c>
      <c r="I1034" s="339">
        <v>230000000</v>
      </c>
      <c r="J1034" s="340" t="s">
        <v>1500</v>
      </c>
      <c r="K1034" s="349" t="s">
        <v>39</v>
      </c>
      <c r="L1034" s="485" t="s">
        <v>1501</v>
      </c>
      <c r="M1034" s="340" t="s">
        <v>1502</v>
      </c>
      <c r="N1034" s="374" t="s">
        <v>1503</v>
      </c>
      <c r="O1034" s="487" t="s">
        <v>1504</v>
      </c>
      <c r="P1034" s="340">
        <v>839</v>
      </c>
      <c r="Q1034" s="340" t="s">
        <v>1545</v>
      </c>
      <c r="R1034" s="337">
        <v>2</v>
      </c>
      <c r="S1034" s="337">
        <v>1588471.25</v>
      </c>
      <c r="T1034" s="443">
        <v>0</v>
      </c>
      <c r="U1034" s="443">
        <f t="shared" si="380"/>
        <v>0</v>
      </c>
      <c r="V1034" s="488"/>
      <c r="W1034" s="340">
        <v>2016</v>
      </c>
      <c r="X1034" s="490" t="s">
        <v>3918</v>
      </c>
    </row>
    <row r="1035" spans="1:24" s="344" customFormat="1" outlineLevel="1">
      <c r="A1035" s="336" t="s">
        <v>4274</v>
      </c>
      <c r="B1035" s="381" t="s">
        <v>1495</v>
      </c>
      <c r="C1035" s="483" t="s">
        <v>4275</v>
      </c>
      <c r="D1035" s="484" t="s">
        <v>4276</v>
      </c>
      <c r="E1035" s="484" t="s">
        <v>4277</v>
      </c>
      <c r="F1035" s="485" t="s">
        <v>4278</v>
      </c>
      <c r="G1035" s="486" t="s">
        <v>34</v>
      </c>
      <c r="H1035" s="374">
        <v>0</v>
      </c>
      <c r="I1035" s="339">
        <v>230000000</v>
      </c>
      <c r="J1035" s="340" t="s">
        <v>1500</v>
      </c>
      <c r="K1035" s="349" t="s">
        <v>39</v>
      </c>
      <c r="L1035" s="485" t="s">
        <v>1501</v>
      </c>
      <c r="M1035" s="340" t="s">
        <v>1502</v>
      </c>
      <c r="N1035" s="374" t="s">
        <v>1503</v>
      </c>
      <c r="O1035" s="487" t="s">
        <v>1504</v>
      </c>
      <c r="P1035" s="340">
        <v>796</v>
      </c>
      <c r="Q1035" s="340" t="s">
        <v>1505</v>
      </c>
      <c r="R1035" s="337">
        <v>2</v>
      </c>
      <c r="S1035" s="337">
        <v>227678.57</v>
      </c>
      <c r="T1035" s="443">
        <v>0</v>
      </c>
      <c r="U1035" s="443">
        <f t="shared" si="380"/>
        <v>0</v>
      </c>
      <c r="V1035" s="488"/>
      <c r="W1035" s="340">
        <v>2016</v>
      </c>
      <c r="X1035" s="490" t="s">
        <v>3918</v>
      </c>
    </row>
    <row r="1036" spans="1:24" outlineLevel="1">
      <c r="A1036" s="228" t="s">
        <v>4279</v>
      </c>
      <c r="B1036" s="39" t="s">
        <v>1495</v>
      </c>
      <c r="C1036" s="180" t="s">
        <v>4280</v>
      </c>
      <c r="D1036" s="40" t="s">
        <v>4281</v>
      </c>
      <c r="E1036" s="40" t="s">
        <v>4282</v>
      </c>
      <c r="F1036" s="41" t="s">
        <v>4283</v>
      </c>
      <c r="G1036" s="219" t="s">
        <v>34</v>
      </c>
      <c r="H1036" s="42">
        <v>0</v>
      </c>
      <c r="I1036" s="43">
        <v>230000000</v>
      </c>
      <c r="J1036" s="36" t="s">
        <v>1500</v>
      </c>
      <c r="K1036" s="44" t="s">
        <v>39</v>
      </c>
      <c r="L1036" s="41" t="s">
        <v>1501</v>
      </c>
      <c r="M1036" s="36" t="s">
        <v>1502</v>
      </c>
      <c r="N1036" s="42" t="s">
        <v>1503</v>
      </c>
      <c r="O1036" s="45" t="s">
        <v>1504</v>
      </c>
      <c r="P1036" s="36">
        <v>796</v>
      </c>
      <c r="Q1036" s="36" t="s">
        <v>1505</v>
      </c>
      <c r="R1036" s="54">
        <v>1048</v>
      </c>
      <c r="S1036" s="54">
        <v>22.9</v>
      </c>
      <c r="T1036" s="68">
        <f t="shared" si="377"/>
        <v>23999.199999999997</v>
      </c>
      <c r="U1036" s="68">
        <f t="shared" si="380"/>
        <v>26879.103999999999</v>
      </c>
      <c r="V1036" s="46"/>
      <c r="W1036" s="36">
        <v>2016</v>
      </c>
      <c r="X1036" s="47"/>
    </row>
    <row r="1037" spans="1:24" s="344" customFormat="1" outlineLevel="1">
      <c r="A1037" s="336" t="s">
        <v>4284</v>
      </c>
      <c r="B1037" s="381" t="s">
        <v>1495</v>
      </c>
      <c r="C1037" s="483" t="s">
        <v>4285</v>
      </c>
      <c r="D1037" s="484" t="s">
        <v>4286</v>
      </c>
      <c r="E1037" s="484" t="s">
        <v>4287</v>
      </c>
      <c r="F1037" s="485" t="s">
        <v>4288</v>
      </c>
      <c r="G1037" s="486" t="s">
        <v>34</v>
      </c>
      <c r="H1037" s="374">
        <v>0</v>
      </c>
      <c r="I1037" s="339">
        <v>230000000</v>
      </c>
      <c r="J1037" s="340" t="s">
        <v>1500</v>
      </c>
      <c r="K1037" s="349" t="s">
        <v>39</v>
      </c>
      <c r="L1037" s="485" t="s">
        <v>1501</v>
      </c>
      <c r="M1037" s="340" t="s">
        <v>1502</v>
      </c>
      <c r="N1037" s="374" t="s">
        <v>4218</v>
      </c>
      <c r="O1037" s="487" t="s">
        <v>1504</v>
      </c>
      <c r="P1037" s="340">
        <v>796</v>
      </c>
      <c r="Q1037" s="340" t="s">
        <v>1505</v>
      </c>
      <c r="R1037" s="337">
        <v>1</v>
      </c>
      <c r="S1037" s="337">
        <v>1247625.5</v>
      </c>
      <c r="T1037" s="443">
        <v>0</v>
      </c>
      <c r="U1037" s="443">
        <f t="shared" si="380"/>
        <v>0</v>
      </c>
      <c r="V1037" s="488"/>
      <c r="W1037" s="340">
        <v>2016</v>
      </c>
      <c r="X1037" s="490" t="s">
        <v>3918</v>
      </c>
    </row>
    <row r="1038" spans="1:24" outlineLevel="1">
      <c r="A1038" s="228" t="s">
        <v>4289</v>
      </c>
      <c r="B1038" s="39" t="s">
        <v>1495</v>
      </c>
      <c r="C1038" s="180" t="s">
        <v>4290</v>
      </c>
      <c r="D1038" s="40" t="s">
        <v>1816</v>
      </c>
      <c r="E1038" s="40" t="s">
        <v>4291</v>
      </c>
      <c r="F1038" s="41" t="s">
        <v>1515</v>
      </c>
      <c r="G1038" s="219" t="s">
        <v>29</v>
      </c>
      <c r="H1038" s="42">
        <v>0</v>
      </c>
      <c r="I1038" s="43">
        <v>230000000</v>
      </c>
      <c r="J1038" s="36" t="s">
        <v>1500</v>
      </c>
      <c r="K1038" s="44" t="s">
        <v>39</v>
      </c>
      <c r="L1038" s="41" t="s">
        <v>1501</v>
      </c>
      <c r="M1038" s="36" t="s">
        <v>1502</v>
      </c>
      <c r="N1038" s="42" t="s">
        <v>1503</v>
      </c>
      <c r="O1038" s="45" t="s">
        <v>1504</v>
      </c>
      <c r="P1038" s="36">
        <v>796</v>
      </c>
      <c r="Q1038" s="36" t="s">
        <v>1505</v>
      </c>
      <c r="R1038" s="54">
        <v>4</v>
      </c>
      <c r="S1038" s="54">
        <v>42999.999999999993</v>
      </c>
      <c r="T1038" s="68">
        <f t="shared" si="377"/>
        <v>171999.99999999997</v>
      </c>
      <c r="U1038" s="68">
        <f t="shared" si="380"/>
        <v>192640</v>
      </c>
      <c r="V1038" s="46"/>
      <c r="W1038" s="36">
        <v>2016</v>
      </c>
      <c r="X1038" s="47"/>
    </row>
    <row r="1039" spans="1:24" s="344" customFormat="1" outlineLevel="1">
      <c r="A1039" s="336" t="s">
        <v>4292</v>
      </c>
      <c r="B1039" s="381" t="s">
        <v>1495</v>
      </c>
      <c r="C1039" s="483" t="s">
        <v>4293</v>
      </c>
      <c r="D1039" s="484" t="s">
        <v>1816</v>
      </c>
      <c r="E1039" s="484" t="s">
        <v>4294</v>
      </c>
      <c r="F1039" s="485" t="s">
        <v>1515</v>
      </c>
      <c r="G1039" s="486" t="s">
        <v>29</v>
      </c>
      <c r="H1039" s="374">
        <v>0</v>
      </c>
      <c r="I1039" s="339">
        <v>230000000</v>
      </c>
      <c r="J1039" s="340" t="s">
        <v>1500</v>
      </c>
      <c r="K1039" s="349" t="s">
        <v>39</v>
      </c>
      <c r="L1039" s="485" t="s">
        <v>1501</v>
      </c>
      <c r="M1039" s="340" t="s">
        <v>1502</v>
      </c>
      <c r="N1039" s="374" t="s">
        <v>1503</v>
      </c>
      <c r="O1039" s="487" t="s">
        <v>1504</v>
      </c>
      <c r="P1039" s="340">
        <v>796</v>
      </c>
      <c r="Q1039" s="340" t="s">
        <v>1505</v>
      </c>
      <c r="R1039" s="337">
        <v>10</v>
      </c>
      <c r="S1039" s="337">
        <v>29200.999999999996</v>
      </c>
      <c r="T1039" s="443">
        <v>0</v>
      </c>
      <c r="U1039" s="443">
        <f t="shared" si="380"/>
        <v>0</v>
      </c>
      <c r="V1039" s="488"/>
      <c r="W1039" s="340">
        <v>2016</v>
      </c>
      <c r="X1039" s="490" t="s">
        <v>3918</v>
      </c>
    </row>
    <row r="1040" spans="1:24" s="344" customFormat="1" outlineLevel="1">
      <c r="A1040" s="336" t="s">
        <v>4295</v>
      </c>
      <c r="B1040" s="381" t="s">
        <v>1495</v>
      </c>
      <c r="C1040" s="483" t="s">
        <v>4296</v>
      </c>
      <c r="D1040" s="484" t="s">
        <v>1816</v>
      </c>
      <c r="E1040" s="484" t="s">
        <v>4297</v>
      </c>
      <c r="F1040" s="485" t="s">
        <v>1515</v>
      </c>
      <c r="G1040" s="486" t="s">
        <v>29</v>
      </c>
      <c r="H1040" s="374">
        <v>0</v>
      </c>
      <c r="I1040" s="339">
        <v>230000000</v>
      </c>
      <c r="J1040" s="340" t="s">
        <v>1500</v>
      </c>
      <c r="K1040" s="349" t="s">
        <v>39</v>
      </c>
      <c r="L1040" s="485" t="s">
        <v>1501</v>
      </c>
      <c r="M1040" s="340" t="s">
        <v>1502</v>
      </c>
      <c r="N1040" s="374" t="s">
        <v>1503</v>
      </c>
      <c r="O1040" s="487" t="s">
        <v>1504</v>
      </c>
      <c r="P1040" s="340">
        <v>796</v>
      </c>
      <c r="Q1040" s="340" t="s">
        <v>1505</v>
      </c>
      <c r="R1040" s="337">
        <v>4</v>
      </c>
      <c r="S1040" s="337">
        <v>48485.33</v>
      </c>
      <c r="T1040" s="443">
        <v>0</v>
      </c>
      <c r="U1040" s="443">
        <f t="shared" si="380"/>
        <v>0</v>
      </c>
      <c r="V1040" s="488"/>
      <c r="W1040" s="340">
        <v>2016</v>
      </c>
      <c r="X1040" s="490" t="s">
        <v>3918</v>
      </c>
    </row>
    <row r="1041" spans="1:24" s="344" customFormat="1" outlineLevel="1">
      <c r="A1041" s="336" t="s">
        <v>4298</v>
      </c>
      <c r="B1041" s="381" t="s">
        <v>1495</v>
      </c>
      <c r="C1041" s="483" t="s">
        <v>4299</v>
      </c>
      <c r="D1041" s="484" t="s">
        <v>1816</v>
      </c>
      <c r="E1041" s="484" t="s">
        <v>4300</v>
      </c>
      <c r="F1041" s="485" t="s">
        <v>1515</v>
      </c>
      <c r="G1041" s="486" t="s">
        <v>29</v>
      </c>
      <c r="H1041" s="374">
        <v>0</v>
      </c>
      <c r="I1041" s="339">
        <v>230000000</v>
      </c>
      <c r="J1041" s="340" t="s">
        <v>1500</v>
      </c>
      <c r="K1041" s="349" t="s">
        <v>39</v>
      </c>
      <c r="L1041" s="485" t="s">
        <v>1501</v>
      </c>
      <c r="M1041" s="340" t="s">
        <v>1502</v>
      </c>
      <c r="N1041" s="374" t="s">
        <v>1503</v>
      </c>
      <c r="O1041" s="487" t="s">
        <v>1504</v>
      </c>
      <c r="P1041" s="340">
        <v>796</v>
      </c>
      <c r="Q1041" s="340" t="s">
        <v>1505</v>
      </c>
      <c r="R1041" s="337">
        <v>1</v>
      </c>
      <c r="S1041" s="337">
        <v>17479.999999999996</v>
      </c>
      <c r="T1041" s="443">
        <v>0</v>
      </c>
      <c r="U1041" s="443">
        <f t="shared" si="380"/>
        <v>0</v>
      </c>
      <c r="V1041" s="488"/>
      <c r="W1041" s="340">
        <v>2016</v>
      </c>
      <c r="X1041" s="490" t="s">
        <v>3918</v>
      </c>
    </row>
    <row r="1042" spans="1:24" s="344" customFormat="1" outlineLevel="1">
      <c r="A1042" s="336" t="s">
        <v>4301</v>
      </c>
      <c r="B1042" s="381" t="s">
        <v>1495</v>
      </c>
      <c r="C1042" s="483" t="s">
        <v>4302</v>
      </c>
      <c r="D1042" s="484" t="s">
        <v>1816</v>
      </c>
      <c r="E1042" s="484" t="s">
        <v>4303</v>
      </c>
      <c r="F1042" s="485" t="s">
        <v>1515</v>
      </c>
      <c r="G1042" s="486" t="s">
        <v>29</v>
      </c>
      <c r="H1042" s="374">
        <v>0</v>
      </c>
      <c r="I1042" s="339">
        <v>230000000</v>
      </c>
      <c r="J1042" s="340" t="s">
        <v>1500</v>
      </c>
      <c r="K1042" s="349" t="s">
        <v>39</v>
      </c>
      <c r="L1042" s="485" t="s">
        <v>1501</v>
      </c>
      <c r="M1042" s="340" t="s">
        <v>1502</v>
      </c>
      <c r="N1042" s="374" t="s">
        <v>1503</v>
      </c>
      <c r="O1042" s="487" t="s">
        <v>1504</v>
      </c>
      <c r="P1042" s="340">
        <v>796</v>
      </c>
      <c r="Q1042" s="340" t="s">
        <v>1505</v>
      </c>
      <c r="R1042" s="337">
        <v>2</v>
      </c>
      <c r="S1042" s="337">
        <v>124107.14</v>
      </c>
      <c r="T1042" s="443">
        <v>0</v>
      </c>
      <c r="U1042" s="443">
        <f t="shared" si="380"/>
        <v>0</v>
      </c>
      <c r="V1042" s="488"/>
      <c r="W1042" s="340">
        <v>2016</v>
      </c>
      <c r="X1042" s="490" t="s">
        <v>3918</v>
      </c>
    </row>
    <row r="1043" spans="1:24" s="344" customFormat="1" outlineLevel="1">
      <c r="A1043" s="336" t="s">
        <v>4304</v>
      </c>
      <c r="B1043" s="381" t="s">
        <v>1495</v>
      </c>
      <c r="C1043" s="483" t="s">
        <v>4302</v>
      </c>
      <c r="D1043" s="484" t="s">
        <v>1816</v>
      </c>
      <c r="E1043" s="484" t="s">
        <v>4303</v>
      </c>
      <c r="F1043" s="485" t="s">
        <v>1515</v>
      </c>
      <c r="G1043" s="486" t="s">
        <v>29</v>
      </c>
      <c r="H1043" s="374">
        <v>0</v>
      </c>
      <c r="I1043" s="339">
        <v>230000000</v>
      </c>
      <c r="J1043" s="340" t="s">
        <v>1500</v>
      </c>
      <c r="K1043" s="349" t="s">
        <v>39</v>
      </c>
      <c r="L1043" s="485" t="s">
        <v>1501</v>
      </c>
      <c r="M1043" s="340" t="s">
        <v>1502</v>
      </c>
      <c r="N1043" s="374" t="s">
        <v>1503</v>
      </c>
      <c r="O1043" s="487" t="s">
        <v>1504</v>
      </c>
      <c r="P1043" s="340">
        <v>796</v>
      </c>
      <c r="Q1043" s="340" t="s">
        <v>1505</v>
      </c>
      <c r="R1043" s="337">
        <v>2</v>
      </c>
      <c r="S1043" s="337">
        <v>151785.71</v>
      </c>
      <c r="T1043" s="443">
        <v>0</v>
      </c>
      <c r="U1043" s="443">
        <f t="shared" si="380"/>
        <v>0</v>
      </c>
      <c r="V1043" s="488"/>
      <c r="W1043" s="340">
        <v>2016</v>
      </c>
      <c r="X1043" s="490" t="s">
        <v>3918</v>
      </c>
    </row>
    <row r="1044" spans="1:24" outlineLevel="1">
      <c r="A1044" s="228" t="s">
        <v>4305</v>
      </c>
      <c r="B1044" s="39" t="s">
        <v>1495</v>
      </c>
      <c r="C1044" s="180" t="s">
        <v>4306</v>
      </c>
      <c r="D1044" s="40" t="s">
        <v>3013</v>
      </c>
      <c r="E1044" s="40" t="s">
        <v>4307</v>
      </c>
      <c r="F1044" s="41" t="s">
        <v>4308</v>
      </c>
      <c r="G1044" s="219" t="s">
        <v>34</v>
      </c>
      <c r="H1044" s="42">
        <v>0</v>
      </c>
      <c r="I1044" s="43">
        <v>230000000</v>
      </c>
      <c r="J1044" s="36" t="s">
        <v>1500</v>
      </c>
      <c r="K1044" s="44" t="s">
        <v>39</v>
      </c>
      <c r="L1044" s="41" t="s">
        <v>1501</v>
      </c>
      <c r="M1044" s="36" t="s">
        <v>1502</v>
      </c>
      <c r="N1044" s="42" t="s">
        <v>1503</v>
      </c>
      <c r="O1044" s="45" t="s">
        <v>1504</v>
      </c>
      <c r="P1044" s="36">
        <v>796</v>
      </c>
      <c r="Q1044" s="36" t="s">
        <v>1505</v>
      </c>
      <c r="R1044" s="54">
        <v>10</v>
      </c>
      <c r="S1044" s="54">
        <v>352678.57</v>
      </c>
      <c r="T1044" s="68">
        <f t="shared" si="377"/>
        <v>3526785.7</v>
      </c>
      <c r="U1044" s="68">
        <f t="shared" si="380"/>
        <v>3949999.9840000006</v>
      </c>
      <c r="V1044" s="46"/>
      <c r="W1044" s="36">
        <v>2016</v>
      </c>
      <c r="X1044" s="47"/>
    </row>
    <row r="1045" spans="1:24" outlineLevel="1">
      <c r="A1045" s="228" t="s">
        <v>4309</v>
      </c>
      <c r="B1045" s="39" t="s">
        <v>1495</v>
      </c>
      <c r="C1045" s="180" t="s">
        <v>4310</v>
      </c>
      <c r="D1045" s="40" t="s">
        <v>4311</v>
      </c>
      <c r="E1045" s="40" t="s">
        <v>4312</v>
      </c>
      <c r="F1045" s="41" t="s">
        <v>1515</v>
      </c>
      <c r="G1045" s="219" t="s">
        <v>29</v>
      </c>
      <c r="H1045" s="42">
        <v>0</v>
      </c>
      <c r="I1045" s="43">
        <v>230000000</v>
      </c>
      <c r="J1045" s="36" t="s">
        <v>1500</v>
      </c>
      <c r="K1045" s="44" t="s">
        <v>39</v>
      </c>
      <c r="L1045" s="41" t="s">
        <v>1501</v>
      </c>
      <c r="M1045" s="36" t="s">
        <v>1502</v>
      </c>
      <c r="N1045" s="42" t="s">
        <v>2549</v>
      </c>
      <c r="O1045" s="45" t="s">
        <v>1504</v>
      </c>
      <c r="P1045" s="36">
        <v>796</v>
      </c>
      <c r="Q1045" s="36" t="s">
        <v>1505</v>
      </c>
      <c r="R1045" s="54">
        <v>4</v>
      </c>
      <c r="S1045" s="54">
        <v>89081.249999999985</v>
      </c>
      <c r="T1045" s="68">
        <v>0</v>
      </c>
      <c r="U1045" s="68">
        <f t="shared" ref="U1045" si="382">T1045*1.12</f>
        <v>0</v>
      </c>
      <c r="V1045" s="46"/>
      <c r="W1045" s="36">
        <v>2016</v>
      </c>
      <c r="X1045" s="47" t="s">
        <v>6560</v>
      </c>
    </row>
    <row r="1046" spans="1:24" s="344" customFormat="1" outlineLevel="1">
      <c r="A1046" s="336" t="s">
        <v>6583</v>
      </c>
      <c r="B1046" s="381" t="s">
        <v>1495</v>
      </c>
      <c r="C1046" s="483" t="s">
        <v>4310</v>
      </c>
      <c r="D1046" s="484" t="s">
        <v>4311</v>
      </c>
      <c r="E1046" s="484" t="s">
        <v>4312</v>
      </c>
      <c r="F1046" s="485" t="s">
        <v>1515</v>
      </c>
      <c r="G1046" s="486" t="s">
        <v>29</v>
      </c>
      <c r="H1046" s="374">
        <v>40</v>
      </c>
      <c r="I1046" s="339">
        <v>230000000</v>
      </c>
      <c r="J1046" s="340" t="s">
        <v>1500</v>
      </c>
      <c r="K1046" s="349" t="s">
        <v>918</v>
      </c>
      <c r="L1046" s="485" t="s">
        <v>1501</v>
      </c>
      <c r="M1046" s="340" t="s">
        <v>1502</v>
      </c>
      <c r="N1046" s="374" t="s">
        <v>2549</v>
      </c>
      <c r="O1046" s="487" t="s">
        <v>1511</v>
      </c>
      <c r="P1046" s="340">
        <v>796</v>
      </c>
      <c r="Q1046" s="340" t="s">
        <v>1505</v>
      </c>
      <c r="R1046" s="337">
        <v>2</v>
      </c>
      <c r="S1046" s="337">
        <v>126785.71</v>
      </c>
      <c r="T1046" s="443">
        <f t="shared" si="377"/>
        <v>253571.42</v>
      </c>
      <c r="U1046" s="443">
        <f t="shared" si="380"/>
        <v>283999.99040000007</v>
      </c>
      <c r="V1046" s="488" t="s">
        <v>1512</v>
      </c>
      <c r="W1046" s="340">
        <v>2016</v>
      </c>
      <c r="X1046" s="490"/>
    </row>
    <row r="1047" spans="1:24" outlineLevel="1">
      <c r="A1047" s="228" t="s">
        <v>4313</v>
      </c>
      <c r="B1047" s="39" t="s">
        <v>1495</v>
      </c>
      <c r="C1047" s="180" t="s">
        <v>4314</v>
      </c>
      <c r="D1047" s="40" t="s">
        <v>4311</v>
      </c>
      <c r="E1047" s="40" t="s">
        <v>4315</v>
      </c>
      <c r="F1047" s="41" t="s">
        <v>1515</v>
      </c>
      <c r="G1047" s="219" t="s">
        <v>29</v>
      </c>
      <c r="H1047" s="42">
        <v>0</v>
      </c>
      <c r="I1047" s="43">
        <v>230000000</v>
      </c>
      <c r="J1047" s="36" t="s">
        <v>1500</v>
      </c>
      <c r="K1047" s="44" t="s">
        <v>39</v>
      </c>
      <c r="L1047" s="41" t="s">
        <v>1501</v>
      </c>
      <c r="M1047" s="36" t="s">
        <v>1502</v>
      </c>
      <c r="N1047" s="42" t="s">
        <v>2549</v>
      </c>
      <c r="O1047" s="45" t="s">
        <v>1504</v>
      </c>
      <c r="P1047" s="36">
        <v>796</v>
      </c>
      <c r="Q1047" s="36" t="s">
        <v>1505</v>
      </c>
      <c r="R1047" s="54">
        <v>4</v>
      </c>
      <c r="S1047" s="54">
        <v>89081.249999999985</v>
      </c>
      <c r="T1047" s="68">
        <v>0</v>
      </c>
      <c r="U1047" s="68">
        <f t="shared" ref="U1047" si="383">T1047*1.12</f>
        <v>0</v>
      </c>
      <c r="V1047" s="46"/>
      <c r="W1047" s="36">
        <v>2016</v>
      </c>
      <c r="X1047" s="47" t="s">
        <v>6560</v>
      </c>
    </row>
    <row r="1048" spans="1:24" s="344" customFormat="1" outlineLevel="1">
      <c r="A1048" s="336" t="s">
        <v>6584</v>
      </c>
      <c r="B1048" s="381" t="s">
        <v>1495</v>
      </c>
      <c r="C1048" s="483" t="s">
        <v>4314</v>
      </c>
      <c r="D1048" s="484" t="s">
        <v>4311</v>
      </c>
      <c r="E1048" s="484" t="s">
        <v>4315</v>
      </c>
      <c r="F1048" s="485" t="s">
        <v>1515</v>
      </c>
      <c r="G1048" s="486" t="s">
        <v>29</v>
      </c>
      <c r="H1048" s="374">
        <v>40</v>
      </c>
      <c r="I1048" s="339">
        <v>230000000</v>
      </c>
      <c r="J1048" s="340" t="s">
        <v>1500</v>
      </c>
      <c r="K1048" s="349" t="s">
        <v>39</v>
      </c>
      <c r="L1048" s="485" t="s">
        <v>1501</v>
      </c>
      <c r="M1048" s="340" t="s">
        <v>1502</v>
      </c>
      <c r="N1048" s="374" t="s">
        <v>2549</v>
      </c>
      <c r="O1048" s="487" t="s">
        <v>1511</v>
      </c>
      <c r="P1048" s="340">
        <v>796</v>
      </c>
      <c r="Q1048" s="340" t="s">
        <v>1505</v>
      </c>
      <c r="R1048" s="337">
        <v>2</v>
      </c>
      <c r="S1048" s="337">
        <v>124999.99999999999</v>
      </c>
      <c r="T1048" s="443">
        <f t="shared" si="377"/>
        <v>249999.99999999997</v>
      </c>
      <c r="U1048" s="443">
        <f t="shared" si="380"/>
        <v>280000</v>
      </c>
      <c r="V1048" s="488"/>
      <c r="W1048" s="340">
        <v>2016</v>
      </c>
      <c r="X1048" s="490"/>
    </row>
    <row r="1049" spans="1:24" s="344" customFormat="1" outlineLevel="1">
      <c r="A1049" s="336" t="s">
        <v>4316</v>
      </c>
      <c r="B1049" s="381" t="s">
        <v>1495</v>
      </c>
      <c r="C1049" s="483" t="s">
        <v>4317</v>
      </c>
      <c r="D1049" s="484" t="s">
        <v>4318</v>
      </c>
      <c r="E1049" s="484" t="s">
        <v>4319</v>
      </c>
      <c r="F1049" s="485" t="s">
        <v>4320</v>
      </c>
      <c r="G1049" s="486" t="s">
        <v>34</v>
      </c>
      <c r="H1049" s="374">
        <v>0</v>
      </c>
      <c r="I1049" s="339">
        <v>230000000</v>
      </c>
      <c r="J1049" s="340" t="s">
        <v>1500</v>
      </c>
      <c r="K1049" s="349" t="s">
        <v>39</v>
      </c>
      <c r="L1049" s="485" t="s">
        <v>1501</v>
      </c>
      <c r="M1049" s="340" t="s">
        <v>1502</v>
      </c>
      <c r="N1049" s="374" t="s">
        <v>1503</v>
      </c>
      <c r="O1049" s="487" t="s">
        <v>1504</v>
      </c>
      <c r="P1049" s="340">
        <v>796</v>
      </c>
      <c r="Q1049" s="340" t="s">
        <v>1505</v>
      </c>
      <c r="R1049" s="337">
        <v>14</v>
      </c>
      <c r="S1049" s="337">
        <v>3571428.57</v>
      </c>
      <c r="T1049" s="443">
        <v>0</v>
      </c>
      <c r="U1049" s="443">
        <f t="shared" si="380"/>
        <v>0</v>
      </c>
      <c r="V1049" s="488"/>
      <c r="W1049" s="340">
        <v>2016</v>
      </c>
      <c r="X1049" s="490" t="s">
        <v>3918</v>
      </c>
    </row>
    <row r="1050" spans="1:24" outlineLevel="1">
      <c r="A1050" s="228" t="s">
        <v>4321</v>
      </c>
      <c r="B1050" s="39" t="s">
        <v>1495</v>
      </c>
      <c r="C1050" s="180" t="s">
        <v>4322</v>
      </c>
      <c r="D1050" s="40" t="s">
        <v>4323</v>
      </c>
      <c r="E1050" s="40" t="s">
        <v>4324</v>
      </c>
      <c r="F1050" s="41" t="s">
        <v>4325</v>
      </c>
      <c r="G1050" s="219" t="s">
        <v>34</v>
      </c>
      <c r="H1050" s="42">
        <v>0</v>
      </c>
      <c r="I1050" s="43">
        <v>230000000</v>
      </c>
      <c r="J1050" s="36" t="s">
        <v>1500</v>
      </c>
      <c r="K1050" s="44" t="s">
        <v>39</v>
      </c>
      <c r="L1050" s="41" t="s">
        <v>1501</v>
      </c>
      <c r="M1050" s="36" t="s">
        <v>1502</v>
      </c>
      <c r="N1050" s="42" t="s">
        <v>1817</v>
      </c>
      <c r="O1050" s="45" t="s">
        <v>1504</v>
      </c>
      <c r="P1050" s="36" t="s">
        <v>1723</v>
      </c>
      <c r="Q1050" s="36" t="s">
        <v>1724</v>
      </c>
      <c r="R1050" s="54">
        <v>200</v>
      </c>
      <c r="S1050" s="54">
        <v>140.9</v>
      </c>
      <c r="T1050" s="68">
        <f t="shared" si="377"/>
        <v>28180</v>
      </c>
      <c r="U1050" s="68">
        <f t="shared" si="380"/>
        <v>31561.600000000002</v>
      </c>
      <c r="V1050" s="46"/>
      <c r="W1050" s="36">
        <v>2016</v>
      </c>
      <c r="X1050" s="47"/>
    </row>
    <row r="1051" spans="1:24" s="344" customFormat="1" outlineLevel="1">
      <c r="A1051" s="336" t="s">
        <v>4326</v>
      </c>
      <c r="B1051" s="381" t="s">
        <v>1495</v>
      </c>
      <c r="C1051" s="483" t="s">
        <v>4327</v>
      </c>
      <c r="D1051" s="484" t="s">
        <v>3724</v>
      </c>
      <c r="E1051" s="484" t="s">
        <v>4328</v>
      </c>
      <c r="F1051" s="485" t="s">
        <v>1515</v>
      </c>
      <c r="G1051" s="486" t="s">
        <v>29</v>
      </c>
      <c r="H1051" s="374">
        <v>0</v>
      </c>
      <c r="I1051" s="339">
        <v>230000000</v>
      </c>
      <c r="J1051" s="340" t="s">
        <v>1500</v>
      </c>
      <c r="K1051" s="349" t="s">
        <v>39</v>
      </c>
      <c r="L1051" s="485" t="s">
        <v>1501</v>
      </c>
      <c r="M1051" s="340" t="s">
        <v>1502</v>
      </c>
      <c r="N1051" s="374" t="s">
        <v>1817</v>
      </c>
      <c r="O1051" s="487" t="s">
        <v>1504</v>
      </c>
      <c r="P1051" s="340" t="s">
        <v>1716</v>
      </c>
      <c r="Q1051" s="340" t="s">
        <v>1717</v>
      </c>
      <c r="R1051" s="337">
        <v>1000</v>
      </c>
      <c r="S1051" s="337">
        <v>230</v>
      </c>
      <c r="T1051" s="443">
        <v>0</v>
      </c>
      <c r="U1051" s="443">
        <f t="shared" si="380"/>
        <v>0</v>
      </c>
      <c r="V1051" s="488"/>
      <c r="W1051" s="340">
        <v>2016</v>
      </c>
      <c r="X1051" s="490" t="s">
        <v>3918</v>
      </c>
    </row>
    <row r="1052" spans="1:24" s="344" customFormat="1" outlineLevel="1">
      <c r="A1052" s="336" t="s">
        <v>4329</v>
      </c>
      <c r="B1052" s="381" t="s">
        <v>1495</v>
      </c>
      <c r="C1052" s="483" t="s">
        <v>4330</v>
      </c>
      <c r="D1052" s="484" t="s">
        <v>4331</v>
      </c>
      <c r="E1052" s="484" t="s">
        <v>4332</v>
      </c>
      <c r="F1052" s="485" t="s">
        <v>4333</v>
      </c>
      <c r="G1052" s="486" t="s">
        <v>34</v>
      </c>
      <c r="H1052" s="374">
        <v>0</v>
      </c>
      <c r="I1052" s="339">
        <v>230000000</v>
      </c>
      <c r="J1052" s="340" t="s">
        <v>1500</v>
      </c>
      <c r="K1052" s="349" t="s">
        <v>39</v>
      </c>
      <c r="L1052" s="485" t="s">
        <v>1501</v>
      </c>
      <c r="M1052" s="340" t="s">
        <v>1502</v>
      </c>
      <c r="N1052" s="374" t="s">
        <v>1503</v>
      </c>
      <c r="O1052" s="487" t="s">
        <v>1504</v>
      </c>
      <c r="P1052" s="340">
        <v>796</v>
      </c>
      <c r="Q1052" s="340" t="s">
        <v>1505</v>
      </c>
      <c r="R1052" s="337">
        <v>2</v>
      </c>
      <c r="S1052" s="337">
        <v>190060.71</v>
      </c>
      <c r="T1052" s="443">
        <v>0</v>
      </c>
      <c r="U1052" s="443">
        <f t="shared" si="380"/>
        <v>0</v>
      </c>
      <c r="V1052" s="488"/>
      <c r="W1052" s="340">
        <v>2016</v>
      </c>
      <c r="X1052" s="490" t="s">
        <v>3918</v>
      </c>
    </row>
    <row r="1053" spans="1:24" s="344" customFormat="1" outlineLevel="1">
      <c r="A1053" s="336" t="s">
        <v>4334</v>
      </c>
      <c r="B1053" s="381" t="s">
        <v>1495</v>
      </c>
      <c r="C1053" s="483" t="s">
        <v>4335</v>
      </c>
      <c r="D1053" s="484" t="s">
        <v>4336</v>
      </c>
      <c r="E1053" s="484" t="s">
        <v>4337</v>
      </c>
      <c r="F1053" s="485" t="s">
        <v>4338</v>
      </c>
      <c r="G1053" s="486" t="s">
        <v>34</v>
      </c>
      <c r="H1053" s="374">
        <v>0</v>
      </c>
      <c r="I1053" s="339">
        <v>230000000</v>
      </c>
      <c r="J1053" s="340" t="s">
        <v>1500</v>
      </c>
      <c r="K1053" s="349" t="s">
        <v>39</v>
      </c>
      <c r="L1053" s="485" t="s">
        <v>1501</v>
      </c>
      <c r="M1053" s="340" t="s">
        <v>1502</v>
      </c>
      <c r="N1053" s="374" t="s">
        <v>1503</v>
      </c>
      <c r="O1053" s="487" t="s">
        <v>1504</v>
      </c>
      <c r="P1053" s="340">
        <v>796</v>
      </c>
      <c r="Q1053" s="340" t="s">
        <v>1505</v>
      </c>
      <c r="R1053" s="337">
        <v>5</v>
      </c>
      <c r="S1053" s="337">
        <v>39857.14</v>
      </c>
      <c r="T1053" s="443">
        <v>0</v>
      </c>
      <c r="U1053" s="443">
        <f t="shared" si="380"/>
        <v>0</v>
      </c>
      <c r="V1053" s="488"/>
      <c r="W1053" s="340">
        <v>2016</v>
      </c>
      <c r="X1053" s="490" t="s">
        <v>3918</v>
      </c>
    </row>
    <row r="1054" spans="1:24" s="344" customFormat="1" outlineLevel="1">
      <c r="A1054" s="336" t="s">
        <v>4339</v>
      </c>
      <c r="B1054" s="381" t="s">
        <v>1495</v>
      </c>
      <c r="C1054" s="483" t="s">
        <v>4340</v>
      </c>
      <c r="D1054" s="484" t="s">
        <v>4341</v>
      </c>
      <c r="E1054" s="484" t="s">
        <v>4342</v>
      </c>
      <c r="F1054" s="485" t="s">
        <v>4343</v>
      </c>
      <c r="G1054" s="486" t="s">
        <v>34</v>
      </c>
      <c r="H1054" s="374">
        <v>0</v>
      </c>
      <c r="I1054" s="339">
        <v>230000000</v>
      </c>
      <c r="J1054" s="340" t="s">
        <v>1500</v>
      </c>
      <c r="K1054" s="349" t="s">
        <v>39</v>
      </c>
      <c r="L1054" s="485" t="s">
        <v>1501</v>
      </c>
      <c r="M1054" s="340" t="s">
        <v>1502</v>
      </c>
      <c r="N1054" s="374" t="s">
        <v>1503</v>
      </c>
      <c r="O1054" s="487" t="s">
        <v>1504</v>
      </c>
      <c r="P1054" s="340">
        <v>796</v>
      </c>
      <c r="Q1054" s="340" t="s">
        <v>1505</v>
      </c>
      <c r="R1054" s="337">
        <v>5</v>
      </c>
      <c r="S1054" s="337">
        <v>36562.5</v>
      </c>
      <c r="T1054" s="443">
        <v>0</v>
      </c>
      <c r="U1054" s="443">
        <f t="shared" si="380"/>
        <v>0</v>
      </c>
      <c r="V1054" s="488"/>
      <c r="W1054" s="340">
        <v>2016</v>
      </c>
      <c r="X1054" s="490" t="s">
        <v>3918</v>
      </c>
    </row>
    <row r="1055" spans="1:24" outlineLevel="1">
      <c r="A1055" s="228" t="s">
        <v>4344</v>
      </c>
      <c r="B1055" s="39" t="s">
        <v>1495</v>
      </c>
      <c r="C1055" s="180" t="s">
        <v>4345</v>
      </c>
      <c r="D1055" s="40" t="s">
        <v>4346</v>
      </c>
      <c r="E1055" s="40" t="s">
        <v>4347</v>
      </c>
      <c r="F1055" s="41" t="s">
        <v>4348</v>
      </c>
      <c r="G1055" s="219" t="s">
        <v>34</v>
      </c>
      <c r="H1055" s="42">
        <v>0</v>
      </c>
      <c r="I1055" s="43">
        <v>230000000</v>
      </c>
      <c r="J1055" s="36" t="s">
        <v>1500</v>
      </c>
      <c r="K1055" s="44" t="s">
        <v>39</v>
      </c>
      <c r="L1055" s="41" t="s">
        <v>1501</v>
      </c>
      <c r="M1055" s="36" t="s">
        <v>1502</v>
      </c>
      <c r="N1055" s="42" t="s">
        <v>1503</v>
      </c>
      <c r="O1055" s="45" t="s">
        <v>1504</v>
      </c>
      <c r="P1055" s="36">
        <v>796</v>
      </c>
      <c r="Q1055" s="36" t="s">
        <v>1505</v>
      </c>
      <c r="R1055" s="54">
        <v>2</v>
      </c>
      <c r="S1055" s="54">
        <v>6383.92</v>
      </c>
      <c r="T1055" s="68">
        <f t="shared" ref="T1055:T1114" si="384">R1055*S1055</f>
        <v>12767.84</v>
      </c>
      <c r="U1055" s="68">
        <f t="shared" si="380"/>
        <v>14299.980800000001</v>
      </c>
      <c r="V1055" s="46"/>
      <c r="W1055" s="36">
        <v>2016</v>
      </c>
      <c r="X1055" s="47"/>
    </row>
    <row r="1056" spans="1:24" s="344" customFormat="1" outlineLevel="1">
      <c r="A1056" s="336" t="s">
        <v>4349</v>
      </c>
      <c r="B1056" s="381" t="s">
        <v>1495</v>
      </c>
      <c r="C1056" s="483" t="s">
        <v>4350</v>
      </c>
      <c r="D1056" s="484" t="s">
        <v>1800</v>
      </c>
      <c r="E1056" s="484" t="s">
        <v>4351</v>
      </c>
      <c r="F1056" s="485" t="s">
        <v>4352</v>
      </c>
      <c r="G1056" s="486" t="s">
        <v>34</v>
      </c>
      <c r="H1056" s="374">
        <v>0</v>
      </c>
      <c r="I1056" s="339">
        <v>230000000</v>
      </c>
      <c r="J1056" s="340" t="s">
        <v>1500</v>
      </c>
      <c r="K1056" s="349" t="s">
        <v>39</v>
      </c>
      <c r="L1056" s="485" t="s">
        <v>1501</v>
      </c>
      <c r="M1056" s="340" t="s">
        <v>1502</v>
      </c>
      <c r="N1056" s="374" t="s">
        <v>1503</v>
      </c>
      <c r="O1056" s="487" t="s">
        <v>1504</v>
      </c>
      <c r="P1056" s="340">
        <v>796</v>
      </c>
      <c r="Q1056" s="340" t="s">
        <v>1505</v>
      </c>
      <c r="R1056" s="337">
        <v>52</v>
      </c>
      <c r="S1056" s="337">
        <v>27678.57</v>
      </c>
      <c r="T1056" s="443">
        <v>0</v>
      </c>
      <c r="U1056" s="443">
        <f t="shared" si="380"/>
        <v>0</v>
      </c>
      <c r="V1056" s="488"/>
      <c r="W1056" s="340">
        <v>2016</v>
      </c>
      <c r="X1056" s="490" t="s">
        <v>3918</v>
      </c>
    </row>
    <row r="1057" spans="1:24" s="344" customFormat="1" outlineLevel="1">
      <c r="A1057" s="336" t="s">
        <v>4353</v>
      </c>
      <c r="B1057" s="381" t="s">
        <v>1495</v>
      </c>
      <c r="C1057" s="483" t="s">
        <v>4354</v>
      </c>
      <c r="D1057" s="484" t="s">
        <v>4355</v>
      </c>
      <c r="E1057" s="484" t="s">
        <v>4356</v>
      </c>
      <c r="F1057" s="485" t="s">
        <v>4357</v>
      </c>
      <c r="G1057" s="486" t="s">
        <v>34</v>
      </c>
      <c r="H1057" s="374">
        <v>0</v>
      </c>
      <c r="I1057" s="339">
        <v>230000000</v>
      </c>
      <c r="J1057" s="340" t="s">
        <v>1500</v>
      </c>
      <c r="K1057" s="349" t="s">
        <v>39</v>
      </c>
      <c r="L1057" s="485" t="s">
        <v>1501</v>
      </c>
      <c r="M1057" s="340" t="s">
        <v>1502</v>
      </c>
      <c r="N1057" s="374" t="s">
        <v>1503</v>
      </c>
      <c r="O1057" s="487" t="s">
        <v>1504</v>
      </c>
      <c r="P1057" s="340">
        <v>796</v>
      </c>
      <c r="Q1057" s="340" t="s">
        <v>1505</v>
      </c>
      <c r="R1057" s="337">
        <v>2</v>
      </c>
      <c r="S1057" s="337">
        <v>27999.999999999996</v>
      </c>
      <c r="T1057" s="443">
        <v>0</v>
      </c>
      <c r="U1057" s="443">
        <f t="shared" si="380"/>
        <v>0</v>
      </c>
      <c r="V1057" s="488"/>
      <c r="W1057" s="340">
        <v>2016</v>
      </c>
      <c r="X1057" s="490" t="s">
        <v>3918</v>
      </c>
    </row>
    <row r="1058" spans="1:24" outlineLevel="1">
      <c r="A1058" s="228" t="s">
        <v>4358</v>
      </c>
      <c r="B1058" s="39" t="s">
        <v>1495</v>
      </c>
      <c r="C1058" s="180" t="s">
        <v>4345</v>
      </c>
      <c r="D1058" s="40" t="s">
        <v>4346</v>
      </c>
      <c r="E1058" s="40" t="s">
        <v>4347</v>
      </c>
      <c r="F1058" s="41" t="s">
        <v>4359</v>
      </c>
      <c r="G1058" s="219" t="s">
        <v>34</v>
      </c>
      <c r="H1058" s="42">
        <v>0</v>
      </c>
      <c r="I1058" s="43">
        <v>230000000</v>
      </c>
      <c r="J1058" s="36" t="s">
        <v>1500</v>
      </c>
      <c r="K1058" s="44" t="s">
        <v>39</v>
      </c>
      <c r="L1058" s="41" t="s">
        <v>1501</v>
      </c>
      <c r="M1058" s="36" t="s">
        <v>1502</v>
      </c>
      <c r="N1058" s="42" t="s">
        <v>1503</v>
      </c>
      <c r="O1058" s="45" t="s">
        <v>1504</v>
      </c>
      <c r="P1058" s="36">
        <v>796</v>
      </c>
      <c r="Q1058" s="36" t="s">
        <v>1505</v>
      </c>
      <c r="R1058" s="54">
        <v>2</v>
      </c>
      <c r="S1058" s="54">
        <v>8928.57</v>
      </c>
      <c r="T1058" s="68">
        <f t="shared" si="384"/>
        <v>17857.14</v>
      </c>
      <c r="U1058" s="68">
        <f t="shared" si="380"/>
        <v>19999.996800000001</v>
      </c>
      <c r="V1058" s="46"/>
      <c r="W1058" s="36">
        <v>2016</v>
      </c>
      <c r="X1058" s="47"/>
    </row>
    <row r="1059" spans="1:24" s="344" customFormat="1" outlineLevel="1">
      <c r="A1059" s="336" t="s">
        <v>4360</v>
      </c>
      <c r="B1059" s="381" t="s">
        <v>1495</v>
      </c>
      <c r="C1059" s="483" t="s">
        <v>4361</v>
      </c>
      <c r="D1059" s="484" t="s">
        <v>4362</v>
      </c>
      <c r="E1059" s="484" t="s">
        <v>4363</v>
      </c>
      <c r="F1059" s="485" t="s">
        <v>4364</v>
      </c>
      <c r="G1059" s="486" t="s">
        <v>34</v>
      </c>
      <c r="H1059" s="374">
        <v>0</v>
      </c>
      <c r="I1059" s="339">
        <v>230000000</v>
      </c>
      <c r="J1059" s="340" t="s">
        <v>1500</v>
      </c>
      <c r="K1059" s="349" t="s">
        <v>39</v>
      </c>
      <c r="L1059" s="485" t="s">
        <v>1501</v>
      </c>
      <c r="M1059" s="340" t="s">
        <v>1502</v>
      </c>
      <c r="N1059" s="374" t="s">
        <v>1503</v>
      </c>
      <c r="O1059" s="487" t="s">
        <v>1504</v>
      </c>
      <c r="P1059" s="340">
        <v>796</v>
      </c>
      <c r="Q1059" s="340" t="s">
        <v>1505</v>
      </c>
      <c r="R1059" s="337">
        <v>1</v>
      </c>
      <c r="S1059" s="337">
        <v>39999.999999999993</v>
      </c>
      <c r="T1059" s="443">
        <v>0</v>
      </c>
      <c r="U1059" s="443">
        <f t="shared" si="380"/>
        <v>0</v>
      </c>
      <c r="V1059" s="488"/>
      <c r="W1059" s="340">
        <v>2016</v>
      </c>
      <c r="X1059" s="490" t="s">
        <v>3918</v>
      </c>
    </row>
    <row r="1060" spans="1:24" s="344" customFormat="1" outlineLevel="1">
      <c r="A1060" s="336" t="s">
        <v>4365</v>
      </c>
      <c r="B1060" s="381" t="s">
        <v>1495</v>
      </c>
      <c r="C1060" s="483" t="s">
        <v>4270</v>
      </c>
      <c r="D1060" s="484" t="s">
        <v>4366</v>
      </c>
      <c r="E1060" s="484" t="s">
        <v>4272</v>
      </c>
      <c r="F1060" s="485" t="s">
        <v>4367</v>
      </c>
      <c r="G1060" s="486" t="s">
        <v>34</v>
      </c>
      <c r="H1060" s="374">
        <v>0</v>
      </c>
      <c r="I1060" s="339">
        <v>230000000</v>
      </c>
      <c r="J1060" s="340" t="s">
        <v>1500</v>
      </c>
      <c r="K1060" s="349" t="s">
        <v>39</v>
      </c>
      <c r="L1060" s="485" t="s">
        <v>1501</v>
      </c>
      <c r="M1060" s="340" t="s">
        <v>1502</v>
      </c>
      <c r="N1060" s="374" t="s">
        <v>2549</v>
      </c>
      <c r="O1060" s="487" t="s">
        <v>1504</v>
      </c>
      <c r="P1060" s="340">
        <v>796</v>
      </c>
      <c r="Q1060" s="340" t="s">
        <v>1505</v>
      </c>
      <c r="R1060" s="337">
        <v>1</v>
      </c>
      <c r="S1060" s="337">
        <v>286068.75</v>
      </c>
      <c r="T1060" s="443">
        <v>0</v>
      </c>
      <c r="U1060" s="443">
        <f t="shared" si="380"/>
        <v>0</v>
      </c>
      <c r="V1060" s="488"/>
      <c r="W1060" s="340">
        <v>2016</v>
      </c>
      <c r="X1060" s="490" t="s">
        <v>3918</v>
      </c>
    </row>
    <row r="1061" spans="1:24" s="344" customFormat="1" outlineLevel="1">
      <c r="A1061" s="336" t="s">
        <v>4368</v>
      </c>
      <c r="B1061" s="381" t="s">
        <v>1495</v>
      </c>
      <c r="C1061" s="483" t="s">
        <v>4369</v>
      </c>
      <c r="D1061" s="484" t="s">
        <v>4370</v>
      </c>
      <c r="E1061" s="484" t="s">
        <v>4371</v>
      </c>
      <c r="F1061" s="485" t="s">
        <v>1515</v>
      </c>
      <c r="G1061" s="486" t="s">
        <v>29</v>
      </c>
      <c r="H1061" s="374">
        <v>40</v>
      </c>
      <c r="I1061" s="339">
        <v>230000000</v>
      </c>
      <c r="J1061" s="340" t="s">
        <v>1500</v>
      </c>
      <c r="K1061" s="349" t="s">
        <v>39</v>
      </c>
      <c r="L1061" s="485" t="s">
        <v>1501</v>
      </c>
      <c r="M1061" s="340" t="s">
        <v>1502</v>
      </c>
      <c r="N1061" s="374" t="s">
        <v>4218</v>
      </c>
      <c r="O1061" s="487" t="s">
        <v>1511</v>
      </c>
      <c r="P1061" s="340">
        <v>839</v>
      </c>
      <c r="Q1061" s="340" t="s">
        <v>1545</v>
      </c>
      <c r="R1061" s="337">
        <v>4</v>
      </c>
      <c r="S1061" s="337">
        <v>1308035.71</v>
      </c>
      <c r="T1061" s="443">
        <v>0</v>
      </c>
      <c r="U1061" s="443">
        <f t="shared" ref="U1061:U1124" si="385">T1061*1.12</f>
        <v>0</v>
      </c>
      <c r="V1061" s="488" t="s">
        <v>1512</v>
      </c>
      <c r="W1061" s="340">
        <v>2016</v>
      </c>
      <c r="X1061" s="490" t="s">
        <v>3918</v>
      </c>
    </row>
    <row r="1062" spans="1:24" outlineLevel="1">
      <c r="A1062" s="228" t="s">
        <v>4372</v>
      </c>
      <c r="B1062" s="39" t="s">
        <v>1495</v>
      </c>
      <c r="C1062" s="180" t="s">
        <v>4369</v>
      </c>
      <c r="D1062" s="40" t="s">
        <v>4370</v>
      </c>
      <c r="E1062" s="40" t="s">
        <v>4371</v>
      </c>
      <c r="F1062" s="41" t="s">
        <v>1515</v>
      </c>
      <c r="G1062" s="219" t="s">
        <v>29</v>
      </c>
      <c r="H1062" s="42">
        <v>40</v>
      </c>
      <c r="I1062" s="43">
        <v>230000000</v>
      </c>
      <c r="J1062" s="36" t="s">
        <v>1500</v>
      </c>
      <c r="K1062" s="44" t="s">
        <v>39</v>
      </c>
      <c r="L1062" s="41" t="s">
        <v>1501</v>
      </c>
      <c r="M1062" s="36" t="s">
        <v>1502</v>
      </c>
      <c r="N1062" s="42" t="s">
        <v>4218</v>
      </c>
      <c r="O1062" s="45" t="s">
        <v>1511</v>
      </c>
      <c r="P1062" s="36">
        <v>839</v>
      </c>
      <c r="Q1062" s="36" t="s">
        <v>1545</v>
      </c>
      <c r="R1062" s="54">
        <v>1</v>
      </c>
      <c r="S1062" s="54">
        <v>1640428.57</v>
      </c>
      <c r="T1062" s="68">
        <f t="shared" si="384"/>
        <v>1640428.57</v>
      </c>
      <c r="U1062" s="68">
        <f t="shared" si="385"/>
        <v>1837279.9984000002</v>
      </c>
      <c r="V1062" s="46" t="s">
        <v>1512</v>
      </c>
      <c r="W1062" s="36">
        <v>2016</v>
      </c>
      <c r="X1062" s="47"/>
    </row>
    <row r="1063" spans="1:24" outlineLevel="1">
      <c r="A1063" s="228" t="s">
        <v>4373</v>
      </c>
      <c r="B1063" s="39" t="s">
        <v>1495</v>
      </c>
      <c r="C1063" s="180" t="s">
        <v>4374</v>
      </c>
      <c r="D1063" s="40" t="s">
        <v>4375</v>
      </c>
      <c r="E1063" s="40" t="s">
        <v>4376</v>
      </c>
      <c r="F1063" s="41" t="s">
        <v>4377</v>
      </c>
      <c r="G1063" s="219" t="s">
        <v>34</v>
      </c>
      <c r="H1063" s="42">
        <v>0</v>
      </c>
      <c r="I1063" s="43">
        <v>230000000</v>
      </c>
      <c r="J1063" s="36" t="s">
        <v>1500</v>
      </c>
      <c r="K1063" s="44" t="s">
        <v>39</v>
      </c>
      <c r="L1063" s="41" t="s">
        <v>1501</v>
      </c>
      <c r="M1063" s="36" t="s">
        <v>1502</v>
      </c>
      <c r="N1063" s="42" t="s">
        <v>1503</v>
      </c>
      <c r="O1063" s="45" t="s">
        <v>1504</v>
      </c>
      <c r="P1063" s="36">
        <v>796</v>
      </c>
      <c r="Q1063" s="36" t="s">
        <v>1505</v>
      </c>
      <c r="R1063" s="54">
        <v>1</v>
      </c>
      <c r="S1063" s="54">
        <v>178571.42</v>
      </c>
      <c r="T1063" s="68">
        <f t="shared" si="384"/>
        <v>178571.42</v>
      </c>
      <c r="U1063" s="68">
        <f t="shared" si="385"/>
        <v>199999.99040000004</v>
      </c>
      <c r="V1063" s="46"/>
      <c r="W1063" s="36">
        <v>2016</v>
      </c>
      <c r="X1063" s="47"/>
    </row>
    <row r="1064" spans="1:24" outlineLevel="1">
      <c r="A1064" s="228" t="s">
        <v>4378</v>
      </c>
      <c r="B1064" s="39" t="s">
        <v>1495</v>
      </c>
      <c r="C1064" s="180" t="s">
        <v>4379</v>
      </c>
      <c r="D1064" s="40" t="s">
        <v>4380</v>
      </c>
      <c r="E1064" s="40" t="s">
        <v>4381</v>
      </c>
      <c r="F1064" s="41" t="s">
        <v>4382</v>
      </c>
      <c r="G1064" s="219" t="s">
        <v>34</v>
      </c>
      <c r="H1064" s="42">
        <v>0</v>
      </c>
      <c r="I1064" s="43">
        <v>230000000</v>
      </c>
      <c r="J1064" s="36" t="s">
        <v>1500</v>
      </c>
      <c r="K1064" s="44" t="s">
        <v>39</v>
      </c>
      <c r="L1064" s="41" t="s">
        <v>1501</v>
      </c>
      <c r="M1064" s="36" t="s">
        <v>1502</v>
      </c>
      <c r="N1064" s="42" t="s">
        <v>1503</v>
      </c>
      <c r="O1064" s="45" t="s">
        <v>1504</v>
      </c>
      <c r="P1064" s="36">
        <v>796</v>
      </c>
      <c r="Q1064" s="36" t="s">
        <v>1505</v>
      </c>
      <c r="R1064" s="54">
        <v>20</v>
      </c>
      <c r="S1064" s="54">
        <v>1689.28</v>
      </c>
      <c r="T1064" s="68">
        <f t="shared" si="384"/>
        <v>33785.599999999999</v>
      </c>
      <c r="U1064" s="68">
        <f t="shared" si="385"/>
        <v>37839.872000000003</v>
      </c>
      <c r="V1064" s="46"/>
      <c r="W1064" s="36">
        <v>2016</v>
      </c>
      <c r="X1064" s="47"/>
    </row>
    <row r="1065" spans="1:24" outlineLevel="1">
      <c r="A1065" s="228" t="s">
        <v>4383</v>
      </c>
      <c r="B1065" s="39" t="s">
        <v>1495</v>
      </c>
      <c r="C1065" s="180" t="s">
        <v>4384</v>
      </c>
      <c r="D1065" s="40" t="s">
        <v>2887</v>
      </c>
      <c r="E1065" s="40" t="s">
        <v>4385</v>
      </c>
      <c r="F1065" s="41" t="s">
        <v>4386</v>
      </c>
      <c r="G1065" s="219" t="s">
        <v>34</v>
      </c>
      <c r="H1065" s="42">
        <v>0</v>
      </c>
      <c r="I1065" s="43">
        <v>230000000</v>
      </c>
      <c r="J1065" s="36" t="s">
        <v>1500</v>
      </c>
      <c r="K1065" s="44" t="s">
        <v>39</v>
      </c>
      <c r="L1065" s="41" t="s">
        <v>1501</v>
      </c>
      <c r="M1065" s="36" t="s">
        <v>1502</v>
      </c>
      <c r="N1065" s="42" t="s">
        <v>1503</v>
      </c>
      <c r="O1065" s="45" t="s">
        <v>1504</v>
      </c>
      <c r="P1065" s="36" t="s">
        <v>1716</v>
      </c>
      <c r="Q1065" s="36" t="s">
        <v>1717</v>
      </c>
      <c r="R1065" s="54">
        <v>500</v>
      </c>
      <c r="S1065" s="54">
        <v>148.99999999999997</v>
      </c>
      <c r="T1065" s="68">
        <f t="shared" si="384"/>
        <v>74499.999999999985</v>
      </c>
      <c r="U1065" s="68">
        <f t="shared" si="385"/>
        <v>83439.999999999985</v>
      </c>
      <c r="V1065" s="46"/>
      <c r="W1065" s="36">
        <v>2016</v>
      </c>
      <c r="X1065" s="47"/>
    </row>
    <row r="1066" spans="1:24" outlineLevel="1">
      <c r="A1066" s="228" t="s">
        <v>4387</v>
      </c>
      <c r="B1066" s="39" t="s">
        <v>1495</v>
      </c>
      <c r="C1066" s="180" t="s">
        <v>4388</v>
      </c>
      <c r="D1066" s="40" t="s">
        <v>4323</v>
      </c>
      <c r="E1066" s="40" t="s">
        <v>4389</v>
      </c>
      <c r="F1066" s="41" t="s">
        <v>4390</v>
      </c>
      <c r="G1066" s="219" t="s">
        <v>34</v>
      </c>
      <c r="H1066" s="42">
        <v>0</v>
      </c>
      <c r="I1066" s="43">
        <v>230000000</v>
      </c>
      <c r="J1066" s="36" t="s">
        <v>1500</v>
      </c>
      <c r="K1066" s="44" t="s">
        <v>39</v>
      </c>
      <c r="L1066" s="41" t="s">
        <v>1501</v>
      </c>
      <c r="M1066" s="36" t="s">
        <v>1502</v>
      </c>
      <c r="N1066" s="42" t="s">
        <v>1817</v>
      </c>
      <c r="O1066" s="45" t="s">
        <v>1504</v>
      </c>
      <c r="P1066" s="36" t="s">
        <v>1716</v>
      </c>
      <c r="Q1066" s="36" t="s">
        <v>1717</v>
      </c>
      <c r="R1066" s="54">
        <v>479</v>
      </c>
      <c r="S1066" s="54">
        <v>89.28</v>
      </c>
      <c r="T1066" s="68">
        <f t="shared" si="384"/>
        <v>42765.120000000003</v>
      </c>
      <c r="U1066" s="68">
        <f t="shared" si="385"/>
        <v>47896.934400000006</v>
      </c>
      <c r="V1066" s="46"/>
      <c r="W1066" s="36">
        <v>2016</v>
      </c>
      <c r="X1066" s="47"/>
    </row>
    <row r="1067" spans="1:24" outlineLevel="1">
      <c r="A1067" s="228" t="s">
        <v>4391</v>
      </c>
      <c r="B1067" s="39" t="s">
        <v>1495</v>
      </c>
      <c r="C1067" s="180" t="s">
        <v>4388</v>
      </c>
      <c r="D1067" s="40" t="s">
        <v>4323</v>
      </c>
      <c r="E1067" s="40" t="s">
        <v>4389</v>
      </c>
      <c r="F1067" s="41" t="s">
        <v>4392</v>
      </c>
      <c r="G1067" s="219" t="s">
        <v>34</v>
      </c>
      <c r="H1067" s="42">
        <v>0</v>
      </c>
      <c r="I1067" s="43">
        <v>230000000</v>
      </c>
      <c r="J1067" s="36" t="s">
        <v>1500</v>
      </c>
      <c r="K1067" s="44" t="s">
        <v>39</v>
      </c>
      <c r="L1067" s="41" t="s">
        <v>1501</v>
      </c>
      <c r="M1067" s="36" t="s">
        <v>1502</v>
      </c>
      <c r="N1067" s="42" t="s">
        <v>1817</v>
      </c>
      <c r="O1067" s="45" t="s">
        <v>1504</v>
      </c>
      <c r="P1067" s="36" t="s">
        <v>1716</v>
      </c>
      <c r="Q1067" s="36" t="s">
        <v>1717</v>
      </c>
      <c r="R1067" s="54">
        <v>310</v>
      </c>
      <c r="S1067" s="54">
        <v>46.55</v>
      </c>
      <c r="T1067" s="68">
        <f t="shared" si="384"/>
        <v>14430.5</v>
      </c>
      <c r="U1067" s="68">
        <f t="shared" si="385"/>
        <v>16162.160000000002</v>
      </c>
      <c r="V1067" s="46"/>
      <c r="W1067" s="36">
        <v>2016</v>
      </c>
      <c r="X1067" s="47"/>
    </row>
    <row r="1068" spans="1:24" outlineLevel="1">
      <c r="A1068" s="228" t="s">
        <v>4393</v>
      </c>
      <c r="B1068" s="39" t="s">
        <v>1495</v>
      </c>
      <c r="C1068" s="180" t="s">
        <v>4394</v>
      </c>
      <c r="D1068" s="40" t="s">
        <v>4395</v>
      </c>
      <c r="E1068" s="40" t="s">
        <v>4396</v>
      </c>
      <c r="F1068" s="41" t="s">
        <v>4397</v>
      </c>
      <c r="G1068" s="219" t="s">
        <v>34</v>
      </c>
      <c r="H1068" s="42">
        <v>0</v>
      </c>
      <c r="I1068" s="43">
        <v>230000000</v>
      </c>
      <c r="J1068" s="36" t="s">
        <v>1500</v>
      </c>
      <c r="K1068" s="44" t="s">
        <v>39</v>
      </c>
      <c r="L1068" s="41" t="s">
        <v>1501</v>
      </c>
      <c r="M1068" s="36" t="s">
        <v>1502</v>
      </c>
      <c r="N1068" s="42" t="s">
        <v>1817</v>
      </c>
      <c r="O1068" s="45" t="s">
        <v>1504</v>
      </c>
      <c r="P1068" s="36" t="s">
        <v>1716</v>
      </c>
      <c r="Q1068" s="36" t="s">
        <v>1717</v>
      </c>
      <c r="R1068" s="54">
        <v>125</v>
      </c>
      <c r="S1068" s="54">
        <v>1341.96</v>
      </c>
      <c r="T1068" s="68">
        <f t="shared" si="384"/>
        <v>167745</v>
      </c>
      <c r="U1068" s="68">
        <f t="shared" si="385"/>
        <v>187874.40000000002</v>
      </c>
      <c r="V1068" s="46"/>
      <c r="W1068" s="36">
        <v>2016</v>
      </c>
      <c r="X1068" s="47"/>
    </row>
    <row r="1069" spans="1:24" outlineLevel="1">
      <c r="A1069" s="228" t="s">
        <v>4398</v>
      </c>
      <c r="B1069" s="39" t="s">
        <v>1495</v>
      </c>
      <c r="C1069" s="180" t="s">
        <v>4394</v>
      </c>
      <c r="D1069" s="40" t="s">
        <v>4395</v>
      </c>
      <c r="E1069" s="40" t="s">
        <v>4396</v>
      </c>
      <c r="F1069" s="41" t="s">
        <v>4399</v>
      </c>
      <c r="G1069" s="219" t="s">
        <v>34</v>
      </c>
      <c r="H1069" s="42">
        <v>0</v>
      </c>
      <c r="I1069" s="43">
        <v>230000000</v>
      </c>
      <c r="J1069" s="36" t="s">
        <v>1500</v>
      </c>
      <c r="K1069" s="44" t="s">
        <v>39</v>
      </c>
      <c r="L1069" s="41" t="s">
        <v>1501</v>
      </c>
      <c r="M1069" s="36" t="s">
        <v>1502</v>
      </c>
      <c r="N1069" s="42" t="s">
        <v>1817</v>
      </c>
      <c r="O1069" s="45" t="s">
        <v>1504</v>
      </c>
      <c r="P1069" s="36" t="s">
        <v>1716</v>
      </c>
      <c r="Q1069" s="36" t="s">
        <v>1717</v>
      </c>
      <c r="R1069" s="54">
        <v>50</v>
      </c>
      <c r="S1069" s="54">
        <v>1341.96</v>
      </c>
      <c r="T1069" s="68">
        <f t="shared" si="384"/>
        <v>67098</v>
      </c>
      <c r="U1069" s="68">
        <f t="shared" si="385"/>
        <v>75149.760000000009</v>
      </c>
      <c r="V1069" s="46"/>
      <c r="W1069" s="36">
        <v>2016</v>
      </c>
      <c r="X1069" s="47"/>
    </row>
    <row r="1070" spans="1:24" s="344" customFormat="1" outlineLevel="1">
      <c r="A1070" s="336" t="s">
        <v>4400</v>
      </c>
      <c r="B1070" s="381" t="s">
        <v>1495</v>
      </c>
      <c r="C1070" s="483" t="s">
        <v>4401</v>
      </c>
      <c r="D1070" s="484" t="s">
        <v>4402</v>
      </c>
      <c r="E1070" s="484" t="s">
        <v>4403</v>
      </c>
      <c r="F1070" s="485" t="s">
        <v>4404</v>
      </c>
      <c r="G1070" s="486" t="s">
        <v>34</v>
      </c>
      <c r="H1070" s="374">
        <v>0</v>
      </c>
      <c r="I1070" s="339">
        <v>230000000</v>
      </c>
      <c r="J1070" s="340" t="s">
        <v>1500</v>
      </c>
      <c r="K1070" s="349" t="s">
        <v>39</v>
      </c>
      <c r="L1070" s="485" t="s">
        <v>1501</v>
      </c>
      <c r="M1070" s="340" t="s">
        <v>1502</v>
      </c>
      <c r="N1070" s="374" t="s">
        <v>1503</v>
      </c>
      <c r="O1070" s="487" t="s">
        <v>1504</v>
      </c>
      <c r="P1070" s="340">
        <v>796</v>
      </c>
      <c r="Q1070" s="340" t="s">
        <v>1505</v>
      </c>
      <c r="R1070" s="337">
        <v>2</v>
      </c>
      <c r="S1070" s="337">
        <v>13129.999999999998</v>
      </c>
      <c r="T1070" s="443">
        <v>0</v>
      </c>
      <c r="U1070" s="443">
        <f t="shared" si="385"/>
        <v>0</v>
      </c>
      <c r="V1070" s="488"/>
      <c r="W1070" s="340">
        <v>2016</v>
      </c>
      <c r="X1070" s="490" t="s">
        <v>3918</v>
      </c>
    </row>
    <row r="1071" spans="1:24" s="344" customFormat="1" outlineLevel="1">
      <c r="A1071" s="336" t="s">
        <v>4405</v>
      </c>
      <c r="B1071" s="381" t="s">
        <v>1495</v>
      </c>
      <c r="C1071" s="483" t="s">
        <v>4406</v>
      </c>
      <c r="D1071" s="484" t="s">
        <v>4407</v>
      </c>
      <c r="E1071" s="484" t="s">
        <v>4408</v>
      </c>
      <c r="F1071" s="485" t="s">
        <v>4409</v>
      </c>
      <c r="G1071" s="486" t="s">
        <v>34</v>
      </c>
      <c r="H1071" s="374">
        <v>0</v>
      </c>
      <c r="I1071" s="339">
        <v>230000000</v>
      </c>
      <c r="J1071" s="340" t="s">
        <v>1500</v>
      </c>
      <c r="K1071" s="349" t="s">
        <v>39</v>
      </c>
      <c r="L1071" s="485" t="s">
        <v>1501</v>
      </c>
      <c r="M1071" s="340" t="s">
        <v>1502</v>
      </c>
      <c r="N1071" s="374" t="s">
        <v>1503</v>
      </c>
      <c r="O1071" s="487" t="s">
        <v>1504</v>
      </c>
      <c r="P1071" s="340">
        <v>796</v>
      </c>
      <c r="Q1071" s="340" t="s">
        <v>1505</v>
      </c>
      <c r="R1071" s="337">
        <v>9</v>
      </c>
      <c r="S1071" s="337">
        <v>17519.64</v>
      </c>
      <c r="T1071" s="443">
        <v>0</v>
      </c>
      <c r="U1071" s="443">
        <f t="shared" si="385"/>
        <v>0</v>
      </c>
      <c r="V1071" s="488"/>
      <c r="W1071" s="340">
        <v>2016</v>
      </c>
      <c r="X1071" s="490" t="s">
        <v>3918</v>
      </c>
    </row>
    <row r="1072" spans="1:24" s="344" customFormat="1" outlineLevel="1">
      <c r="A1072" s="336" t="s">
        <v>4410</v>
      </c>
      <c r="B1072" s="381" t="s">
        <v>1495</v>
      </c>
      <c r="C1072" s="483" t="s">
        <v>4411</v>
      </c>
      <c r="D1072" s="484" t="s">
        <v>2963</v>
      </c>
      <c r="E1072" s="484" t="s">
        <v>4412</v>
      </c>
      <c r="F1072" s="485" t="s">
        <v>4413</v>
      </c>
      <c r="G1072" s="486" t="s">
        <v>34</v>
      </c>
      <c r="H1072" s="374">
        <v>0</v>
      </c>
      <c r="I1072" s="339">
        <v>230000000</v>
      </c>
      <c r="J1072" s="340" t="s">
        <v>1500</v>
      </c>
      <c r="K1072" s="349" t="s">
        <v>39</v>
      </c>
      <c r="L1072" s="485" t="s">
        <v>1501</v>
      </c>
      <c r="M1072" s="340" t="s">
        <v>1502</v>
      </c>
      <c r="N1072" s="374" t="s">
        <v>1503</v>
      </c>
      <c r="O1072" s="487" t="s">
        <v>1504</v>
      </c>
      <c r="P1072" s="340">
        <v>796</v>
      </c>
      <c r="Q1072" s="340" t="s">
        <v>1505</v>
      </c>
      <c r="R1072" s="337">
        <v>1</v>
      </c>
      <c r="S1072" s="337">
        <v>35558.03</v>
      </c>
      <c r="T1072" s="443">
        <v>0</v>
      </c>
      <c r="U1072" s="443">
        <f t="shared" si="385"/>
        <v>0</v>
      </c>
      <c r="V1072" s="488"/>
      <c r="W1072" s="340">
        <v>2016</v>
      </c>
      <c r="X1072" s="490" t="s">
        <v>3918</v>
      </c>
    </row>
    <row r="1073" spans="1:24" s="344" customFormat="1" outlineLevel="1">
      <c r="A1073" s="336" t="s">
        <v>4414</v>
      </c>
      <c r="B1073" s="381" t="s">
        <v>1495</v>
      </c>
      <c r="C1073" s="483" t="s">
        <v>4415</v>
      </c>
      <c r="D1073" s="484" t="s">
        <v>4416</v>
      </c>
      <c r="E1073" s="484" t="s">
        <v>4417</v>
      </c>
      <c r="F1073" s="485" t="s">
        <v>4418</v>
      </c>
      <c r="G1073" s="486" t="s">
        <v>34</v>
      </c>
      <c r="H1073" s="374">
        <v>0</v>
      </c>
      <c r="I1073" s="339">
        <v>230000000</v>
      </c>
      <c r="J1073" s="340" t="s">
        <v>1500</v>
      </c>
      <c r="K1073" s="349" t="s">
        <v>39</v>
      </c>
      <c r="L1073" s="485" t="s">
        <v>1501</v>
      </c>
      <c r="M1073" s="340" t="s">
        <v>1502</v>
      </c>
      <c r="N1073" s="374" t="s">
        <v>1503</v>
      </c>
      <c r="O1073" s="487" t="s">
        <v>1504</v>
      </c>
      <c r="P1073" s="340">
        <v>839</v>
      </c>
      <c r="Q1073" s="340" t="s">
        <v>1545</v>
      </c>
      <c r="R1073" s="337">
        <v>3</v>
      </c>
      <c r="S1073" s="337">
        <v>3955.4999999999995</v>
      </c>
      <c r="T1073" s="443">
        <v>0</v>
      </c>
      <c r="U1073" s="443">
        <f t="shared" si="385"/>
        <v>0</v>
      </c>
      <c r="V1073" s="488"/>
      <c r="W1073" s="340">
        <v>2016</v>
      </c>
      <c r="X1073" s="490" t="s">
        <v>3918</v>
      </c>
    </row>
    <row r="1074" spans="1:24" s="344" customFormat="1" outlineLevel="1">
      <c r="A1074" s="336" t="s">
        <v>4419</v>
      </c>
      <c r="B1074" s="381" t="s">
        <v>1495</v>
      </c>
      <c r="C1074" s="483" t="s">
        <v>4420</v>
      </c>
      <c r="D1074" s="484" t="s">
        <v>2963</v>
      </c>
      <c r="E1074" s="484" t="s">
        <v>4421</v>
      </c>
      <c r="F1074" s="485" t="s">
        <v>4422</v>
      </c>
      <c r="G1074" s="486" t="s">
        <v>34</v>
      </c>
      <c r="H1074" s="374">
        <v>0</v>
      </c>
      <c r="I1074" s="339">
        <v>230000000</v>
      </c>
      <c r="J1074" s="340" t="s">
        <v>1500</v>
      </c>
      <c r="K1074" s="349" t="s">
        <v>39</v>
      </c>
      <c r="L1074" s="485" t="s">
        <v>1501</v>
      </c>
      <c r="M1074" s="340" t="s">
        <v>1502</v>
      </c>
      <c r="N1074" s="374" t="s">
        <v>1503</v>
      </c>
      <c r="O1074" s="487" t="s">
        <v>1504</v>
      </c>
      <c r="P1074" s="340">
        <v>796</v>
      </c>
      <c r="Q1074" s="340" t="s">
        <v>1505</v>
      </c>
      <c r="R1074" s="337">
        <v>3</v>
      </c>
      <c r="S1074" s="337">
        <v>6999.9999999999991</v>
      </c>
      <c r="T1074" s="443">
        <v>0</v>
      </c>
      <c r="U1074" s="443">
        <f t="shared" si="385"/>
        <v>0</v>
      </c>
      <c r="V1074" s="488"/>
      <c r="W1074" s="340">
        <v>2016</v>
      </c>
      <c r="X1074" s="490" t="s">
        <v>3918</v>
      </c>
    </row>
    <row r="1075" spans="1:24" outlineLevel="1">
      <c r="A1075" s="228" t="s">
        <v>4423</v>
      </c>
      <c r="B1075" s="39" t="s">
        <v>1495</v>
      </c>
      <c r="C1075" s="180" t="s">
        <v>4420</v>
      </c>
      <c r="D1075" s="40" t="s">
        <v>2963</v>
      </c>
      <c r="E1075" s="40" t="s">
        <v>4421</v>
      </c>
      <c r="F1075" s="41" t="s">
        <v>4422</v>
      </c>
      <c r="G1075" s="219" t="s">
        <v>34</v>
      </c>
      <c r="H1075" s="42">
        <v>0</v>
      </c>
      <c r="I1075" s="43">
        <v>230000000</v>
      </c>
      <c r="J1075" s="36" t="s">
        <v>1500</v>
      </c>
      <c r="K1075" s="44" t="s">
        <v>39</v>
      </c>
      <c r="L1075" s="41" t="s">
        <v>1501</v>
      </c>
      <c r="M1075" s="36" t="s">
        <v>1502</v>
      </c>
      <c r="N1075" s="42" t="s">
        <v>1503</v>
      </c>
      <c r="O1075" s="45" t="s">
        <v>1504</v>
      </c>
      <c r="P1075" s="36">
        <v>796</v>
      </c>
      <c r="Q1075" s="36" t="s">
        <v>1505</v>
      </c>
      <c r="R1075" s="54">
        <v>4</v>
      </c>
      <c r="S1075" s="54">
        <v>32792.410000000003</v>
      </c>
      <c r="T1075" s="68">
        <f t="shared" si="384"/>
        <v>131169.64000000001</v>
      </c>
      <c r="U1075" s="68">
        <f t="shared" si="385"/>
        <v>146909.99680000002</v>
      </c>
      <c r="V1075" s="46"/>
      <c r="W1075" s="36">
        <v>2016</v>
      </c>
      <c r="X1075" s="47"/>
    </row>
    <row r="1076" spans="1:24" outlineLevel="1">
      <c r="A1076" s="228" t="s">
        <v>4424</v>
      </c>
      <c r="B1076" s="39" t="s">
        <v>1495</v>
      </c>
      <c r="C1076" s="180" t="s">
        <v>4425</v>
      </c>
      <c r="D1076" s="40" t="s">
        <v>4426</v>
      </c>
      <c r="E1076" s="40" t="s">
        <v>4427</v>
      </c>
      <c r="F1076" s="41" t="s">
        <v>4428</v>
      </c>
      <c r="G1076" s="219" t="s">
        <v>34</v>
      </c>
      <c r="H1076" s="42">
        <v>0</v>
      </c>
      <c r="I1076" s="43">
        <v>230000000</v>
      </c>
      <c r="J1076" s="36" t="s">
        <v>1500</v>
      </c>
      <c r="K1076" s="44" t="s">
        <v>39</v>
      </c>
      <c r="L1076" s="41" t="s">
        <v>1501</v>
      </c>
      <c r="M1076" s="36" t="s">
        <v>1502</v>
      </c>
      <c r="N1076" s="42" t="s">
        <v>1503</v>
      </c>
      <c r="O1076" s="45" t="s">
        <v>1504</v>
      </c>
      <c r="P1076" s="36">
        <v>796</v>
      </c>
      <c r="Q1076" s="36" t="s">
        <v>1505</v>
      </c>
      <c r="R1076" s="54">
        <v>2</v>
      </c>
      <c r="S1076" s="54">
        <v>85223.21</v>
      </c>
      <c r="T1076" s="68">
        <f t="shared" si="384"/>
        <v>170446.42</v>
      </c>
      <c r="U1076" s="68">
        <f t="shared" si="385"/>
        <v>190899.99040000004</v>
      </c>
      <c r="V1076" s="46"/>
      <c r="W1076" s="36">
        <v>2016</v>
      </c>
      <c r="X1076" s="47"/>
    </row>
    <row r="1077" spans="1:24" outlineLevel="1">
      <c r="A1077" s="228" t="s">
        <v>4429</v>
      </c>
      <c r="B1077" s="39" t="s">
        <v>1495</v>
      </c>
      <c r="C1077" s="180" t="s">
        <v>4430</v>
      </c>
      <c r="D1077" s="40" t="s">
        <v>4431</v>
      </c>
      <c r="E1077" s="40" t="s">
        <v>4432</v>
      </c>
      <c r="F1077" s="41" t="s">
        <v>4433</v>
      </c>
      <c r="G1077" s="219" t="s">
        <v>34</v>
      </c>
      <c r="H1077" s="42">
        <v>0</v>
      </c>
      <c r="I1077" s="43">
        <v>230000000</v>
      </c>
      <c r="J1077" s="36" t="s">
        <v>1500</v>
      </c>
      <c r="K1077" s="44" t="s">
        <v>39</v>
      </c>
      <c r="L1077" s="41" t="s">
        <v>1501</v>
      </c>
      <c r="M1077" s="36" t="s">
        <v>1502</v>
      </c>
      <c r="N1077" s="42" t="s">
        <v>1503</v>
      </c>
      <c r="O1077" s="45" t="s">
        <v>1504</v>
      </c>
      <c r="P1077" s="36">
        <v>796</v>
      </c>
      <c r="Q1077" s="36" t="s">
        <v>1505</v>
      </c>
      <c r="R1077" s="54">
        <v>5</v>
      </c>
      <c r="S1077" s="54">
        <v>755</v>
      </c>
      <c r="T1077" s="68">
        <f t="shared" si="384"/>
        <v>3775</v>
      </c>
      <c r="U1077" s="68">
        <f t="shared" si="385"/>
        <v>4228</v>
      </c>
      <c r="V1077" s="46"/>
      <c r="W1077" s="36">
        <v>2016</v>
      </c>
      <c r="X1077" s="47"/>
    </row>
    <row r="1078" spans="1:24" s="344" customFormat="1" outlineLevel="1">
      <c r="A1078" s="336" t="s">
        <v>4434</v>
      </c>
      <c r="B1078" s="381" t="s">
        <v>1495</v>
      </c>
      <c r="C1078" s="483" t="s">
        <v>4435</v>
      </c>
      <c r="D1078" s="484" t="s">
        <v>4436</v>
      </c>
      <c r="E1078" s="484" t="s">
        <v>4437</v>
      </c>
      <c r="F1078" s="485" t="s">
        <v>4438</v>
      </c>
      <c r="G1078" s="486" t="s">
        <v>34</v>
      </c>
      <c r="H1078" s="374">
        <v>0</v>
      </c>
      <c r="I1078" s="339">
        <v>230000000</v>
      </c>
      <c r="J1078" s="340" t="s">
        <v>1500</v>
      </c>
      <c r="K1078" s="349" t="s">
        <v>39</v>
      </c>
      <c r="L1078" s="485" t="s">
        <v>1501</v>
      </c>
      <c r="M1078" s="340" t="s">
        <v>1502</v>
      </c>
      <c r="N1078" s="374" t="s">
        <v>1503</v>
      </c>
      <c r="O1078" s="487" t="s">
        <v>1504</v>
      </c>
      <c r="P1078" s="340">
        <v>796</v>
      </c>
      <c r="Q1078" s="340" t="s">
        <v>1505</v>
      </c>
      <c r="R1078" s="337">
        <v>10</v>
      </c>
      <c r="S1078" s="337">
        <v>2232.14</v>
      </c>
      <c r="T1078" s="443">
        <v>0</v>
      </c>
      <c r="U1078" s="443">
        <f t="shared" si="385"/>
        <v>0</v>
      </c>
      <c r="V1078" s="488"/>
      <c r="W1078" s="340">
        <v>2016</v>
      </c>
      <c r="X1078" s="490" t="s">
        <v>3918</v>
      </c>
    </row>
    <row r="1079" spans="1:24" s="344" customFormat="1" outlineLevel="1">
      <c r="A1079" s="336" t="s">
        <v>4439</v>
      </c>
      <c r="B1079" s="381" t="s">
        <v>1495</v>
      </c>
      <c r="C1079" s="483" t="s">
        <v>4440</v>
      </c>
      <c r="D1079" s="484" t="s">
        <v>4441</v>
      </c>
      <c r="E1079" s="484" t="s">
        <v>4442</v>
      </c>
      <c r="F1079" s="485" t="s">
        <v>1515</v>
      </c>
      <c r="G1079" s="486" t="s">
        <v>29</v>
      </c>
      <c r="H1079" s="374">
        <v>0</v>
      </c>
      <c r="I1079" s="339">
        <v>230000000</v>
      </c>
      <c r="J1079" s="340" t="s">
        <v>1500</v>
      </c>
      <c r="K1079" s="349" t="s">
        <v>39</v>
      </c>
      <c r="L1079" s="485" t="s">
        <v>1501</v>
      </c>
      <c r="M1079" s="340" t="s">
        <v>1502</v>
      </c>
      <c r="N1079" s="374" t="s">
        <v>1503</v>
      </c>
      <c r="O1079" s="487" t="s">
        <v>1504</v>
      </c>
      <c r="P1079" s="340">
        <v>796</v>
      </c>
      <c r="Q1079" s="340" t="s">
        <v>1505</v>
      </c>
      <c r="R1079" s="337">
        <v>8</v>
      </c>
      <c r="S1079" s="337">
        <v>109163.74999999999</v>
      </c>
      <c r="T1079" s="443">
        <v>0</v>
      </c>
      <c r="U1079" s="443">
        <f t="shared" si="385"/>
        <v>0</v>
      </c>
      <c r="V1079" s="488"/>
      <c r="W1079" s="340">
        <v>2016</v>
      </c>
      <c r="X1079" s="490" t="s">
        <v>3918</v>
      </c>
    </row>
    <row r="1080" spans="1:24" outlineLevel="1">
      <c r="A1080" s="228" t="s">
        <v>4443</v>
      </c>
      <c r="B1080" s="39" t="s">
        <v>1495</v>
      </c>
      <c r="C1080" s="180" t="s">
        <v>4444</v>
      </c>
      <c r="D1080" s="40" t="s">
        <v>3724</v>
      </c>
      <c r="E1080" s="40" t="s">
        <v>4445</v>
      </c>
      <c r="F1080" s="41" t="s">
        <v>1515</v>
      </c>
      <c r="G1080" s="219" t="s">
        <v>29</v>
      </c>
      <c r="H1080" s="42">
        <v>40</v>
      </c>
      <c r="I1080" s="43">
        <v>230000000</v>
      </c>
      <c r="J1080" s="36" t="s">
        <v>1500</v>
      </c>
      <c r="K1080" s="44" t="s">
        <v>39</v>
      </c>
      <c r="L1080" s="41" t="s">
        <v>1501</v>
      </c>
      <c r="M1080" s="36" t="s">
        <v>1502</v>
      </c>
      <c r="N1080" s="42" t="s">
        <v>1503</v>
      </c>
      <c r="O1080" s="45" t="s">
        <v>1511</v>
      </c>
      <c r="P1080" s="36">
        <v>796</v>
      </c>
      <c r="Q1080" s="36" t="s">
        <v>1505</v>
      </c>
      <c r="R1080" s="54">
        <v>48</v>
      </c>
      <c r="S1080" s="54">
        <v>15178.57</v>
      </c>
      <c r="T1080" s="68">
        <f t="shared" si="384"/>
        <v>728571.36</v>
      </c>
      <c r="U1080" s="68">
        <f t="shared" si="385"/>
        <v>815999.92320000008</v>
      </c>
      <c r="V1080" s="46" t="s">
        <v>1512</v>
      </c>
      <c r="W1080" s="36">
        <v>2016</v>
      </c>
      <c r="X1080" s="47"/>
    </row>
    <row r="1081" spans="1:24" outlineLevel="1">
      <c r="A1081" s="228" t="s">
        <v>4446</v>
      </c>
      <c r="B1081" s="39" t="s">
        <v>1495</v>
      </c>
      <c r="C1081" s="180" t="s">
        <v>4447</v>
      </c>
      <c r="D1081" s="40" t="s">
        <v>3724</v>
      </c>
      <c r="E1081" s="40" t="s">
        <v>4448</v>
      </c>
      <c r="F1081" s="41" t="s">
        <v>1515</v>
      </c>
      <c r="G1081" s="219" t="s">
        <v>29</v>
      </c>
      <c r="H1081" s="42">
        <v>40</v>
      </c>
      <c r="I1081" s="43">
        <v>230000000</v>
      </c>
      <c r="J1081" s="36" t="s">
        <v>1500</v>
      </c>
      <c r="K1081" s="44" t="s">
        <v>39</v>
      </c>
      <c r="L1081" s="41" t="s">
        <v>1501</v>
      </c>
      <c r="M1081" s="36" t="s">
        <v>1502</v>
      </c>
      <c r="N1081" s="42" t="s">
        <v>1503</v>
      </c>
      <c r="O1081" s="45" t="s">
        <v>1511</v>
      </c>
      <c r="P1081" s="36">
        <v>796</v>
      </c>
      <c r="Q1081" s="36" t="s">
        <v>1505</v>
      </c>
      <c r="R1081" s="54">
        <v>13</v>
      </c>
      <c r="S1081" s="54">
        <v>63364.28</v>
      </c>
      <c r="T1081" s="68">
        <f t="shared" si="384"/>
        <v>823735.64</v>
      </c>
      <c r="U1081" s="68">
        <f t="shared" si="385"/>
        <v>922583.91680000012</v>
      </c>
      <c r="V1081" s="46" t="s">
        <v>1512</v>
      </c>
      <c r="W1081" s="36">
        <v>2016</v>
      </c>
      <c r="X1081" s="47"/>
    </row>
    <row r="1082" spans="1:24" s="344" customFormat="1" outlineLevel="1">
      <c r="A1082" s="336" t="s">
        <v>4449</v>
      </c>
      <c r="B1082" s="381" t="s">
        <v>1495</v>
      </c>
      <c r="C1082" s="483" t="s">
        <v>4450</v>
      </c>
      <c r="D1082" s="484" t="s">
        <v>3724</v>
      </c>
      <c r="E1082" s="484" t="s">
        <v>4451</v>
      </c>
      <c r="F1082" s="485" t="s">
        <v>1515</v>
      </c>
      <c r="G1082" s="486" t="s">
        <v>29</v>
      </c>
      <c r="H1082" s="374">
        <v>0</v>
      </c>
      <c r="I1082" s="339">
        <v>230000000</v>
      </c>
      <c r="J1082" s="340" t="s">
        <v>1500</v>
      </c>
      <c r="K1082" s="349" t="s">
        <v>39</v>
      </c>
      <c r="L1082" s="485" t="s">
        <v>1501</v>
      </c>
      <c r="M1082" s="340" t="s">
        <v>1502</v>
      </c>
      <c r="N1082" s="374" t="s">
        <v>1503</v>
      </c>
      <c r="O1082" s="487" t="s">
        <v>1504</v>
      </c>
      <c r="P1082" s="340">
        <v>796</v>
      </c>
      <c r="Q1082" s="340" t="s">
        <v>1505</v>
      </c>
      <c r="R1082" s="337">
        <v>50</v>
      </c>
      <c r="S1082" s="337">
        <v>7946</v>
      </c>
      <c r="T1082" s="443">
        <v>0</v>
      </c>
      <c r="U1082" s="443">
        <f t="shared" si="385"/>
        <v>0</v>
      </c>
      <c r="V1082" s="488"/>
      <c r="W1082" s="340">
        <v>2016</v>
      </c>
      <c r="X1082" s="490" t="s">
        <v>3918</v>
      </c>
    </row>
    <row r="1083" spans="1:24" s="344" customFormat="1" outlineLevel="1">
      <c r="A1083" s="336" t="s">
        <v>4452</v>
      </c>
      <c r="B1083" s="381" t="s">
        <v>1495</v>
      </c>
      <c r="C1083" s="483" t="s">
        <v>4444</v>
      </c>
      <c r="D1083" s="484" t="s">
        <v>3724</v>
      </c>
      <c r="E1083" s="484" t="s">
        <v>4445</v>
      </c>
      <c r="F1083" s="485" t="s">
        <v>1515</v>
      </c>
      <c r="G1083" s="486" t="s">
        <v>29</v>
      </c>
      <c r="H1083" s="374">
        <v>0</v>
      </c>
      <c r="I1083" s="339">
        <v>230000000</v>
      </c>
      <c r="J1083" s="340" t="s">
        <v>1500</v>
      </c>
      <c r="K1083" s="349" t="s">
        <v>39</v>
      </c>
      <c r="L1083" s="485" t="s">
        <v>1501</v>
      </c>
      <c r="M1083" s="340" t="s">
        <v>1502</v>
      </c>
      <c r="N1083" s="374" t="s">
        <v>1503</v>
      </c>
      <c r="O1083" s="487" t="s">
        <v>1504</v>
      </c>
      <c r="P1083" s="340">
        <v>796</v>
      </c>
      <c r="Q1083" s="340" t="s">
        <v>1505</v>
      </c>
      <c r="R1083" s="337">
        <v>10</v>
      </c>
      <c r="S1083" s="337">
        <v>9732.14</v>
      </c>
      <c r="T1083" s="443">
        <v>0</v>
      </c>
      <c r="U1083" s="443">
        <f t="shared" si="385"/>
        <v>0</v>
      </c>
      <c r="V1083" s="488"/>
      <c r="W1083" s="340">
        <v>2016</v>
      </c>
      <c r="X1083" s="490" t="s">
        <v>3918</v>
      </c>
    </row>
    <row r="1084" spans="1:24" outlineLevel="1">
      <c r="A1084" s="228" t="s">
        <v>4453</v>
      </c>
      <c r="B1084" s="39" t="s">
        <v>1495</v>
      </c>
      <c r="C1084" s="180" t="s">
        <v>4444</v>
      </c>
      <c r="D1084" s="40" t="s">
        <v>3724</v>
      </c>
      <c r="E1084" s="40" t="s">
        <v>4445</v>
      </c>
      <c r="F1084" s="41" t="s">
        <v>1515</v>
      </c>
      <c r="G1084" s="219" t="s">
        <v>29</v>
      </c>
      <c r="H1084" s="42">
        <v>0</v>
      </c>
      <c r="I1084" s="43">
        <v>230000000</v>
      </c>
      <c r="J1084" s="36" t="s">
        <v>1500</v>
      </c>
      <c r="K1084" s="44" t="s">
        <v>39</v>
      </c>
      <c r="L1084" s="41" t="s">
        <v>1501</v>
      </c>
      <c r="M1084" s="36" t="s">
        <v>1502</v>
      </c>
      <c r="N1084" s="42" t="s">
        <v>1503</v>
      </c>
      <c r="O1084" s="45" t="s">
        <v>1504</v>
      </c>
      <c r="P1084" s="36">
        <v>796</v>
      </c>
      <c r="Q1084" s="36" t="s">
        <v>1505</v>
      </c>
      <c r="R1084" s="54">
        <v>60</v>
      </c>
      <c r="S1084" s="54">
        <v>3084.9999999999995</v>
      </c>
      <c r="T1084" s="68">
        <f t="shared" si="384"/>
        <v>185099.99999999997</v>
      </c>
      <c r="U1084" s="68">
        <f t="shared" si="385"/>
        <v>207312</v>
      </c>
      <c r="V1084" s="46"/>
      <c r="W1084" s="36">
        <v>2016</v>
      </c>
      <c r="X1084" s="47"/>
    </row>
    <row r="1085" spans="1:24" outlineLevel="1">
      <c r="A1085" s="228" t="s">
        <v>4454</v>
      </c>
      <c r="B1085" s="39" t="s">
        <v>1495</v>
      </c>
      <c r="C1085" s="180" t="s">
        <v>4455</v>
      </c>
      <c r="D1085" s="40" t="s">
        <v>3724</v>
      </c>
      <c r="E1085" s="40" t="s">
        <v>4456</v>
      </c>
      <c r="F1085" s="41" t="s">
        <v>1515</v>
      </c>
      <c r="G1085" s="219" t="s">
        <v>29</v>
      </c>
      <c r="H1085" s="42">
        <v>0</v>
      </c>
      <c r="I1085" s="43">
        <v>230000000</v>
      </c>
      <c r="J1085" s="36" t="s">
        <v>1500</v>
      </c>
      <c r="K1085" s="44" t="s">
        <v>39</v>
      </c>
      <c r="L1085" s="41" t="s">
        <v>1501</v>
      </c>
      <c r="M1085" s="36" t="s">
        <v>1502</v>
      </c>
      <c r="N1085" s="42" t="s">
        <v>1503</v>
      </c>
      <c r="O1085" s="45" t="s">
        <v>1504</v>
      </c>
      <c r="P1085" s="36">
        <v>796</v>
      </c>
      <c r="Q1085" s="36" t="s">
        <v>1505</v>
      </c>
      <c r="R1085" s="54">
        <v>168</v>
      </c>
      <c r="S1085" s="54">
        <v>5066.4999999999991</v>
      </c>
      <c r="T1085" s="68">
        <f t="shared" si="384"/>
        <v>851171.99999999988</v>
      </c>
      <c r="U1085" s="68">
        <f t="shared" si="385"/>
        <v>953312.64</v>
      </c>
      <c r="V1085" s="46"/>
      <c r="W1085" s="36">
        <v>2016</v>
      </c>
      <c r="X1085" s="47"/>
    </row>
    <row r="1086" spans="1:24" outlineLevel="1">
      <c r="A1086" s="228" t="s">
        <v>4457</v>
      </c>
      <c r="B1086" s="39" t="s">
        <v>1495</v>
      </c>
      <c r="C1086" s="180" t="s">
        <v>4447</v>
      </c>
      <c r="D1086" s="40" t="s">
        <v>3724</v>
      </c>
      <c r="E1086" s="40" t="s">
        <v>4448</v>
      </c>
      <c r="F1086" s="41" t="s">
        <v>1515</v>
      </c>
      <c r="G1086" s="219" t="s">
        <v>29</v>
      </c>
      <c r="H1086" s="42">
        <v>40</v>
      </c>
      <c r="I1086" s="43">
        <v>230000000</v>
      </c>
      <c r="J1086" s="36" t="s">
        <v>1500</v>
      </c>
      <c r="K1086" s="44" t="s">
        <v>39</v>
      </c>
      <c r="L1086" s="41" t="s">
        <v>1501</v>
      </c>
      <c r="M1086" s="36" t="s">
        <v>1502</v>
      </c>
      <c r="N1086" s="42" t="s">
        <v>1503</v>
      </c>
      <c r="O1086" s="45" t="s">
        <v>1511</v>
      </c>
      <c r="P1086" s="36">
        <v>796</v>
      </c>
      <c r="Q1086" s="36" t="s">
        <v>1505</v>
      </c>
      <c r="R1086" s="54">
        <v>81</v>
      </c>
      <c r="S1086" s="54">
        <v>6207.23</v>
      </c>
      <c r="T1086" s="68">
        <f t="shared" si="384"/>
        <v>502785.62999999995</v>
      </c>
      <c r="U1086" s="68">
        <f t="shared" si="385"/>
        <v>563119.90559999994</v>
      </c>
      <c r="V1086" s="46" t="s">
        <v>1512</v>
      </c>
      <c r="W1086" s="36">
        <v>2016</v>
      </c>
      <c r="X1086" s="47"/>
    </row>
    <row r="1087" spans="1:24" s="344" customFormat="1" outlineLevel="1">
      <c r="A1087" s="336" t="s">
        <v>4458</v>
      </c>
      <c r="B1087" s="381" t="s">
        <v>1495</v>
      </c>
      <c r="C1087" s="483" t="s">
        <v>4447</v>
      </c>
      <c r="D1087" s="484" t="s">
        <v>3724</v>
      </c>
      <c r="E1087" s="484" t="s">
        <v>4448</v>
      </c>
      <c r="F1087" s="485" t="s">
        <v>1515</v>
      </c>
      <c r="G1087" s="486" t="s">
        <v>29</v>
      </c>
      <c r="H1087" s="374">
        <v>0</v>
      </c>
      <c r="I1087" s="339">
        <v>230000000</v>
      </c>
      <c r="J1087" s="340" t="s">
        <v>1500</v>
      </c>
      <c r="K1087" s="349" t="s">
        <v>39</v>
      </c>
      <c r="L1087" s="485" t="s">
        <v>1501</v>
      </c>
      <c r="M1087" s="340" t="s">
        <v>1502</v>
      </c>
      <c r="N1087" s="374" t="s">
        <v>1503</v>
      </c>
      <c r="O1087" s="487" t="s">
        <v>1504</v>
      </c>
      <c r="P1087" s="340">
        <v>796</v>
      </c>
      <c r="Q1087" s="340" t="s">
        <v>1505</v>
      </c>
      <c r="R1087" s="337">
        <v>19</v>
      </c>
      <c r="S1087" s="337">
        <v>9648.9999999999982</v>
      </c>
      <c r="T1087" s="443">
        <v>0</v>
      </c>
      <c r="U1087" s="443">
        <f t="shared" si="385"/>
        <v>0</v>
      </c>
      <c r="V1087" s="488"/>
      <c r="W1087" s="340">
        <v>2016</v>
      </c>
      <c r="X1087" s="490" t="s">
        <v>3918</v>
      </c>
    </row>
    <row r="1088" spans="1:24" outlineLevel="1">
      <c r="A1088" s="228" t="s">
        <v>4459</v>
      </c>
      <c r="B1088" s="39" t="s">
        <v>1495</v>
      </c>
      <c r="C1088" s="180" t="s">
        <v>4447</v>
      </c>
      <c r="D1088" s="40" t="s">
        <v>3724</v>
      </c>
      <c r="E1088" s="40" t="s">
        <v>4448</v>
      </c>
      <c r="F1088" s="41" t="s">
        <v>1515</v>
      </c>
      <c r="G1088" s="219" t="s">
        <v>29</v>
      </c>
      <c r="H1088" s="42">
        <v>0</v>
      </c>
      <c r="I1088" s="43">
        <v>230000000</v>
      </c>
      <c r="J1088" s="36" t="s">
        <v>1500</v>
      </c>
      <c r="K1088" s="44" t="s">
        <v>39</v>
      </c>
      <c r="L1088" s="41" t="s">
        <v>1501</v>
      </c>
      <c r="M1088" s="36" t="s">
        <v>1502</v>
      </c>
      <c r="N1088" s="42" t="s">
        <v>1503</v>
      </c>
      <c r="O1088" s="45" t="s">
        <v>1504</v>
      </c>
      <c r="P1088" s="36">
        <v>796</v>
      </c>
      <c r="Q1088" s="36" t="s">
        <v>1505</v>
      </c>
      <c r="R1088" s="54">
        <v>47</v>
      </c>
      <c r="S1088" s="54">
        <v>6915.4999999999991</v>
      </c>
      <c r="T1088" s="68">
        <f t="shared" si="384"/>
        <v>325028.49999999994</v>
      </c>
      <c r="U1088" s="68">
        <f t="shared" si="385"/>
        <v>364031.92</v>
      </c>
      <c r="V1088" s="46"/>
      <c r="W1088" s="36">
        <v>2016</v>
      </c>
      <c r="X1088" s="47"/>
    </row>
    <row r="1089" spans="1:24" outlineLevel="1">
      <c r="A1089" s="228" t="s">
        <v>4460</v>
      </c>
      <c r="B1089" s="39" t="s">
        <v>1495</v>
      </c>
      <c r="C1089" s="180" t="s">
        <v>4447</v>
      </c>
      <c r="D1089" s="40" t="s">
        <v>3724</v>
      </c>
      <c r="E1089" s="40" t="s">
        <v>4448</v>
      </c>
      <c r="F1089" s="41" t="s">
        <v>1515</v>
      </c>
      <c r="G1089" s="219" t="s">
        <v>29</v>
      </c>
      <c r="H1089" s="42">
        <v>0</v>
      </c>
      <c r="I1089" s="43">
        <v>230000000</v>
      </c>
      <c r="J1089" s="36" t="s">
        <v>1500</v>
      </c>
      <c r="K1089" s="44" t="s">
        <v>39</v>
      </c>
      <c r="L1089" s="41" t="s">
        <v>1501</v>
      </c>
      <c r="M1089" s="36" t="s">
        <v>1502</v>
      </c>
      <c r="N1089" s="42" t="s">
        <v>1503</v>
      </c>
      <c r="O1089" s="45" t="s">
        <v>1504</v>
      </c>
      <c r="P1089" s="36">
        <v>796</v>
      </c>
      <c r="Q1089" s="36" t="s">
        <v>1505</v>
      </c>
      <c r="R1089" s="54">
        <v>17</v>
      </c>
      <c r="S1089" s="54">
        <v>5881</v>
      </c>
      <c r="T1089" s="68">
        <f t="shared" si="384"/>
        <v>99977</v>
      </c>
      <c r="U1089" s="68">
        <f t="shared" si="385"/>
        <v>111974.24</v>
      </c>
      <c r="V1089" s="46"/>
      <c r="W1089" s="36">
        <v>2016</v>
      </c>
      <c r="X1089" s="47"/>
    </row>
    <row r="1090" spans="1:24" s="344" customFormat="1" outlineLevel="1">
      <c r="A1090" s="336" t="s">
        <v>4461</v>
      </c>
      <c r="B1090" s="381" t="s">
        <v>1495</v>
      </c>
      <c r="C1090" s="483" t="s">
        <v>4447</v>
      </c>
      <c r="D1090" s="484" t="s">
        <v>3724</v>
      </c>
      <c r="E1090" s="484" t="s">
        <v>4448</v>
      </c>
      <c r="F1090" s="485" t="s">
        <v>1515</v>
      </c>
      <c r="G1090" s="486" t="s">
        <v>29</v>
      </c>
      <c r="H1090" s="374">
        <v>40</v>
      </c>
      <c r="I1090" s="339">
        <v>230000000</v>
      </c>
      <c r="J1090" s="340" t="s">
        <v>1500</v>
      </c>
      <c r="K1090" s="349" t="s">
        <v>39</v>
      </c>
      <c r="L1090" s="485" t="s">
        <v>1501</v>
      </c>
      <c r="M1090" s="340" t="s">
        <v>1502</v>
      </c>
      <c r="N1090" s="374" t="s">
        <v>1503</v>
      </c>
      <c r="O1090" s="487" t="s">
        <v>1511</v>
      </c>
      <c r="P1090" s="340">
        <v>796</v>
      </c>
      <c r="Q1090" s="340" t="s">
        <v>1505</v>
      </c>
      <c r="R1090" s="337">
        <v>40</v>
      </c>
      <c r="S1090" s="337">
        <v>62499.999999999993</v>
      </c>
      <c r="T1090" s="443">
        <v>0</v>
      </c>
      <c r="U1090" s="443">
        <f t="shared" si="385"/>
        <v>0</v>
      </c>
      <c r="V1090" s="488" t="s">
        <v>1512</v>
      </c>
      <c r="W1090" s="340">
        <v>2016</v>
      </c>
      <c r="X1090" s="490" t="s">
        <v>3918</v>
      </c>
    </row>
    <row r="1091" spans="1:24" s="344" customFormat="1" outlineLevel="1">
      <c r="A1091" s="336" t="s">
        <v>4462</v>
      </c>
      <c r="B1091" s="381" t="s">
        <v>1495</v>
      </c>
      <c r="C1091" s="483" t="s">
        <v>4447</v>
      </c>
      <c r="D1091" s="484" t="s">
        <v>3724</v>
      </c>
      <c r="E1091" s="484" t="s">
        <v>4448</v>
      </c>
      <c r="F1091" s="485" t="s">
        <v>1515</v>
      </c>
      <c r="G1091" s="486" t="s">
        <v>29</v>
      </c>
      <c r="H1091" s="374">
        <v>0</v>
      </c>
      <c r="I1091" s="339">
        <v>230000000</v>
      </c>
      <c r="J1091" s="340" t="s">
        <v>1500</v>
      </c>
      <c r="K1091" s="349" t="s">
        <v>39</v>
      </c>
      <c r="L1091" s="485" t="s">
        <v>1501</v>
      </c>
      <c r="M1091" s="340" t="s">
        <v>1502</v>
      </c>
      <c r="N1091" s="374" t="s">
        <v>1503</v>
      </c>
      <c r="O1091" s="487" t="s">
        <v>1504</v>
      </c>
      <c r="P1091" s="340">
        <v>796</v>
      </c>
      <c r="Q1091" s="340" t="s">
        <v>1505</v>
      </c>
      <c r="R1091" s="337">
        <v>10</v>
      </c>
      <c r="S1091" s="337">
        <v>321428.57</v>
      </c>
      <c r="T1091" s="443">
        <v>0</v>
      </c>
      <c r="U1091" s="443">
        <f t="shared" si="385"/>
        <v>0</v>
      </c>
      <c r="V1091" s="488"/>
      <c r="W1091" s="340">
        <v>2016</v>
      </c>
      <c r="X1091" s="490" t="s">
        <v>3918</v>
      </c>
    </row>
    <row r="1092" spans="1:24" outlineLevel="1">
      <c r="A1092" s="228" t="s">
        <v>4463</v>
      </c>
      <c r="B1092" s="39" t="s">
        <v>1495</v>
      </c>
      <c r="C1092" s="180" t="s">
        <v>4464</v>
      </c>
      <c r="D1092" s="40" t="s">
        <v>4465</v>
      </c>
      <c r="E1092" s="40" t="s">
        <v>4466</v>
      </c>
      <c r="F1092" s="41" t="s">
        <v>4467</v>
      </c>
      <c r="G1092" s="219" t="s">
        <v>34</v>
      </c>
      <c r="H1092" s="42">
        <v>40</v>
      </c>
      <c r="I1092" s="43">
        <v>230000000</v>
      </c>
      <c r="J1092" s="36" t="s">
        <v>1500</v>
      </c>
      <c r="K1092" s="44" t="s">
        <v>39</v>
      </c>
      <c r="L1092" s="41" t="s">
        <v>1501</v>
      </c>
      <c r="M1092" s="36" t="s">
        <v>1502</v>
      </c>
      <c r="N1092" s="42" t="s">
        <v>1503</v>
      </c>
      <c r="O1092" s="45" t="s">
        <v>1511</v>
      </c>
      <c r="P1092" s="36">
        <v>796</v>
      </c>
      <c r="Q1092" s="36" t="s">
        <v>1505</v>
      </c>
      <c r="R1092" s="54">
        <v>45</v>
      </c>
      <c r="S1092" s="54">
        <v>14508.999999999998</v>
      </c>
      <c r="T1092" s="68">
        <f t="shared" si="384"/>
        <v>652904.99999999988</v>
      </c>
      <c r="U1092" s="68">
        <f t="shared" si="385"/>
        <v>731253.6</v>
      </c>
      <c r="V1092" s="46" t="s">
        <v>1512</v>
      </c>
      <c r="W1092" s="36">
        <v>2016</v>
      </c>
      <c r="X1092" s="47"/>
    </row>
    <row r="1093" spans="1:24" outlineLevel="1">
      <c r="A1093" s="228" t="s">
        <v>4468</v>
      </c>
      <c r="B1093" s="39" t="s">
        <v>1495</v>
      </c>
      <c r="C1093" s="180" t="s">
        <v>4469</v>
      </c>
      <c r="D1093" s="40" t="s">
        <v>4465</v>
      </c>
      <c r="E1093" s="40" t="s">
        <v>4470</v>
      </c>
      <c r="F1093" s="41" t="s">
        <v>4471</v>
      </c>
      <c r="G1093" s="219" t="s">
        <v>34</v>
      </c>
      <c r="H1093" s="42">
        <v>40</v>
      </c>
      <c r="I1093" s="43">
        <v>230000000</v>
      </c>
      <c r="J1093" s="36" t="s">
        <v>1500</v>
      </c>
      <c r="K1093" s="44" t="s">
        <v>39</v>
      </c>
      <c r="L1093" s="41" t="s">
        <v>1501</v>
      </c>
      <c r="M1093" s="36" t="s">
        <v>1502</v>
      </c>
      <c r="N1093" s="42" t="s">
        <v>1503</v>
      </c>
      <c r="O1093" s="45" t="s">
        <v>1511</v>
      </c>
      <c r="P1093" s="36">
        <v>796</v>
      </c>
      <c r="Q1093" s="36" t="s">
        <v>1505</v>
      </c>
      <c r="R1093" s="54">
        <v>41</v>
      </c>
      <c r="S1093" s="54">
        <v>13497.5</v>
      </c>
      <c r="T1093" s="68">
        <f t="shared" si="384"/>
        <v>553397.5</v>
      </c>
      <c r="U1093" s="68">
        <f t="shared" si="385"/>
        <v>619805.20000000007</v>
      </c>
      <c r="V1093" s="46" t="s">
        <v>1512</v>
      </c>
      <c r="W1093" s="36">
        <v>2016</v>
      </c>
      <c r="X1093" s="47"/>
    </row>
    <row r="1094" spans="1:24" outlineLevel="1">
      <c r="A1094" s="228" t="s">
        <v>4472</v>
      </c>
      <c r="B1094" s="39" t="s">
        <v>1495</v>
      </c>
      <c r="C1094" s="180" t="s">
        <v>4473</v>
      </c>
      <c r="D1094" s="40" t="s">
        <v>4465</v>
      </c>
      <c r="E1094" s="40" t="s">
        <v>4474</v>
      </c>
      <c r="F1094" s="41" t="s">
        <v>4475</v>
      </c>
      <c r="G1094" s="219" t="s">
        <v>34</v>
      </c>
      <c r="H1094" s="42">
        <v>40</v>
      </c>
      <c r="I1094" s="43">
        <v>230000000</v>
      </c>
      <c r="J1094" s="36" t="s">
        <v>1500</v>
      </c>
      <c r="K1094" s="44" t="s">
        <v>39</v>
      </c>
      <c r="L1094" s="41" t="s">
        <v>1501</v>
      </c>
      <c r="M1094" s="36" t="s">
        <v>1502</v>
      </c>
      <c r="N1094" s="42" t="s">
        <v>1503</v>
      </c>
      <c r="O1094" s="45" t="s">
        <v>1511</v>
      </c>
      <c r="P1094" s="36">
        <v>796</v>
      </c>
      <c r="Q1094" s="36" t="s">
        <v>1505</v>
      </c>
      <c r="R1094" s="54">
        <v>10</v>
      </c>
      <c r="S1094" s="54">
        <v>53571.42</v>
      </c>
      <c r="T1094" s="68">
        <f t="shared" si="384"/>
        <v>535714.19999999995</v>
      </c>
      <c r="U1094" s="68">
        <f t="shared" si="385"/>
        <v>599999.90399999998</v>
      </c>
      <c r="V1094" s="46" t="s">
        <v>1512</v>
      </c>
      <c r="W1094" s="36">
        <v>2016</v>
      </c>
      <c r="X1094" s="47"/>
    </row>
    <row r="1095" spans="1:24" s="344" customFormat="1" outlineLevel="1">
      <c r="A1095" s="336" t="s">
        <v>4476</v>
      </c>
      <c r="B1095" s="381" t="s">
        <v>1495</v>
      </c>
      <c r="C1095" s="483" t="s">
        <v>4477</v>
      </c>
      <c r="D1095" s="484" t="s">
        <v>4478</v>
      </c>
      <c r="E1095" s="484" t="s">
        <v>4479</v>
      </c>
      <c r="F1095" s="485" t="s">
        <v>1515</v>
      </c>
      <c r="G1095" s="486" t="s">
        <v>29</v>
      </c>
      <c r="H1095" s="374">
        <v>40</v>
      </c>
      <c r="I1095" s="339">
        <v>230000000</v>
      </c>
      <c r="J1095" s="340" t="s">
        <v>1500</v>
      </c>
      <c r="K1095" s="349" t="s">
        <v>39</v>
      </c>
      <c r="L1095" s="485" t="s">
        <v>1501</v>
      </c>
      <c r="M1095" s="340" t="s">
        <v>1502</v>
      </c>
      <c r="N1095" s="374" t="s">
        <v>1503</v>
      </c>
      <c r="O1095" s="487" t="s">
        <v>1511</v>
      </c>
      <c r="P1095" s="340">
        <v>796</v>
      </c>
      <c r="Q1095" s="340" t="s">
        <v>1505</v>
      </c>
      <c r="R1095" s="337">
        <v>200</v>
      </c>
      <c r="S1095" s="337">
        <v>24910.71</v>
      </c>
      <c r="T1095" s="443">
        <v>0</v>
      </c>
      <c r="U1095" s="443">
        <f t="shared" si="385"/>
        <v>0</v>
      </c>
      <c r="V1095" s="488" t="s">
        <v>1512</v>
      </c>
      <c r="W1095" s="340">
        <v>2016</v>
      </c>
      <c r="X1095" s="490" t="s">
        <v>3918</v>
      </c>
    </row>
    <row r="1096" spans="1:24" s="344" customFormat="1" outlineLevel="1">
      <c r="A1096" s="336" t="s">
        <v>4480</v>
      </c>
      <c r="B1096" s="381" t="s">
        <v>1495</v>
      </c>
      <c r="C1096" s="483" t="s">
        <v>4481</v>
      </c>
      <c r="D1096" s="484" t="s">
        <v>4478</v>
      </c>
      <c r="E1096" s="484" t="s">
        <v>4482</v>
      </c>
      <c r="F1096" s="485" t="s">
        <v>1515</v>
      </c>
      <c r="G1096" s="486" t="s">
        <v>29</v>
      </c>
      <c r="H1096" s="374">
        <v>40</v>
      </c>
      <c r="I1096" s="339">
        <v>230000000</v>
      </c>
      <c r="J1096" s="340" t="s">
        <v>1500</v>
      </c>
      <c r="K1096" s="349" t="s">
        <v>39</v>
      </c>
      <c r="L1096" s="485" t="s">
        <v>1501</v>
      </c>
      <c r="M1096" s="340" t="s">
        <v>1502</v>
      </c>
      <c r="N1096" s="374" t="s">
        <v>1503</v>
      </c>
      <c r="O1096" s="487" t="s">
        <v>1511</v>
      </c>
      <c r="P1096" s="340">
        <v>796</v>
      </c>
      <c r="Q1096" s="340" t="s">
        <v>1505</v>
      </c>
      <c r="R1096" s="337">
        <v>200</v>
      </c>
      <c r="S1096" s="337">
        <v>5031.2499999999991</v>
      </c>
      <c r="T1096" s="443">
        <v>0</v>
      </c>
      <c r="U1096" s="443">
        <f t="shared" si="385"/>
        <v>0</v>
      </c>
      <c r="V1096" s="488" t="s">
        <v>1512</v>
      </c>
      <c r="W1096" s="340">
        <v>2016</v>
      </c>
      <c r="X1096" s="490" t="s">
        <v>3918</v>
      </c>
    </row>
    <row r="1097" spans="1:24" outlineLevel="1">
      <c r="A1097" s="228" t="s">
        <v>4483</v>
      </c>
      <c r="B1097" s="39" t="s">
        <v>1495</v>
      </c>
      <c r="C1097" s="180" t="s">
        <v>4484</v>
      </c>
      <c r="D1097" s="40" t="s">
        <v>4478</v>
      </c>
      <c r="E1097" s="40" t="s">
        <v>4485</v>
      </c>
      <c r="F1097" s="41" t="s">
        <v>1515</v>
      </c>
      <c r="G1097" s="219" t="s">
        <v>29</v>
      </c>
      <c r="H1097" s="42">
        <v>40</v>
      </c>
      <c r="I1097" s="43">
        <v>230000000</v>
      </c>
      <c r="J1097" s="36" t="s">
        <v>1500</v>
      </c>
      <c r="K1097" s="44" t="s">
        <v>39</v>
      </c>
      <c r="L1097" s="41" t="s">
        <v>1501</v>
      </c>
      <c r="M1097" s="36" t="s">
        <v>1502</v>
      </c>
      <c r="N1097" s="42" t="s">
        <v>1503</v>
      </c>
      <c r="O1097" s="45" t="s">
        <v>1511</v>
      </c>
      <c r="P1097" s="36">
        <v>796</v>
      </c>
      <c r="Q1097" s="36" t="s">
        <v>1505</v>
      </c>
      <c r="R1097" s="54">
        <v>100</v>
      </c>
      <c r="S1097" s="54">
        <v>3892.85</v>
      </c>
      <c r="T1097" s="68">
        <f t="shared" si="384"/>
        <v>389285</v>
      </c>
      <c r="U1097" s="68">
        <f t="shared" si="385"/>
        <v>435999.20000000007</v>
      </c>
      <c r="V1097" s="46" t="s">
        <v>1512</v>
      </c>
      <c r="W1097" s="36">
        <v>2016</v>
      </c>
      <c r="X1097" s="47"/>
    </row>
    <row r="1098" spans="1:24" outlineLevel="1">
      <c r="A1098" s="228" t="s">
        <v>4486</v>
      </c>
      <c r="B1098" s="39" t="s">
        <v>1495</v>
      </c>
      <c r="C1098" s="180" t="s">
        <v>4484</v>
      </c>
      <c r="D1098" s="40" t="s">
        <v>4478</v>
      </c>
      <c r="E1098" s="40" t="s">
        <v>4485</v>
      </c>
      <c r="F1098" s="41" t="s">
        <v>1515</v>
      </c>
      <c r="G1098" s="219" t="s">
        <v>29</v>
      </c>
      <c r="H1098" s="42">
        <v>40</v>
      </c>
      <c r="I1098" s="43">
        <v>230000000</v>
      </c>
      <c r="J1098" s="36" t="s">
        <v>1500</v>
      </c>
      <c r="K1098" s="44" t="s">
        <v>39</v>
      </c>
      <c r="L1098" s="41" t="s">
        <v>1501</v>
      </c>
      <c r="M1098" s="36" t="s">
        <v>1502</v>
      </c>
      <c r="N1098" s="42" t="s">
        <v>1503</v>
      </c>
      <c r="O1098" s="45" t="s">
        <v>1511</v>
      </c>
      <c r="P1098" s="36">
        <v>796</v>
      </c>
      <c r="Q1098" s="36" t="s">
        <v>1505</v>
      </c>
      <c r="R1098" s="54">
        <v>100</v>
      </c>
      <c r="S1098" s="54">
        <v>2669.64</v>
      </c>
      <c r="T1098" s="68">
        <f t="shared" si="384"/>
        <v>266964</v>
      </c>
      <c r="U1098" s="68">
        <f t="shared" si="385"/>
        <v>298999.68000000005</v>
      </c>
      <c r="V1098" s="46" t="s">
        <v>1512</v>
      </c>
      <c r="W1098" s="36">
        <v>2016</v>
      </c>
      <c r="X1098" s="47"/>
    </row>
    <row r="1099" spans="1:24" outlineLevel="1">
      <c r="A1099" s="228" t="s">
        <v>4487</v>
      </c>
      <c r="B1099" s="39" t="s">
        <v>1495</v>
      </c>
      <c r="C1099" s="180" t="s">
        <v>4484</v>
      </c>
      <c r="D1099" s="40" t="s">
        <v>4478</v>
      </c>
      <c r="E1099" s="40" t="s">
        <v>4485</v>
      </c>
      <c r="F1099" s="41" t="s">
        <v>1515</v>
      </c>
      <c r="G1099" s="219" t="s">
        <v>29</v>
      </c>
      <c r="H1099" s="42">
        <v>40</v>
      </c>
      <c r="I1099" s="43">
        <v>230000000</v>
      </c>
      <c r="J1099" s="36" t="s">
        <v>1500</v>
      </c>
      <c r="K1099" s="44" t="s">
        <v>39</v>
      </c>
      <c r="L1099" s="41" t="s">
        <v>1501</v>
      </c>
      <c r="M1099" s="36" t="s">
        <v>1502</v>
      </c>
      <c r="N1099" s="42" t="s">
        <v>1503</v>
      </c>
      <c r="O1099" s="45" t="s">
        <v>1511</v>
      </c>
      <c r="P1099" s="36">
        <v>796</v>
      </c>
      <c r="Q1099" s="36" t="s">
        <v>1505</v>
      </c>
      <c r="R1099" s="54">
        <v>100</v>
      </c>
      <c r="S1099" s="54">
        <v>4004.46</v>
      </c>
      <c r="T1099" s="68">
        <f t="shared" si="384"/>
        <v>400446</v>
      </c>
      <c r="U1099" s="68">
        <f t="shared" si="385"/>
        <v>448499.52</v>
      </c>
      <c r="V1099" s="46" t="s">
        <v>1512</v>
      </c>
      <c r="W1099" s="36">
        <v>2016</v>
      </c>
      <c r="X1099" s="47"/>
    </row>
    <row r="1100" spans="1:24" outlineLevel="1">
      <c r="A1100" s="228" t="s">
        <v>4488</v>
      </c>
      <c r="B1100" s="39" t="s">
        <v>1495</v>
      </c>
      <c r="C1100" s="180" t="s">
        <v>4489</v>
      </c>
      <c r="D1100" s="40" t="s">
        <v>4490</v>
      </c>
      <c r="E1100" s="40" t="s">
        <v>4491</v>
      </c>
      <c r="F1100" s="41" t="s">
        <v>1515</v>
      </c>
      <c r="G1100" s="219" t="s">
        <v>29</v>
      </c>
      <c r="H1100" s="42">
        <v>40</v>
      </c>
      <c r="I1100" s="43">
        <v>230000000</v>
      </c>
      <c r="J1100" s="36" t="s">
        <v>1500</v>
      </c>
      <c r="K1100" s="44" t="s">
        <v>39</v>
      </c>
      <c r="L1100" s="41" t="s">
        <v>1501</v>
      </c>
      <c r="M1100" s="36" t="s">
        <v>1502</v>
      </c>
      <c r="N1100" s="42" t="s">
        <v>1503</v>
      </c>
      <c r="O1100" s="45" t="s">
        <v>1511</v>
      </c>
      <c r="P1100" s="36">
        <v>796</v>
      </c>
      <c r="Q1100" s="36" t="s">
        <v>1505</v>
      </c>
      <c r="R1100" s="54">
        <v>768</v>
      </c>
      <c r="S1100" s="54">
        <v>106.99999999999999</v>
      </c>
      <c r="T1100" s="68">
        <f t="shared" si="384"/>
        <v>82175.999999999985</v>
      </c>
      <c r="U1100" s="68">
        <f t="shared" si="385"/>
        <v>92037.119999999995</v>
      </c>
      <c r="V1100" s="46" t="s">
        <v>1512</v>
      </c>
      <c r="W1100" s="36">
        <v>2016</v>
      </c>
      <c r="X1100" s="47"/>
    </row>
    <row r="1101" spans="1:24" outlineLevel="1">
      <c r="A1101" s="228" t="s">
        <v>4492</v>
      </c>
      <c r="B1101" s="39" t="s">
        <v>1495</v>
      </c>
      <c r="C1101" s="180" t="s">
        <v>4489</v>
      </c>
      <c r="D1101" s="40" t="s">
        <v>4490</v>
      </c>
      <c r="E1101" s="40" t="s">
        <v>4491</v>
      </c>
      <c r="F1101" s="41" t="s">
        <v>1515</v>
      </c>
      <c r="G1101" s="219" t="s">
        <v>29</v>
      </c>
      <c r="H1101" s="42">
        <v>40</v>
      </c>
      <c r="I1101" s="43">
        <v>230000000</v>
      </c>
      <c r="J1101" s="36" t="s">
        <v>1500</v>
      </c>
      <c r="K1101" s="44" t="s">
        <v>39</v>
      </c>
      <c r="L1101" s="41" t="s">
        <v>1501</v>
      </c>
      <c r="M1101" s="36" t="s">
        <v>1502</v>
      </c>
      <c r="N1101" s="42" t="s">
        <v>1503</v>
      </c>
      <c r="O1101" s="45" t="s">
        <v>1511</v>
      </c>
      <c r="P1101" s="36">
        <v>796</v>
      </c>
      <c r="Q1101" s="36" t="s">
        <v>1505</v>
      </c>
      <c r="R1101" s="54">
        <v>55</v>
      </c>
      <c r="S1101" s="54">
        <v>120</v>
      </c>
      <c r="T1101" s="68">
        <f t="shared" si="384"/>
        <v>6600</v>
      </c>
      <c r="U1101" s="68">
        <f t="shared" si="385"/>
        <v>7392.0000000000009</v>
      </c>
      <c r="V1101" s="46" t="s">
        <v>1512</v>
      </c>
      <c r="W1101" s="36">
        <v>2016</v>
      </c>
      <c r="X1101" s="47"/>
    </row>
    <row r="1102" spans="1:24" outlineLevel="1">
      <c r="A1102" s="228" t="s">
        <v>4493</v>
      </c>
      <c r="B1102" s="39" t="s">
        <v>1495</v>
      </c>
      <c r="C1102" s="180" t="s">
        <v>4494</v>
      </c>
      <c r="D1102" s="40" t="s">
        <v>4495</v>
      </c>
      <c r="E1102" s="40" t="s">
        <v>4496</v>
      </c>
      <c r="F1102" s="41" t="s">
        <v>1515</v>
      </c>
      <c r="G1102" s="219" t="s">
        <v>29</v>
      </c>
      <c r="H1102" s="42">
        <v>40</v>
      </c>
      <c r="I1102" s="43">
        <v>230000000</v>
      </c>
      <c r="J1102" s="36" t="s">
        <v>1500</v>
      </c>
      <c r="K1102" s="44" t="s">
        <v>39</v>
      </c>
      <c r="L1102" s="41" t="s">
        <v>1501</v>
      </c>
      <c r="M1102" s="36" t="s">
        <v>1502</v>
      </c>
      <c r="N1102" s="42" t="s">
        <v>1503</v>
      </c>
      <c r="O1102" s="45" t="s">
        <v>1511</v>
      </c>
      <c r="P1102" s="36">
        <v>796</v>
      </c>
      <c r="Q1102" s="36" t="s">
        <v>1505</v>
      </c>
      <c r="R1102" s="54">
        <v>50</v>
      </c>
      <c r="S1102" s="54">
        <v>66.069999999999993</v>
      </c>
      <c r="T1102" s="68">
        <f t="shared" si="384"/>
        <v>3303.4999999999995</v>
      </c>
      <c r="U1102" s="68">
        <f t="shared" si="385"/>
        <v>3699.9199999999996</v>
      </c>
      <c r="V1102" s="46" t="s">
        <v>1512</v>
      </c>
      <c r="W1102" s="36">
        <v>2016</v>
      </c>
      <c r="X1102" s="47"/>
    </row>
    <row r="1103" spans="1:24" outlineLevel="1">
      <c r="A1103" s="228" t="s">
        <v>4497</v>
      </c>
      <c r="B1103" s="39" t="s">
        <v>1495</v>
      </c>
      <c r="C1103" s="180" t="s">
        <v>4498</v>
      </c>
      <c r="D1103" s="40" t="s">
        <v>4499</v>
      </c>
      <c r="E1103" s="40" t="s">
        <v>4500</v>
      </c>
      <c r="F1103" s="41" t="s">
        <v>1515</v>
      </c>
      <c r="G1103" s="219" t="s">
        <v>29</v>
      </c>
      <c r="H1103" s="42">
        <v>0</v>
      </c>
      <c r="I1103" s="43">
        <v>230000000</v>
      </c>
      <c r="J1103" s="36" t="s">
        <v>1500</v>
      </c>
      <c r="K1103" s="44" t="s">
        <v>39</v>
      </c>
      <c r="L1103" s="41" t="s">
        <v>1501</v>
      </c>
      <c r="M1103" s="36" t="s">
        <v>1502</v>
      </c>
      <c r="N1103" s="42" t="s">
        <v>1503</v>
      </c>
      <c r="O1103" s="45" t="s">
        <v>1504</v>
      </c>
      <c r="P1103" s="36">
        <v>796</v>
      </c>
      <c r="Q1103" s="36" t="s">
        <v>1505</v>
      </c>
      <c r="R1103" s="54">
        <v>897</v>
      </c>
      <c r="S1103" s="54">
        <v>459</v>
      </c>
      <c r="T1103" s="68">
        <f t="shared" si="384"/>
        <v>411723</v>
      </c>
      <c r="U1103" s="68">
        <f t="shared" si="385"/>
        <v>461129.76000000007</v>
      </c>
      <c r="V1103" s="46"/>
      <c r="W1103" s="36">
        <v>2016</v>
      </c>
      <c r="X1103" s="47"/>
    </row>
    <row r="1104" spans="1:24" outlineLevel="1">
      <c r="A1104" s="228" t="s">
        <v>4501</v>
      </c>
      <c r="B1104" s="39" t="s">
        <v>1495</v>
      </c>
      <c r="C1104" s="180" t="s">
        <v>4489</v>
      </c>
      <c r="D1104" s="40" t="s">
        <v>4490</v>
      </c>
      <c r="E1104" s="40" t="s">
        <v>4491</v>
      </c>
      <c r="F1104" s="41" t="s">
        <v>1515</v>
      </c>
      <c r="G1104" s="219" t="s">
        <v>29</v>
      </c>
      <c r="H1104" s="42">
        <v>0</v>
      </c>
      <c r="I1104" s="43">
        <v>230000000</v>
      </c>
      <c r="J1104" s="36" t="s">
        <v>1500</v>
      </c>
      <c r="K1104" s="44" t="s">
        <v>39</v>
      </c>
      <c r="L1104" s="41" t="s">
        <v>1501</v>
      </c>
      <c r="M1104" s="36" t="s">
        <v>1502</v>
      </c>
      <c r="N1104" s="42" t="s">
        <v>1503</v>
      </c>
      <c r="O1104" s="45" t="s">
        <v>1504</v>
      </c>
      <c r="P1104" s="36">
        <v>796</v>
      </c>
      <c r="Q1104" s="36" t="s">
        <v>1505</v>
      </c>
      <c r="R1104" s="54">
        <v>51</v>
      </c>
      <c r="S1104" s="54">
        <v>137.5</v>
      </c>
      <c r="T1104" s="68">
        <f t="shared" si="384"/>
        <v>7012.5</v>
      </c>
      <c r="U1104" s="68">
        <f t="shared" si="385"/>
        <v>7854.0000000000009</v>
      </c>
      <c r="V1104" s="46"/>
      <c r="W1104" s="36">
        <v>2016</v>
      </c>
      <c r="X1104" s="47"/>
    </row>
    <row r="1105" spans="1:24" outlineLevel="1">
      <c r="A1105" s="228" t="s">
        <v>4502</v>
      </c>
      <c r="B1105" s="39" t="s">
        <v>1495</v>
      </c>
      <c r="C1105" s="180" t="s">
        <v>4481</v>
      </c>
      <c r="D1105" s="40" t="s">
        <v>4478</v>
      </c>
      <c r="E1105" s="40" t="s">
        <v>4482</v>
      </c>
      <c r="F1105" s="41" t="s">
        <v>1515</v>
      </c>
      <c r="G1105" s="219" t="s">
        <v>29</v>
      </c>
      <c r="H1105" s="42">
        <v>40</v>
      </c>
      <c r="I1105" s="43">
        <v>230000000</v>
      </c>
      <c r="J1105" s="36" t="s">
        <v>1500</v>
      </c>
      <c r="K1105" s="44" t="s">
        <v>39</v>
      </c>
      <c r="L1105" s="41" t="s">
        <v>1501</v>
      </c>
      <c r="M1105" s="36" t="s">
        <v>1502</v>
      </c>
      <c r="N1105" s="42" t="s">
        <v>1503</v>
      </c>
      <c r="O1105" s="45" t="s">
        <v>1511</v>
      </c>
      <c r="P1105" s="36">
        <v>796</v>
      </c>
      <c r="Q1105" s="36" t="s">
        <v>1505</v>
      </c>
      <c r="R1105" s="54">
        <v>200</v>
      </c>
      <c r="S1105" s="54">
        <v>399.99999999999994</v>
      </c>
      <c r="T1105" s="68">
        <f t="shared" si="384"/>
        <v>79999.999999999985</v>
      </c>
      <c r="U1105" s="68">
        <f t="shared" si="385"/>
        <v>89599.999999999985</v>
      </c>
      <c r="V1105" s="46" t="s">
        <v>1512</v>
      </c>
      <c r="W1105" s="36">
        <v>2016</v>
      </c>
      <c r="X1105" s="47"/>
    </row>
    <row r="1106" spans="1:24" outlineLevel="1">
      <c r="A1106" s="228" t="s">
        <v>4503</v>
      </c>
      <c r="B1106" s="39" t="s">
        <v>1495</v>
      </c>
      <c r="C1106" s="180" t="s">
        <v>4484</v>
      </c>
      <c r="D1106" s="40" t="s">
        <v>4478</v>
      </c>
      <c r="E1106" s="40" t="s">
        <v>4485</v>
      </c>
      <c r="F1106" s="41" t="s">
        <v>1515</v>
      </c>
      <c r="G1106" s="219" t="s">
        <v>29</v>
      </c>
      <c r="H1106" s="42">
        <v>40</v>
      </c>
      <c r="I1106" s="43">
        <v>230000000</v>
      </c>
      <c r="J1106" s="36" t="s">
        <v>1500</v>
      </c>
      <c r="K1106" s="44" t="s">
        <v>39</v>
      </c>
      <c r="L1106" s="41" t="s">
        <v>1501</v>
      </c>
      <c r="M1106" s="36" t="s">
        <v>1502</v>
      </c>
      <c r="N1106" s="42" t="s">
        <v>1503</v>
      </c>
      <c r="O1106" s="45" t="s">
        <v>1511</v>
      </c>
      <c r="P1106" s="36">
        <v>796</v>
      </c>
      <c r="Q1106" s="36" t="s">
        <v>1505</v>
      </c>
      <c r="R1106" s="54">
        <v>100</v>
      </c>
      <c r="S1106" s="54">
        <v>349.99999999999994</v>
      </c>
      <c r="T1106" s="68">
        <f t="shared" si="384"/>
        <v>34999.999999999993</v>
      </c>
      <c r="U1106" s="68">
        <f t="shared" si="385"/>
        <v>39199.999999999993</v>
      </c>
      <c r="V1106" s="46" t="s">
        <v>1512</v>
      </c>
      <c r="W1106" s="36">
        <v>2016</v>
      </c>
      <c r="X1106" s="47"/>
    </row>
    <row r="1107" spans="1:24" outlineLevel="1">
      <c r="A1107" s="228" t="s">
        <v>4504</v>
      </c>
      <c r="B1107" s="39" t="s">
        <v>1495</v>
      </c>
      <c r="C1107" s="180" t="s">
        <v>4484</v>
      </c>
      <c r="D1107" s="40" t="s">
        <v>4478</v>
      </c>
      <c r="E1107" s="40" t="s">
        <v>4485</v>
      </c>
      <c r="F1107" s="41" t="s">
        <v>1515</v>
      </c>
      <c r="G1107" s="219" t="s">
        <v>29</v>
      </c>
      <c r="H1107" s="42">
        <v>40</v>
      </c>
      <c r="I1107" s="43">
        <v>230000000</v>
      </c>
      <c r="J1107" s="36" t="s">
        <v>1500</v>
      </c>
      <c r="K1107" s="44" t="s">
        <v>39</v>
      </c>
      <c r="L1107" s="41" t="s">
        <v>1501</v>
      </c>
      <c r="M1107" s="36" t="s">
        <v>1502</v>
      </c>
      <c r="N1107" s="42" t="s">
        <v>1503</v>
      </c>
      <c r="O1107" s="45" t="s">
        <v>1511</v>
      </c>
      <c r="P1107" s="36">
        <v>796</v>
      </c>
      <c r="Q1107" s="36" t="s">
        <v>1505</v>
      </c>
      <c r="R1107" s="54">
        <v>100</v>
      </c>
      <c r="S1107" s="54">
        <v>430</v>
      </c>
      <c r="T1107" s="68">
        <f t="shared" si="384"/>
        <v>43000</v>
      </c>
      <c r="U1107" s="68">
        <f t="shared" si="385"/>
        <v>48160.000000000007</v>
      </c>
      <c r="V1107" s="46" t="s">
        <v>1512</v>
      </c>
      <c r="W1107" s="36">
        <v>2016</v>
      </c>
      <c r="X1107" s="47"/>
    </row>
    <row r="1108" spans="1:24" outlineLevel="1">
      <c r="A1108" s="228" t="s">
        <v>4505</v>
      </c>
      <c r="B1108" s="39" t="s">
        <v>1495</v>
      </c>
      <c r="C1108" s="180" t="s">
        <v>4506</v>
      </c>
      <c r="D1108" s="40" t="s">
        <v>4507</v>
      </c>
      <c r="E1108" s="40" t="s">
        <v>4508</v>
      </c>
      <c r="F1108" s="41" t="s">
        <v>4509</v>
      </c>
      <c r="G1108" s="219" t="s">
        <v>34</v>
      </c>
      <c r="H1108" s="42">
        <v>40</v>
      </c>
      <c r="I1108" s="43">
        <v>230000000</v>
      </c>
      <c r="J1108" s="36" t="s">
        <v>1500</v>
      </c>
      <c r="K1108" s="44" t="s">
        <v>39</v>
      </c>
      <c r="L1108" s="41" t="s">
        <v>1501</v>
      </c>
      <c r="M1108" s="36" t="s">
        <v>1502</v>
      </c>
      <c r="N1108" s="42" t="s">
        <v>1503</v>
      </c>
      <c r="O1108" s="45" t="s">
        <v>1511</v>
      </c>
      <c r="P1108" s="36">
        <v>796</v>
      </c>
      <c r="Q1108" s="36" t="s">
        <v>1505</v>
      </c>
      <c r="R1108" s="54">
        <v>50</v>
      </c>
      <c r="S1108" s="54">
        <v>82.999999999999986</v>
      </c>
      <c r="T1108" s="68">
        <f t="shared" si="384"/>
        <v>4149.9999999999991</v>
      </c>
      <c r="U1108" s="68">
        <f t="shared" si="385"/>
        <v>4647.9999999999991</v>
      </c>
      <c r="V1108" s="46" t="s">
        <v>1512</v>
      </c>
      <c r="W1108" s="36">
        <v>2016</v>
      </c>
      <c r="X1108" s="47"/>
    </row>
    <row r="1109" spans="1:24" s="344" customFormat="1" outlineLevel="1">
      <c r="A1109" s="336" t="s">
        <v>4510</v>
      </c>
      <c r="B1109" s="381" t="s">
        <v>1495</v>
      </c>
      <c r="C1109" s="483" t="s">
        <v>4506</v>
      </c>
      <c r="D1109" s="484" t="s">
        <v>4507</v>
      </c>
      <c r="E1109" s="484" t="s">
        <v>4508</v>
      </c>
      <c r="F1109" s="485" t="s">
        <v>4511</v>
      </c>
      <c r="G1109" s="486" t="s">
        <v>34</v>
      </c>
      <c r="H1109" s="374">
        <v>40</v>
      </c>
      <c r="I1109" s="339">
        <v>230000000</v>
      </c>
      <c r="J1109" s="340" t="s">
        <v>1500</v>
      </c>
      <c r="K1109" s="349" t="s">
        <v>39</v>
      </c>
      <c r="L1109" s="485" t="s">
        <v>1501</v>
      </c>
      <c r="M1109" s="340" t="s">
        <v>1502</v>
      </c>
      <c r="N1109" s="374" t="s">
        <v>1503</v>
      </c>
      <c r="O1109" s="487" t="s">
        <v>1511</v>
      </c>
      <c r="P1109" s="340">
        <v>796</v>
      </c>
      <c r="Q1109" s="340" t="s">
        <v>1505</v>
      </c>
      <c r="R1109" s="337">
        <v>20</v>
      </c>
      <c r="S1109" s="337">
        <v>82.999999999999986</v>
      </c>
      <c r="T1109" s="443">
        <v>0</v>
      </c>
      <c r="U1109" s="443">
        <f t="shared" si="385"/>
        <v>0</v>
      </c>
      <c r="V1109" s="488" t="s">
        <v>1512</v>
      </c>
      <c r="W1109" s="340">
        <v>2016</v>
      </c>
      <c r="X1109" s="490" t="s">
        <v>3918</v>
      </c>
    </row>
    <row r="1110" spans="1:24" outlineLevel="1">
      <c r="A1110" s="228" t="s">
        <v>4512</v>
      </c>
      <c r="B1110" s="39" t="s">
        <v>1495</v>
      </c>
      <c r="C1110" s="180" t="s">
        <v>4513</v>
      </c>
      <c r="D1110" s="40" t="s">
        <v>4514</v>
      </c>
      <c r="E1110" s="40" t="s">
        <v>4515</v>
      </c>
      <c r="F1110" s="41" t="s">
        <v>4516</v>
      </c>
      <c r="G1110" s="219" t="s">
        <v>34</v>
      </c>
      <c r="H1110" s="42">
        <v>0</v>
      </c>
      <c r="I1110" s="43">
        <v>230000000</v>
      </c>
      <c r="J1110" s="36" t="s">
        <v>1500</v>
      </c>
      <c r="K1110" s="44" t="s">
        <v>39</v>
      </c>
      <c r="L1110" s="41" t="s">
        <v>1501</v>
      </c>
      <c r="M1110" s="36" t="s">
        <v>1502</v>
      </c>
      <c r="N1110" s="42" t="s">
        <v>1503</v>
      </c>
      <c r="O1110" s="45" t="s">
        <v>1504</v>
      </c>
      <c r="P1110" s="36">
        <v>796</v>
      </c>
      <c r="Q1110" s="36" t="s">
        <v>1505</v>
      </c>
      <c r="R1110" s="54">
        <v>30</v>
      </c>
      <c r="S1110" s="54">
        <v>1874.9999999999998</v>
      </c>
      <c r="T1110" s="68">
        <f t="shared" si="384"/>
        <v>56249.999999999993</v>
      </c>
      <c r="U1110" s="68">
        <f t="shared" si="385"/>
        <v>63000</v>
      </c>
      <c r="V1110" s="46"/>
      <c r="W1110" s="36">
        <v>2016</v>
      </c>
      <c r="X1110" s="47"/>
    </row>
    <row r="1111" spans="1:24" outlineLevel="1">
      <c r="A1111" s="228" t="s">
        <v>4517</v>
      </c>
      <c r="B1111" s="39" t="s">
        <v>1495</v>
      </c>
      <c r="C1111" s="180" t="s">
        <v>4518</v>
      </c>
      <c r="D1111" s="40" t="s">
        <v>4519</v>
      </c>
      <c r="E1111" s="40" t="s">
        <v>4520</v>
      </c>
      <c r="F1111" s="41" t="s">
        <v>4521</v>
      </c>
      <c r="G1111" s="219" t="s">
        <v>34</v>
      </c>
      <c r="H1111" s="42">
        <v>40</v>
      </c>
      <c r="I1111" s="43">
        <v>230000000</v>
      </c>
      <c r="J1111" s="36" t="s">
        <v>1500</v>
      </c>
      <c r="K1111" s="44" t="s">
        <v>39</v>
      </c>
      <c r="L1111" s="41" t="s">
        <v>1501</v>
      </c>
      <c r="M1111" s="36" t="s">
        <v>1502</v>
      </c>
      <c r="N1111" s="42" t="s">
        <v>1503</v>
      </c>
      <c r="O1111" s="45" t="s">
        <v>1511</v>
      </c>
      <c r="P1111" s="36">
        <v>796</v>
      </c>
      <c r="Q1111" s="36" t="s">
        <v>1505</v>
      </c>
      <c r="R1111" s="54">
        <v>2</v>
      </c>
      <c r="S1111" s="54">
        <v>33035.71</v>
      </c>
      <c r="T1111" s="68">
        <f t="shared" si="384"/>
        <v>66071.42</v>
      </c>
      <c r="U1111" s="68">
        <f t="shared" si="385"/>
        <v>73999.99040000001</v>
      </c>
      <c r="V1111" s="46" t="s">
        <v>1512</v>
      </c>
      <c r="W1111" s="36">
        <v>2016</v>
      </c>
      <c r="X1111" s="47"/>
    </row>
    <row r="1112" spans="1:24" outlineLevel="1">
      <c r="A1112" s="228" t="s">
        <v>4522</v>
      </c>
      <c r="B1112" s="39" t="s">
        <v>1495</v>
      </c>
      <c r="C1112" s="180" t="s">
        <v>4523</v>
      </c>
      <c r="D1112" s="40" t="s">
        <v>4519</v>
      </c>
      <c r="E1112" s="40" t="s">
        <v>4524</v>
      </c>
      <c r="F1112" s="41" t="s">
        <v>4525</v>
      </c>
      <c r="G1112" s="219" t="s">
        <v>34</v>
      </c>
      <c r="H1112" s="42">
        <v>40</v>
      </c>
      <c r="I1112" s="43">
        <v>230000000</v>
      </c>
      <c r="J1112" s="36" t="s">
        <v>1500</v>
      </c>
      <c r="K1112" s="44" t="s">
        <v>39</v>
      </c>
      <c r="L1112" s="41" t="s">
        <v>1501</v>
      </c>
      <c r="M1112" s="36" t="s">
        <v>1502</v>
      </c>
      <c r="N1112" s="42" t="s">
        <v>1503</v>
      </c>
      <c r="O1112" s="45" t="s">
        <v>1511</v>
      </c>
      <c r="P1112" s="36">
        <v>796</v>
      </c>
      <c r="Q1112" s="36" t="s">
        <v>1505</v>
      </c>
      <c r="R1112" s="54">
        <v>5</v>
      </c>
      <c r="S1112" s="54">
        <v>5036.9999999999991</v>
      </c>
      <c r="T1112" s="68">
        <f t="shared" si="384"/>
        <v>25184.999999999996</v>
      </c>
      <c r="U1112" s="68">
        <f t="shared" si="385"/>
        <v>28207.199999999997</v>
      </c>
      <c r="V1112" s="46" t="s">
        <v>1512</v>
      </c>
      <c r="W1112" s="36">
        <v>2016</v>
      </c>
      <c r="X1112" s="47"/>
    </row>
    <row r="1113" spans="1:24" outlineLevel="1">
      <c r="A1113" s="228" t="s">
        <v>4526</v>
      </c>
      <c r="B1113" s="39" t="s">
        <v>1495</v>
      </c>
      <c r="C1113" s="180" t="s">
        <v>4527</v>
      </c>
      <c r="D1113" s="40" t="s">
        <v>4519</v>
      </c>
      <c r="E1113" s="40" t="s">
        <v>4528</v>
      </c>
      <c r="F1113" s="41" t="s">
        <v>4525</v>
      </c>
      <c r="G1113" s="219" t="s">
        <v>34</v>
      </c>
      <c r="H1113" s="42">
        <v>40</v>
      </c>
      <c r="I1113" s="43">
        <v>230000000</v>
      </c>
      <c r="J1113" s="36" t="s">
        <v>1500</v>
      </c>
      <c r="K1113" s="44" t="s">
        <v>39</v>
      </c>
      <c r="L1113" s="41" t="s">
        <v>1501</v>
      </c>
      <c r="M1113" s="36" t="s">
        <v>1502</v>
      </c>
      <c r="N1113" s="42" t="s">
        <v>1503</v>
      </c>
      <c r="O1113" s="45" t="s">
        <v>1511</v>
      </c>
      <c r="P1113" s="36">
        <v>796</v>
      </c>
      <c r="Q1113" s="36" t="s">
        <v>1505</v>
      </c>
      <c r="R1113" s="54">
        <v>77</v>
      </c>
      <c r="S1113" s="54">
        <v>5036.9999999999991</v>
      </c>
      <c r="T1113" s="68">
        <f t="shared" si="384"/>
        <v>387848.99999999994</v>
      </c>
      <c r="U1113" s="68">
        <f t="shared" si="385"/>
        <v>434390.88</v>
      </c>
      <c r="V1113" s="46" t="s">
        <v>1512</v>
      </c>
      <c r="W1113" s="36">
        <v>2016</v>
      </c>
      <c r="X1113" s="47"/>
    </row>
    <row r="1114" spans="1:24" outlineLevel="1">
      <c r="A1114" s="228" t="s">
        <v>4529</v>
      </c>
      <c r="B1114" s="39" t="s">
        <v>1495</v>
      </c>
      <c r="C1114" s="180" t="s">
        <v>4530</v>
      </c>
      <c r="D1114" s="40" t="s">
        <v>4281</v>
      </c>
      <c r="E1114" s="40" t="s">
        <v>4531</v>
      </c>
      <c r="F1114" s="41" t="s">
        <v>4532</v>
      </c>
      <c r="G1114" s="219" t="s">
        <v>34</v>
      </c>
      <c r="H1114" s="42">
        <v>0</v>
      </c>
      <c r="I1114" s="43">
        <v>230000000</v>
      </c>
      <c r="J1114" s="36" t="s">
        <v>1500</v>
      </c>
      <c r="K1114" s="44" t="s">
        <v>39</v>
      </c>
      <c r="L1114" s="41" t="s">
        <v>1501</v>
      </c>
      <c r="M1114" s="36" t="s">
        <v>1502</v>
      </c>
      <c r="N1114" s="42" t="s">
        <v>1503</v>
      </c>
      <c r="O1114" s="45" t="s">
        <v>1504</v>
      </c>
      <c r="P1114" s="36">
        <v>796</v>
      </c>
      <c r="Q1114" s="36" t="s">
        <v>1505</v>
      </c>
      <c r="R1114" s="54">
        <v>481</v>
      </c>
      <c r="S1114" s="54">
        <v>68.75</v>
      </c>
      <c r="T1114" s="68">
        <f t="shared" si="384"/>
        <v>33068.75</v>
      </c>
      <c r="U1114" s="68">
        <f t="shared" si="385"/>
        <v>37037</v>
      </c>
      <c r="V1114" s="46"/>
      <c r="W1114" s="36">
        <v>2016</v>
      </c>
      <c r="X1114" s="47"/>
    </row>
    <row r="1115" spans="1:24" s="344" customFormat="1" outlineLevel="1">
      <c r="A1115" s="336" t="s">
        <v>4533</v>
      </c>
      <c r="B1115" s="381" t="s">
        <v>1495</v>
      </c>
      <c r="C1115" s="483" t="s">
        <v>4534</v>
      </c>
      <c r="D1115" s="484" t="s">
        <v>4281</v>
      </c>
      <c r="E1115" s="484" t="s">
        <v>4535</v>
      </c>
      <c r="F1115" s="485" t="s">
        <v>4536</v>
      </c>
      <c r="G1115" s="486" t="s">
        <v>34</v>
      </c>
      <c r="H1115" s="374">
        <v>0</v>
      </c>
      <c r="I1115" s="339">
        <v>230000000</v>
      </c>
      <c r="J1115" s="340" t="s">
        <v>1500</v>
      </c>
      <c r="K1115" s="349" t="s">
        <v>39</v>
      </c>
      <c r="L1115" s="485" t="s">
        <v>1501</v>
      </c>
      <c r="M1115" s="340" t="s">
        <v>1502</v>
      </c>
      <c r="N1115" s="374" t="s">
        <v>1503</v>
      </c>
      <c r="O1115" s="487" t="s">
        <v>1504</v>
      </c>
      <c r="P1115" s="340">
        <v>796</v>
      </c>
      <c r="Q1115" s="340" t="s">
        <v>1505</v>
      </c>
      <c r="R1115" s="337">
        <v>682</v>
      </c>
      <c r="S1115" s="337">
        <v>67.999999999999986</v>
      </c>
      <c r="T1115" s="443">
        <v>0</v>
      </c>
      <c r="U1115" s="443">
        <f t="shared" si="385"/>
        <v>0</v>
      </c>
      <c r="V1115" s="488"/>
      <c r="W1115" s="340">
        <v>2016</v>
      </c>
      <c r="X1115" s="490" t="s">
        <v>3918</v>
      </c>
    </row>
    <row r="1116" spans="1:24" outlineLevel="1">
      <c r="A1116" s="228" t="s">
        <v>4537</v>
      </c>
      <c r="B1116" s="39" t="s">
        <v>1495</v>
      </c>
      <c r="C1116" s="180" t="s">
        <v>4538</v>
      </c>
      <c r="D1116" s="40" t="s">
        <v>4281</v>
      </c>
      <c r="E1116" s="40" t="s">
        <v>4539</v>
      </c>
      <c r="F1116" s="41" t="s">
        <v>4540</v>
      </c>
      <c r="G1116" s="219" t="s">
        <v>34</v>
      </c>
      <c r="H1116" s="42">
        <v>0</v>
      </c>
      <c r="I1116" s="43">
        <v>230000000</v>
      </c>
      <c r="J1116" s="36" t="s">
        <v>1500</v>
      </c>
      <c r="K1116" s="44" t="s">
        <v>39</v>
      </c>
      <c r="L1116" s="41" t="s">
        <v>1501</v>
      </c>
      <c r="M1116" s="36" t="s">
        <v>1502</v>
      </c>
      <c r="N1116" s="42" t="s">
        <v>1503</v>
      </c>
      <c r="O1116" s="45" t="s">
        <v>1504</v>
      </c>
      <c r="P1116" s="36">
        <v>796</v>
      </c>
      <c r="Q1116" s="36" t="s">
        <v>1505</v>
      </c>
      <c r="R1116" s="54">
        <v>284</v>
      </c>
      <c r="S1116" s="54">
        <v>57.999999999999986</v>
      </c>
      <c r="T1116" s="68">
        <f t="shared" ref="T1116:T1179" si="386">R1116*S1116</f>
        <v>16471.999999999996</v>
      </c>
      <c r="U1116" s="68">
        <f t="shared" si="385"/>
        <v>18448.64</v>
      </c>
      <c r="V1116" s="46"/>
      <c r="W1116" s="36">
        <v>2016</v>
      </c>
      <c r="X1116" s="47"/>
    </row>
    <row r="1117" spans="1:24" s="344" customFormat="1" outlineLevel="1">
      <c r="A1117" s="336" t="s">
        <v>4541</v>
      </c>
      <c r="B1117" s="381" t="s">
        <v>1495</v>
      </c>
      <c r="C1117" s="483" t="s">
        <v>4542</v>
      </c>
      <c r="D1117" s="484" t="s">
        <v>4281</v>
      </c>
      <c r="E1117" s="484" t="s">
        <v>4543</v>
      </c>
      <c r="F1117" s="485" t="s">
        <v>4544</v>
      </c>
      <c r="G1117" s="486" t="s">
        <v>34</v>
      </c>
      <c r="H1117" s="374">
        <v>0</v>
      </c>
      <c r="I1117" s="339">
        <v>230000000</v>
      </c>
      <c r="J1117" s="340" t="s">
        <v>1500</v>
      </c>
      <c r="K1117" s="349" t="s">
        <v>39</v>
      </c>
      <c r="L1117" s="485" t="s">
        <v>1501</v>
      </c>
      <c r="M1117" s="340" t="s">
        <v>1502</v>
      </c>
      <c r="N1117" s="374" t="s">
        <v>1503</v>
      </c>
      <c r="O1117" s="487" t="s">
        <v>1504</v>
      </c>
      <c r="P1117" s="340">
        <v>796</v>
      </c>
      <c r="Q1117" s="340" t="s">
        <v>1505</v>
      </c>
      <c r="R1117" s="337">
        <v>447</v>
      </c>
      <c r="S1117" s="337">
        <v>57.999999999999986</v>
      </c>
      <c r="T1117" s="443">
        <v>0</v>
      </c>
      <c r="U1117" s="443">
        <f t="shared" si="385"/>
        <v>0</v>
      </c>
      <c r="V1117" s="488"/>
      <c r="W1117" s="340">
        <v>2016</v>
      </c>
      <c r="X1117" s="490" t="s">
        <v>3918</v>
      </c>
    </row>
    <row r="1118" spans="1:24" outlineLevel="1">
      <c r="A1118" s="228" t="s">
        <v>4545</v>
      </c>
      <c r="B1118" s="39" t="s">
        <v>1495</v>
      </c>
      <c r="C1118" s="180" t="s">
        <v>4546</v>
      </c>
      <c r="D1118" s="40" t="s">
        <v>4281</v>
      </c>
      <c r="E1118" s="40" t="s">
        <v>4547</v>
      </c>
      <c r="F1118" s="41" t="s">
        <v>4548</v>
      </c>
      <c r="G1118" s="219" t="s">
        <v>34</v>
      </c>
      <c r="H1118" s="42">
        <v>0</v>
      </c>
      <c r="I1118" s="43">
        <v>230000000</v>
      </c>
      <c r="J1118" s="36" t="s">
        <v>1500</v>
      </c>
      <c r="K1118" s="44" t="s">
        <v>39</v>
      </c>
      <c r="L1118" s="41" t="s">
        <v>1501</v>
      </c>
      <c r="M1118" s="36" t="s">
        <v>1502</v>
      </c>
      <c r="N1118" s="42" t="s">
        <v>1503</v>
      </c>
      <c r="O1118" s="45" t="s">
        <v>1504</v>
      </c>
      <c r="P1118" s="36">
        <v>796</v>
      </c>
      <c r="Q1118" s="36" t="s">
        <v>1505</v>
      </c>
      <c r="R1118" s="54">
        <v>205</v>
      </c>
      <c r="S1118" s="54">
        <v>57.999999999999986</v>
      </c>
      <c r="T1118" s="68">
        <f t="shared" si="386"/>
        <v>11889.999999999996</v>
      </c>
      <c r="U1118" s="68">
        <f t="shared" si="385"/>
        <v>13316.799999999997</v>
      </c>
      <c r="V1118" s="46"/>
      <c r="W1118" s="36">
        <v>2016</v>
      </c>
      <c r="X1118" s="47"/>
    </row>
    <row r="1119" spans="1:24" s="344" customFormat="1" outlineLevel="1">
      <c r="A1119" s="336" t="s">
        <v>4549</v>
      </c>
      <c r="B1119" s="381" t="s">
        <v>1495</v>
      </c>
      <c r="C1119" s="483" t="s">
        <v>4550</v>
      </c>
      <c r="D1119" s="484" t="s">
        <v>4281</v>
      </c>
      <c r="E1119" s="484" t="s">
        <v>4551</v>
      </c>
      <c r="F1119" s="485" t="s">
        <v>4552</v>
      </c>
      <c r="G1119" s="486" t="s">
        <v>34</v>
      </c>
      <c r="H1119" s="374">
        <v>0</v>
      </c>
      <c r="I1119" s="339">
        <v>230000000</v>
      </c>
      <c r="J1119" s="340" t="s">
        <v>1500</v>
      </c>
      <c r="K1119" s="349" t="s">
        <v>39</v>
      </c>
      <c r="L1119" s="485" t="s">
        <v>1501</v>
      </c>
      <c r="M1119" s="340" t="s">
        <v>1502</v>
      </c>
      <c r="N1119" s="374" t="s">
        <v>1503</v>
      </c>
      <c r="O1119" s="487" t="s">
        <v>1504</v>
      </c>
      <c r="P1119" s="340">
        <v>796</v>
      </c>
      <c r="Q1119" s="340" t="s">
        <v>1505</v>
      </c>
      <c r="R1119" s="337">
        <v>521</v>
      </c>
      <c r="S1119" s="337">
        <v>57.999999999999986</v>
      </c>
      <c r="T1119" s="443">
        <v>0</v>
      </c>
      <c r="U1119" s="443">
        <f t="shared" si="385"/>
        <v>0</v>
      </c>
      <c r="V1119" s="488"/>
      <c r="W1119" s="340">
        <v>2016</v>
      </c>
      <c r="X1119" s="490" t="s">
        <v>3918</v>
      </c>
    </row>
    <row r="1120" spans="1:24" s="344" customFormat="1" outlineLevel="1">
      <c r="A1120" s="336" t="s">
        <v>4553</v>
      </c>
      <c r="B1120" s="381" t="s">
        <v>1495</v>
      </c>
      <c r="C1120" s="483" t="s">
        <v>4554</v>
      </c>
      <c r="D1120" s="484" t="s">
        <v>4555</v>
      </c>
      <c r="E1120" s="484" t="s">
        <v>4556</v>
      </c>
      <c r="F1120" s="485" t="s">
        <v>4557</v>
      </c>
      <c r="G1120" s="486" t="s">
        <v>34</v>
      </c>
      <c r="H1120" s="374">
        <v>40</v>
      </c>
      <c r="I1120" s="339">
        <v>230000000</v>
      </c>
      <c r="J1120" s="340" t="s">
        <v>1500</v>
      </c>
      <c r="K1120" s="349" t="s">
        <v>39</v>
      </c>
      <c r="L1120" s="485" t="s">
        <v>1501</v>
      </c>
      <c r="M1120" s="340" t="s">
        <v>1502</v>
      </c>
      <c r="N1120" s="374" t="s">
        <v>1503</v>
      </c>
      <c r="O1120" s="487" t="s">
        <v>1511</v>
      </c>
      <c r="P1120" s="340">
        <v>796</v>
      </c>
      <c r="Q1120" s="340" t="s">
        <v>1505</v>
      </c>
      <c r="R1120" s="337">
        <v>30</v>
      </c>
      <c r="S1120" s="337">
        <v>4750</v>
      </c>
      <c r="T1120" s="443">
        <v>0</v>
      </c>
      <c r="U1120" s="443">
        <f t="shared" si="385"/>
        <v>0</v>
      </c>
      <c r="V1120" s="488" t="s">
        <v>1512</v>
      </c>
      <c r="W1120" s="340">
        <v>2016</v>
      </c>
      <c r="X1120" s="490" t="s">
        <v>3918</v>
      </c>
    </row>
    <row r="1121" spans="1:24" outlineLevel="1">
      <c r="A1121" s="228" t="s">
        <v>4558</v>
      </c>
      <c r="B1121" s="39" t="s">
        <v>1495</v>
      </c>
      <c r="C1121" s="180" t="s">
        <v>4554</v>
      </c>
      <c r="D1121" s="40" t="s">
        <v>4555</v>
      </c>
      <c r="E1121" s="40" t="s">
        <v>4556</v>
      </c>
      <c r="F1121" s="41" t="s">
        <v>4559</v>
      </c>
      <c r="G1121" s="219" t="s">
        <v>34</v>
      </c>
      <c r="H1121" s="42">
        <v>40</v>
      </c>
      <c r="I1121" s="43">
        <v>230000000</v>
      </c>
      <c r="J1121" s="36" t="s">
        <v>1500</v>
      </c>
      <c r="K1121" s="44" t="s">
        <v>39</v>
      </c>
      <c r="L1121" s="41" t="s">
        <v>1501</v>
      </c>
      <c r="M1121" s="36" t="s">
        <v>1502</v>
      </c>
      <c r="N1121" s="42" t="s">
        <v>1503</v>
      </c>
      <c r="O1121" s="45" t="s">
        <v>1511</v>
      </c>
      <c r="P1121" s="36">
        <v>796</v>
      </c>
      <c r="Q1121" s="36" t="s">
        <v>1505</v>
      </c>
      <c r="R1121" s="54">
        <v>72</v>
      </c>
      <c r="S1121" s="54">
        <v>5535.42</v>
      </c>
      <c r="T1121" s="68">
        <f t="shared" si="386"/>
        <v>398550.24</v>
      </c>
      <c r="U1121" s="68">
        <f t="shared" si="385"/>
        <v>446376.26880000002</v>
      </c>
      <c r="V1121" s="46" t="s">
        <v>1512</v>
      </c>
      <c r="W1121" s="36">
        <v>2016</v>
      </c>
      <c r="X1121" s="47"/>
    </row>
    <row r="1122" spans="1:24" outlineLevel="1">
      <c r="A1122" s="228" t="s">
        <v>4560</v>
      </c>
      <c r="B1122" s="39" t="s">
        <v>1495</v>
      </c>
      <c r="C1122" s="180" t="s">
        <v>4554</v>
      </c>
      <c r="D1122" s="40" t="s">
        <v>4555</v>
      </c>
      <c r="E1122" s="40" t="s">
        <v>4556</v>
      </c>
      <c r="F1122" s="41" t="s">
        <v>4561</v>
      </c>
      <c r="G1122" s="219" t="s">
        <v>34</v>
      </c>
      <c r="H1122" s="42">
        <v>40</v>
      </c>
      <c r="I1122" s="43">
        <v>230000000</v>
      </c>
      <c r="J1122" s="36" t="s">
        <v>1500</v>
      </c>
      <c r="K1122" s="44" t="s">
        <v>39</v>
      </c>
      <c r="L1122" s="41" t="s">
        <v>1501</v>
      </c>
      <c r="M1122" s="36" t="s">
        <v>1502</v>
      </c>
      <c r="N1122" s="42" t="s">
        <v>1503</v>
      </c>
      <c r="O1122" s="45" t="s">
        <v>1511</v>
      </c>
      <c r="P1122" s="36">
        <v>796</v>
      </c>
      <c r="Q1122" s="36" t="s">
        <v>1505</v>
      </c>
      <c r="R1122" s="54">
        <v>23</v>
      </c>
      <c r="S1122" s="54">
        <v>5602.42</v>
      </c>
      <c r="T1122" s="68">
        <f t="shared" si="386"/>
        <v>128855.66</v>
      </c>
      <c r="U1122" s="68">
        <f t="shared" si="385"/>
        <v>144318.33920000002</v>
      </c>
      <c r="V1122" s="46" t="s">
        <v>1512</v>
      </c>
      <c r="W1122" s="36">
        <v>2016</v>
      </c>
      <c r="X1122" s="47"/>
    </row>
    <row r="1123" spans="1:24" s="344" customFormat="1" outlineLevel="1">
      <c r="A1123" s="336" t="s">
        <v>4562</v>
      </c>
      <c r="B1123" s="381" t="s">
        <v>1495</v>
      </c>
      <c r="C1123" s="483" t="s">
        <v>4554</v>
      </c>
      <c r="D1123" s="484" t="s">
        <v>4555</v>
      </c>
      <c r="E1123" s="484" t="s">
        <v>4556</v>
      </c>
      <c r="F1123" s="485" t="s">
        <v>4563</v>
      </c>
      <c r="G1123" s="486" t="s">
        <v>34</v>
      </c>
      <c r="H1123" s="374">
        <v>40</v>
      </c>
      <c r="I1123" s="339">
        <v>230000000</v>
      </c>
      <c r="J1123" s="340" t="s">
        <v>1500</v>
      </c>
      <c r="K1123" s="349" t="s">
        <v>39</v>
      </c>
      <c r="L1123" s="485" t="s">
        <v>1501</v>
      </c>
      <c r="M1123" s="340" t="s">
        <v>1502</v>
      </c>
      <c r="N1123" s="374" t="s">
        <v>1503</v>
      </c>
      <c r="O1123" s="487" t="s">
        <v>1511</v>
      </c>
      <c r="P1123" s="340">
        <v>796</v>
      </c>
      <c r="Q1123" s="340" t="s">
        <v>1505</v>
      </c>
      <c r="R1123" s="337">
        <v>12</v>
      </c>
      <c r="S1123" s="337">
        <v>25330.499999999996</v>
      </c>
      <c r="T1123" s="443">
        <v>0</v>
      </c>
      <c r="U1123" s="443">
        <f t="shared" si="385"/>
        <v>0</v>
      </c>
      <c r="V1123" s="488" t="s">
        <v>1512</v>
      </c>
      <c r="W1123" s="340">
        <v>2016</v>
      </c>
      <c r="X1123" s="490" t="s">
        <v>3918</v>
      </c>
    </row>
    <row r="1124" spans="1:24" s="344" customFormat="1" outlineLevel="1">
      <c r="A1124" s="336" t="s">
        <v>4564</v>
      </c>
      <c r="B1124" s="381" t="s">
        <v>1495</v>
      </c>
      <c r="C1124" s="483" t="s">
        <v>4554</v>
      </c>
      <c r="D1124" s="484" t="s">
        <v>4555</v>
      </c>
      <c r="E1124" s="484" t="s">
        <v>4556</v>
      </c>
      <c r="F1124" s="485" t="s">
        <v>4565</v>
      </c>
      <c r="G1124" s="486" t="s">
        <v>34</v>
      </c>
      <c r="H1124" s="374">
        <v>40</v>
      </c>
      <c r="I1124" s="339">
        <v>230000000</v>
      </c>
      <c r="J1124" s="340" t="s">
        <v>1500</v>
      </c>
      <c r="K1124" s="349" t="s">
        <v>39</v>
      </c>
      <c r="L1124" s="485" t="s">
        <v>1501</v>
      </c>
      <c r="M1124" s="340" t="s">
        <v>1502</v>
      </c>
      <c r="N1124" s="374" t="s">
        <v>1503</v>
      </c>
      <c r="O1124" s="487" t="s">
        <v>1511</v>
      </c>
      <c r="P1124" s="340">
        <v>796</v>
      </c>
      <c r="Q1124" s="340" t="s">
        <v>1505</v>
      </c>
      <c r="R1124" s="337">
        <v>22</v>
      </c>
      <c r="S1124" s="337">
        <v>7741.07</v>
      </c>
      <c r="T1124" s="443">
        <v>0</v>
      </c>
      <c r="U1124" s="443">
        <f t="shared" si="385"/>
        <v>0</v>
      </c>
      <c r="V1124" s="488" t="s">
        <v>1512</v>
      </c>
      <c r="W1124" s="340">
        <v>2016</v>
      </c>
      <c r="X1124" s="490" t="s">
        <v>3918</v>
      </c>
    </row>
    <row r="1125" spans="1:24" outlineLevel="1">
      <c r="A1125" s="228" t="s">
        <v>4566</v>
      </c>
      <c r="B1125" s="39" t="s">
        <v>1495</v>
      </c>
      <c r="C1125" s="180" t="s">
        <v>4554</v>
      </c>
      <c r="D1125" s="40" t="s">
        <v>4555</v>
      </c>
      <c r="E1125" s="40" t="s">
        <v>4556</v>
      </c>
      <c r="F1125" s="41" t="s">
        <v>4557</v>
      </c>
      <c r="G1125" s="219" t="s">
        <v>34</v>
      </c>
      <c r="H1125" s="42">
        <v>40</v>
      </c>
      <c r="I1125" s="43">
        <v>230000000</v>
      </c>
      <c r="J1125" s="36" t="s">
        <v>1500</v>
      </c>
      <c r="K1125" s="44" t="s">
        <v>39</v>
      </c>
      <c r="L1125" s="41" t="s">
        <v>1501</v>
      </c>
      <c r="M1125" s="36" t="s">
        <v>1502</v>
      </c>
      <c r="N1125" s="42" t="s">
        <v>1503</v>
      </c>
      <c r="O1125" s="45" t="s">
        <v>1511</v>
      </c>
      <c r="P1125" s="36">
        <v>796</v>
      </c>
      <c r="Q1125" s="36" t="s">
        <v>1505</v>
      </c>
      <c r="R1125" s="54">
        <v>61</v>
      </c>
      <c r="S1125" s="54">
        <v>4865.78</v>
      </c>
      <c r="T1125" s="68">
        <f t="shared" si="386"/>
        <v>296812.57999999996</v>
      </c>
      <c r="U1125" s="68">
        <f t="shared" ref="U1125:U1188" si="387">T1125*1.12</f>
        <v>332430.08960000001</v>
      </c>
      <c r="V1125" s="46" t="s">
        <v>1512</v>
      </c>
      <c r="W1125" s="36">
        <v>2016</v>
      </c>
      <c r="X1125" s="47"/>
    </row>
    <row r="1126" spans="1:24" s="344" customFormat="1" outlineLevel="1">
      <c r="A1126" s="336" t="s">
        <v>4567</v>
      </c>
      <c r="B1126" s="381" t="s">
        <v>1495</v>
      </c>
      <c r="C1126" s="483" t="s">
        <v>4554</v>
      </c>
      <c r="D1126" s="484" t="s">
        <v>4555</v>
      </c>
      <c r="E1126" s="484" t="s">
        <v>4556</v>
      </c>
      <c r="F1126" s="485" t="s">
        <v>4568</v>
      </c>
      <c r="G1126" s="486" t="s">
        <v>34</v>
      </c>
      <c r="H1126" s="374">
        <v>40</v>
      </c>
      <c r="I1126" s="339">
        <v>230000000</v>
      </c>
      <c r="J1126" s="340" t="s">
        <v>1500</v>
      </c>
      <c r="K1126" s="349" t="s">
        <v>39</v>
      </c>
      <c r="L1126" s="485" t="s">
        <v>1501</v>
      </c>
      <c r="M1126" s="340" t="s">
        <v>1502</v>
      </c>
      <c r="N1126" s="374" t="s">
        <v>1503</v>
      </c>
      <c r="O1126" s="487" t="s">
        <v>1511</v>
      </c>
      <c r="P1126" s="340">
        <v>796</v>
      </c>
      <c r="Q1126" s="340" t="s">
        <v>1505</v>
      </c>
      <c r="R1126" s="337">
        <v>6</v>
      </c>
      <c r="S1126" s="337">
        <v>7741.07</v>
      </c>
      <c r="T1126" s="443">
        <v>0</v>
      </c>
      <c r="U1126" s="443">
        <f t="shared" si="387"/>
        <v>0</v>
      </c>
      <c r="V1126" s="488" t="s">
        <v>1512</v>
      </c>
      <c r="W1126" s="340">
        <v>2016</v>
      </c>
      <c r="X1126" s="490" t="s">
        <v>3918</v>
      </c>
    </row>
    <row r="1127" spans="1:24" ht="13.5" customHeight="1" outlineLevel="1">
      <c r="A1127" s="228" t="s">
        <v>4569</v>
      </c>
      <c r="B1127" s="39" t="s">
        <v>1495</v>
      </c>
      <c r="C1127" s="180" t="s">
        <v>4554</v>
      </c>
      <c r="D1127" s="40" t="s">
        <v>4555</v>
      </c>
      <c r="E1127" s="40" t="s">
        <v>4556</v>
      </c>
      <c r="F1127" s="41" t="s">
        <v>4559</v>
      </c>
      <c r="G1127" s="219" t="s">
        <v>34</v>
      </c>
      <c r="H1127" s="42">
        <v>40</v>
      </c>
      <c r="I1127" s="43">
        <v>230000000</v>
      </c>
      <c r="J1127" s="36" t="s">
        <v>1500</v>
      </c>
      <c r="K1127" s="44" t="s">
        <v>39</v>
      </c>
      <c r="L1127" s="41" t="s">
        <v>1501</v>
      </c>
      <c r="M1127" s="36" t="s">
        <v>1502</v>
      </c>
      <c r="N1127" s="42" t="s">
        <v>1503</v>
      </c>
      <c r="O1127" s="45" t="s">
        <v>1511</v>
      </c>
      <c r="P1127" s="36">
        <v>796</v>
      </c>
      <c r="Q1127" s="36" t="s">
        <v>1505</v>
      </c>
      <c r="R1127" s="54">
        <v>11</v>
      </c>
      <c r="S1127" s="54">
        <v>5535.42</v>
      </c>
      <c r="T1127" s="68">
        <f t="shared" si="386"/>
        <v>60889.62</v>
      </c>
      <c r="U1127" s="68">
        <f t="shared" si="387"/>
        <v>68196.374400000015</v>
      </c>
      <c r="V1127" s="46" t="s">
        <v>1512</v>
      </c>
      <c r="W1127" s="36">
        <v>2016</v>
      </c>
      <c r="X1127" s="47"/>
    </row>
    <row r="1128" spans="1:24" s="344" customFormat="1" outlineLevel="1">
      <c r="A1128" s="336" t="s">
        <v>4570</v>
      </c>
      <c r="B1128" s="381" t="s">
        <v>1495</v>
      </c>
      <c r="C1128" s="483" t="s">
        <v>4554</v>
      </c>
      <c r="D1128" s="484" t="s">
        <v>4555</v>
      </c>
      <c r="E1128" s="484" t="s">
        <v>4556</v>
      </c>
      <c r="F1128" s="485" t="s">
        <v>4559</v>
      </c>
      <c r="G1128" s="486" t="s">
        <v>34</v>
      </c>
      <c r="H1128" s="374">
        <v>40</v>
      </c>
      <c r="I1128" s="339">
        <v>230000000</v>
      </c>
      <c r="J1128" s="340" t="s">
        <v>1500</v>
      </c>
      <c r="K1128" s="349" t="s">
        <v>39</v>
      </c>
      <c r="L1128" s="485" t="s">
        <v>1501</v>
      </c>
      <c r="M1128" s="340" t="s">
        <v>1502</v>
      </c>
      <c r="N1128" s="374" t="s">
        <v>1503</v>
      </c>
      <c r="O1128" s="487" t="s">
        <v>1511</v>
      </c>
      <c r="P1128" s="340">
        <v>796</v>
      </c>
      <c r="Q1128" s="340" t="s">
        <v>1505</v>
      </c>
      <c r="R1128" s="337">
        <v>27</v>
      </c>
      <c r="S1128" s="337">
        <v>4708.28</v>
      </c>
      <c r="T1128" s="443">
        <v>0</v>
      </c>
      <c r="U1128" s="443">
        <f t="shared" si="387"/>
        <v>0</v>
      </c>
      <c r="V1128" s="488" t="s">
        <v>1512</v>
      </c>
      <c r="W1128" s="340">
        <v>2016</v>
      </c>
      <c r="X1128" s="490" t="s">
        <v>3918</v>
      </c>
    </row>
    <row r="1129" spans="1:24" outlineLevel="1">
      <c r="A1129" s="228" t="s">
        <v>4571</v>
      </c>
      <c r="B1129" s="39" t="s">
        <v>1495</v>
      </c>
      <c r="C1129" s="180" t="s">
        <v>4554</v>
      </c>
      <c r="D1129" s="40" t="s">
        <v>4555</v>
      </c>
      <c r="E1129" s="40" t="s">
        <v>4556</v>
      </c>
      <c r="F1129" s="41" t="s">
        <v>4559</v>
      </c>
      <c r="G1129" s="219" t="s">
        <v>34</v>
      </c>
      <c r="H1129" s="42">
        <v>40</v>
      </c>
      <c r="I1129" s="43">
        <v>230000000</v>
      </c>
      <c r="J1129" s="36" t="s">
        <v>1500</v>
      </c>
      <c r="K1129" s="44" t="s">
        <v>39</v>
      </c>
      <c r="L1129" s="41" t="s">
        <v>1501</v>
      </c>
      <c r="M1129" s="36" t="s">
        <v>1502</v>
      </c>
      <c r="N1129" s="42" t="s">
        <v>1503</v>
      </c>
      <c r="O1129" s="45" t="s">
        <v>1511</v>
      </c>
      <c r="P1129" s="36">
        <v>796</v>
      </c>
      <c r="Q1129" s="36" t="s">
        <v>1505</v>
      </c>
      <c r="R1129" s="54">
        <v>40</v>
      </c>
      <c r="S1129" s="54">
        <v>4529.28</v>
      </c>
      <c r="T1129" s="68">
        <f t="shared" si="386"/>
        <v>181171.19999999998</v>
      </c>
      <c r="U1129" s="68">
        <f t="shared" si="387"/>
        <v>202911.74400000001</v>
      </c>
      <c r="V1129" s="46" t="s">
        <v>1512</v>
      </c>
      <c r="W1129" s="36">
        <v>2016</v>
      </c>
      <c r="X1129" s="47"/>
    </row>
    <row r="1130" spans="1:24" outlineLevel="1">
      <c r="A1130" s="228" t="s">
        <v>4572</v>
      </c>
      <c r="B1130" s="39" t="s">
        <v>1495</v>
      </c>
      <c r="C1130" s="180" t="s">
        <v>4573</v>
      </c>
      <c r="D1130" s="40" t="s">
        <v>4555</v>
      </c>
      <c r="E1130" s="40" t="s">
        <v>4574</v>
      </c>
      <c r="F1130" s="41" t="s">
        <v>4575</v>
      </c>
      <c r="G1130" s="219" t="s">
        <v>34</v>
      </c>
      <c r="H1130" s="42">
        <v>40</v>
      </c>
      <c r="I1130" s="43">
        <v>230000000</v>
      </c>
      <c r="J1130" s="36" t="s">
        <v>1500</v>
      </c>
      <c r="K1130" s="44" t="s">
        <v>39</v>
      </c>
      <c r="L1130" s="41" t="s">
        <v>1501</v>
      </c>
      <c r="M1130" s="36" t="s">
        <v>1502</v>
      </c>
      <c r="N1130" s="42" t="s">
        <v>1503</v>
      </c>
      <c r="O1130" s="45" t="s">
        <v>1511</v>
      </c>
      <c r="P1130" s="36">
        <v>796</v>
      </c>
      <c r="Q1130" s="36" t="s">
        <v>1505</v>
      </c>
      <c r="R1130" s="54">
        <v>45</v>
      </c>
      <c r="S1130" s="54">
        <v>454.6</v>
      </c>
      <c r="T1130" s="68">
        <f t="shared" si="386"/>
        <v>20457</v>
      </c>
      <c r="U1130" s="68">
        <f t="shared" si="387"/>
        <v>22911.840000000004</v>
      </c>
      <c r="V1130" s="46" t="s">
        <v>1512</v>
      </c>
      <c r="W1130" s="36">
        <v>2016</v>
      </c>
      <c r="X1130" s="47"/>
    </row>
    <row r="1131" spans="1:24" outlineLevel="1">
      <c r="A1131" s="228" t="s">
        <v>4576</v>
      </c>
      <c r="B1131" s="39" t="s">
        <v>1495</v>
      </c>
      <c r="C1131" s="180" t="s">
        <v>4577</v>
      </c>
      <c r="D1131" s="40" t="s">
        <v>4555</v>
      </c>
      <c r="E1131" s="40" t="s">
        <v>4578</v>
      </c>
      <c r="F1131" s="41" t="s">
        <v>4579</v>
      </c>
      <c r="G1131" s="219" t="s">
        <v>34</v>
      </c>
      <c r="H1131" s="42">
        <v>40</v>
      </c>
      <c r="I1131" s="43">
        <v>230000000</v>
      </c>
      <c r="J1131" s="36" t="s">
        <v>1500</v>
      </c>
      <c r="K1131" s="44" t="s">
        <v>39</v>
      </c>
      <c r="L1131" s="41" t="s">
        <v>1501</v>
      </c>
      <c r="M1131" s="36" t="s">
        <v>1502</v>
      </c>
      <c r="N1131" s="42" t="s">
        <v>1503</v>
      </c>
      <c r="O1131" s="45" t="s">
        <v>1511</v>
      </c>
      <c r="P1131" s="36">
        <v>796</v>
      </c>
      <c r="Q1131" s="36" t="s">
        <v>1505</v>
      </c>
      <c r="R1131" s="54">
        <v>43</v>
      </c>
      <c r="S1131" s="54">
        <v>1215.67</v>
      </c>
      <c r="T1131" s="68">
        <f t="shared" si="386"/>
        <v>52273.810000000005</v>
      </c>
      <c r="U1131" s="68">
        <f t="shared" si="387"/>
        <v>58546.667200000011</v>
      </c>
      <c r="V1131" s="46" t="s">
        <v>1512</v>
      </c>
      <c r="W1131" s="36">
        <v>2016</v>
      </c>
      <c r="X1131" s="47"/>
    </row>
    <row r="1132" spans="1:24" outlineLevel="1">
      <c r="A1132" s="228" t="s">
        <v>4580</v>
      </c>
      <c r="B1132" s="39" t="s">
        <v>1495</v>
      </c>
      <c r="C1132" s="180" t="s">
        <v>4577</v>
      </c>
      <c r="D1132" s="40" t="s">
        <v>4555</v>
      </c>
      <c r="E1132" s="40" t="s">
        <v>4578</v>
      </c>
      <c r="F1132" s="41" t="s">
        <v>4581</v>
      </c>
      <c r="G1132" s="219" t="s">
        <v>34</v>
      </c>
      <c r="H1132" s="42">
        <v>40</v>
      </c>
      <c r="I1132" s="43">
        <v>230000000</v>
      </c>
      <c r="J1132" s="36" t="s">
        <v>1500</v>
      </c>
      <c r="K1132" s="44" t="s">
        <v>39</v>
      </c>
      <c r="L1132" s="41" t="s">
        <v>1501</v>
      </c>
      <c r="M1132" s="36" t="s">
        <v>1502</v>
      </c>
      <c r="N1132" s="42" t="s">
        <v>1503</v>
      </c>
      <c r="O1132" s="45" t="s">
        <v>1511</v>
      </c>
      <c r="P1132" s="36">
        <v>796</v>
      </c>
      <c r="Q1132" s="36" t="s">
        <v>1505</v>
      </c>
      <c r="R1132" s="54">
        <v>13</v>
      </c>
      <c r="S1132" s="54">
        <v>1572.17</v>
      </c>
      <c r="T1132" s="68">
        <f t="shared" si="386"/>
        <v>20438.21</v>
      </c>
      <c r="U1132" s="68">
        <f t="shared" si="387"/>
        <v>22890.7952</v>
      </c>
      <c r="V1132" s="46" t="s">
        <v>1512</v>
      </c>
      <c r="W1132" s="36">
        <v>2016</v>
      </c>
      <c r="X1132" s="47"/>
    </row>
    <row r="1133" spans="1:24" outlineLevel="1">
      <c r="A1133" s="228" t="s">
        <v>4582</v>
      </c>
      <c r="B1133" s="39" t="s">
        <v>1495</v>
      </c>
      <c r="C1133" s="180" t="s">
        <v>4577</v>
      </c>
      <c r="D1133" s="40" t="s">
        <v>4555</v>
      </c>
      <c r="E1133" s="40" t="s">
        <v>4578</v>
      </c>
      <c r="F1133" s="41" t="s">
        <v>4583</v>
      </c>
      <c r="G1133" s="219" t="s">
        <v>34</v>
      </c>
      <c r="H1133" s="42">
        <v>40</v>
      </c>
      <c r="I1133" s="43">
        <v>230000000</v>
      </c>
      <c r="J1133" s="36" t="s">
        <v>1500</v>
      </c>
      <c r="K1133" s="44" t="s">
        <v>39</v>
      </c>
      <c r="L1133" s="41" t="s">
        <v>1501</v>
      </c>
      <c r="M1133" s="36" t="s">
        <v>1502</v>
      </c>
      <c r="N1133" s="42" t="s">
        <v>1503</v>
      </c>
      <c r="O1133" s="45" t="s">
        <v>1511</v>
      </c>
      <c r="P1133" s="36">
        <v>796</v>
      </c>
      <c r="Q1133" s="36" t="s">
        <v>1505</v>
      </c>
      <c r="R1133" s="54">
        <v>22</v>
      </c>
      <c r="S1133" s="54">
        <v>1952.17</v>
      </c>
      <c r="T1133" s="68">
        <f t="shared" si="386"/>
        <v>42947.740000000005</v>
      </c>
      <c r="U1133" s="68">
        <f t="shared" si="387"/>
        <v>48101.46880000001</v>
      </c>
      <c r="V1133" s="46" t="s">
        <v>1512</v>
      </c>
      <c r="W1133" s="36">
        <v>2016</v>
      </c>
      <c r="X1133" s="47"/>
    </row>
    <row r="1134" spans="1:24" outlineLevel="1">
      <c r="A1134" s="228" t="s">
        <v>4584</v>
      </c>
      <c r="B1134" s="39" t="s">
        <v>1495</v>
      </c>
      <c r="C1134" s="180" t="s">
        <v>4585</v>
      </c>
      <c r="D1134" s="40" t="s">
        <v>4555</v>
      </c>
      <c r="E1134" s="40" t="s">
        <v>4586</v>
      </c>
      <c r="F1134" s="41" t="s">
        <v>4587</v>
      </c>
      <c r="G1134" s="219" t="s">
        <v>34</v>
      </c>
      <c r="H1134" s="42">
        <v>40</v>
      </c>
      <c r="I1134" s="43">
        <v>230000000</v>
      </c>
      <c r="J1134" s="36" t="s">
        <v>1500</v>
      </c>
      <c r="K1134" s="44" t="s">
        <v>39</v>
      </c>
      <c r="L1134" s="41" t="s">
        <v>1501</v>
      </c>
      <c r="M1134" s="36" t="s">
        <v>1502</v>
      </c>
      <c r="N1134" s="42" t="s">
        <v>1503</v>
      </c>
      <c r="O1134" s="45" t="s">
        <v>1511</v>
      </c>
      <c r="P1134" s="36">
        <v>796</v>
      </c>
      <c r="Q1134" s="36" t="s">
        <v>1505</v>
      </c>
      <c r="R1134" s="54">
        <v>6</v>
      </c>
      <c r="S1134" s="54">
        <v>676.39</v>
      </c>
      <c r="T1134" s="68">
        <f t="shared" si="386"/>
        <v>4058.34</v>
      </c>
      <c r="U1134" s="68">
        <f t="shared" si="387"/>
        <v>4545.3408000000009</v>
      </c>
      <c r="V1134" s="46" t="s">
        <v>1512</v>
      </c>
      <c r="W1134" s="36">
        <v>2016</v>
      </c>
      <c r="X1134" s="47"/>
    </row>
    <row r="1135" spans="1:24" s="344" customFormat="1" outlineLevel="1">
      <c r="A1135" s="336" t="s">
        <v>4588</v>
      </c>
      <c r="B1135" s="381" t="s">
        <v>1495</v>
      </c>
      <c r="C1135" s="483" t="s">
        <v>4589</v>
      </c>
      <c r="D1135" s="484" t="s">
        <v>4555</v>
      </c>
      <c r="E1135" s="484" t="s">
        <v>4590</v>
      </c>
      <c r="F1135" s="485" t="s">
        <v>4591</v>
      </c>
      <c r="G1135" s="486" t="s">
        <v>34</v>
      </c>
      <c r="H1135" s="374">
        <v>40</v>
      </c>
      <c r="I1135" s="339">
        <v>230000000</v>
      </c>
      <c r="J1135" s="340" t="s">
        <v>1500</v>
      </c>
      <c r="K1135" s="349" t="s">
        <v>39</v>
      </c>
      <c r="L1135" s="485" t="s">
        <v>1501</v>
      </c>
      <c r="M1135" s="340" t="s">
        <v>1502</v>
      </c>
      <c r="N1135" s="374" t="s">
        <v>1503</v>
      </c>
      <c r="O1135" s="487" t="s">
        <v>1511</v>
      </c>
      <c r="P1135" s="340">
        <v>796</v>
      </c>
      <c r="Q1135" s="340" t="s">
        <v>1505</v>
      </c>
      <c r="R1135" s="337">
        <v>21</v>
      </c>
      <c r="S1135" s="337">
        <v>7741.07</v>
      </c>
      <c r="T1135" s="443">
        <v>0</v>
      </c>
      <c r="U1135" s="443">
        <f t="shared" si="387"/>
        <v>0</v>
      </c>
      <c r="V1135" s="488" t="s">
        <v>1512</v>
      </c>
      <c r="W1135" s="340">
        <v>2016</v>
      </c>
      <c r="X1135" s="490" t="s">
        <v>3918</v>
      </c>
    </row>
    <row r="1136" spans="1:24" outlineLevel="1">
      <c r="A1136" s="228" t="s">
        <v>4592</v>
      </c>
      <c r="B1136" s="39" t="s">
        <v>1495</v>
      </c>
      <c r="C1136" s="180" t="s">
        <v>4593</v>
      </c>
      <c r="D1136" s="40" t="s">
        <v>4555</v>
      </c>
      <c r="E1136" s="40" t="s">
        <v>4594</v>
      </c>
      <c r="F1136" s="41" t="s">
        <v>4595</v>
      </c>
      <c r="G1136" s="219" t="s">
        <v>34</v>
      </c>
      <c r="H1136" s="42">
        <v>40</v>
      </c>
      <c r="I1136" s="43">
        <v>230000000</v>
      </c>
      <c r="J1136" s="36" t="s">
        <v>1500</v>
      </c>
      <c r="K1136" s="44" t="s">
        <v>39</v>
      </c>
      <c r="L1136" s="41" t="s">
        <v>1501</v>
      </c>
      <c r="M1136" s="36" t="s">
        <v>1502</v>
      </c>
      <c r="N1136" s="42" t="s">
        <v>1503</v>
      </c>
      <c r="O1136" s="45" t="s">
        <v>1511</v>
      </c>
      <c r="P1136" s="36">
        <v>796</v>
      </c>
      <c r="Q1136" s="36" t="s">
        <v>1505</v>
      </c>
      <c r="R1136" s="54">
        <v>24</v>
      </c>
      <c r="S1136" s="54">
        <v>749.99999999999989</v>
      </c>
      <c r="T1136" s="68">
        <f t="shared" si="386"/>
        <v>17999.999999999996</v>
      </c>
      <c r="U1136" s="68">
        <f t="shared" si="387"/>
        <v>20159.999999999996</v>
      </c>
      <c r="V1136" s="46" t="s">
        <v>1512</v>
      </c>
      <c r="W1136" s="36">
        <v>2016</v>
      </c>
      <c r="X1136" s="47"/>
    </row>
    <row r="1137" spans="1:24" s="344" customFormat="1" outlineLevel="1">
      <c r="A1137" s="336" t="s">
        <v>4596</v>
      </c>
      <c r="B1137" s="381" t="s">
        <v>1495</v>
      </c>
      <c r="C1137" s="483" t="s">
        <v>4597</v>
      </c>
      <c r="D1137" s="484" t="s">
        <v>4598</v>
      </c>
      <c r="E1137" s="484" t="s">
        <v>4599</v>
      </c>
      <c r="F1137" s="485" t="s">
        <v>4600</v>
      </c>
      <c r="G1137" s="486" t="s">
        <v>34</v>
      </c>
      <c r="H1137" s="374">
        <v>0</v>
      </c>
      <c r="I1137" s="339">
        <v>230000000</v>
      </c>
      <c r="J1137" s="340" t="s">
        <v>1500</v>
      </c>
      <c r="K1137" s="349" t="s">
        <v>39</v>
      </c>
      <c r="L1137" s="485" t="s">
        <v>1501</v>
      </c>
      <c r="M1137" s="340" t="s">
        <v>1502</v>
      </c>
      <c r="N1137" s="374" t="s">
        <v>1503</v>
      </c>
      <c r="O1137" s="487" t="s">
        <v>1504</v>
      </c>
      <c r="P1137" s="340">
        <v>796</v>
      </c>
      <c r="Q1137" s="340" t="s">
        <v>1505</v>
      </c>
      <c r="R1137" s="337">
        <v>76</v>
      </c>
      <c r="S1137" s="337">
        <v>4603.08</v>
      </c>
      <c r="T1137" s="443">
        <v>0</v>
      </c>
      <c r="U1137" s="443">
        <f t="shared" si="387"/>
        <v>0</v>
      </c>
      <c r="V1137" s="488"/>
      <c r="W1137" s="340">
        <v>2016</v>
      </c>
      <c r="X1137" s="490" t="s">
        <v>3918</v>
      </c>
    </row>
    <row r="1138" spans="1:24" s="344" customFormat="1" outlineLevel="1">
      <c r="A1138" s="336" t="s">
        <v>4601</v>
      </c>
      <c r="B1138" s="381" t="s">
        <v>1495</v>
      </c>
      <c r="C1138" s="483" t="s">
        <v>4602</v>
      </c>
      <c r="D1138" s="484" t="s">
        <v>4598</v>
      </c>
      <c r="E1138" s="484" t="s">
        <v>4603</v>
      </c>
      <c r="F1138" s="485" t="s">
        <v>4604</v>
      </c>
      <c r="G1138" s="486" t="s">
        <v>34</v>
      </c>
      <c r="H1138" s="374">
        <v>0</v>
      </c>
      <c r="I1138" s="339">
        <v>230000000</v>
      </c>
      <c r="J1138" s="340" t="s">
        <v>1500</v>
      </c>
      <c r="K1138" s="349" t="s">
        <v>39</v>
      </c>
      <c r="L1138" s="485" t="s">
        <v>1501</v>
      </c>
      <c r="M1138" s="340" t="s">
        <v>1502</v>
      </c>
      <c r="N1138" s="374" t="s">
        <v>1503</v>
      </c>
      <c r="O1138" s="487" t="s">
        <v>1504</v>
      </c>
      <c r="P1138" s="340">
        <v>796</v>
      </c>
      <c r="Q1138" s="340" t="s">
        <v>1505</v>
      </c>
      <c r="R1138" s="337">
        <v>6</v>
      </c>
      <c r="S1138" s="337">
        <v>5999.9999999999991</v>
      </c>
      <c r="T1138" s="443">
        <v>0</v>
      </c>
      <c r="U1138" s="443">
        <f t="shared" si="387"/>
        <v>0</v>
      </c>
      <c r="V1138" s="488"/>
      <c r="W1138" s="340">
        <v>2016</v>
      </c>
      <c r="X1138" s="490" t="s">
        <v>3918</v>
      </c>
    </row>
    <row r="1139" spans="1:24" s="344" customFormat="1" outlineLevel="1">
      <c r="A1139" s="336" t="s">
        <v>4605</v>
      </c>
      <c r="B1139" s="381" t="s">
        <v>1495</v>
      </c>
      <c r="C1139" s="483" t="s">
        <v>4602</v>
      </c>
      <c r="D1139" s="484" t="s">
        <v>4598</v>
      </c>
      <c r="E1139" s="484" t="s">
        <v>4603</v>
      </c>
      <c r="F1139" s="485" t="s">
        <v>4606</v>
      </c>
      <c r="G1139" s="486" t="s">
        <v>34</v>
      </c>
      <c r="H1139" s="374">
        <v>0</v>
      </c>
      <c r="I1139" s="339">
        <v>230000000</v>
      </c>
      <c r="J1139" s="340" t="s">
        <v>1500</v>
      </c>
      <c r="K1139" s="349" t="s">
        <v>39</v>
      </c>
      <c r="L1139" s="485" t="s">
        <v>1501</v>
      </c>
      <c r="M1139" s="340" t="s">
        <v>1502</v>
      </c>
      <c r="N1139" s="374" t="s">
        <v>1503</v>
      </c>
      <c r="O1139" s="487" t="s">
        <v>1504</v>
      </c>
      <c r="P1139" s="340">
        <v>796</v>
      </c>
      <c r="Q1139" s="340" t="s">
        <v>1505</v>
      </c>
      <c r="R1139" s="337">
        <v>27</v>
      </c>
      <c r="S1139" s="337">
        <v>5999.9999999999991</v>
      </c>
      <c r="T1139" s="443">
        <v>0</v>
      </c>
      <c r="U1139" s="443">
        <f t="shared" si="387"/>
        <v>0</v>
      </c>
      <c r="V1139" s="488"/>
      <c r="W1139" s="340">
        <v>2016</v>
      </c>
      <c r="X1139" s="490" t="s">
        <v>3918</v>
      </c>
    </row>
    <row r="1140" spans="1:24" s="344" customFormat="1" outlineLevel="1">
      <c r="A1140" s="336" t="s">
        <v>4607</v>
      </c>
      <c r="B1140" s="381" t="s">
        <v>1495</v>
      </c>
      <c r="C1140" s="483" t="s">
        <v>4602</v>
      </c>
      <c r="D1140" s="484" t="s">
        <v>4598</v>
      </c>
      <c r="E1140" s="484" t="s">
        <v>4603</v>
      </c>
      <c r="F1140" s="485" t="s">
        <v>4608</v>
      </c>
      <c r="G1140" s="486" t="s">
        <v>34</v>
      </c>
      <c r="H1140" s="374">
        <v>0</v>
      </c>
      <c r="I1140" s="339">
        <v>230000000</v>
      </c>
      <c r="J1140" s="340" t="s">
        <v>1500</v>
      </c>
      <c r="K1140" s="349" t="s">
        <v>39</v>
      </c>
      <c r="L1140" s="485" t="s">
        <v>1501</v>
      </c>
      <c r="M1140" s="340" t="s">
        <v>1502</v>
      </c>
      <c r="N1140" s="374" t="s">
        <v>1503</v>
      </c>
      <c r="O1140" s="487" t="s">
        <v>1504</v>
      </c>
      <c r="P1140" s="340">
        <v>796</v>
      </c>
      <c r="Q1140" s="340" t="s">
        <v>1505</v>
      </c>
      <c r="R1140" s="337">
        <v>24</v>
      </c>
      <c r="S1140" s="337">
        <v>2587.3200000000002</v>
      </c>
      <c r="T1140" s="443">
        <v>0</v>
      </c>
      <c r="U1140" s="443">
        <f t="shared" si="387"/>
        <v>0</v>
      </c>
      <c r="V1140" s="488"/>
      <c r="W1140" s="340">
        <v>2016</v>
      </c>
      <c r="X1140" s="490" t="s">
        <v>3918</v>
      </c>
    </row>
    <row r="1141" spans="1:24" s="344" customFormat="1" outlineLevel="1">
      <c r="A1141" s="336" t="s">
        <v>4609</v>
      </c>
      <c r="B1141" s="381" t="s">
        <v>1495</v>
      </c>
      <c r="C1141" s="483" t="s">
        <v>4602</v>
      </c>
      <c r="D1141" s="484" t="s">
        <v>4598</v>
      </c>
      <c r="E1141" s="484" t="s">
        <v>4603</v>
      </c>
      <c r="F1141" s="485" t="s">
        <v>4610</v>
      </c>
      <c r="G1141" s="486" t="s">
        <v>34</v>
      </c>
      <c r="H1141" s="374">
        <v>0</v>
      </c>
      <c r="I1141" s="339">
        <v>230000000</v>
      </c>
      <c r="J1141" s="340" t="s">
        <v>1500</v>
      </c>
      <c r="K1141" s="349" t="s">
        <v>39</v>
      </c>
      <c r="L1141" s="485" t="s">
        <v>1501</v>
      </c>
      <c r="M1141" s="340" t="s">
        <v>1502</v>
      </c>
      <c r="N1141" s="374" t="s">
        <v>1503</v>
      </c>
      <c r="O1141" s="487" t="s">
        <v>1504</v>
      </c>
      <c r="P1141" s="340">
        <v>796</v>
      </c>
      <c r="Q1141" s="340" t="s">
        <v>1505</v>
      </c>
      <c r="R1141" s="337">
        <v>24</v>
      </c>
      <c r="S1141" s="337">
        <v>2587.3200000000002</v>
      </c>
      <c r="T1141" s="443">
        <v>0</v>
      </c>
      <c r="U1141" s="443">
        <f t="shared" si="387"/>
        <v>0</v>
      </c>
      <c r="V1141" s="488"/>
      <c r="W1141" s="340">
        <v>2016</v>
      </c>
      <c r="X1141" s="490" t="s">
        <v>3918</v>
      </c>
    </row>
    <row r="1142" spans="1:24" outlineLevel="1">
      <c r="A1142" s="228" t="s">
        <v>4611</v>
      </c>
      <c r="B1142" s="39" t="s">
        <v>1495</v>
      </c>
      <c r="C1142" s="180" t="s">
        <v>4602</v>
      </c>
      <c r="D1142" s="40" t="s">
        <v>4598</v>
      </c>
      <c r="E1142" s="40" t="s">
        <v>4603</v>
      </c>
      <c r="F1142" s="41" t="s">
        <v>4612</v>
      </c>
      <c r="G1142" s="219" t="s">
        <v>34</v>
      </c>
      <c r="H1142" s="42">
        <v>0</v>
      </c>
      <c r="I1142" s="43">
        <v>230000000</v>
      </c>
      <c r="J1142" s="36" t="s">
        <v>1500</v>
      </c>
      <c r="K1142" s="44" t="s">
        <v>39</v>
      </c>
      <c r="L1142" s="41" t="s">
        <v>1501</v>
      </c>
      <c r="M1142" s="36" t="s">
        <v>1502</v>
      </c>
      <c r="N1142" s="42" t="s">
        <v>1503</v>
      </c>
      <c r="O1142" s="45" t="s">
        <v>1504</v>
      </c>
      <c r="P1142" s="36">
        <v>796</v>
      </c>
      <c r="Q1142" s="36" t="s">
        <v>1505</v>
      </c>
      <c r="R1142" s="54">
        <v>18</v>
      </c>
      <c r="S1142" s="54">
        <v>4019.9999999999991</v>
      </c>
      <c r="T1142" s="68">
        <f t="shared" si="386"/>
        <v>72359.999999999985</v>
      </c>
      <c r="U1142" s="68">
        <f t="shared" si="387"/>
        <v>81043.199999999997</v>
      </c>
      <c r="V1142" s="46"/>
      <c r="W1142" s="36">
        <v>2016</v>
      </c>
      <c r="X1142" s="47"/>
    </row>
    <row r="1143" spans="1:24" outlineLevel="1">
      <c r="A1143" s="228" t="s">
        <v>4613</v>
      </c>
      <c r="B1143" s="39" t="s">
        <v>1495</v>
      </c>
      <c r="C1143" s="180" t="s">
        <v>4602</v>
      </c>
      <c r="D1143" s="40" t="s">
        <v>4598</v>
      </c>
      <c r="E1143" s="40" t="s">
        <v>4603</v>
      </c>
      <c r="F1143" s="41" t="s">
        <v>4614</v>
      </c>
      <c r="G1143" s="219" t="s">
        <v>34</v>
      </c>
      <c r="H1143" s="42">
        <v>0</v>
      </c>
      <c r="I1143" s="43">
        <v>230000000</v>
      </c>
      <c r="J1143" s="36" t="s">
        <v>1500</v>
      </c>
      <c r="K1143" s="44" t="s">
        <v>39</v>
      </c>
      <c r="L1143" s="41" t="s">
        <v>1501</v>
      </c>
      <c r="M1143" s="36" t="s">
        <v>1502</v>
      </c>
      <c r="N1143" s="42" t="s">
        <v>1503</v>
      </c>
      <c r="O1143" s="45" t="s">
        <v>1504</v>
      </c>
      <c r="P1143" s="36">
        <v>796</v>
      </c>
      <c r="Q1143" s="36" t="s">
        <v>1505</v>
      </c>
      <c r="R1143" s="54">
        <v>12</v>
      </c>
      <c r="S1143" s="54">
        <v>267.85000000000002</v>
      </c>
      <c r="T1143" s="68">
        <f t="shared" si="386"/>
        <v>3214.2000000000003</v>
      </c>
      <c r="U1143" s="68">
        <f t="shared" si="387"/>
        <v>3599.9040000000005</v>
      </c>
      <c r="V1143" s="46"/>
      <c r="W1143" s="36">
        <v>2016</v>
      </c>
      <c r="X1143" s="47"/>
    </row>
    <row r="1144" spans="1:24" s="344" customFormat="1" outlineLevel="1">
      <c r="A1144" s="336" t="s">
        <v>4615</v>
      </c>
      <c r="B1144" s="381" t="s">
        <v>1495</v>
      </c>
      <c r="C1144" s="483" t="s">
        <v>4602</v>
      </c>
      <c r="D1144" s="484" t="s">
        <v>4598</v>
      </c>
      <c r="E1144" s="484" t="s">
        <v>4603</v>
      </c>
      <c r="F1144" s="485" t="s">
        <v>4616</v>
      </c>
      <c r="G1144" s="486" t="s">
        <v>34</v>
      </c>
      <c r="H1144" s="374">
        <v>0</v>
      </c>
      <c r="I1144" s="339">
        <v>230000000</v>
      </c>
      <c r="J1144" s="340" t="s">
        <v>1500</v>
      </c>
      <c r="K1144" s="349" t="s">
        <v>39</v>
      </c>
      <c r="L1144" s="485" t="s">
        <v>1501</v>
      </c>
      <c r="M1144" s="340" t="s">
        <v>1502</v>
      </c>
      <c r="N1144" s="374" t="s">
        <v>1503</v>
      </c>
      <c r="O1144" s="487" t="s">
        <v>1504</v>
      </c>
      <c r="P1144" s="340">
        <v>796</v>
      </c>
      <c r="Q1144" s="340" t="s">
        <v>1505</v>
      </c>
      <c r="R1144" s="337">
        <v>30</v>
      </c>
      <c r="S1144" s="337">
        <v>5513.39</v>
      </c>
      <c r="T1144" s="443">
        <v>0</v>
      </c>
      <c r="U1144" s="443">
        <f t="shared" si="387"/>
        <v>0</v>
      </c>
      <c r="V1144" s="488"/>
      <c r="W1144" s="340">
        <v>2016</v>
      </c>
      <c r="X1144" s="490" t="s">
        <v>3918</v>
      </c>
    </row>
    <row r="1145" spans="1:24" s="344" customFormat="1" outlineLevel="1">
      <c r="A1145" s="336" t="s">
        <v>4617</v>
      </c>
      <c r="B1145" s="381" t="s">
        <v>1495</v>
      </c>
      <c r="C1145" s="483" t="s">
        <v>4602</v>
      </c>
      <c r="D1145" s="484" t="s">
        <v>4598</v>
      </c>
      <c r="E1145" s="484" t="s">
        <v>4603</v>
      </c>
      <c r="F1145" s="485" t="s">
        <v>4618</v>
      </c>
      <c r="G1145" s="486" t="s">
        <v>34</v>
      </c>
      <c r="H1145" s="374">
        <v>0</v>
      </c>
      <c r="I1145" s="339">
        <v>230000000</v>
      </c>
      <c r="J1145" s="340" t="s">
        <v>1500</v>
      </c>
      <c r="K1145" s="349" t="s">
        <v>39</v>
      </c>
      <c r="L1145" s="485" t="s">
        <v>1501</v>
      </c>
      <c r="M1145" s="340" t="s">
        <v>1502</v>
      </c>
      <c r="N1145" s="374" t="s">
        <v>1503</v>
      </c>
      <c r="O1145" s="487" t="s">
        <v>1504</v>
      </c>
      <c r="P1145" s="340">
        <v>796</v>
      </c>
      <c r="Q1145" s="340" t="s">
        <v>1505</v>
      </c>
      <c r="R1145" s="337">
        <v>30</v>
      </c>
      <c r="S1145" s="337">
        <v>6071.42</v>
      </c>
      <c r="T1145" s="443">
        <v>0</v>
      </c>
      <c r="U1145" s="443">
        <f t="shared" si="387"/>
        <v>0</v>
      </c>
      <c r="V1145" s="488"/>
      <c r="W1145" s="340">
        <v>2016</v>
      </c>
      <c r="X1145" s="490" t="s">
        <v>3918</v>
      </c>
    </row>
    <row r="1146" spans="1:24" s="344" customFormat="1" outlineLevel="1">
      <c r="A1146" s="336" t="s">
        <v>4619</v>
      </c>
      <c r="B1146" s="381" t="s">
        <v>1495</v>
      </c>
      <c r="C1146" s="483" t="s">
        <v>4602</v>
      </c>
      <c r="D1146" s="484" t="s">
        <v>4598</v>
      </c>
      <c r="E1146" s="484" t="s">
        <v>4603</v>
      </c>
      <c r="F1146" s="485" t="s">
        <v>4620</v>
      </c>
      <c r="G1146" s="486" t="s">
        <v>34</v>
      </c>
      <c r="H1146" s="374">
        <v>0</v>
      </c>
      <c r="I1146" s="339">
        <v>230000000</v>
      </c>
      <c r="J1146" s="340" t="s">
        <v>1500</v>
      </c>
      <c r="K1146" s="349" t="s">
        <v>39</v>
      </c>
      <c r="L1146" s="485" t="s">
        <v>1501</v>
      </c>
      <c r="M1146" s="340" t="s">
        <v>1502</v>
      </c>
      <c r="N1146" s="374" t="s">
        <v>1503</v>
      </c>
      <c r="O1146" s="487" t="s">
        <v>1504</v>
      </c>
      <c r="P1146" s="340">
        <v>796</v>
      </c>
      <c r="Q1146" s="340" t="s">
        <v>1505</v>
      </c>
      <c r="R1146" s="337">
        <v>20</v>
      </c>
      <c r="S1146" s="337">
        <v>5089.28</v>
      </c>
      <c r="T1146" s="443">
        <v>0</v>
      </c>
      <c r="U1146" s="443">
        <f t="shared" si="387"/>
        <v>0</v>
      </c>
      <c r="V1146" s="488"/>
      <c r="W1146" s="340">
        <v>2016</v>
      </c>
      <c r="X1146" s="490" t="s">
        <v>3918</v>
      </c>
    </row>
    <row r="1147" spans="1:24" s="344" customFormat="1" outlineLevel="1">
      <c r="A1147" s="336" t="s">
        <v>4621</v>
      </c>
      <c r="B1147" s="381" t="s">
        <v>1495</v>
      </c>
      <c r="C1147" s="483" t="s">
        <v>4602</v>
      </c>
      <c r="D1147" s="484" t="s">
        <v>4598</v>
      </c>
      <c r="E1147" s="484" t="s">
        <v>4603</v>
      </c>
      <c r="F1147" s="485" t="s">
        <v>4622</v>
      </c>
      <c r="G1147" s="486" t="s">
        <v>34</v>
      </c>
      <c r="H1147" s="374">
        <v>0</v>
      </c>
      <c r="I1147" s="339">
        <v>230000000</v>
      </c>
      <c r="J1147" s="340" t="s">
        <v>1500</v>
      </c>
      <c r="K1147" s="349" t="s">
        <v>39</v>
      </c>
      <c r="L1147" s="485" t="s">
        <v>1501</v>
      </c>
      <c r="M1147" s="340" t="s">
        <v>1502</v>
      </c>
      <c r="N1147" s="374" t="s">
        <v>1503</v>
      </c>
      <c r="O1147" s="487" t="s">
        <v>1504</v>
      </c>
      <c r="P1147" s="340">
        <v>796</v>
      </c>
      <c r="Q1147" s="340" t="s">
        <v>1505</v>
      </c>
      <c r="R1147" s="337">
        <v>14</v>
      </c>
      <c r="S1147" s="337">
        <v>4634.9999999999991</v>
      </c>
      <c r="T1147" s="443">
        <v>0</v>
      </c>
      <c r="U1147" s="443">
        <f t="shared" si="387"/>
        <v>0</v>
      </c>
      <c r="V1147" s="488"/>
      <c r="W1147" s="340">
        <v>2016</v>
      </c>
      <c r="X1147" s="490" t="s">
        <v>3918</v>
      </c>
    </row>
    <row r="1148" spans="1:24" outlineLevel="1">
      <c r="A1148" s="228" t="s">
        <v>4623</v>
      </c>
      <c r="B1148" s="39" t="s">
        <v>1495</v>
      </c>
      <c r="C1148" s="180" t="s">
        <v>4602</v>
      </c>
      <c r="D1148" s="40" t="s">
        <v>4598</v>
      </c>
      <c r="E1148" s="40" t="s">
        <v>4603</v>
      </c>
      <c r="F1148" s="41" t="s">
        <v>4624</v>
      </c>
      <c r="G1148" s="219" t="s">
        <v>34</v>
      </c>
      <c r="H1148" s="42">
        <v>0</v>
      </c>
      <c r="I1148" s="43">
        <v>230000000</v>
      </c>
      <c r="J1148" s="36" t="s">
        <v>1500</v>
      </c>
      <c r="K1148" s="44" t="s">
        <v>39</v>
      </c>
      <c r="L1148" s="41" t="s">
        <v>1501</v>
      </c>
      <c r="M1148" s="36" t="s">
        <v>1502</v>
      </c>
      <c r="N1148" s="42" t="s">
        <v>1503</v>
      </c>
      <c r="O1148" s="45" t="s">
        <v>1504</v>
      </c>
      <c r="P1148" s="36">
        <v>796</v>
      </c>
      <c r="Q1148" s="36" t="s">
        <v>1505</v>
      </c>
      <c r="R1148" s="54">
        <v>10</v>
      </c>
      <c r="S1148" s="54">
        <v>6669.64</v>
      </c>
      <c r="T1148" s="68">
        <f t="shared" si="386"/>
        <v>66696.400000000009</v>
      </c>
      <c r="U1148" s="68">
        <f t="shared" si="387"/>
        <v>74699.968000000023</v>
      </c>
      <c r="V1148" s="46"/>
      <c r="W1148" s="36">
        <v>2016</v>
      </c>
      <c r="X1148" s="47"/>
    </row>
    <row r="1149" spans="1:24" outlineLevel="1">
      <c r="A1149" s="228" t="s">
        <v>4625</v>
      </c>
      <c r="B1149" s="39" t="s">
        <v>1495</v>
      </c>
      <c r="C1149" s="180" t="s">
        <v>4626</v>
      </c>
      <c r="D1149" s="40" t="s">
        <v>4627</v>
      </c>
      <c r="E1149" s="40" t="s">
        <v>4628</v>
      </c>
      <c r="F1149" s="41" t="s">
        <v>4629</v>
      </c>
      <c r="G1149" s="219" t="s">
        <v>34</v>
      </c>
      <c r="H1149" s="42">
        <v>0</v>
      </c>
      <c r="I1149" s="43">
        <v>230000000</v>
      </c>
      <c r="J1149" s="36" t="s">
        <v>1500</v>
      </c>
      <c r="K1149" s="44" t="s">
        <v>39</v>
      </c>
      <c r="L1149" s="41" t="s">
        <v>1501</v>
      </c>
      <c r="M1149" s="36" t="s">
        <v>1502</v>
      </c>
      <c r="N1149" s="42" t="s">
        <v>1503</v>
      </c>
      <c r="O1149" s="45" t="s">
        <v>1504</v>
      </c>
      <c r="P1149" s="36">
        <v>796</v>
      </c>
      <c r="Q1149" s="36" t="s">
        <v>1505</v>
      </c>
      <c r="R1149" s="54">
        <v>12</v>
      </c>
      <c r="S1149" s="54">
        <v>45237.4</v>
      </c>
      <c r="T1149" s="68">
        <f t="shared" si="386"/>
        <v>542848.80000000005</v>
      </c>
      <c r="U1149" s="68">
        <f t="shared" si="387"/>
        <v>607990.65600000008</v>
      </c>
      <c r="V1149" s="46"/>
      <c r="W1149" s="36">
        <v>2016</v>
      </c>
      <c r="X1149" s="47"/>
    </row>
    <row r="1150" spans="1:24" s="344" customFormat="1" outlineLevel="1">
      <c r="A1150" s="336" t="s">
        <v>4630</v>
      </c>
      <c r="B1150" s="381" t="s">
        <v>1495</v>
      </c>
      <c r="C1150" s="483" t="s">
        <v>4631</v>
      </c>
      <c r="D1150" s="484" t="s">
        <v>4632</v>
      </c>
      <c r="E1150" s="484" t="s">
        <v>4633</v>
      </c>
      <c r="F1150" s="485" t="s">
        <v>4634</v>
      </c>
      <c r="G1150" s="486" t="s">
        <v>34</v>
      </c>
      <c r="H1150" s="374">
        <v>0</v>
      </c>
      <c r="I1150" s="339">
        <v>230000000</v>
      </c>
      <c r="J1150" s="340" t="s">
        <v>1500</v>
      </c>
      <c r="K1150" s="349" t="s">
        <v>39</v>
      </c>
      <c r="L1150" s="485" t="s">
        <v>1501</v>
      </c>
      <c r="M1150" s="340" t="s">
        <v>1502</v>
      </c>
      <c r="N1150" s="374" t="s">
        <v>1817</v>
      </c>
      <c r="O1150" s="487" t="s">
        <v>1504</v>
      </c>
      <c r="P1150" s="340">
        <v>796</v>
      </c>
      <c r="Q1150" s="340" t="s">
        <v>1505</v>
      </c>
      <c r="R1150" s="337">
        <v>8</v>
      </c>
      <c r="S1150" s="337">
        <v>19858.37</v>
      </c>
      <c r="T1150" s="443">
        <v>0</v>
      </c>
      <c r="U1150" s="443">
        <f t="shared" si="387"/>
        <v>0</v>
      </c>
      <c r="V1150" s="488"/>
      <c r="W1150" s="340">
        <v>2016</v>
      </c>
      <c r="X1150" s="490" t="s">
        <v>3918</v>
      </c>
    </row>
    <row r="1151" spans="1:24" s="344" customFormat="1" outlineLevel="1">
      <c r="A1151" s="336" t="s">
        <v>4635</v>
      </c>
      <c r="B1151" s="381" t="s">
        <v>1495</v>
      </c>
      <c r="C1151" s="483" t="s">
        <v>4636</v>
      </c>
      <c r="D1151" s="484" t="s">
        <v>4632</v>
      </c>
      <c r="E1151" s="484" t="s">
        <v>4637</v>
      </c>
      <c r="F1151" s="485" t="s">
        <v>4638</v>
      </c>
      <c r="G1151" s="486" t="s">
        <v>34</v>
      </c>
      <c r="H1151" s="374">
        <v>0</v>
      </c>
      <c r="I1151" s="339">
        <v>230000000</v>
      </c>
      <c r="J1151" s="340" t="s">
        <v>1500</v>
      </c>
      <c r="K1151" s="349" t="s">
        <v>39</v>
      </c>
      <c r="L1151" s="485" t="s">
        <v>1501</v>
      </c>
      <c r="M1151" s="340" t="s">
        <v>1502</v>
      </c>
      <c r="N1151" s="374" t="s">
        <v>1817</v>
      </c>
      <c r="O1151" s="487" t="s">
        <v>1504</v>
      </c>
      <c r="P1151" s="340">
        <v>796</v>
      </c>
      <c r="Q1151" s="340" t="s">
        <v>1505</v>
      </c>
      <c r="R1151" s="337">
        <v>59</v>
      </c>
      <c r="S1151" s="337">
        <v>10445.870000000001</v>
      </c>
      <c r="T1151" s="443">
        <v>0</v>
      </c>
      <c r="U1151" s="443">
        <f t="shared" si="387"/>
        <v>0</v>
      </c>
      <c r="V1151" s="488"/>
      <c r="W1151" s="340">
        <v>2016</v>
      </c>
      <c r="X1151" s="490" t="s">
        <v>3918</v>
      </c>
    </row>
    <row r="1152" spans="1:24" s="344" customFormat="1" outlineLevel="1">
      <c r="A1152" s="336" t="s">
        <v>4639</v>
      </c>
      <c r="B1152" s="381" t="s">
        <v>1495</v>
      </c>
      <c r="C1152" s="483" t="s">
        <v>4640</v>
      </c>
      <c r="D1152" s="484" t="s">
        <v>4641</v>
      </c>
      <c r="E1152" s="484" t="s">
        <v>4642</v>
      </c>
      <c r="F1152" s="485" t="s">
        <v>4643</v>
      </c>
      <c r="G1152" s="486" t="s">
        <v>34</v>
      </c>
      <c r="H1152" s="374">
        <v>0</v>
      </c>
      <c r="I1152" s="339">
        <v>230000000</v>
      </c>
      <c r="J1152" s="340" t="s">
        <v>1500</v>
      </c>
      <c r="K1152" s="349" t="s">
        <v>39</v>
      </c>
      <c r="L1152" s="485" t="s">
        <v>1501</v>
      </c>
      <c r="M1152" s="340" t="s">
        <v>1502</v>
      </c>
      <c r="N1152" s="374" t="s">
        <v>1817</v>
      </c>
      <c r="O1152" s="487" t="s">
        <v>1504</v>
      </c>
      <c r="P1152" s="340">
        <v>796</v>
      </c>
      <c r="Q1152" s="340" t="s">
        <v>1505</v>
      </c>
      <c r="R1152" s="337">
        <v>70</v>
      </c>
      <c r="S1152" s="337">
        <v>102.99999999999999</v>
      </c>
      <c r="T1152" s="443">
        <v>0</v>
      </c>
      <c r="U1152" s="443">
        <f t="shared" si="387"/>
        <v>0</v>
      </c>
      <c r="V1152" s="488"/>
      <c r="W1152" s="340">
        <v>2016</v>
      </c>
      <c r="X1152" s="490" t="s">
        <v>3918</v>
      </c>
    </row>
    <row r="1153" spans="1:24" outlineLevel="1">
      <c r="A1153" s="228" t="s">
        <v>4644</v>
      </c>
      <c r="B1153" s="39" t="s">
        <v>1495</v>
      </c>
      <c r="C1153" s="180" t="s">
        <v>4640</v>
      </c>
      <c r="D1153" s="40" t="s">
        <v>4641</v>
      </c>
      <c r="E1153" s="40" t="s">
        <v>4642</v>
      </c>
      <c r="F1153" s="41" t="s">
        <v>4645</v>
      </c>
      <c r="G1153" s="219" t="s">
        <v>34</v>
      </c>
      <c r="H1153" s="42">
        <v>0</v>
      </c>
      <c r="I1153" s="43">
        <v>230000000</v>
      </c>
      <c r="J1153" s="36" t="s">
        <v>1500</v>
      </c>
      <c r="K1153" s="44" t="s">
        <v>39</v>
      </c>
      <c r="L1153" s="41" t="s">
        <v>1501</v>
      </c>
      <c r="M1153" s="36" t="s">
        <v>1502</v>
      </c>
      <c r="N1153" s="42" t="s">
        <v>1817</v>
      </c>
      <c r="O1153" s="45" t="s">
        <v>1504</v>
      </c>
      <c r="P1153" s="36">
        <v>796</v>
      </c>
      <c r="Q1153" s="36" t="s">
        <v>1505</v>
      </c>
      <c r="R1153" s="54">
        <v>32</v>
      </c>
      <c r="S1153" s="54">
        <v>109.99999999999999</v>
      </c>
      <c r="T1153" s="68">
        <f t="shared" si="386"/>
        <v>3519.9999999999995</v>
      </c>
      <c r="U1153" s="68">
        <f t="shared" si="387"/>
        <v>3942.4</v>
      </c>
      <c r="V1153" s="46"/>
      <c r="W1153" s="36">
        <v>2016</v>
      </c>
      <c r="X1153" s="47"/>
    </row>
    <row r="1154" spans="1:24" outlineLevel="1">
      <c r="A1154" s="228" t="s">
        <v>4646</v>
      </c>
      <c r="B1154" s="39" t="s">
        <v>1495</v>
      </c>
      <c r="C1154" s="180" t="s">
        <v>4554</v>
      </c>
      <c r="D1154" s="40" t="s">
        <v>4555</v>
      </c>
      <c r="E1154" s="40" t="s">
        <v>4556</v>
      </c>
      <c r="F1154" s="41" t="s">
        <v>4647</v>
      </c>
      <c r="G1154" s="219" t="s">
        <v>34</v>
      </c>
      <c r="H1154" s="42">
        <v>40</v>
      </c>
      <c r="I1154" s="43">
        <v>230000000</v>
      </c>
      <c r="J1154" s="36" t="s">
        <v>1500</v>
      </c>
      <c r="K1154" s="44" t="s">
        <v>39</v>
      </c>
      <c r="L1154" s="41" t="s">
        <v>1501</v>
      </c>
      <c r="M1154" s="36" t="s">
        <v>1502</v>
      </c>
      <c r="N1154" s="42" t="s">
        <v>1817</v>
      </c>
      <c r="O1154" s="45" t="s">
        <v>1511</v>
      </c>
      <c r="P1154" s="36">
        <v>796</v>
      </c>
      <c r="Q1154" s="36" t="s">
        <v>1505</v>
      </c>
      <c r="R1154" s="54">
        <v>13</v>
      </c>
      <c r="S1154" s="54">
        <v>8482</v>
      </c>
      <c r="T1154" s="68">
        <f t="shared" si="386"/>
        <v>110266</v>
      </c>
      <c r="U1154" s="68">
        <f t="shared" si="387"/>
        <v>123497.92000000001</v>
      </c>
      <c r="V1154" s="46" t="s">
        <v>1512</v>
      </c>
      <c r="W1154" s="36">
        <v>2016</v>
      </c>
      <c r="X1154" s="47"/>
    </row>
    <row r="1155" spans="1:24" outlineLevel="1">
      <c r="A1155" s="228" t="s">
        <v>4648</v>
      </c>
      <c r="B1155" s="39" t="s">
        <v>1495</v>
      </c>
      <c r="C1155" s="180" t="s">
        <v>4554</v>
      </c>
      <c r="D1155" s="40" t="s">
        <v>4555</v>
      </c>
      <c r="E1155" s="40" t="s">
        <v>4556</v>
      </c>
      <c r="F1155" s="41" t="s">
        <v>4649</v>
      </c>
      <c r="G1155" s="219" t="s">
        <v>34</v>
      </c>
      <c r="H1155" s="42">
        <v>40</v>
      </c>
      <c r="I1155" s="43">
        <v>230000000</v>
      </c>
      <c r="J1155" s="36" t="s">
        <v>1500</v>
      </c>
      <c r="K1155" s="44" t="s">
        <v>39</v>
      </c>
      <c r="L1155" s="41" t="s">
        <v>1501</v>
      </c>
      <c r="M1155" s="36" t="s">
        <v>1502</v>
      </c>
      <c r="N1155" s="42" t="s">
        <v>1817</v>
      </c>
      <c r="O1155" s="45" t="s">
        <v>1511</v>
      </c>
      <c r="P1155" s="36">
        <v>796</v>
      </c>
      <c r="Q1155" s="36" t="s">
        <v>1505</v>
      </c>
      <c r="R1155" s="54">
        <v>39</v>
      </c>
      <c r="S1155" s="54">
        <v>3254.9999999999995</v>
      </c>
      <c r="T1155" s="68">
        <f t="shared" si="386"/>
        <v>126944.99999999999</v>
      </c>
      <c r="U1155" s="68">
        <f t="shared" si="387"/>
        <v>142178.4</v>
      </c>
      <c r="V1155" s="46" t="s">
        <v>1512</v>
      </c>
      <c r="W1155" s="36">
        <v>2016</v>
      </c>
      <c r="X1155" s="47"/>
    </row>
    <row r="1156" spans="1:24" outlineLevel="1">
      <c r="A1156" s="228" t="s">
        <v>4650</v>
      </c>
      <c r="B1156" s="39" t="s">
        <v>1495</v>
      </c>
      <c r="C1156" s="180" t="s">
        <v>4554</v>
      </c>
      <c r="D1156" s="40" t="s">
        <v>4555</v>
      </c>
      <c r="E1156" s="40" t="s">
        <v>4556</v>
      </c>
      <c r="F1156" s="41" t="s">
        <v>4651</v>
      </c>
      <c r="G1156" s="219" t="s">
        <v>34</v>
      </c>
      <c r="H1156" s="42">
        <v>40</v>
      </c>
      <c r="I1156" s="43">
        <v>230000000</v>
      </c>
      <c r="J1156" s="36" t="s">
        <v>1500</v>
      </c>
      <c r="K1156" s="44" t="s">
        <v>39</v>
      </c>
      <c r="L1156" s="41" t="s">
        <v>1501</v>
      </c>
      <c r="M1156" s="36" t="s">
        <v>1502</v>
      </c>
      <c r="N1156" s="42" t="s">
        <v>1817</v>
      </c>
      <c r="O1156" s="45" t="s">
        <v>1511</v>
      </c>
      <c r="P1156" s="36">
        <v>796</v>
      </c>
      <c r="Q1156" s="36" t="s">
        <v>1505</v>
      </c>
      <c r="R1156" s="54">
        <v>31</v>
      </c>
      <c r="S1156" s="54">
        <v>4200</v>
      </c>
      <c r="T1156" s="68">
        <f t="shared" si="386"/>
        <v>130200</v>
      </c>
      <c r="U1156" s="68">
        <f t="shared" si="387"/>
        <v>145824</v>
      </c>
      <c r="V1156" s="46" t="s">
        <v>1512</v>
      </c>
      <c r="W1156" s="36">
        <v>2016</v>
      </c>
      <c r="X1156" s="47"/>
    </row>
    <row r="1157" spans="1:24" outlineLevel="1">
      <c r="A1157" s="228" t="s">
        <v>4652</v>
      </c>
      <c r="B1157" s="39" t="s">
        <v>1495</v>
      </c>
      <c r="C1157" s="180" t="s">
        <v>4554</v>
      </c>
      <c r="D1157" s="40" t="s">
        <v>4555</v>
      </c>
      <c r="E1157" s="40" t="s">
        <v>4556</v>
      </c>
      <c r="F1157" s="41" t="s">
        <v>4653</v>
      </c>
      <c r="G1157" s="219" t="s">
        <v>34</v>
      </c>
      <c r="H1157" s="42">
        <v>40</v>
      </c>
      <c r="I1157" s="43">
        <v>230000000</v>
      </c>
      <c r="J1157" s="36" t="s">
        <v>1500</v>
      </c>
      <c r="K1157" s="44" t="s">
        <v>39</v>
      </c>
      <c r="L1157" s="41" t="s">
        <v>1501</v>
      </c>
      <c r="M1157" s="36" t="s">
        <v>1502</v>
      </c>
      <c r="N1157" s="42" t="s">
        <v>1817</v>
      </c>
      <c r="O1157" s="45" t="s">
        <v>1511</v>
      </c>
      <c r="P1157" s="36">
        <v>796</v>
      </c>
      <c r="Q1157" s="36" t="s">
        <v>1505</v>
      </c>
      <c r="R1157" s="54">
        <v>46</v>
      </c>
      <c r="S1157" s="54">
        <v>4200</v>
      </c>
      <c r="T1157" s="68">
        <f t="shared" si="386"/>
        <v>193200</v>
      </c>
      <c r="U1157" s="68">
        <f t="shared" si="387"/>
        <v>216384.00000000003</v>
      </c>
      <c r="V1157" s="46" t="s">
        <v>1512</v>
      </c>
      <c r="W1157" s="36">
        <v>2016</v>
      </c>
      <c r="X1157" s="47"/>
    </row>
    <row r="1158" spans="1:24" outlineLevel="1">
      <c r="A1158" s="228" t="s">
        <v>4654</v>
      </c>
      <c r="B1158" s="39" t="s">
        <v>1495</v>
      </c>
      <c r="C1158" s="180" t="s">
        <v>4554</v>
      </c>
      <c r="D1158" s="40" t="s">
        <v>4555</v>
      </c>
      <c r="E1158" s="40" t="s">
        <v>4556</v>
      </c>
      <c r="F1158" s="41" t="s">
        <v>4655</v>
      </c>
      <c r="G1158" s="219" t="s">
        <v>34</v>
      </c>
      <c r="H1158" s="42">
        <v>40</v>
      </c>
      <c r="I1158" s="43">
        <v>230000000</v>
      </c>
      <c r="J1158" s="36" t="s">
        <v>1500</v>
      </c>
      <c r="K1158" s="44" t="s">
        <v>39</v>
      </c>
      <c r="L1158" s="41" t="s">
        <v>1501</v>
      </c>
      <c r="M1158" s="36" t="s">
        <v>1502</v>
      </c>
      <c r="N1158" s="42" t="s">
        <v>1817</v>
      </c>
      <c r="O1158" s="45" t="s">
        <v>1511</v>
      </c>
      <c r="P1158" s="36">
        <v>796</v>
      </c>
      <c r="Q1158" s="36" t="s">
        <v>1505</v>
      </c>
      <c r="R1158" s="54">
        <v>31</v>
      </c>
      <c r="S1158" s="54">
        <v>3999.9999999999995</v>
      </c>
      <c r="T1158" s="68">
        <f t="shared" si="386"/>
        <v>123999.99999999999</v>
      </c>
      <c r="U1158" s="68">
        <f t="shared" si="387"/>
        <v>138880</v>
      </c>
      <c r="V1158" s="46" t="s">
        <v>1512</v>
      </c>
      <c r="W1158" s="36">
        <v>2016</v>
      </c>
      <c r="X1158" s="47"/>
    </row>
    <row r="1159" spans="1:24" outlineLevel="1">
      <c r="A1159" s="228" t="s">
        <v>4656</v>
      </c>
      <c r="B1159" s="39" t="s">
        <v>1495</v>
      </c>
      <c r="C1159" s="180" t="s">
        <v>4657</v>
      </c>
      <c r="D1159" s="40" t="s">
        <v>4555</v>
      </c>
      <c r="E1159" s="40" t="s">
        <v>4658</v>
      </c>
      <c r="F1159" s="41" t="s">
        <v>4659</v>
      </c>
      <c r="G1159" s="219" t="s">
        <v>34</v>
      </c>
      <c r="H1159" s="42">
        <v>0</v>
      </c>
      <c r="I1159" s="43">
        <v>230000000</v>
      </c>
      <c r="J1159" s="36" t="s">
        <v>1500</v>
      </c>
      <c r="K1159" s="44" t="s">
        <v>39</v>
      </c>
      <c r="L1159" s="41" t="s">
        <v>1501</v>
      </c>
      <c r="M1159" s="36" t="s">
        <v>1502</v>
      </c>
      <c r="N1159" s="42" t="s">
        <v>1817</v>
      </c>
      <c r="O1159" s="45" t="s">
        <v>1504</v>
      </c>
      <c r="P1159" s="36">
        <v>796</v>
      </c>
      <c r="Q1159" s="36" t="s">
        <v>1505</v>
      </c>
      <c r="R1159" s="54">
        <v>100</v>
      </c>
      <c r="S1159" s="54">
        <v>213.4</v>
      </c>
      <c r="T1159" s="68">
        <f t="shared" si="386"/>
        <v>21340</v>
      </c>
      <c r="U1159" s="68">
        <f t="shared" si="387"/>
        <v>23900.800000000003</v>
      </c>
      <c r="V1159" s="46"/>
      <c r="W1159" s="36">
        <v>2016</v>
      </c>
      <c r="X1159" s="47"/>
    </row>
    <row r="1160" spans="1:24" outlineLevel="1">
      <c r="A1160" s="228" t="s">
        <v>4660</v>
      </c>
      <c r="B1160" s="39" t="s">
        <v>1495</v>
      </c>
      <c r="C1160" s="180" t="s">
        <v>4657</v>
      </c>
      <c r="D1160" s="40" t="s">
        <v>4555</v>
      </c>
      <c r="E1160" s="40" t="s">
        <v>4658</v>
      </c>
      <c r="F1160" s="41" t="s">
        <v>4661</v>
      </c>
      <c r="G1160" s="219" t="s">
        <v>34</v>
      </c>
      <c r="H1160" s="42">
        <v>0</v>
      </c>
      <c r="I1160" s="43">
        <v>230000000</v>
      </c>
      <c r="J1160" s="36" t="s">
        <v>1500</v>
      </c>
      <c r="K1160" s="44" t="s">
        <v>39</v>
      </c>
      <c r="L1160" s="41" t="s">
        <v>1501</v>
      </c>
      <c r="M1160" s="36" t="s">
        <v>1502</v>
      </c>
      <c r="N1160" s="42" t="s">
        <v>1817</v>
      </c>
      <c r="O1160" s="45" t="s">
        <v>1504</v>
      </c>
      <c r="P1160" s="36">
        <v>796</v>
      </c>
      <c r="Q1160" s="36" t="s">
        <v>1505</v>
      </c>
      <c r="R1160" s="54">
        <v>80</v>
      </c>
      <c r="S1160" s="54">
        <v>158</v>
      </c>
      <c r="T1160" s="68">
        <f t="shared" si="386"/>
        <v>12640</v>
      </c>
      <c r="U1160" s="68">
        <f t="shared" si="387"/>
        <v>14156.800000000001</v>
      </c>
      <c r="V1160" s="46"/>
      <c r="W1160" s="36">
        <v>2016</v>
      </c>
      <c r="X1160" s="47"/>
    </row>
    <row r="1161" spans="1:24" outlineLevel="1">
      <c r="A1161" s="228" t="s">
        <v>4662</v>
      </c>
      <c r="B1161" s="39" t="s">
        <v>1495</v>
      </c>
      <c r="C1161" s="180" t="s">
        <v>4663</v>
      </c>
      <c r="D1161" s="40" t="s">
        <v>4664</v>
      </c>
      <c r="E1161" s="40" t="s">
        <v>4665</v>
      </c>
      <c r="F1161" s="41" t="s">
        <v>4666</v>
      </c>
      <c r="G1161" s="219" t="s">
        <v>34</v>
      </c>
      <c r="H1161" s="42">
        <v>0</v>
      </c>
      <c r="I1161" s="43">
        <v>230000000</v>
      </c>
      <c r="J1161" s="36" t="s">
        <v>1500</v>
      </c>
      <c r="K1161" s="44" t="s">
        <v>39</v>
      </c>
      <c r="L1161" s="41" t="s">
        <v>1501</v>
      </c>
      <c r="M1161" s="36" t="s">
        <v>1502</v>
      </c>
      <c r="N1161" s="42" t="s">
        <v>1817</v>
      </c>
      <c r="O1161" s="45" t="s">
        <v>1504</v>
      </c>
      <c r="P1161" s="36">
        <v>796</v>
      </c>
      <c r="Q1161" s="36" t="s">
        <v>1505</v>
      </c>
      <c r="R1161" s="54">
        <v>161</v>
      </c>
      <c r="S1161" s="54">
        <v>85</v>
      </c>
      <c r="T1161" s="68">
        <f t="shared" si="386"/>
        <v>13685</v>
      </c>
      <c r="U1161" s="68">
        <f t="shared" si="387"/>
        <v>15327.2</v>
      </c>
      <c r="V1161" s="46"/>
      <c r="W1161" s="36">
        <v>2016</v>
      </c>
      <c r="X1161" s="47"/>
    </row>
    <row r="1162" spans="1:24" outlineLevel="1">
      <c r="A1162" s="228" t="s">
        <v>4667</v>
      </c>
      <c r="B1162" s="39" t="s">
        <v>1495</v>
      </c>
      <c r="C1162" s="180" t="s">
        <v>4668</v>
      </c>
      <c r="D1162" s="40" t="s">
        <v>4669</v>
      </c>
      <c r="E1162" s="40" t="s">
        <v>4670</v>
      </c>
      <c r="F1162" s="41" t="s">
        <v>4671</v>
      </c>
      <c r="G1162" s="219" t="s">
        <v>34</v>
      </c>
      <c r="H1162" s="42">
        <v>0</v>
      </c>
      <c r="I1162" s="43">
        <v>230000000</v>
      </c>
      <c r="J1162" s="36" t="s">
        <v>1500</v>
      </c>
      <c r="K1162" s="44" t="s">
        <v>39</v>
      </c>
      <c r="L1162" s="41" t="s">
        <v>1501</v>
      </c>
      <c r="M1162" s="36" t="s">
        <v>1502</v>
      </c>
      <c r="N1162" s="42" t="s">
        <v>1817</v>
      </c>
      <c r="O1162" s="45" t="s">
        <v>1504</v>
      </c>
      <c r="P1162" s="36">
        <v>796</v>
      </c>
      <c r="Q1162" s="36" t="s">
        <v>1505</v>
      </c>
      <c r="R1162" s="54">
        <v>57</v>
      </c>
      <c r="S1162" s="54">
        <v>279.44</v>
      </c>
      <c r="T1162" s="68">
        <f t="shared" si="386"/>
        <v>15928.08</v>
      </c>
      <c r="U1162" s="68">
        <f t="shared" si="387"/>
        <v>17839.4496</v>
      </c>
      <c r="V1162" s="46"/>
      <c r="W1162" s="36">
        <v>2016</v>
      </c>
      <c r="X1162" s="47"/>
    </row>
    <row r="1163" spans="1:24" outlineLevel="1">
      <c r="A1163" s="228" t="s">
        <v>4672</v>
      </c>
      <c r="B1163" s="39" t="s">
        <v>1495</v>
      </c>
      <c r="C1163" s="180" t="s">
        <v>4668</v>
      </c>
      <c r="D1163" s="40" t="s">
        <v>4669</v>
      </c>
      <c r="E1163" s="40" t="s">
        <v>4670</v>
      </c>
      <c r="F1163" s="41" t="s">
        <v>4673</v>
      </c>
      <c r="G1163" s="219" t="s">
        <v>34</v>
      </c>
      <c r="H1163" s="42">
        <v>0</v>
      </c>
      <c r="I1163" s="43">
        <v>230000000</v>
      </c>
      <c r="J1163" s="36" t="s">
        <v>1500</v>
      </c>
      <c r="K1163" s="44" t="s">
        <v>39</v>
      </c>
      <c r="L1163" s="41" t="s">
        <v>1501</v>
      </c>
      <c r="M1163" s="36" t="s">
        <v>1502</v>
      </c>
      <c r="N1163" s="42" t="s">
        <v>1817</v>
      </c>
      <c r="O1163" s="45" t="s">
        <v>1504</v>
      </c>
      <c r="P1163" s="36">
        <v>796</v>
      </c>
      <c r="Q1163" s="36" t="s">
        <v>1505</v>
      </c>
      <c r="R1163" s="54">
        <v>24</v>
      </c>
      <c r="S1163" s="54">
        <v>121.4</v>
      </c>
      <c r="T1163" s="68">
        <f t="shared" si="386"/>
        <v>2913.6000000000004</v>
      </c>
      <c r="U1163" s="68">
        <f t="shared" si="387"/>
        <v>3263.2320000000009</v>
      </c>
      <c r="V1163" s="46"/>
      <c r="W1163" s="36">
        <v>2016</v>
      </c>
      <c r="X1163" s="47"/>
    </row>
    <row r="1164" spans="1:24" outlineLevel="1">
      <c r="A1164" s="228" t="s">
        <v>4674</v>
      </c>
      <c r="B1164" s="39" t="s">
        <v>1495</v>
      </c>
      <c r="C1164" s="180" t="s">
        <v>4675</v>
      </c>
      <c r="D1164" s="40" t="s">
        <v>4676</v>
      </c>
      <c r="E1164" s="40" t="s">
        <v>4677</v>
      </c>
      <c r="F1164" s="41"/>
      <c r="G1164" s="219" t="s">
        <v>34</v>
      </c>
      <c r="H1164" s="42">
        <v>0</v>
      </c>
      <c r="I1164" s="43">
        <v>230000000</v>
      </c>
      <c r="J1164" s="36" t="s">
        <v>1500</v>
      </c>
      <c r="K1164" s="44" t="s">
        <v>39</v>
      </c>
      <c r="L1164" s="41" t="s">
        <v>1501</v>
      </c>
      <c r="M1164" s="36" t="s">
        <v>1502</v>
      </c>
      <c r="N1164" s="42" t="s">
        <v>1817</v>
      </c>
      <c r="O1164" s="45" t="s">
        <v>1504</v>
      </c>
      <c r="P1164" s="36">
        <v>796</v>
      </c>
      <c r="Q1164" s="36" t="s">
        <v>1505</v>
      </c>
      <c r="R1164" s="54">
        <v>10</v>
      </c>
      <c r="S1164" s="54">
        <v>4910.71</v>
      </c>
      <c r="T1164" s="68">
        <f t="shared" si="386"/>
        <v>49107.1</v>
      </c>
      <c r="U1164" s="68">
        <f t="shared" si="387"/>
        <v>54999.952000000005</v>
      </c>
      <c r="V1164" s="46"/>
      <c r="W1164" s="36">
        <v>2016</v>
      </c>
      <c r="X1164" s="47"/>
    </row>
    <row r="1165" spans="1:24" outlineLevel="1">
      <c r="A1165" s="228" t="s">
        <v>4678</v>
      </c>
      <c r="B1165" s="39" t="s">
        <v>1495</v>
      </c>
      <c r="C1165" s="180" t="s">
        <v>4679</v>
      </c>
      <c r="D1165" s="40" t="s">
        <v>4680</v>
      </c>
      <c r="E1165" s="40" t="s">
        <v>4681</v>
      </c>
      <c r="F1165" s="41" t="s">
        <v>4682</v>
      </c>
      <c r="G1165" s="219" t="s">
        <v>34</v>
      </c>
      <c r="H1165" s="42">
        <v>0</v>
      </c>
      <c r="I1165" s="43">
        <v>230000000</v>
      </c>
      <c r="J1165" s="36" t="s">
        <v>1500</v>
      </c>
      <c r="K1165" s="44" t="s">
        <v>39</v>
      </c>
      <c r="L1165" s="41" t="s">
        <v>1501</v>
      </c>
      <c r="M1165" s="36" t="s">
        <v>1502</v>
      </c>
      <c r="N1165" s="42" t="s">
        <v>1817</v>
      </c>
      <c r="O1165" s="45" t="s">
        <v>1504</v>
      </c>
      <c r="P1165" s="36">
        <v>796</v>
      </c>
      <c r="Q1165" s="36" t="s">
        <v>1505</v>
      </c>
      <c r="R1165" s="54">
        <v>1</v>
      </c>
      <c r="S1165" s="54">
        <v>256249.99999999997</v>
      </c>
      <c r="T1165" s="68">
        <f t="shared" si="386"/>
        <v>256249.99999999997</v>
      </c>
      <c r="U1165" s="68">
        <f t="shared" si="387"/>
        <v>287000</v>
      </c>
      <c r="V1165" s="46"/>
      <c r="W1165" s="36">
        <v>2016</v>
      </c>
      <c r="X1165" s="47"/>
    </row>
    <row r="1166" spans="1:24" outlineLevel="1">
      <c r="A1166" s="228" t="s">
        <v>4683</v>
      </c>
      <c r="B1166" s="39" t="s">
        <v>1495</v>
      </c>
      <c r="C1166" s="180" t="s">
        <v>4684</v>
      </c>
      <c r="D1166" s="40" t="s">
        <v>4680</v>
      </c>
      <c r="E1166" s="40" t="s">
        <v>4685</v>
      </c>
      <c r="F1166" s="41" t="s">
        <v>4686</v>
      </c>
      <c r="G1166" s="219" t="s">
        <v>34</v>
      </c>
      <c r="H1166" s="42">
        <v>0</v>
      </c>
      <c r="I1166" s="43">
        <v>230000000</v>
      </c>
      <c r="J1166" s="36" t="s">
        <v>1500</v>
      </c>
      <c r="K1166" s="44" t="s">
        <v>39</v>
      </c>
      <c r="L1166" s="41" t="s">
        <v>1501</v>
      </c>
      <c r="M1166" s="36" t="s">
        <v>1502</v>
      </c>
      <c r="N1166" s="42" t="s">
        <v>1817</v>
      </c>
      <c r="O1166" s="45" t="s">
        <v>1504</v>
      </c>
      <c r="P1166" s="36">
        <v>796</v>
      </c>
      <c r="Q1166" s="36" t="s">
        <v>1505</v>
      </c>
      <c r="R1166" s="54">
        <v>10</v>
      </c>
      <c r="S1166" s="54">
        <v>25314.999999999996</v>
      </c>
      <c r="T1166" s="68">
        <f t="shared" si="386"/>
        <v>253149.99999999997</v>
      </c>
      <c r="U1166" s="68">
        <f t="shared" si="387"/>
        <v>283528</v>
      </c>
      <c r="V1166" s="46"/>
      <c r="W1166" s="36">
        <v>2016</v>
      </c>
      <c r="X1166" s="47"/>
    </row>
    <row r="1167" spans="1:24" s="344" customFormat="1" outlineLevel="1">
      <c r="A1167" s="336" t="s">
        <v>4687</v>
      </c>
      <c r="B1167" s="381" t="s">
        <v>1495</v>
      </c>
      <c r="C1167" s="483" t="s">
        <v>4688</v>
      </c>
      <c r="D1167" s="484" t="s">
        <v>4689</v>
      </c>
      <c r="E1167" s="484" t="s">
        <v>4690</v>
      </c>
      <c r="F1167" s="485" t="s">
        <v>4691</v>
      </c>
      <c r="G1167" s="486" t="s">
        <v>34</v>
      </c>
      <c r="H1167" s="374">
        <v>0</v>
      </c>
      <c r="I1167" s="339">
        <v>230000000</v>
      </c>
      <c r="J1167" s="340" t="s">
        <v>1500</v>
      </c>
      <c r="K1167" s="349" t="s">
        <v>39</v>
      </c>
      <c r="L1167" s="485" t="s">
        <v>1501</v>
      </c>
      <c r="M1167" s="340" t="s">
        <v>1502</v>
      </c>
      <c r="N1167" s="374" t="s">
        <v>1817</v>
      </c>
      <c r="O1167" s="487" t="s">
        <v>1504</v>
      </c>
      <c r="P1167" s="340">
        <v>796</v>
      </c>
      <c r="Q1167" s="340" t="s">
        <v>1505</v>
      </c>
      <c r="R1167" s="337">
        <v>9</v>
      </c>
      <c r="S1167" s="337">
        <v>13749.999999999998</v>
      </c>
      <c r="T1167" s="443">
        <v>0</v>
      </c>
      <c r="U1167" s="443">
        <f t="shared" si="387"/>
        <v>0</v>
      </c>
      <c r="V1167" s="488"/>
      <c r="W1167" s="340">
        <v>2016</v>
      </c>
      <c r="X1167" s="490" t="s">
        <v>3918</v>
      </c>
    </row>
    <row r="1168" spans="1:24" outlineLevel="1">
      <c r="A1168" s="228" t="s">
        <v>4692</v>
      </c>
      <c r="B1168" s="39" t="s">
        <v>1495</v>
      </c>
      <c r="C1168" s="180" t="s">
        <v>4693</v>
      </c>
      <c r="D1168" s="40" t="s">
        <v>4694</v>
      </c>
      <c r="E1168" s="40" t="s">
        <v>4695</v>
      </c>
      <c r="F1168" s="41" t="s">
        <v>4696</v>
      </c>
      <c r="G1168" s="219" t="s">
        <v>34</v>
      </c>
      <c r="H1168" s="42">
        <v>0</v>
      </c>
      <c r="I1168" s="43">
        <v>230000000</v>
      </c>
      <c r="J1168" s="36" t="s">
        <v>1500</v>
      </c>
      <c r="K1168" s="44" t="s">
        <v>39</v>
      </c>
      <c r="L1168" s="41" t="s">
        <v>1501</v>
      </c>
      <c r="M1168" s="36" t="s">
        <v>1502</v>
      </c>
      <c r="N1168" s="42" t="s">
        <v>1817</v>
      </c>
      <c r="O1168" s="45" t="s">
        <v>1504</v>
      </c>
      <c r="P1168" s="36">
        <v>796</v>
      </c>
      <c r="Q1168" s="36" t="s">
        <v>1505</v>
      </c>
      <c r="R1168" s="54">
        <v>30</v>
      </c>
      <c r="S1168" s="54">
        <v>1390.22</v>
      </c>
      <c r="T1168" s="68">
        <f t="shared" si="386"/>
        <v>41706.6</v>
      </c>
      <c r="U1168" s="68">
        <f t="shared" si="387"/>
        <v>46711.392</v>
      </c>
      <c r="V1168" s="46"/>
      <c r="W1168" s="36">
        <v>2016</v>
      </c>
      <c r="X1168" s="47"/>
    </row>
    <row r="1169" spans="1:24" outlineLevel="1">
      <c r="A1169" s="228" t="s">
        <v>4697</v>
      </c>
      <c r="B1169" s="39" t="s">
        <v>1495</v>
      </c>
      <c r="C1169" s="180" t="s">
        <v>4698</v>
      </c>
      <c r="D1169" s="40" t="s">
        <v>4694</v>
      </c>
      <c r="E1169" s="40" t="s">
        <v>4699</v>
      </c>
      <c r="F1169" s="41" t="s">
        <v>4700</v>
      </c>
      <c r="G1169" s="219" t="s">
        <v>34</v>
      </c>
      <c r="H1169" s="42">
        <v>0</v>
      </c>
      <c r="I1169" s="43">
        <v>230000000</v>
      </c>
      <c r="J1169" s="36" t="s">
        <v>1500</v>
      </c>
      <c r="K1169" s="44" t="s">
        <v>39</v>
      </c>
      <c r="L1169" s="41" t="s">
        <v>1501</v>
      </c>
      <c r="M1169" s="36" t="s">
        <v>1502</v>
      </c>
      <c r="N1169" s="42" t="s">
        <v>1817</v>
      </c>
      <c r="O1169" s="45" t="s">
        <v>1504</v>
      </c>
      <c r="P1169" s="36">
        <v>796</v>
      </c>
      <c r="Q1169" s="36" t="s">
        <v>1505</v>
      </c>
      <c r="R1169" s="54">
        <v>30</v>
      </c>
      <c r="S1169" s="54">
        <v>923.7</v>
      </c>
      <c r="T1169" s="68">
        <f t="shared" si="386"/>
        <v>27711</v>
      </c>
      <c r="U1169" s="68">
        <f t="shared" si="387"/>
        <v>31036.320000000003</v>
      </c>
      <c r="V1169" s="46"/>
      <c r="W1169" s="36">
        <v>2016</v>
      </c>
      <c r="X1169" s="47"/>
    </row>
    <row r="1170" spans="1:24" outlineLevel="1">
      <c r="A1170" s="228" t="s">
        <v>4701</v>
      </c>
      <c r="B1170" s="39" t="s">
        <v>1495</v>
      </c>
      <c r="C1170" s="180" t="s">
        <v>4702</v>
      </c>
      <c r="D1170" s="40" t="s">
        <v>4694</v>
      </c>
      <c r="E1170" s="40" t="s">
        <v>4703</v>
      </c>
      <c r="F1170" s="41" t="s">
        <v>4704</v>
      </c>
      <c r="G1170" s="219" t="s">
        <v>34</v>
      </c>
      <c r="H1170" s="42">
        <v>0</v>
      </c>
      <c r="I1170" s="43">
        <v>230000000</v>
      </c>
      <c r="J1170" s="36" t="s">
        <v>1500</v>
      </c>
      <c r="K1170" s="44" t="s">
        <v>39</v>
      </c>
      <c r="L1170" s="41" t="s">
        <v>1501</v>
      </c>
      <c r="M1170" s="36" t="s">
        <v>1502</v>
      </c>
      <c r="N1170" s="42" t="s">
        <v>1817</v>
      </c>
      <c r="O1170" s="45" t="s">
        <v>1504</v>
      </c>
      <c r="P1170" s="36">
        <v>796</v>
      </c>
      <c r="Q1170" s="36" t="s">
        <v>1505</v>
      </c>
      <c r="R1170" s="54">
        <v>150</v>
      </c>
      <c r="S1170" s="54">
        <v>1852.67</v>
      </c>
      <c r="T1170" s="68">
        <f t="shared" si="386"/>
        <v>277900.5</v>
      </c>
      <c r="U1170" s="68">
        <f t="shared" si="387"/>
        <v>311248.56000000006</v>
      </c>
      <c r="V1170" s="46"/>
      <c r="W1170" s="36">
        <v>2016</v>
      </c>
      <c r="X1170" s="47"/>
    </row>
    <row r="1171" spans="1:24" s="344" customFormat="1" outlineLevel="1">
      <c r="A1171" s="336" t="s">
        <v>4705</v>
      </c>
      <c r="B1171" s="381" t="s">
        <v>1495</v>
      </c>
      <c r="C1171" s="483" t="s">
        <v>4706</v>
      </c>
      <c r="D1171" s="484" t="s">
        <v>4707</v>
      </c>
      <c r="E1171" s="484" t="s">
        <v>4708</v>
      </c>
      <c r="F1171" s="485" t="s">
        <v>4709</v>
      </c>
      <c r="G1171" s="486" t="s">
        <v>34</v>
      </c>
      <c r="H1171" s="374">
        <v>0</v>
      </c>
      <c r="I1171" s="339">
        <v>230000000</v>
      </c>
      <c r="J1171" s="340" t="s">
        <v>1500</v>
      </c>
      <c r="K1171" s="349" t="s">
        <v>39</v>
      </c>
      <c r="L1171" s="485" t="s">
        <v>1501</v>
      </c>
      <c r="M1171" s="340" t="s">
        <v>1502</v>
      </c>
      <c r="N1171" s="374" t="s">
        <v>1503</v>
      </c>
      <c r="O1171" s="487" t="s">
        <v>1504</v>
      </c>
      <c r="P1171" s="340">
        <v>796</v>
      </c>
      <c r="Q1171" s="340" t="s">
        <v>1505</v>
      </c>
      <c r="R1171" s="337">
        <v>6</v>
      </c>
      <c r="S1171" s="337">
        <v>2208.48</v>
      </c>
      <c r="T1171" s="443">
        <v>0</v>
      </c>
      <c r="U1171" s="443">
        <f t="shared" si="387"/>
        <v>0</v>
      </c>
      <c r="V1171" s="488"/>
      <c r="W1171" s="340">
        <v>2016</v>
      </c>
      <c r="X1171" s="490" t="s">
        <v>3918</v>
      </c>
    </row>
    <row r="1172" spans="1:24" outlineLevel="1">
      <c r="A1172" s="228" t="s">
        <v>4710</v>
      </c>
      <c r="B1172" s="39" t="s">
        <v>1495</v>
      </c>
      <c r="C1172" s="180" t="s">
        <v>4711</v>
      </c>
      <c r="D1172" s="40" t="s">
        <v>2887</v>
      </c>
      <c r="E1172" s="40" t="s">
        <v>4712</v>
      </c>
      <c r="F1172" s="41" t="s">
        <v>1515</v>
      </c>
      <c r="G1172" s="219" t="s">
        <v>29</v>
      </c>
      <c r="H1172" s="42">
        <v>0</v>
      </c>
      <c r="I1172" s="43">
        <v>230000000</v>
      </c>
      <c r="J1172" s="36" t="s">
        <v>1500</v>
      </c>
      <c r="K1172" s="44" t="s">
        <v>39</v>
      </c>
      <c r="L1172" s="41" t="s">
        <v>1501</v>
      </c>
      <c r="M1172" s="36" t="s">
        <v>1502</v>
      </c>
      <c r="N1172" s="42" t="s">
        <v>1503</v>
      </c>
      <c r="O1172" s="45" t="s">
        <v>1504</v>
      </c>
      <c r="P1172" s="36" t="s">
        <v>1716</v>
      </c>
      <c r="Q1172" s="36" t="s">
        <v>1717</v>
      </c>
      <c r="R1172" s="54">
        <v>350.5</v>
      </c>
      <c r="S1172" s="54">
        <v>603.91999999999996</v>
      </c>
      <c r="T1172" s="68">
        <f t="shared" si="386"/>
        <v>211673.96</v>
      </c>
      <c r="U1172" s="68">
        <f t="shared" si="387"/>
        <v>237074.8352</v>
      </c>
      <c r="V1172" s="46"/>
      <c r="W1172" s="36">
        <v>2016</v>
      </c>
      <c r="X1172" s="47"/>
    </row>
    <row r="1173" spans="1:24" outlineLevel="1">
      <c r="A1173" s="228" t="s">
        <v>4713</v>
      </c>
      <c r="B1173" s="39" t="s">
        <v>1495</v>
      </c>
      <c r="C1173" s="180" t="s">
        <v>4714</v>
      </c>
      <c r="D1173" s="40" t="s">
        <v>2887</v>
      </c>
      <c r="E1173" s="40" t="s">
        <v>4715</v>
      </c>
      <c r="F1173" s="41" t="s">
        <v>1515</v>
      </c>
      <c r="G1173" s="219" t="s">
        <v>29</v>
      </c>
      <c r="H1173" s="42">
        <v>0</v>
      </c>
      <c r="I1173" s="43">
        <v>230000000</v>
      </c>
      <c r="J1173" s="36" t="s">
        <v>1500</v>
      </c>
      <c r="K1173" s="44" t="s">
        <v>39</v>
      </c>
      <c r="L1173" s="41" t="s">
        <v>1501</v>
      </c>
      <c r="M1173" s="36" t="s">
        <v>1502</v>
      </c>
      <c r="N1173" s="42" t="s">
        <v>1503</v>
      </c>
      <c r="O1173" s="45" t="s">
        <v>1504</v>
      </c>
      <c r="P1173" s="36" t="s">
        <v>1748</v>
      </c>
      <c r="Q1173" s="36" t="s">
        <v>4716</v>
      </c>
      <c r="R1173" s="54">
        <v>0.2</v>
      </c>
      <c r="S1173" s="54">
        <v>1715518.28</v>
      </c>
      <c r="T1173" s="68">
        <f t="shared" si="386"/>
        <v>343103.65600000002</v>
      </c>
      <c r="U1173" s="68">
        <f t="shared" si="387"/>
        <v>384276.09472000005</v>
      </c>
      <c r="V1173" s="46"/>
      <c r="W1173" s="36">
        <v>2016</v>
      </c>
      <c r="X1173" s="47"/>
    </row>
    <row r="1174" spans="1:24" outlineLevel="1">
      <c r="A1174" s="228" t="s">
        <v>4717</v>
      </c>
      <c r="B1174" s="39" t="s">
        <v>1495</v>
      </c>
      <c r="C1174" s="180" t="s">
        <v>4718</v>
      </c>
      <c r="D1174" s="40" t="s">
        <v>2887</v>
      </c>
      <c r="E1174" s="40" t="s">
        <v>4719</v>
      </c>
      <c r="F1174" s="41" t="s">
        <v>1515</v>
      </c>
      <c r="G1174" s="219" t="s">
        <v>29</v>
      </c>
      <c r="H1174" s="42">
        <v>0</v>
      </c>
      <c r="I1174" s="43">
        <v>230000000</v>
      </c>
      <c r="J1174" s="36" t="s">
        <v>1500</v>
      </c>
      <c r="K1174" s="44" t="s">
        <v>39</v>
      </c>
      <c r="L1174" s="41" t="s">
        <v>1501</v>
      </c>
      <c r="M1174" s="36" t="s">
        <v>1502</v>
      </c>
      <c r="N1174" s="42" t="s">
        <v>1503</v>
      </c>
      <c r="O1174" s="45" t="s">
        <v>1504</v>
      </c>
      <c r="P1174" s="36" t="s">
        <v>1748</v>
      </c>
      <c r="Q1174" s="36" t="s">
        <v>4716</v>
      </c>
      <c r="R1174" s="54">
        <v>1.1000000000000001</v>
      </c>
      <c r="S1174" s="54">
        <v>1171200</v>
      </c>
      <c r="T1174" s="68">
        <f t="shared" si="386"/>
        <v>1288320</v>
      </c>
      <c r="U1174" s="68">
        <f t="shared" si="387"/>
        <v>1442918.4000000001</v>
      </c>
      <c r="V1174" s="46"/>
      <c r="W1174" s="36">
        <v>2016</v>
      </c>
      <c r="X1174" s="47"/>
    </row>
    <row r="1175" spans="1:24" outlineLevel="1">
      <c r="A1175" s="228" t="s">
        <v>4720</v>
      </c>
      <c r="B1175" s="39" t="s">
        <v>1495</v>
      </c>
      <c r="C1175" s="180" t="s">
        <v>4721</v>
      </c>
      <c r="D1175" s="40" t="s">
        <v>2887</v>
      </c>
      <c r="E1175" s="40" t="s">
        <v>4722</v>
      </c>
      <c r="F1175" s="41" t="s">
        <v>1515</v>
      </c>
      <c r="G1175" s="219" t="s">
        <v>29</v>
      </c>
      <c r="H1175" s="42">
        <v>0</v>
      </c>
      <c r="I1175" s="43">
        <v>230000000</v>
      </c>
      <c r="J1175" s="36" t="s">
        <v>1500</v>
      </c>
      <c r="K1175" s="44" t="s">
        <v>39</v>
      </c>
      <c r="L1175" s="41" t="s">
        <v>1501</v>
      </c>
      <c r="M1175" s="36" t="s">
        <v>1502</v>
      </c>
      <c r="N1175" s="42" t="s">
        <v>1503</v>
      </c>
      <c r="O1175" s="45" t="s">
        <v>1504</v>
      </c>
      <c r="P1175" s="36" t="s">
        <v>1748</v>
      </c>
      <c r="Q1175" s="36" t="s">
        <v>4716</v>
      </c>
      <c r="R1175" s="54">
        <v>0.2</v>
      </c>
      <c r="S1175" s="54">
        <v>3399107.14</v>
      </c>
      <c r="T1175" s="68">
        <f t="shared" si="386"/>
        <v>679821.42800000007</v>
      </c>
      <c r="U1175" s="68">
        <f t="shared" si="387"/>
        <v>761399.99936000013</v>
      </c>
      <c r="V1175" s="46"/>
      <c r="W1175" s="36">
        <v>2016</v>
      </c>
      <c r="X1175" s="47"/>
    </row>
    <row r="1176" spans="1:24" outlineLevel="1">
      <c r="A1176" s="228" t="s">
        <v>4723</v>
      </c>
      <c r="B1176" s="39" t="s">
        <v>1495</v>
      </c>
      <c r="C1176" s="180" t="s">
        <v>4724</v>
      </c>
      <c r="D1176" s="40" t="s">
        <v>2887</v>
      </c>
      <c r="E1176" s="40" t="s">
        <v>4725</v>
      </c>
      <c r="F1176" s="41" t="s">
        <v>1515</v>
      </c>
      <c r="G1176" s="219" t="s">
        <v>29</v>
      </c>
      <c r="H1176" s="42">
        <v>0</v>
      </c>
      <c r="I1176" s="43">
        <v>230000000</v>
      </c>
      <c r="J1176" s="36" t="s">
        <v>1500</v>
      </c>
      <c r="K1176" s="44" t="s">
        <v>39</v>
      </c>
      <c r="L1176" s="41" t="s">
        <v>1501</v>
      </c>
      <c r="M1176" s="36" t="s">
        <v>1502</v>
      </c>
      <c r="N1176" s="42" t="s">
        <v>1503</v>
      </c>
      <c r="O1176" s="45" t="s">
        <v>1504</v>
      </c>
      <c r="P1176" s="36" t="s">
        <v>1716</v>
      </c>
      <c r="Q1176" s="36" t="s">
        <v>1717</v>
      </c>
      <c r="R1176" s="54">
        <v>500</v>
      </c>
      <c r="S1176" s="54">
        <v>367.85</v>
      </c>
      <c r="T1176" s="68">
        <f t="shared" si="386"/>
        <v>183925</v>
      </c>
      <c r="U1176" s="68">
        <f t="shared" si="387"/>
        <v>205996.00000000003</v>
      </c>
      <c r="V1176" s="46"/>
      <c r="W1176" s="36">
        <v>2016</v>
      </c>
      <c r="X1176" s="47"/>
    </row>
    <row r="1177" spans="1:24" outlineLevel="1">
      <c r="A1177" s="228" t="s">
        <v>4726</v>
      </c>
      <c r="B1177" s="39" t="s">
        <v>1495</v>
      </c>
      <c r="C1177" s="180" t="s">
        <v>4727</v>
      </c>
      <c r="D1177" s="40" t="s">
        <v>2887</v>
      </c>
      <c r="E1177" s="40" t="s">
        <v>4728</v>
      </c>
      <c r="F1177" s="41" t="s">
        <v>1515</v>
      </c>
      <c r="G1177" s="219" t="s">
        <v>29</v>
      </c>
      <c r="H1177" s="42">
        <v>0</v>
      </c>
      <c r="I1177" s="43">
        <v>230000000</v>
      </c>
      <c r="J1177" s="36" t="s">
        <v>1500</v>
      </c>
      <c r="K1177" s="44" t="s">
        <v>39</v>
      </c>
      <c r="L1177" s="41" t="s">
        <v>1501</v>
      </c>
      <c r="M1177" s="36" t="s">
        <v>1502</v>
      </c>
      <c r="N1177" s="42" t="s">
        <v>1503</v>
      </c>
      <c r="O1177" s="45" t="s">
        <v>1504</v>
      </c>
      <c r="P1177" s="36" t="s">
        <v>1716</v>
      </c>
      <c r="Q1177" s="36" t="s">
        <v>1717</v>
      </c>
      <c r="R1177" s="54">
        <v>300</v>
      </c>
      <c r="S1177" s="54">
        <v>462.49999999999994</v>
      </c>
      <c r="T1177" s="68">
        <f t="shared" si="386"/>
        <v>138749.99999999997</v>
      </c>
      <c r="U1177" s="68">
        <f t="shared" si="387"/>
        <v>155399.99999999997</v>
      </c>
      <c r="V1177" s="46"/>
      <c r="W1177" s="36">
        <v>2016</v>
      </c>
      <c r="X1177" s="47"/>
    </row>
    <row r="1178" spans="1:24" outlineLevel="1">
      <c r="A1178" s="228" t="s">
        <v>4729</v>
      </c>
      <c r="B1178" s="39" t="s">
        <v>1495</v>
      </c>
      <c r="C1178" s="180" t="s">
        <v>4730</v>
      </c>
      <c r="D1178" s="40" t="s">
        <v>2887</v>
      </c>
      <c r="E1178" s="40" t="s">
        <v>4731</v>
      </c>
      <c r="F1178" s="41" t="s">
        <v>1515</v>
      </c>
      <c r="G1178" s="219" t="s">
        <v>29</v>
      </c>
      <c r="H1178" s="42">
        <v>0</v>
      </c>
      <c r="I1178" s="43">
        <v>230000000</v>
      </c>
      <c r="J1178" s="36" t="s">
        <v>1500</v>
      </c>
      <c r="K1178" s="44" t="s">
        <v>39</v>
      </c>
      <c r="L1178" s="41" t="s">
        <v>1501</v>
      </c>
      <c r="M1178" s="36" t="s">
        <v>1502</v>
      </c>
      <c r="N1178" s="42" t="s">
        <v>1503</v>
      </c>
      <c r="O1178" s="45" t="s">
        <v>1504</v>
      </c>
      <c r="P1178" s="36" t="s">
        <v>1716</v>
      </c>
      <c r="Q1178" s="36" t="s">
        <v>1717</v>
      </c>
      <c r="R1178" s="54">
        <v>600</v>
      </c>
      <c r="S1178" s="54">
        <v>289.27999999999997</v>
      </c>
      <c r="T1178" s="68">
        <f t="shared" si="386"/>
        <v>173567.99999999997</v>
      </c>
      <c r="U1178" s="68">
        <f t="shared" si="387"/>
        <v>194396.15999999997</v>
      </c>
      <c r="V1178" s="46"/>
      <c r="W1178" s="36">
        <v>2016</v>
      </c>
      <c r="X1178" s="47"/>
    </row>
    <row r="1179" spans="1:24" outlineLevel="1">
      <c r="A1179" s="228" t="s">
        <v>4732</v>
      </c>
      <c r="B1179" s="39" t="s">
        <v>1495</v>
      </c>
      <c r="C1179" s="180" t="s">
        <v>4733</v>
      </c>
      <c r="D1179" s="40" t="s">
        <v>2887</v>
      </c>
      <c r="E1179" s="40" t="s">
        <v>4734</v>
      </c>
      <c r="F1179" s="41" t="s">
        <v>1515</v>
      </c>
      <c r="G1179" s="219" t="s">
        <v>29</v>
      </c>
      <c r="H1179" s="42">
        <v>0</v>
      </c>
      <c r="I1179" s="43">
        <v>230000000</v>
      </c>
      <c r="J1179" s="36" t="s">
        <v>1500</v>
      </c>
      <c r="K1179" s="44" t="s">
        <v>39</v>
      </c>
      <c r="L1179" s="41" t="s">
        <v>1501</v>
      </c>
      <c r="M1179" s="36" t="s">
        <v>1502</v>
      </c>
      <c r="N1179" s="42" t="s">
        <v>1503</v>
      </c>
      <c r="O1179" s="45" t="s">
        <v>1504</v>
      </c>
      <c r="P1179" s="36" t="s">
        <v>1716</v>
      </c>
      <c r="Q1179" s="36" t="s">
        <v>1717</v>
      </c>
      <c r="R1179" s="54">
        <v>1000</v>
      </c>
      <c r="S1179" s="54">
        <v>298.20999999999998</v>
      </c>
      <c r="T1179" s="68">
        <f t="shared" si="386"/>
        <v>298210</v>
      </c>
      <c r="U1179" s="68">
        <f t="shared" si="387"/>
        <v>333995.2</v>
      </c>
      <c r="V1179" s="46"/>
      <c r="W1179" s="36">
        <v>2016</v>
      </c>
      <c r="X1179" s="47"/>
    </row>
    <row r="1180" spans="1:24" outlineLevel="1">
      <c r="A1180" s="228" t="s">
        <v>4735</v>
      </c>
      <c r="B1180" s="39" t="s">
        <v>1495</v>
      </c>
      <c r="C1180" s="180" t="s">
        <v>4727</v>
      </c>
      <c r="D1180" s="40" t="s">
        <v>2887</v>
      </c>
      <c r="E1180" s="40" t="s">
        <v>4728</v>
      </c>
      <c r="F1180" s="41" t="s">
        <v>1515</v>
      </c>
      <c r="G1180" s="219" t="s">
        <v>29</v>
      </c>
      <c r="H1180" s="42">
        <v>0</v>
      </c>
      <c r="I1180" s="43">
        <v>230000000</v>
      </c>
      <c r="J1180" s="36" t="s">
        <v>1500</v>
      </c>
      <c r="K1180" s="44" t="s">
        <v>39</v>
      </c>
      <c r="L1180" s="41" t="s">
        <v>1501</v>
      </c>
      <c r="M1180" s="36" t="s">
        <v>1502</v>
      </c>
      <c r="N1180" s="42" t="s">
        <v>1817</v>
      </c>
      <c r="O1180" s="45" t="s">
        <v>1504</v>
      </c>
      <c r="P1180" s="36" t="s">
        <v>1716</v>
      </c>
      <c r="Q1180" s="36" t="s">
        <v>1717</v>
      </c>
      <c r="R1180" s="54">
        <v>300</v>
      </c>
      <c r="S1180" s="54">
        <v>1818.7499999999998</v>
      </c>
      <c r="T1180" s="68">
        <f t="shared" ref="T1180:T1243" si="388">R1180*S1180</f>
        <v>545624.99999999988</v>
      </c>
      <c r="U1180" s="68">
        <f t="shared" si="387"/>
        <v>611099.99999999988</v>
      </c>
      <c r="V1180" s="46"/>
      <c r="W1180" s="36">
        <v>2016</v>
      </c>
      <c r="X1180" s="47"/>
    </row>
    <row r="1181" spans="1:24" outlineLevel="1">
      <c r="A1181" s="228" t="s">
        <v>4736</v>
      </c>
      <c r="B1181" s="39" t="s">
        <v>1495</v>
      </c>
      <c r="C1181" s="180" t="s">
        <v>4727</v>
      </c>
      <c r="D1181" s="40" t="s">
        <v>2887</v>
      </c>
      <c r="E1181" s="40" t="s">
        <v>4728</v>
      </c>
      <c r="F1181" s="41" t="s">
        <v>1515</v>
      </c>
      <c r="G1181" s="219" t="s">
        <v>29</v>
      </c>
      <c r="H1181" s="42">
        <v>0</v>
      </c>
      <c r="I1181" s="43">
        <v>230000000</v>
      </c>
      <c r="J1181" s="36" t="s">
        <v>1500</v>
      </c>
      <c r="K1181" s="44" t="s">
        <v>39</v>
      </c>
      <c r="L1181" s="41" t="s">
        <v>1501</v>
      </c>
      <c r="M1181" s="36" t="s">
        <v>1502</v>
      </c>
      <c r="N1181" s="42" t="s">
        <v>1503</v>
      </c>
      <c r="O1181" s="45" t="s">
        <v>1504</v>
      </c>
      <c r="P1181" s="36" t="s">
        <v>1748</v>
      </c>
      <c r="Q1181" s="36" t="s">
        <v>4716</v>
      </c>
      <c r="R1181" s="54">
        <v>0.3</v>
      </c>
      <c r="S1181" s="54">
        <v>297321.42</v>
      </c>
      <c r="T1181" s="68">
        <f t="shared" si="388"/>
        <v>89196.425999999992</v>
      </c>
      <c r="U1181" s="68">
        <f t="shared" si="387"/>
        <v>99899.99712</v>
      </c>
      <c r="V1181" s="46"/>
      <c r="W1181" s="36">
        <v>2016</v>
      </c>
      <c r="X1181" s="47"/>
    </row>
    <row r="1182" spans="1:24" s="344" customFormat="1" outlineLevel="1">
      <c r="A1182" s="336" t="s">
        <v>4737</v>
      </c>
      <c r="B1182" s="381" t="s">
        <v>1495</v>
      </c>
      <c r="C1182" s="483" t="s">
        <v>4738</v>
      </c>
      <c r="D1182" s="484" t="s">
        <v>2887</v>
      </c>
      <c r="E1182" s="484" t="s">
        <v>4739</v>
      </c>
      <c r="F1182" s="485" t="s">
        <v>1515</v>
      </c>
      <c r="G1182" s="486" t="s">
        <v>29</v>
      </c>
      <c r="H1182" s="374">
        <v>0</v>
      </c>
      <c r="I1182" s="339">
        <v>230000000</v>
      </c>
      <c r="J1182" s="340" t="s">
        <v>1500</v>
      </c>
      <c r="K1182" s="349" t="s">
        <v>39</v>
      </c>
      <c r="L1182" s="485" t="s">
        <v>1501</v>
      </c>
      <c r="M1182" s="340" t="s">
        <v>1502</v>
      </c>
      <c r="N1182" s="374" t="s">
        <v>1503</v>
      </c>
      <c r="O1182" s="487" t="s">
        <v>1504</v>
      </c>
      <c r="P1182" s="340" t="s">
        <v>1748</v>
      </c>
      <c r="Q1182" s="340" t="s">
        <v>4716</v>
      </c>
      <c r="R1182" s="337">
        <v>0.1</v>
      </c>
      <c r="S1182" s="337">
        <v>6392235.8899999997</v>
      </c>
      <c r="T1182" s="443">
        <v>0</v>
      </c>
      <c r="U1182" s="443">
        <f t="shared" si="387"/>
        <v>0</v>
      </c>
      <c r="V1182" s="488"/>
      <c r="W1182" s="340">
        <v>2016</v>
      </c>
      <c r="X1182" s="490" t="s">
        <v>3918</v>
      </c>
    </row>
    <row r="1183" spans="1:24" s="344" customFormat="1" outlineLevel="1">
      <c r="A1183" s="336" t="s">
        <v>4740</v>
      </c>
      <c r="B1183" s="381" t="s">
        <v>1495</v>
      </c>
      <c r="C1183" s="483" t="s">
        <v>4727</v>
      </c>
      <c r="D1183" s="484" t="s">
        <v>2887</v>
      </c>
      <c r="E1183" s="484" t="s">
        <v>4728</v>
      </c>
      <c r="F1183" s="485" t="s">
        <v>1515</v>
      </c>
      <c r="G1183" s="486" t="s">
        <v>29</v>
      </c>
      <c r="H1183" s="374">
        <v>0</v>
      </c>
      <c r="I1183" s="339">
        <v>230000000</v>
      </c>
      <c r="J1183" s="340" t="s">
        <v>1500</v>
      </c>
      <c r="K1183" s="349" t="s">
        <v>39</v>
      </c>
      <c r="L1183" s="485" t="s">
        <v>1501</v>
      </c>
      <c r="M1183" s="340" t="s">
        <v>1502</v>
      </c>
      <c r="N1183" s="374" t="s">
        <v>1503</v>
      </c>
      <c r="O1183" s="487" t="s">
        <v>1504</v>
      </c>
      <c r="P1183" s="340" t="s">
        <v>1748</v>
      </c>
      <c r="Q1183" s="340" t="s">
        <v>4716</v>
      </c>
      <c r="R1183" s="337">
        <v>0.2</v>
      </c>
      <c r="S1183" s="337">
        <v>2492857.14</v>
      </c>
      <c r="T1183" s="443">
        <v>0</v>
      </c>
      <c r="U1183" s="443">
        <f t="shared" si="387"/>
        <v>0</v>
      </c>
      <c r="V1183" s="488"/>
      <c r="W1183" s="340">
        <v>2016</v>
      </c>
      <c r="X1183" s="490" t="s">
        <v>3918</v>
      </c>
    </row>
    <row r="1184" spans="1:24" outlineLevel="1">
      <c r="A1184" s="228" t="s">
        <v>4741</v>
      </c>
      <c r="B1184" s="39" t="s">
        <v>1495</v>
      </c>
      <c r="C1184" s="180" t="s">
        <v>4727</v>
      </c>
      <c r="D1184" s="40" t="s">
        <v>2887</v>
      </c>
      <c r="E1184" s="40" t="s">
        <v>4728</v>
      </c>
      <c r="F1184" s="41" t="s">
        <v>1515</v>
      </c>
      <c r="G1184" s="219" t="s">
        <v>29</v>
      </c>
      <c r="H1184" s="42">
        <v>0</v>
      </c>
      <c r="I1184" s="43">
        <v>230000000</v>
      </c>
      <c r="J1184" s="36" t="s">
        <v>1500</v>
      </c>
      <c r="K1184" s="44" t="s">
        <v>39</v>
      </c>
      <c r="L1184" s="41" t="s">
        <v>1501</v>
      </c>
      <c r="M1184" s="36" t="s">
        <v>1502</v>
      </c>
      <c r="N1184" s="42" t="s">
        <v>1503</v>
      </c>
      <c r="O1184" s="45" t="s">
        <v>1504</v>
      </c>
      <c r="P1184" s="36" t="s">
        <v>1748</v>
      </c>
      <c r="Q1184" s="36" t="s">
        <v>4716</v>
      </c>
      <c r="R1184" s="54">
        <v>0.3</v>
      </c>
      <c r="S1184" s="54">
        <v>445035.24999999994</v>
      </c>
      <c r="T1184" s="68">
        <f t="shared" si="388"/>
        <v>133510.57499999998</v>
      </c>
      <c r="U1184" s="68">
        <f t="shared" si="387"/>
        <v>149531.84399999998</v>
      </c>
      <c r="V1184" s="46"/>
      <c r="W1184" s="36">
        <v>2016</v>
      </c>
      <c r="X1184" s="47"/>
    </row>
    <row r="1185" spans="1:24" outlineLevel="1">
      <c r="A1185" s="228" t="s">
        <v>4742</v>
      </c>
      <c r="B1185" s="39" t="s">
        <v>1495</v>
      </c>
      <c r="C1185" s="180" t="s">
        <v>4743</v>
      </c>
      <c r="D1185" s="40" t="s">
        <v>2887</v>
      </c>
      <c r="E1185" s="40" t="s">
        <v>4744</v>
      </c>
      <c r="F1185" s="41" t="s">
        <v>1515</v>
      </c>
      <c r="G1185" s="219" t="s">
        <v>29</v>
      </c>
      <c r="H1185" s="42">
        <v>0</v>
      </c>
      <c r="I1185" s="43">
        <v>230000000</v>
      </c>
      <c r="J1185" s="36" t="s">
        <v>1500</v>
      </c>
      <c r="K1185" s="44" t="s">
        <v>39</v>
      </c>
      <c r="L1185" s="41" t="s">
        <v>1501</v>
      </c>
      <c r="M1185" s="36" t="s">
        <v>1502</v>
      </c>
      <c r="N1185" s="42" t="s">
        <v>1503</v>
      </c>
      <c r="O1185" s="45" t="s">
        <v>1504</v>
      </c>
      <c r="P1185" s="36" t="s">
        <v>1748</v>
      </c>
      <c r="Q1185" s="36" t="s">
        <v>4716</v>
      </c>
      <c r="R1185" s="54">
        <v>0.3</v>
      </c>
      <c r="S1185" s="54">
        <v>187611.25</v>
      </c>
      <c r="T1185" s="68">
        <f t="shared" si="388"/>
        <v>56283.375</v>
      </c>
      <c r="U1185" s="68">
        <f t="shared" si="387"/>
        <v>63037.380000000005</v>
      </c>
      <c r="V1185" s="46"/>
      <c r="W1185" s="36">
        <v>2016</v>
      </c>
      <c r="X1185" s="47"/>
    </row>
    <row r="1186" spans="1:24" outlineLevel="1">
      <c r="A1186" s="228" t="s">
        <v>4745</v>
      </c>
      <c r="B1186" s="39" t="s">
        <v>1495</v>
      </c>
      <c r="C1186" s="180" t="s">
        <v>4746</v>
      </c>
      <c r="D1186" s="40" t="s">
        <v>2887</v>
      </c>
      <c r="E1186" s="40" t="s">
        <v>4747</v>
      </c>
      <c r="F1186" s="41" t="s">
        <v>1515</v>
      </c>
      <c r="G1186" s="219" t="s">
        <v>29</v>
      </c>
      <c r="H1186" s="42">
        <v>0</v>
      </c>
      <c r="I1186" s="43">
        <v>230000000</v>
      </c>
      <c r="J1186" s="36" t="s">
        <v>1500</v>
      </c>
      <c r="K1186" s="44" t="s">
        <v>39</v>
      </c>
      <c r="L1186" s="41" t="s">
        <v>1501</v>
      </c>
      <c r="M1186" s="36" t="s">
        <v>1502</v>
      </c>
      <c r="N1186" s="42" t="s">
        <v>1503</v>
      </c>
      <c r="O1186" s="45" t="s">
        <v>1504</v>
      </c>
      <c r="P1186" s="36" t="s">
        <v>1748</v>
      </c>
      <c r="Q1186" s="36" t="s">
        <v>4716</v>
      </c>
      <c r="R1186" s="54">
        <v>0.55000000000000004</v>
      </c>
      <c r="S1186" s="54">
        <v>97134.999999999985</v>
      </c>
      <c r="T1186" s="68">
        <f t="shared" si="388"/>
        <v>53424.249999999993</v>
      </c>
      <c r="U1186" s="68">
        <f t="shared" si="387"/>
        <v>59835.159999999996</v>
      </c>
      <c r="V1186" s="46"/>
      <c r="W1186" s="36">
        <v>2016</v>
      </c>
      <c r="X1186" s="47"/>
    </row>
    <row r="1187" spans="1:24" outlineLevel="1">
      <c r="A1187" s="228" t="s">
        <v>4748</v>
      </c>
      <c r="B1187" s="39" t="s">
        <v>1495</v>
      </c>
      <c r="C1187" s="180" t="s">
        <v>4749</v>
      </c>
      <c r="D1187" s="40" t="s">
        <v>2887</v>
      </c>
      <c r="E1187" s="40" t="s">
        <v>4750</v>
      </c>
      <c r="F1187" s="41" t="s">
        <v>1515</v>
      </c>
      <c r="G1187" s="219" t="s">
        <v>29</v>
      </c>
      <c r="H1187" s="42">
        <v>0</v>
      </c>
      <c r="I1187" s="43">
        <v>230000000</v>
      </c>
      <c r="J1187" s="36" t="s">
        <v>1500</v>
      </c>
      <c r="K1187" s="44" t="s">
        <v>39</v>
      </c>
      <c r="L1187" s="41" t="s">
        <v>1501</v>
      </c>
      <c r="M1187" s="36" t="s">
        <v>1502</v>
      </c>
      <c r="N1187" s="42" t="s">
        <v>1503</v>
      </c>
      <c r="O1187" s="45" t="s">
        <v>1504</v>
      </c>
      <c r="P1187" s="36" t="s">
        <v>1748</v>
      </c>
      <c r="Q1187" s="36" t="s">
        <v>4716</v>
      </c>
      <c r="R1187" s="54">
        <v>0.4</v>
      </c>
      <c r="S1187" s="54">
        <v>107139.14</v>
      </c>
      <c r="T1187" s="68">
        <f t="shared" si="388"/>
        <v>42855.656000000003</v>
      </c>
      <c r="U1187" s="68">
        <f t="shared" si="387"/>
        <v>47998.334720000006</v>
      </c>
      <c r="V1187" s="46"/>
      <c r="W1187" s="36">
        <v>2016</v>
      </c>
      <c r="X1187" s="47"/>
    </row>
    <row r="1188" spans="1:24" outlineLevel="1">
      <c r="A1188" s="228" t="s">
        <v>4751</v>
      </c>
      <c r="B1188" s="39" t="s">
        <v>1495</v>
      </c>
      <c r="C1188" s="180" t="s">
        <v>4752</v>
      </c>
      <c r="D1188" s="40" t="s">
        <v>2887</v>
      </c>
      <c r="E1188" s="40" t="s">
        <v>4753</v>
      </c>
      <c r="F1188" s="41" t="s">
        <v>1515</v>
      </c>
      <c r="G1188" s="219" t="s">
        <v>29</v>
      </c>
      <c r="H1188" s="42">
        <v>0</v>
      </c>
      <c r="I1188" s="43">
        <v>230000000</v>
      </c>
      <c r="J1188" s="36" t="s">
        <v>1500</v>
      </c>
      <c r="K1188" s="44" t="s">
        <v>39</v>
      </c>
      <c r="L1188" s="41" t="s">
        <v>1501</v>
      </c>
      <c r="M1188" s="36" t="s">
        <v>1502</v>
      </c>
      <c r="N1188" s="42" t="s">
        <v>1503</v>
      </c>
      <c r="O1188" s="45" t="s">
        <v>1504</v>
      </c>
      <c r="P1188" s="36" t="s">
        <v>1748</v>
      </c>
      <c r="Q1188" s="36" t="s">
        <v>4716</v>
      </c>
      <c r="R1188" s="54">
        <v>2.2999999999999998</v>
      </c>
      <c r="S1188" s="54">
        <v>604338.24</v>
      </c>
      <c r="T1188" s="68">
        <f t="shared" si="388"/>
        <v>1389977.9519999998</v>
      </c>
      <c r="U1188" s="68">
        <f t="shared" si="387"/>
        <v>1556775.3062399998</v>
      </c>
      <c r="V1188" s="46"/>
      <c r="W1188" s="36">
        <v>2016</v>
      </c>
      <c r="X1188" s="47"/>
    </row>
    <row r="1189" spans="1:24" outlineLevel="1">
      <c r="A1189" s="228" t="s">
        <v>4754</v>
      </c>
      <c r="B1189" s="39" t="s">
        <v>1495</v>
      </c>
      <c r="C1189" s="180" t="s">
        <v>4755</v>
      </c>
      <c r="D1189" s="40" t="s">
        <v>2887</v>
      </c>
      <c r="E1189" s="40" t="s">
        <v>4756</v>
      </c>
      <c r="F1189" s="41" t="s">
        <v>1515</v>
      </c>
      <c r="G1189" s="219" t="s">
        <v>29</v>
      </c>
      <c r="H1189" s="42">
        <v>0</v>
      </c>
      <c r="I1189" s="43">
        <v>230000000</v>
      </c>
      <c r="J1189" s="36" t="s">
        <v>1500</v>
      </c>
      <c r="K1189" s="44" t="s">
        <v>39</v>
      </c>
      <c r="L1189" s="41" t="s">
        <v>1501</v>
      </c>
      <c r="M1189" s="36" t="s">
        <v>1502</v>
      </c>
      <c r="N1189" s="42" t="s">
        <v>1503</v>
      </c>
      <c r="O1189" s="45" t="s">
        <v>1504</v>
      </c>
      <c r="P1189" s="36" t="s">
        <v>1748</v>
      </c>
      <c r="Q1189" s="36" t="s">
        <v>4716</v>
      </c>
      <c r="R1189" s="54">
        <v>0.2</v>
      </c>
      <c r="S1189" s="54">
        <v>9419642.8499999996</v>
      </c>
      <c r="T1189" s="68">
        <f t="shared" si="388"/>
        <v>1883928.57</v>
      </c>
      <c r="U1189" s="68">
        <f t="shared" ref="U1189:U1252" si="389">T1189*1.12</f>
        <v>2109999.9984000004</v>
      </c>
      <c r="V1189" s="46"/>
      <c r="W1189" s="36">
        <v>2016</v>
      </c>
      <c r="X1189" s="47"/>
    </row>
    <row r="1190" spans="1:24" outlineLevel="1">
      <c r="A1190" s="228" t="s">
        <v>4757</v>
      </c>
      <c r="B1190" s="39" t="s">
        <v>1495</v>
      </c>
      <c r="C1190" s="180" t="s">
        <v>4758</v>
      </c>
      <c r="D1190" s="40" t="s">
        <v>2887</v>
      </c>
      <c r="E1190" s="40" t="s">
        <v>4759</v>
      </c>
      <c r="F1190" s="41" t="s">
        <v>1515</v>
      </c>
      <c r="G1190" s="219" t="s">
        <v>29</v>
      </c>
      <c r="H1190" s="42">
        <v>0</v>
      </c>
      <c r="I1190" s="43">
        <v>230000000</v>
      </c>
      <c r="J1190" s="36" t="s">
        <v>1500</v>
      </c>
      <c r="K1190" s="44" t="s">
        <v>39</v>
      </c>
      <c r="L1190" s="41" t="s">
        <v>1501</v>
      </c>
      <c r="M1190" s="36" t="s">
        <v>1502</v>
      </c>
      <c r="N1190" s="42" t="s">
        <v>1503</v>
      </c>
      <c r="O1190" s="45" t="s">
        <v>1504</v>
      </c>
      <c r="P1190" s="36" t="s">
        <v>1748</v>
      </c>
      <c r="Q1190" s="36" t="s">
        <v>4716</v>
      </c>
      <c r="R1190" s="54">
        <v>1.1000000000000001</v>
      </c>
      <c r="S1190" s="54">
        <v>1232637.6000000001</v>
      </c>
      <c r="T1190" s="68">
        <f t="shared" si="388"/>
        <v>1355901.36</v>
      </c>
      <c r="U1190" s="68">
        <f t="shared" si="389"/>
        <v>1518609.5232000002</v>
      </c>
      <c r="V1190" s="46"/>
      <c r="W1190" s="36">
        <v>2016</v>
      </c>
      <c r="X1190" s="47"/>
    </row>
    <row r="1191" spans="1:24" outlineLevel="1">
      <c r="A1191" s="228" t="s">
        <v>4760</v>
      </c>
      <c r="B1191" s="39" t="s">
        <v>1495</v>
      </c>
      <c r="C1191" s="180" t="s">
        <v>4727</v>
      </c>
      <c r="D1191" s="40" t="s">
        <v>2887</v>
      </c>
      <c r="E1191" s="40" t="s">
        <v>4728</v>
      </c>
      <c r="F1191" s="41" t="s">
        <v>1515</v>
      </c>
      <c r="G1191" s="219" t="s">
        <v>29</v>
      </c>
      <c r="H1191" s="42">
        <v>0</v>
      </c>
      <c r="I1191" s="43">
        <v>230000000</v>
      </c>
      <c r="J1191" s="36" t="s">
        <v>1500</v>
      </c>
      <c r="K1191" s="44" t="s">
        <v>39</v>
      </c>
      <c r="L1191" s="41" t="s">
        <v>1501</v>
      </c>
      <c r="M1191" s="36" t="s">
        <v>1502</v>
      </c>
      <c r="N1191" s="42" t="s">
        <v>1503</v>
      </c>
      <c r="O1191" s="45" t="s">
        <v>1504</v>
      </c>
      <c r="P1191" s="36" t="s">
        <v>1748</v>
      </c>
      <c r="Q1191" s="36" t="s">
        <v>4716</v>
      </c>
      <c r="R1191" s="54">
        <v>0.2</v>
      </c>
      <c r="S1191" s="54">
        <v>11066071.42</v>
      </c>
      <c r="T1191" s="68">
        <f t="shared" si="388"/>
        <v>2213214.284</v>
      </c>
      <c r="U1191" s="68">
        <f t="shared" si="389"/>
        <v>2478799.9980800003</v>
      </c>
      <c r="V1191" s="46"/>
      <c r="W1191" s="36">
        <v>2016</v>
      </c>
      <c r="X1191" s="47"/>
    </row>
    <row r="1192" spans="1:24" outlineLevel="1">
      <c r="A1192" s="228" t="s">
        <v>4761</v>
      </c>
      <c r="B1192" s="39" t="s">
        <v>1495</v>
      </c>
      <c r="C1192" s="180" t="s">
        <v>4762</v>
      </c>
      <c r="D1192" s="40" t="s">
        <v>2887</v>
      </c>
      <c r="E1192" s="40" t="s">
        <v>4763</v>
      </c>
      <c r="F1192" s="41" t="s">
        <v>1515</v>
      </c>
      <c r="G1192" s="219" t="s">
        <v>29</v>
      </c>
      <c r="H1192" s="42">
        <v>0</v>
      </c>
      <c r="I1192" s="43">
        <v>230000000</v>
      </c>
      <c r="J1192" s="36" t="s">
        <v>1500</v>
      </c>
      <c r="K1192" s="44" t="s">
        <v>39</v>
      </c>
      <c r="L1192" s="41" t="s">
        <v>1501</v>
      </c>
      <c r="M1192" s="36" t="s">
        <v>1502</v>
      </c>
      <c r="N1192" s="42" t="s">
        <v>1503</v>
      </c>
      <c r="O1192" s="45" t="s">
        <v>1504</v>
      </c>
      <c r="P1192" s="36" t="s">
        <v>1748</v>
      </c>
      <c r="Q1192" s="36" t="s">
        <v>4716</v>
      </c>
      <c r="R1192" s="54">
        <v>1.7</v>
      </c>
      <c r="S1192" s="54">
        <v>178571.42</v>
      </c>
      <c r="T1192" s="68">
        <f t="shared" si="388"/>
        <v>303571.41399999999</v>
      </c>
      <c r="U1192" s="68">
        <f t="shared" si="389"/>
        <v>339999.98368</v>
      </c>
      <c r="V1192" s="46"/>
      <c r="W1192" s="36">
        <v>2016</v>
      </c>
      <c r="X1192" s="47"/>
    </row>
    <row r="1193" spans="1:24" outlineLevel="1">
      <c r="A1193" s="228" t="s">
        <v>4764</v>
      </c>
      <c r="B1193" s="39" t="s">
        <v>1495</v>
      </c>
      <c r="C1193" s="180" t="s">
        <v>4727</v>
      </c>
      <c r="D1193" s="40" t="s">
        <v>2887</v>
      </c>
      <c r="E1193" s="40" t="s">
        <v>4728</v>
      </c>
      <c r="F1193" s="41" t="s">
        <v>1515</v>
      </c>
      <c r="G1193" s="219" t="s">
        <v>29</v>
      </c>
      <c r="H1193" s="42">
        <v>0</v>
      </c>
      <c r="I1193" s="43">
        <v>230000000</v>
      </c>
      <c r="J1193" s="36" t="s">
        <v>1500</v>
      </c>
      <c r="K1193" s="44" t="s">
        <v>39</v>
      </c>
      <c r="L1193" s="41" t="s">
        <v>1501</v>
      </c>
      <c r="M1193" s="36" t="s">
        <v>1502</v>
      </c>
      <c r="N1193" s="42" t="s">
        <v>1503</v>
      </c>
      <c r="O1193" s="45" t="s">
        <v>1504</v>
      </c>
      <c r="P1193" s="36" t="s">
        <v>1748</v>
      </c>
      <c r="Q1193" s="36" t="s">
        <v>4716</v>
      </c>
      <c r="R1193" s="54">
        <v>0.1</v>
      </c>
      <c r="S1193" s="54">
        <v>13424107.140000001</v>
      </c>
      <c r="T1193" s="68">
        <f t="shared" si="388"/>
        <v>1342410.7140000002</v>
      </c>
      <c r="U1193" s="68">
        <f t="shared" si="389"/>
        <v>1503499.9996800004</v>
      </c>
      <c r="V1193" s="46"/>
      <c r="W1193" s="36">
        <v>2016</v>
      </c>
      <c r="X1193" s="47"/>
    </row>
    <row r="1194" spans="1:24" outlineLevel="1">
      <c r="A1194" s="228" t="s">
        <v>4765</v>
      </c>
      <c r="B1194" s="39" t="s">
        <v>1495</v>
      </c>
      <c r="C1194" s="180" t="s">
        <v>4766</v>
      </c>
      <c r="D1194" s="40" t="s">
        <v>2887</v>
      </c>
      <c r="E1194" s="40" t="s">
        <v>4767</v>
      </c>
      <c r="F1194" s="41" t="s">
        <v>1515</v>
      </c>
      <c r="G1194" s="219" t="s">
        <v>29</v>
      </c>
      <c r="H1194" s="42">
        <v>0</v>
      </c>
      <c r="I1194" s="43">
        <v>230000000</v>
      </c>
      <c r="J1194" s="36" t="s">
        <v>1500</v>
      </c>
      <c r="K1194" s="44" t="s">
        <v>39</v>
      </c>
      <c r="L1194" s="41" t="s">
        <v>1501</v>
      </c>
      <c r="M1194" s="36" t="s">
        <v>1502</v>
      </c>
      <c r="N1194" s="42" t="s">
        <v>1503</v>
      </c>
      <c r="O1194" s="45" t="s">
        <v>1504</v>
      </c>
      <c r="P1194" s="36" t="s">
        <v>1748</v>
      </c>
      <c r="Q1194" s="36" t="s">
        <v>4716</v>
      </c>
      <c r="R1194" s="54">
        <v>0.15</v>
      </c>
      <c r="S1194" s="54">
        <v>1927303.44</v>
      </c>
      <c r="T1194" s="68">
        <f t="shared" si="388"/>
        <v>289095.516</v>
      </c>
      <c r="U1194" s="68">
        <f t="shared" si="389"/>
        <v>323786.97792000003</v>
      </c>
      <c r="V1194" s="46"/>
      <c r="W1194" s="36">
        <v>2016</v>
      </c>
      <c r="X1194" s="47"/>
    </row>
    <row r="1195" spans="1:24" outlineLevel="1">
      <c r="A1195" s="228" t="s">
        <v>4768</v>
      </c>
      <c r="B1195" s="39" t="s">
        <v>1495</v>
      </c>
      <c r="C1195" s="180" t="s">
        <v>4769</v>
      </c>
      <c r="D1195" s="40" t="s">
        <v>2887</v>
      </c>
      <c r="E1195" s="40" t="s">
        <v>4770</v>
      </c>
      <c r="F1195" s="41" t="s">
        <v>1515</v>
      </c>
      <c r="G1195" s="219" t="s">
        <v>29</v>
      </c>
      <c r="H1195" s="42">
        <v>0</v>
      </c>
      <c r="I1195" s="43">
        <v>230000000</v>
      </c>
      <c r="J1195" s="36" t="s">
        <v>1500</v>
      </c>
      <c r="K1195" s="44" t="s">
        <v>39</v>
      </c>
      <c r="L1195" s="41" t="s">
        <v>1501</v>
      </c>
      <c r="M1195" s="36" t="s">
        <v>1502</v>
      </c>
      <c r="N1195" s="42" t="s">
        <v>1503</v>
      </c>
      <c r="O1195" s="45" t="s">
        <v>1504</v>
      </c>
      <c r="P1195" s="36" t="s">
        <v>1748</v>
      </c>
      <c r="Q1195" s="36" t="s">
        <v>4716</v>
      </c>
      <c r="R1195" s="54">
        <v>1.4</v>
      </c>
      <c r="S1195" s="54">
        <v>253642.1</v>
      </c>
      <c r="T1195" s="68">
        <f t="shared" si="388"/>
        <v>355098.94</v>
      </c>
      <c r="U1195" s="68">
        <f t="shared" si="389"/>
        <v>397710.81280000001</v>
      </c>
      <c r="V1195" s="46"/>
      <c r="W1195" s="36">
        <v>2016</v>
      </c>
      <c r="X1195" s="47"/>
    </row>
    <row r="1196" spans="1:24" outlineLevel="1">
      <c r="A1196" s="228" t="s">
        <v>4771</v>
      </c>
      <c r="B1196" s="39" t="s">
        <v>1495</v>
      </c>
      <c r="C1196" s="180" t="s">
        <v>4721</v>
      </c>
      <c r="D1196" s="40" t="s">
        <v>2887</v>
      </c>
      <c r="E1196" s="40" t="s">
        <v>4722</v>
      </c>
      <c r="F1196" s="41" t="s">
        <v>1515</v>
      </c>
      <c r="G1196" s="219" t="s">
        <v>29</v>
      </c>
      <c r="H1196" s="42">
        <v>0</v>
      </c>
      <c r="I1196" s="43">
        <v>230000000</v>
      </c>
      <c r="J1196" s="36" t="s">
        <v>1500</v>
      </c>
      <c r="K1196" s="44" t="s">
        <v>39</v>
      </c>
      <c r="L1196" s="41" t="s">
        <v>1501</v>
      </c>
      <c r="M1196" s="36" t="s">
        <v>1502</v>
      </c>
      <c r="N1196" s="42" t="s">
        <v>1503</v>
      </c>
      <c r="O1196" s="45" t="s">
        <v>1504</v>
      </c>
      <c r="P1196" s="36" t="s">
        <v>1748</v>
      </c>
      <c r="Q1196" s="36" t="s">
        <v>4716</v>
      </c>
      <c r="R1196" s="54">
        <v>0.35</v>
      </c>
      <c r="S1196" s="54">
        <v>2568332.19</v>
      </c>
      <c r="T1196" s="68">
        <f t="shared" si="388"/>
        <v>898916.26649999991</v>
      </c>
      <c r="U1196" s="68">
        <f t="shared" si="389"/>
        <v>1006786.21848</v>
      </c>
      <c r="V1196" s="46"/>
      <c r="W1196" s="36">
        <v>2016</v>
      </c>
      <c r="X1196" s="47"/>
    </row>
    <row r="1197" spans="1:24" outlineLevel="1">
      <c r="A1197" s="228" t="s">
        <v>4772</v>
      </c>
      <c r="B1197" s="39" t="s">
        <v>1495</v>
      </c>
      <c r="C1197" s="180" t="s">
        <v>4773</v>
      </c>
      <c r="D1197" s="40" t="s">
        <v>2887</v>
      </c>
      <c r="E1197" s="40" t="s">
        <v>4774</v>
      </c>
      <c r="F1197" s="41" t="s">
        <v>1515</v>
      </c>
      <c r="G1197" s="219" t="s">
        <v>29</v>
      </c>
      <c r="H1197" s="42">
        <v>0</v>
      </c>
      <c r="I1197" s="43">
        <v>230000000</v>
      </c>
      <c r="J1197" s="36" t="s">
        <v>1500</v>
      </c>
      <c r="K1197" s="44" t="s">
        <v>39</v>
      </c>
      <c r="L1197" s="41" t="s">
        <v>1501</v>
      </c>
      <c r="M1197" s="36" t="s">
        <v>1502</v>
      </c>
      <c r="N1197" s="42" t="s">
        <v>1503</v>
      </c>
      <c r="O1197" s="45" t="s">
        <v>1504</v>
      </c>
      <c r="P1197" s="36" t="s">
        <v>1748</v>
      </c>
      <c r="Q1197" s="36" t="s">
        <v>4716</v>
      </c>
      <c r="R1197" s="54">
        <v>1</v>
      </c>
      <c r="S1197" s="54">
        <v>360711.54</v>
      </c>
      <c r="T1197" s="68">
        <f t="shared" si="388"/>
        <v>360711.54</v>
      </c>
      <c r="U1197" s="68">
        <f t="shared" si="389"/>
        <v>403996.92480000004</v>
      </c>
      <c r="V1197" s="46"/>
      <c r="W1197" s="36">
        <v>2016</v>
      </c>
      <c r="X1197" s="47"/>
    </row>
    <row r="1198" spans="1:24" outlineLevel="1">
      <c r="A1198" s="228" t="s">
        <v>4775</v>
      </c>
      <c r="B1198" s="39" t="s">
        <v>1495</v>
      </c>
      <c r="C1198" s="180" t="s">
        <v>4727</v>
      </c>
      <c r="D1198" s="40" t="s">
        <v>2887</v>
      </c>
      <c r="E1198" s="40" t="s">
        <v>4728</v>
      </c>
      <c r="F1198" s="41" t="s">
        <v>1515</v>
      </c>
      <c r="G1198" s="219" t="s">
        <v>29</v>
      </c>
      <c r="H1198" s="42">
        <v>0</v>
      </c>
      <c r="I1198" s="43">
        <v>230000000</v>
      </c>
      <c r="J1198" s="36" t="s">
        <v>1500</v>
      </c>
      <c r="K1198" s="44" t="s">
        <v>39</v>
      </c>
      <c r="L1198" s="41" t="s">
        <v>1501</v>
      </c>
      <c r="M1198" s="36" t="s">
        <v>1502</v>
      </c>
      <c r="N1198" s="42" t="s">
        <v>1503</v>
      </c>
      <c r="O1198" s="45" t="s">
        <v>1504</v>
      </c>
      <c r="P1198" s="36" t="s">
        <v>1748</v>
      </c>
      <c r="Q1198" s="36" t="s">
        <v>4716</v>
      </c>
      <c r="R1198" s="54">
        <v>0.2</v>
      </c>
      <c r="S1198" s="54">
        <v>6785714.2800000003</v>
      </c>
      <c r="T1198" s="68">
        <f t="shared" si="388"/>
        <v>1357142.8560000001</v>
      </c>
      <c r="U1198" s="68">
        <f t="shared" si="389"/>
        <v>1519999.9987200003</v>
      </c>
      <c r="V1198" s="46"/>
      <c r="W1198" s="36">
        <v>2016</v>
      </c>
      <c r="X1198" s="47"/>
    </row>
    <row r="1199" spans="1:24" outlineLevel="1">
      <c r="A1199" s="228" t="s">
        <v>4776</v>
      </c>
      <c r="B1199" s="39" t="s">
        <v>1495</v>
      </c>
      <c r="C1199" s="180" t="s">
        <v>4777</v>
      </c>
      <c r="D1199" s="40" t="s">
        <v>2887</v>
      </c>
      <c r="E1199" s="40" t="s">
        <v>4778</v>
      </c>
      <c r="F1199" s="41" t="s">
        <v>1515</v>
      </c>
      <c r="G1199" s="219" t="s">
        <v>29</v>
      </c>
      <c r="H1199" s="42">
        <v>0</v>
      </c>
      <c r="I1199" s="43">
        <v>230000000</v>
      </c>
      <c r="J1199" s="36" t="s">
        <v>1500</v>
      </c>
      <c r="K1199" s="44" t="s">
        <v>39</v>
      </c>
      <c r="L1199" s="41" t="s">
        <v>1501</v>
      </c>
      <c r="M1199" s="36" t="s">
        <v>1502</v>
      </c>
      <c r="N1199" s="42" t="s">
        <v>1503</v>
      </c>
      <c r="O1199" s="45" t="s">
        <v>1504</v>
      </c>
      <c r="P1199" s="36" t="s">
        <v>1716</v>
      </c>
      <c r="Q1199" s="36" t="s">
        <v>1717</v>
      </c>
      <c r="R1199" s="54">
        <v>401.3</v>
      </c>
      <c r="S1199" s="54">
        <v>887.43</v>
      </c>
      <c r="T1199" s="68">
        <f t="shared" si="388"/>
        <v>356125.65899999999</v>
      </c>
      <c r="U1199" s="68">
        <f t="shared" si="389"/>
        <v>398860.73808000004</v>
      </c>
      <c r="V1199" s="46"/>
      <c r="W1199" s="36">
        <v>2016</v>
      </c>
      <c r="X1199" s="47"/>
    </row>
    <row r="1200" spans="1:24" outlineLevel="1">
      <c r="A1200" s="228" t="s">
        <v>4779</v>
      </c>
      <c r="B1200" s="39" t="s">
        <v>1495</v>
      </c>
      <c r="C1200" s="180" t="s">
        <v>4780</v>
      </c>
      <c r="D1200" s="40" t="s">
        <v>4781</v>
      </c>
      <c r="E1200" s="40" t="s">
        <v>4782</v>
      </c>
      <c r="F1200" s="41" t="s">
        <v>4783</v>
      </c>
      <c r="G1200" s="219" t="s">
        <v>34</v>
      </c>
      <c r="H1200" s="42">
        <v>0</v>
      </c>
      <c r="I1200" s="43">
        <v>230000000</v>
      </c>
      <c r="J1200" s="36" t="s">
        <v>1500</v>
      </c>
      <c r="K1200" s="44" t="s">
        <v>39</v>
      </c>
      <c r="L1200" s="41" t="s">
        <v>1501</v>
      </c>
      <c r="M1200" s="36" t="s">
        <v>1502</v>
      </c>
      <c r="N1200" s="42" t="s">
        <v>1817</v>
      </c>
      <c r="O1200" s="45" t="s">
        <v>1504</v>
      </c>
      <c r="P1200" s="36">
        <v>796</v>
      </c>
      <c r="Q1200" s="36" t="s">
        <v>1505</v>
      </c>
      <c r="R1200" s="54">
        <v>110</v>
      </c>
      <c r="S1200" s="54">
        <v>170</v>
      </c>
      <c r="T1200" s="68">
        <f t="shared" si="388"/>
        <v>18700</v>
      </c>
      <c r="U1200" s="68">
        <f t="shared" si="389"/>
        <v>20944.000000000004</v>
      </c>
      <c r="V1200" s="46"/>
      <c r="W1200" s="36">
        <v>2016</v>
      </c>
      <c r="X1200" s="47"/>
    </row>
    <row r="1201" spans="1:24" outlineLevel="1">
      <c r="A1201" s="228" t="s">
        <v>4784</v>
      </c>
      <c r="B1201" s="39" t="s">
        <v>1495</v>
      </c>
      <c r="C1201" s="180" t="s">
        <v>4780</v>
      </c>
      <c r="D1201" s="40" t="s">
        <v>4781</v>
      </c>
      <c r="E1201" s="40" t="s">
        <v>4782</v>
      </c>
      <c r="F1201" s="41" t="s">
        <v>4785</v>
      </c>
      <c r="G1201" s="219" t="s">
        <v>34</v>
      </c>
      <c r="H1201" s="42">
        <v>0</v>
      </c>
      <c r="I1201" s="43">
        <v>230000000</v>
      </c>
      <c r="J1201" s="36" t="s">
        <v>1500</v>
      </c>
      <c r="K1201" s="44" t="s">
        <v>39</v>
      </c>
      <c r="L1201" s="41" t="s">
        <v>1501</v>
      </c>
      <c r="M1201" s="36" t="s">
        <v>1502</v>
      </c>
      <c r="N1201" s="42" t="s">
        <v>1817</v>
      </c>
      <c r="O1201" s="45" t="s">
        <v>1504</v>
      </c>
      <c r="P1201" s="36">
        <v>796</v>
      </c>
      <c r="Q1201" s="36" t="s">
        <v>1505</v>
      </c>
      <c r="R1201" s="54">
        <v>110</v>
      </c>
      <c r="S1201" s="54">
        <v>239.99</v>
      </c>
      <c r="T1201" s="68">
        <f t="shared" si="388"/>
        <v>26398.9</v>
      </c>
      <c r="U1201" s="68">
        <f t="shared" si="389"/>
        <v>29566.768000000004</v>
      </c>
      <c r="V1201" s="46"/>
      <c r="W1201" s="36">
        <v>2016</v>
      </c>
      <c r="X1201" s="47"/>
    </row>
    <row r="1202" spans="1:24" outlineLevel="1">
      <c r="A1202" s="228" t="s">
        <v>4786</v>
      </c>
      <c r="B1202" s="39" t="s">
        <v>1495</v>
      </c>
      <c r="C1202" s="180" t="s">
        <v>4780</v>
      </c>
      <c r="D1202" s="40" t="s">
        <v>4781</v>
      </c>
      <c r="E1202" s="40" t="s">
        <v>4782</v>
      </c>
      <c r="F1202" s="41" t="s">
        <v>4787</v>
      </c>
      <c r="G1202" s="219" t="s">
        <v>34</v>
      </c>
      <c r="H1202" s="42">
        <v>0</v>
      </c>
      <c r="I1202" s="43">
        <v>230000000</v>
      </c>
      <c r="J1202" s="36" t="s">
        <v>1500</v>
      </c>
      <c r="K1202" s="44" t="s">
        <v>39</v>
      </c>
      <c r="L1202" s="41" t="s">
        <v>1501</v>
      </c>
      <c r="M1202" s="36" t="s">
        <v>1502</v>
      </c>
      <c r="N1202" s="42" t="s">
        <v>1817</v>
      </c>
      <c r="O1202" s="45" t="s">
        <v>1504</v>
      </c>
      <c r="P1202" s="36">
        <v>796</v>
      </c>
      <c r="Q1202" s="36" t="s">
        <v>1505</v>
      </c>
      <c r="R1202" s="54">
        <v>60</v>
      </c>
      <c r="S1202" s="54">
        <v>284.99999999999994</v>
      </c>
      <c r="T1202" s="68">
        <f t="shared" si="388"/>
        <v>17099.999999999996</v>
      </c>
      <c r="U1202" s="68">
        <f t="shared" si="389"/>
        <v>19151.999999999996</v>
      </c>
      <c r="V1202" s="46"/>
      <c r="W1202" s="36">
        <v>2016</v>
      </c>
      <c r="X1202" s="47"/>
    </row>
    <row r="1203" spans="1:24" outlineLevel="1">
      <c r="A1203" s="228" t="s">
        <v>4788</v>
      </c>
      <c r="B1203" s="39" t="s">
        <v>1495</v>
      </c>
      <c r="C1203" s="180" t="s">
        <v>4789</v>
      </c>
      <c r="D1203" s="40" t="s">
        <v>4781</v>
      </c>
      <c r="E1203" s="40" t="s">
        <v>4790</v>
      </c>
      <c r="F1203" s="41" t="s">
        <v>4791</v>
      </c>
      <c r="G1203" s="219" t="s">
        <v>34</v>
      </c>
      <c r="H1203" s="42">
        <v>0</v>
      </c>
      <c r="I1203" s="43">
        <v>230000000</v>
      </c>
      <c r="J1203" s="36" t="s">
        <v>1500</v>
      </c>
      <c r="K1203" s="44" t="s">
        <v>39</v>
      </c>
      <c r="L1203" s="41" t="s">
        <v>1501</v>
      </c>
      <c r="M1203" s="36" t="s">
        <v>1502</v>
      </c>
      <c r="N1203" s="42" t="s">
        <v>1817</v>
      </c>
      <c r="O1203" s="45" t="s">
        <v>1504</v>
      </c>
      <c r="P1203" s="36">
        <v>796</v>
      </c>
      <c r="Q1203" s="36" t="s">
        <v>1505</v>
      </c>
      <c r="R1203" s="54">
        <v>10</v>
      </c>
      <c r="S1203" s="54">
        <v>178.57</v>
      </c>
      <c r="T1203" s="68">
        <f t="shared" si="388"/>
        <v>1785.6999999999998</v>
      </c>
      <c r="U1203" s="68">
        <f t="shared" si="389"/>
        <v>1999.9839999999999</v>
      </c>
      <c r="V1203" s="46"/>
      <c r="W1203" s="36">
        <v>2016</v>
      </c>
      <c r="X1203" s="47"/>
    </row>
    <row r="1204" spans="1:24" outlineLevel="1">
      <c r="A1204" s="228" t="s">
        <v>4792</v>
      </c>
      <c r="B1204" s="39" t="s">
        <v>1495</v>
      </c>
      <c r="C1204" s="180" t="s">
        <v>4793</v>
      </c>
      <c r="D1204" s="40" t="s">
        <v>4781</v>
      </c>
      <c r="E1204" s="40" t="s">
        <v>4794</v>
      </c>
      <c r="F1204" s="41" t="s">
        <v>4795</v>
      </c>
      <c r="G1204" s="219" t="s">
        <v>34</v>
      </c>
      <c r="H1204" s="42">
        <v>0</v>
      </c>
      <c r="I1204" s="43">
        <v>230000000</v>
      </c>
      <c r="J1204" s="36" t="s">
        <v>1500</v>
      </c>
      <c r="K1204" s="44" t="s">
        <v>39</v>
      </c>
      <c r="L1204" s="41" t="s">
        <v>1501</v>
      </c>
      <c r="M1204" s="36" t="s">
        <v>1502</v>
      </c>
      <c r="N1204" s="42" t="s">
        <v>1817</v>
      </c>
      <c r="O1204" s="45" t="s">
        <v>1504</v>
      </c>
      <c r="P1204" s="36">
        <v>796</v>
      </c>
      <c r="Q1204" s="36" t="s">
        <v>1505</v>
      </c>
      <c r="R1204" s="54">
        <v>20</v>
      </c>
      <c r="S1204" s="54">
        <v>940.43</v>
      </c>
      <c r="T1204" s="68">
        <f t="shared" si="388"/>
        <v>18808.599999999999</v>
      </c>
      <c r="U1204" s="68">
        <f t="shared" si="389"/>
        <v>21065.632000000001</v>
      </c>
      <c r="V1204" s="46"/>
      <c r="W1204" s="36">
        <v>2016</v>
      </c>
      <c r="X1204" s="47"/>
    </row>
    <row r="1205" spans="1:24" outlineLevel="1">
      <c r="A1205" s="228" t="s">
        <v>4796</v>
      </c>
      <c r="B1205" s="39" t="s">
        <v>1495</v>
      </c>
      <c r="C1205" s="180" t="s">
        <v>4797</v>
      </c>
      <c r="D1205" s="40" t="s">
        <v>4781</v>
      </c>
      <c r="E1205" s="40" t="s">
        <v>4798</v>
      </c>
      <c r="F1205" s="41" t="s">
        <v>4799</v>
      </c>
      <c r="G1205" s="219" t="s">
        <v>34</v>
      </c>
      <c r="H1205" s="42">
        <v>0</v>
      </c>
      <c r="I1205" s="43">
        <v>230000000</v>
      </c>
      <c r="J1205" s="36" t="s">
        <v>1500</v>
      </c>
      <c r="K1205" s="44" t="s">
        <v>39</v>
      </c>
      <c r="L1205" s="41" t="s">
        <v>1501</v>
      </c>
      <c r="M1205" s="36" t="s">
        <v>1502</v>
      </c>
      <c r="N1205" s="42" t="s">
        <v>1817</v>
      </c>
      <c r="O1205" s="45" t="s">
        <v>1504</v>
      </c>
      <c r="P1205" s="36">
        <v>796</v>
      </c>
      <c r="Q1205" s="36" t="s">
        <v>1505</v>
      </c>
      <c r="R1205" s="54">
        <v>50</v>
      </c>
      <c r="S1205" s="54">
        <v>105.66</v>
      </c>
      <c r="T1205" s="68">
        <f t="shared" si="388"/>
        <v>5283</v>
      </c>
      <c r="U1205" s="68">
        <f t="shared" si="389"/>
        <v>5916.9600000000009</v>
      </c>
      <c r="V1205" s="46"/>
      <c r="W1205" s="36">
        <v>2016</v>
      </c>
      <c r="X1205" s="47"/>
    </row>
    <row r="1206" spans="1:24" outlineLevel="1">
      <c r="A1206" s="228" t="s">
        <v>4800</v>
      </c>
      <c r="B1206" s="39" t="s">
        <v>1495</v>
      </c>
      <c r="C1206" s="180" t="s">
        <v>4780</v>
      </c>
      <c r="D1206" s="40" t="s">
        <v>4781</v>
      </c>
      <c r="E1206" s="40" t="s">
        <v>4782</v>
      </c>
      <c r="F1206" s="41" t="s">
        <v>4801</v>
      </c>
      <c r="G1206" s="219" t="s">
        <v>34</v>
      </c>
      <c r="H1206" s="42">
        <v>0</v>
      </c>
      <c r="I1206" s="43">
        <v>230000000</v>
      </c>
      <c r="J1206" s="36" t="s">
        <v>1500</v>
      </c>
      <c r="K1206" s="44" t="s">
        <v>39</v>
      </c>
      <c r="L1206" s="41" t="s">
        <v>1501</v>
      </c>
      <c r="M1206" s="36" t="s">
        <v>1502</v>
      </c>
      <c r="N1206" s="42" t="s">
        <v>1817</v>
      </c>
      <c r="O1206" s="45" t="s">
        <v>1504</v>
      </c>
      <c r="P1206" s="36">
        <v>796</v>
      </c>
      <c r="Q1206" s="36" t="s">
        <v>1505</v>
      </c>
      <c r="R1206" s="54">
        <v>100</v>
      </c>
      <c r="S1206" s="54">
        <v>315.72000000000003</v>
      </c>
      <c r="T1206" s="68">
        <f t="shared" si="388"/>
        <v>31572.000000000004</v>
      </c>
      <c r="U1206" s="68">
        <f t="shared" si="389"/>
        <v>35360.640000000007</v>
      </c>
      <c r="V1206" s="46"/>
      <c r="W1206" s="36">
        <v>2016</v>
      </c>
      <c r="X1206" s="47"/>
    </row>
    <row r="1207" spans="1:24" outlineLevel="1">
      <c r="A1207" s="228" t="s">
        <v>4802</v>
      </c>
      <c r="B1207" s="39" t="s">
        <v>1495</v>
      </c>
      <c r="C1207" s="180" t="s">
        <v>4780</v>
      </c>
      <c r="D1207" s="40" t="s">
        <v>4781</v>
      </c>
      <c r="E1207" s="40" t="s">
        <v>4782</v>
      </c>
      <c r="F1207" s="41" t="s">
        <v>4803</v>
      </c>
      <c r="G1207" s="219" t="s">
        <v>34</v>
      </c>
      <c r="H1207" s="42">
        <v>0</v>
      </c>
      <c r="I1207" s="43">
        <v>230000000</v>
      </c>
      <c r="J1207" s="36" t="s">
        <v>1500</v>
      </c>
      <c r="K1207" s="44" t="s">
        <v>39</v>
      </c>
      <c r="L1207" s="41" t="s">
        <v>1501</v>
      </c>
      <c r="M1207" s="36" t="s">
        <v>1502</v>
      </c>
      <c r="N1207" s="42" t="s">
        <v>1817</v>
      </c>
      <c r="O1207" s="45" t="s">
        <v>1504</v>
      </c>
      <c r="P1207" s="36">
        <v>796</v>
      </c>
      <c r="Q1207" s="36" t="s">
        <v>1505</v>
      </c>
      <c r="R1207" s="54">
        <v>50</v>
      </c>
      <c r="S1207" s="54">
        <v>546.03</v>
      </c>
      <c r="T1207" s="68">
        <f t="shared" si="388"/>
        <v>27301.5</v>
      </c>
      <c r="U1207" s="68">
        <f t="shared" si="389"/>
        <v>30577.680000000004</v>
      </c>
      <c r="V1207" s="46"/>
      <c r="W1207" s="36">
        <v>2016</v>
      </c>
      <c r="X1207" s="47"/>
    </row>
    <row r="1208" spans="1:24" outlineLevel="1">
      <c r="A1208" s="228" t="s">
        <v>4804</v>
      </c>
      <c r="B1208" s="39" t="s">
        <v>1495</v>
      </c>
      <c r="C1208" s="180" t="s">
        <v>4780</v>
      </c>
      <c r="D1208" s="40" t="s">
        <v>4781</v>
      </c>
      <c r="E1208" s="40" t="s">
        <v>4782</v>
      </c>
      <c r="F1208" s="41" t="s">
        <v>4805</v>
      </c>
      <c r="G1208" s="219" t="s">
        <v>34</v>
      </c>
      <c r="H1208" s="42">
        <v>0</v>
      </c>
      <c r="I1208" s="43">
        <v>230000000</v>
      </c>
      <c r="J1208" s="36" t="s">
        <v>1500</v>
      </c>
      <c r="K1208" s="44" t="s">
        <v>39</v>
      </c>
      <c r="L1208" s="41" t="s">
        <v>1501</v>
      </c>
      <c r="M1208" s="36" t="s">
        <v>1502</v>
      </c>
      <c r="N1208" s="42" t="s">
        <v>1817</v>
      </c>
      <c r="O1208" s="45" t="s">
        <v>1504</v>
      </c>
      <c r="P1208" s="36">
        <v>796</v>
      </c>
      <c r="Q1208" s="36" t="s">
        <v>1505</v>
      </c>
      <c r="R1208" s="54">
        <v>130</v>
      </c>
      <c r="S1208" s="54">
        <v>195.36</v>
      </c>
      <c r="T1208" s="68">
        <f t="shared" si="388"/>
        <v>25396.800000000003</v>
      </c>
      <c r="U1208" s="68">
        <f t="shared" si="389"/>
        <v>28444.416000000005</v>
      </c>
      <c r="V1208" s="46"/>
      <c r="W1208" s="36">
        <v>2016</v>
      </c>
      <c r="X1208" s="47"/>
    </row>
    <row r="1209" spans="1:24" outlineLevel="1">
      <c r="A1209" s="228" t="s">
        <v>4806</v>
      </c>
      <c r="B1209" s="39" t="s">
        <v>1495</v>
      </c>
      <c r="C1209" s="180" t="s">
        <v>4780</v>
      </c>
      <c r="D1209" s="40" t="s">
        <v>4781</v>
      </c>
      <c r="E1209" s="40" t="s">
        <v>4782</v>
      </c>
      <c r="F1209" s="41" t="s">
        <v>4807</v>
      </c>
      <c r="G1209" s="219" t="s">
        <v>34</v>
      </c>
      <c r="H1209" s="42">
        <v>0</v>
      </c>
      <c r="I1209" s="43">
        <v>230000000</v>
      </c>
      <c r="J1209" s="36" t="s">
        <v>1500</v>
      </c>
      <c r="K1209" s="44" t="s">
        <v>39</v>
      </c>
      <c r="L1209" s="41" t="s">
        <v>1501</v>
      </c>
      <c r="M1209" s="36" t="s">
        <v>1502</v>
      </c>
      <c r="N1209" s="42" t="s">
        <v>1817</v>
      </c>
      <c r="O1209" s="45" t="s">
        <v>1504</v>
      </c>
      <c r="P1209" s="36">
        <v>796</v>
      </c>
      <c r="Q1209" s="36" t="s">
        <v>1505</v>
      </c>
      <c r="R1209" s="54">
        <v>10</v>
      </c>
      <c r="S1209" s="54">
        <v>109.41</v>
      </c>
      <c r="T1209" s="68">
        <f t="shared" si="388"/>
        <v>1094.0999999999999</v>
      </c>
      <c r="U1209" s="68">
        <f t="shared" si="389"/>
        <v>1225.3920000000001</v>
      </c>
      <c r="V1209" s="46"/>
      <c r="W1209" s="36">
        <v>2016</v>
      </c>
      <c r="X1209" s="47"/>
    </row>
    <row r="1210" spans="1:24" outlineLevel="1">
      <c r="A1210" s="228" t="s">
        <v>4808</v>
      </c>
      <c r="B1210" s="39" t="s">
        <v>1495</v>
      </c>
      <c r="C1210" s="180" t="s">
        <v>4780</v>
      </c>
      <c r="D1210" s="40" t="s">
        <v>4781</v>
      </c>
      <c r="E1210" s="40" t="s">
        <v>4782</v>
      </c>
      <c r="F1210" s="41" t="s">
        <v>4809</v>
      </c>
      <c r="G1210" s="219" t="s">
        <v>34</v>
      </c>
      <c r="H1210" s="42">
        <v>0</v>
      </c>
      <c r="I1210" s="43">
        <v>230000000</v>
      </c>
      <c r="J1210" s="36" t="s">
        <v>1500</v>
      </c>
      <c r="K1210" s="44" t="s">
        <v>39</v>
      </c>
      <c r="L1210" s="41" t="s">
        <v>1501</v>
      </c>
      <c r="M1210" s="36" t="s">
        <v>1502</v>
      </c>
      <c r="N1210" s="42" t="s">
        <v>1817</v>
      </c>
      <c r="O1210" s="45" t="s">
        <v>1504</v>
      </c>
      <c r="P1210" s="36">
        <v>796</v>
      </c>
      <c r="Q1210" s="36" t="s">
        <v>1505</v>
      </c>
      <c r="R1210" s="54">
        <v>5</v>
      </c>
      <c r="S1210" s="54">
        <v>115.17</v>
      </c>
      <c r="T1210" s="68">
        <f t="shared" si="388"/>
        <v>575.85</v>
      </c>
      <c r="U1210" s="68">
        <f t="shared" si="389"/>
        <v>644.95200000000011</v>
      </c>
      <c r="V1210" s="46"/>
      <c r="W1210" s="36">
        <v>2016</v>
      </c>
      <c r="X1210" s="47"/>
    </row>
    <row r="1211" spans="1:24" outlineLevel="1">
      <c r="A1211" s="228" t="s">
        <v>4810</v>
      </c>
      <c r="B1211" s="39" t="s">
        <v>1495</v>
      </c>
      <c r="C1211" s="180" t="s">
        <v>4780</v>
      </c>
      <c r="D1211" s="40" t="s">
        <v>4781</v>
      </c>
      <c r="E1211" s="40" t="s">
        <v>4782</v>
      </c>
      <c r="F1211" s="41" t="s">
        <v>4811</v>
      </c>
      <c r="G1211" s="219" t="s">
        <v>34</v>
      </c>
      <c r="H1211" s="42">
        <v>0</v>
      </c>
      <c r="I1211" s="43">
        <v>230000000</v>
      </c>
      <c r="J1211" s="36" t="s">
        <v>1500</v>
      </c>
      <c r="K1211" s="44" t="s">
        <v>39</v>
      </c>
      <c r="L1211" s="41" t="s">
        <v>1501</v>
      </c>
      <c r="M1211" s="36" t="s">
        <v>1502</v>
      </c>
      <c r="N1211" s="42" t="s">
        <v>1817</v>
      </c>
      <c r="O1211" s="45" t="s">
        <v>1504</v>
      </c>
      <c r="P1211" s="36">
        <v>796</v>
      </c>
      <c r="Q1211" s="36" t="s">
        <v>1505</v>
      </c>
      <c r="R1211" s="54">
        <v>52</v>
      </c>
      <c r="S1211" s="54">
        <v>170</v>
      </c>
      <c r="T1211" s="68">
        <f t="shared" si="388"/>
        <v>8840</v>
      </c>
      <c r="U1211" s="68">
        <f t="shared" si="389"/>
        <v>9900.8000000000011</v>
      </c>
      <c r="V1211" s="46"/>
      <c r="W1211" s="36">
        <v>2016</v>
      </c>
      <c r="X1211" s="47"/>
    </row>
    <row r="1212" spans="1:24" outlineLevel="1">
      <c r="A1212" s="228" t="s">
        <v>4812</v>
      </c>
      <c r="B1212" s="39" t="s">
        <v>1495</v>
      </c>
      <c r="C1212" s="180" t="s">
        <v>4813</v>
      </c>
      <c r="D1212" s="40" t="s">
        <v>4814</v>
      </c>
      <c r="E1212" s="40" t="s">
        <v>4815</v>
      </c>
      <c r="F1212" s="41" t="s">
        <v>4816</v>
      </c>
      <c r="G1212" s="219" t="s">
        <v>34</v>
      </c>
      <c r="H1212" s="42">
        <v>0</v>
      </c>
      <c r="I1212" s="43">
        <v>230000000</v>
      </c>
      <c r="J1212" s="36" t="s">
        <v>1500</v>
      </c>
      <c r="K1212" s="44" t="s">
        <v>39</v>
      </c>
      <c r="L1212" s="41" t="s">
        <v>1501</v>
      </c>
      <c r="M1212" s="36" t="s">
        <v>1502</v>
      </c>
      <c r="N1212" s="42" t="s">
        <v>1503</v>
      </c>
      <c r="O1212" s="45" t="s">
        <v>1504</v>
      </c>
      <c r="P1212" s="36">
        <v>796</v>
      </c>
      <c r="Q1212" s="36" t="s">
        <v>1505</v>
      </c>
      <c r="R1212" s="54">
        <v>13</v>
      </c>
      <c r="S1212" s="54">
        <v>15714.249999999998</v>
      </c>
      <c r="T1212" s="68">
        <f t="shared" si="388"/>
        <v>204285.24999999997</v>
      </c>
      <c r="U1212" s="68">
        <f t="shared" si="389"/>
        <v>228799.47999999998</v>
      </c>
      <c r="V1212" s="46"/>
      <c r="W1212" s="36">
        <v>2016</v>
      </c>
      <c r="X1212" s="47"/>
    </row>
    <row r="1213" spans="1:24" outlineLevel="1">
      <c r="A1213" s="228" t="s">
        <v>4817</v>
      </c>
      <c r="B1213" s="39" t="s">
        <v>1495</v>
      </c>
      <c r="C1213" s="180" t="s">
        <v>4813</v>
      </c>
      <c r="D1213" s="40" t="s">
        <v>4814</v>
      </c>
      <c r="E1213" s="40" t="s">
        <v>4815</v>
      </c>
      <c r="F1213" s="41" t="s">
        <v>4818</v>
      </c>
      <c r="G1213" s="219" t="s">
        <v>34</v>
      </c>
      <c r="H1213" s="42">
        <v>0</v>
      </c>
      <c r="I1213" s="43">
        <v>230000000</v>
      </c>
      <c r="J1213" s="36" t="s">
        <v>1500</v>
      </c>
      <c r="K1213" s="44" t="s">
        <v>39</v>
      </c>
      <c r="L1213" s="41" t="s">
        <v>1501</v>
      </c>
      <c r="M1213" s="36" t="s">
        <v>1502</v>
      </c>
      <c r="N1213" s="42" t="s">
        <v>1503</v>
      </c>
      <c r="O1213" s="45" t="s">
        <v>1504</v>
      </c>
      <c r="P1213" s="36">
        <v>796</v>
      </c>
      <c r="Q1213" s="36" t="s">
        <v>1505</v>
      </c>
      <c r="R1213" s="54">
        <v>14</v>
      </c>
      <c r="S1213" s="54">
        <v>14999.999999999998</v>
      </c>
      <c r="T1213" s="68">
        <f t="shared" si="388"/>
        <v>209999.99999999997</v>
      </c>
      <c r="U1213" s="68">
        <f t="shared" si="389"/>
        <v>235200</v>
      </c>
      <c r="V1213" s="46"/>
      <c r="W1213" s="36">
        <v>2016</v>
      </c>
      <c r="X1213" s="47"/>
    </row>
    <row r="1214" spans="1:24" outlineLevel="1">
      <c r="A1214" s="228" t="s">
        <v>4819</v>
      </c>
      <c r="B1214" s="39" t="s">
        <v>1495</v>
      </c>
      <c r="C1214" s="180" t="s">
        <v>4820</v>
      </c>
      <c r="D1214" s="40" t="s">
        <v>1713</v>
      </c>
      <c r="E1214" s="40" t="s">
        <v>4821</v>
      </c>
      <c r="F1214" s="41" t="s">
        <v>4822</v>
      </c>
      <c r="G1214" s="219" t="s">
        <v>34</v>
      </c>
      <c r="H1214" s="42">
        <v>0</v>
      </c>
      <c r="I1214" s="43">
        <v>230000000</v>
      </c>
      <c r="J1214" s="36" t="s">
        <v>1500</v>
      </c>
      <c r="K1214" s="44" t="s">
        <v>39</v>
      </c>
      <c r="L1214" s="41" t="s">
        <v>1501</v>
      </c>
      <c r="M1214" s="36" t="s">
        <v>1502</v>
      </c>
      <c r="N1214" s="42" t="s">
        <v>1817</v>
      </c>
      <c r="O1214" s="45" t="s">
        <v>1504</v>
      </c>
      <c r="P1214" s="36">
        <v>166</v>
      </c>
      <c r="Q1214" s="36" t="s">
        <v>1624</v>
      </c>
      <c r="R1214" s="54">
        <v>60</v>
      </c>
      <c r="S1214" s="54">
        <v>2421.42</v>
      </c>
      <c r="T1214" s="68">
        <f t="shared" si="388"/>
        <v>145285.20000000001</v>
      </c>
      <c r="U1214" s="68">
        <f t="shared" si="389"/>
        <v>162719.42400000003</v>
      </c>
      <c r="V1214" s="46"/>
      <c r="W1214" s="36">
        <v>2016</v>
      </c>
      <c r="X1214" s="47"/>
    </row>
    <row r="1215" spans="1:24" outlineLevel="1">
      <c r="A1215" s="228" t="s">
        <v>4823</v>
      </c>
      <c r="B1215" s="39" t="s">
        <v>1495</v>
      </c>
      <c r="C1215" s="180" t="s">
        <v>4824</v>
      </c>
      <c r="D1215" s="40" t="s">
        <v>1713</v>
      </c>
      <c r="E1215" s="40" t="s">
        <v>4825</v>
      </c>
      <c r="F1215" s="41" t="s">
        <v>4826</v>
      </c>
      <c r="G1215" s="219" t="s">
        <v>34</v>
      </c>
      <c r="H1215" s="42">
        <v>40</v>
      </c>
      <c r="I1215" s="43">
        <v>230000000</v>
      </c>
      <c r="J1215" s="36" t="s">
        <v>1500</v>
      </c>
      <c r="K1215" s="44" t="s">
        <v>39</v>
      </c>
      <c r="L1215" s="41" t="s">
        <v>1501</v>
      </c>
      <c r="M1215" s="36" t="s">
        <v>1502</v>
      </c>
      <c r="N1215" s="42" t="s">
        <v>1817</v>
      </c>
      <c r="O1215" s="45" t="s">
        <v>1511</v>
      </c>
      <c r="P1215" s="36">
        <v>166</v>
      </c>
      <c r="Q1215" s="36" t="s">
        <v>1624</v>
      </c>
      <c r="R1215" s="54">
        <v>60</v>
      </c>
      <c r="S1215" s="54">
        <v>2315.54</v>
      </c>
      <c r="T1215" s="68">
        <f t="shared" si="388"/>
        <v>138932.4</v>
      </c>
      <c r="U1215" s="68">
        <f t="shared" si="389"/>
        <v>155604.288</v>
      </c>
      <c r="V1215" s="46" t="s">
        <v>1512</v>
      </c>
      <c r="W1215" s="36">
        <v>2016</v>
      </c>
      <c r="X1215" s="47"/>
    </row>
    <row r="1216" spans="1:24" outlineLevel="1">
      <c r="A1216" s="228" t="s">
        <v>4827</v>
      </c>
      <c r="B1216" s="39" t="s">
        <v>1495</v>
      </c>
      <c r="C1216" s="180" t="s">
        <v>4828</v>
      </c>
      <c r="D1216" s="40" t="s">
        <v>4829</v>
      </c>
      <c r="E1216" s="40" t="s">
        <v>4830</v>
      </c>
      <c r="F1216" s="41" t="s">
        <v>4831</v>
      </c>
      <c r="G1216" s="219" t="s">
        <v>34</v>
      </c>
      <c r="H1216" s="42">
        <v>40</v>
      </c>
      <c r="I1216" s="43">
        <v>230000000</v>
      </c>
      <c r="J1216" s="36" t="s">
        <v>1500</v>
      </c>
      <c r="K1216" s="44" t="s">
        <v>39</v>
      </c>
      <c r="L1216" s="41" t="s">
        <v>1501</v>
      </c>
      <c r="M1216" s="36" t="s">
        <v>1502</v>
      </c>
      <c r="N1216" s="42" t="s">
        <v>1503</v>
      </c>
      <c r="O1216" s="45" t="s">
        <v>1511</v>
      </c>
      <c r="P1216" s="36">
        <v>796</v>
      </c>
      <c r="Q1216" s="36" t="s">
        <v>1505</v>
      </c>
      <c r="R1216" s="54">
        <v>25</v>
      </c>
      <c r="S1216" s="54">
        <v>6644.06</v>
      </c>
      <c r="T1216" s="68">
        <f t="shared" si="388"/>
        <v>166101.5</v>
      </c>
      <c r="U1216" s="68">
        <f t="shared" si="389"/>
        <v>186033.68000000002</v>
      </c>
      <c r="V1216" s="46" t="s">
        <v>1512</v>
      </c>
      <c r="W1216" s="36">
        <v>2016</v>
      </c>
      <c r="X1216" s="47"/>
    </row>
    <row r="1217" spans="1:24" outlineLevel="1">
      <c r="A1217" s="228" t="s">
        <v>4832</v>
      </c>
      <c r="B1217" s="39" t="s">
        <v>1495</v>
      </c>
      <c r="C1217" s="180" t="s">
        <v>4833</v>
      </c>
      <c r="D1217" s="40" t="s">
        <v>4834</v>
      </c>
      <c r="E1217" s="40" t="s">
        <v>4835</v>
      </c>
      <c r="F1217" s="41" t="s">
        <v>1515</v>
      </c>
      <c r="G1217" s="219" t="s">
        <v>29</v>
      </c>
      <c r="H1217" s="42">
        <v>0</v>
      </c>
      <c r="I1217" s="43">
        <v>230000000</v>
      </c>
      <c r="J1217" s="36" t="s">
        <v>1500</v>
      </c>
      <c r="K1217" s="44" t="s">
        <v>39</v>
      </c>
      <c r="L1217" s="41" t="s">
        <v>1501</v>
      </c>
      <c r="M1217" s="36" t="s">
        <v>1502</v>
      </c>
      <c r="N1217" s="42" t="s">
        <v>1503</v>
      </c>
      <c r="O1217" s="45" t="s">
        <v>1504</v>
      </c>
      <c r="P1217" s="36">
        <v>796</v>
      </c>
      <c r="Q1217" s="36" t="s">
        <v>1505</v>
      </c>
      <c r="R1217" s="54">
        <v>10</v>
      </c>
      <c r="S1217" s="54">
        <v>2999.9999999999995</v>
      </c>
      <c r="T1217" s="68">
        <f t="shared" si="388"/>
        <v>29999.999999999996</v>
      </c>
      <c r="U1217" s="68">
        <f t="shared" si="389"/>
        <v>33600</v>
      </c>
      <c r="V1217" s="46"/>
      <c r="W1217" s="36">
        <v>2016</v>
      </c>
      <c r="X1217" s="47"/>
    </row>
    <row r="1218" spans="1:24" outlineLevel="1">
      <c r="A1218" s="228" t="s">
        <v>4836</v>
      </c>
      <c r="B1218" s="39" t="s">
        <v>1495</v>
      </c>
      <c r="C1218" s="180" t="s">
        <v>4837</v>
      </c>
      <c r="D1218" s="40" t="s">
        <v>4834</v>
      </c>
      <c r="E1218" s="40" t="s">
        <v>4838</v>
      </c>
      <c r="F1218" s="41" t="s">
        <v>1515</v>
      </c>
      <c r="G1218" s="219" t="s">
        <v>29</v>
      </c>
      <c r="H1218" s="42">
        <v>0</v>
      </c>
      <c r="I1218" s="43">
        <v>230000000</v>
      </c>
      <c r="J1218" s="36" t="s">
        <v>1500</v>
      </c>
      <c r="K1218" s="44" t="s">
        <v>39</v>
      </c>
      <c r="L1218" s="41" t="s">
        <v>1501</v>
      </c>
      <c r="M1218" s="36" t="s">
        <v>1502</v>
      </c>
      <c r="N1218" s="42" t="s">
        <v>1503</v>
      </c>
      <c r="O1218" s="45" t="s">
        <v>1504</v>
      </c>
      <c r="P1218" s="36">
        <v>796</v>
      </c>
      <c r="Q1218" s="36" t="s">
        <v>1505</v>
      </c>
      <c r="R1218" s="54">
        <v>6</v>
      </c>
      <c r="S1218" s="54">
        <v>15869.24</v>
      </c>
      <c r="T1218" s="68">
        <f t="shared" si="388"/>
        <v>95215.44</v>
      </c>
      <c r="U1218" s="68">
        <f t="shared" si="389"/>
        <v>106641.29280000001</v>
      </c>
      <c r="V1218" s="46"/>
      <c r="W1218" s="36">
        <v>2016</v>
      </c>
      <c r="X1218" s="47"/>
    </row>
    <row r="1219" spans="1:24" outlineLevel="1">
      <c r="A1219" s="228" t="s">
        <v>4839</v>
      </c>
      <c r="B1219" s="39" t="s">
        <v>1495</v>
      </c>
      <c r="C1219" s="180" t="s">
        <v>4837</v>
      </c>
      <c r="D1219" s="40" t="s">
        <v>4834</v>
      </c>
      <c r="E1219" s="40" t="s">
        <v>4838</v>
      </c>
      <c r="F1219" s="41" t="s">
        <v>1515</v>
      </c>
      <c r="G1219" s="219" t="s">
        <v>29</v>
      </c>
      <c r="H1219" s="42">
        <v>0</v>
      </c>
      <c r="I1219" s="43">
        <v>230000000</v>
      </c>
      <c r="J1219" s="36" t="s">
        <v>1500</v>
      </c>
      <c r="K1219" s="44" t="s">
        <v>39</v>
      </c>
      <c r="L1219" s="41" t="s">
        <v>1501</v>
      </c>
      <c r="M1219" s="36" t="s">
        <v>1502</v>
      </c>
      <c r="N1219" s="42" t="s">
        <v>1503</v>
      </c>
      <c r="O1219" s="45" t="s">
        <v>1504</v>
      </c>
      <c r="P1219" s="36">
        <v>796</v>
      </c>
      <c r="Q1219" s="36" t="s">
        <v>1505</v>
      </c>
      <c r="R1219" s="54">
        <v>9</v>
      </c>
      <c r="S1219" s="54">
        <v>4955.83</v>
      </c>
      <c r="T1219" s="68">
        <f t="shared" si="388"/>
        <v>44602.47</v>
      </c>
      <c r="U1219" s="68">
        <f t="shared" si="389"/>
        <v>49954.766400000008</v>
      </c>
      <c r="V1219" s="46"/>
      <c r="W1219" s="36">
        <v>2016</v>
      </c>
      <c r="X1219" s="47"/>
    </row>
    <row r="1220" spans="1:24" outlineLevel="1">
      <c r="A1220" s="228" t="s">
        <v>4840</v>
      </c>
      <c r="B1220" s="39" t="s">
        <v>1495</v>
      </c>
      <c r="C1220" s="180" t="s">
        <v>4833</v>
      </c>
      <c r="D1220" s="40" t="s">
        <v>4834</v>
      </c>
      <c r="E1220" s="40" t="s">
        <v>4835</v>
      </c>
      <c r="F1220" s="41" t="s">
        <v>1515</v>
      </c>
      <c r="G1220" s="219" t="s">
        <v>29</v>
      </c>
      <c r="H1220" s="42">
        <v>0</v>
      </c>
      <c r="I1220" s="43">
        <v>230000000</v>
      </c>
      <c r="J1220" s="36" t="s">
        <v>1500</v>
      </c>
      <c r="K1220" s="44" t="s">
        <v>39</v>
      </c>
      <c r="L1220" s="41" t="s">
        <v>1501</v>
      </c>
      <c r="M1220" s="36" t="s">
        <v>1502</v>
      </c>
      <c r="N1220" s="42" t="s">
        <v>1503</v>
      </c>
      <c r="O1220" s="45" t="s">
        <v>1504</v>
      </c>
      <c r="P1220" s="36">
        <v>796</v>
      </c>
      <c r="Q1220" s="36" t="s">
        <v>1505</v>
      </c>
      <c r="R1220" s="54">
        <v>1</v>
      </c>
      <c r="S1220" s="54">
        <v>17454.999999999996</v>
      </c>
      <c r="T1220" s="68">
        <f t="shared" si="388"/>
        <v>17454.999999999996</v>
      </c>
      <c r="U1220" s="68">
        <f t="shared" si="389"/>
        <v>19549.599999999999</v>
      </c>
      <c r="V1220" s="46"/>
      <c r="W1220" s="36">
        <v>2016</v>
      </c>
      <c r="X1220" s="47"/>
    </row>
    <row r="1221" spans="1:24" outlineLevel="1">
      <c r="A1221" s="228" t="s">
        <v>4841</v>
      </c>
      <c r="B1221" s="39" t="s">
        <v>1495</v>
      </c>
      <c r="C1221" s="180" t="s">
        <v>4833</v>
      </c>
      <c r="D1221" s="40" t="s">
        <v>4834</v>
      </c>
      <c r="E1221" s="40" t="s">
        <v>4835</v>
      </c>
      <c r="F1221" s="41" t="s">
        <v>1515</v>
      </c>
      <c r="G1221" s="219" t="s">
        <v>29</v>
      </c>
      <c r="H1221" s="42">
        <v>0</v>
      </c>
      <c r="I1221" s="43">
        <v>230000000</v>
      </c>
      <c r="J1221" s="36" t="s">
        <v>1500</v>
      </c>
      <c r="K1221" s="44" t="s">
        <v>39</v>
      </c>
      <c r="L1221" s="41" t="s">
        <v>1501</v>
      </c>
      <c r="M1221" s="36" t="s">
        <v>1502</v>
      </c>
      <c r="N1221" s="42" t="s">
        <v>1503</v>
      </c>
      <c r="O1221" s="45" t="s">
        <v>1504</v>
      </c>
      <c r="P1221" s="36">
        <v>796</v>
      </c>
      <c r="Q1221" s="36" t="s">
        <v>1505</v>
      </c>
      <c r="R1221" s="54">
        <v>51</v>
      </c>
      <c r="S1221" s="54">
        <v>2705.35</v>
      </c>
      <c r="T1221" s="68">
        <f t="shared" si="388"/>
        <v>137972.85</v>
      </c>
      <c r="U1221" s="68">
        <f t="shared" si="389"/>
        <v>154529.59200000003</v>
      </c>
      <c r="V1221" s="46"/>
      <c r="W1221" s="36">
        <v>2016</v>
      </c>
      <c r="X1221" s="47"/>
    </row>
    <row r="1222" spans="1:24" outlineLevel="1">
      <c r="A1222" s="228" t="s">
        <v>4842</v>
      </c>
      <c r="B1222" s="39" t="s">
        <v>1495</v>
      </c>
      <c r="C1222" s="180" t="s">
        <v>4833</v>
      </c>
      <c r="D1222" s="40" t="s">
        <v>4834</v>
      </c>
      <c r="E1222" s="40" t="s">
        <v>4835</v>
      </c>
      <c r="F1222" s="41" t="s">
        <v>1515</v>
      </c>
      <c r="G1222" s="219" t="s">
        <v>29</v>
      </c>
      <c r="H1222" s="42">
        <v>0</v>
      </c>
      <c r="I1222" s="43">
        <v>230000000</v>
      </c>
      <c r="J1222" s="36" t="s">
        <v>1500</v>
      </c>
      <c r="K1222" s="44" t="s">
        <v>39</v>
      </c>
      <c r="L1222" s="41" t="s">
        <v>1501</v>
      </c>
      <c r="M1222" s="36" t="s">
        <v>1502</v>
      </c>
      <c r="N1222" s="42" t="s">
        <v>1503</v>
      </c>
      <c r="O1222" s="45" t="s">
        <v>1504</v>
      </c>
      <c r="P1222" s="36">
        <v>796</v>
      </c>
      <c r="Q1222" s="36" t="s">
        <v>1505</v>
      </c>
      <c r="R1222" s="54">
        <v>4</v>
      </c>
      <c r="S1222" s="54">
        <v>1775.9999999999998</v>
      </c>
      <c r="T1222" s="68">
        <f t="shared" si="388"/>
        <v>7103.9999999999991</v>
      </c>
      <c r="U1222" s="68">
        <f t="shared" si="389"/>
        <v>7956.48</v>
      </c>
      <c r="V1222" s="46"/>
      <c r="W1222" s="36">
        <v>2016</v>
      </c>
      <c r="X1222" s="47"/>
    </row>
    <row r="1223" spans="1:24" outlineLevel="1">
      <c r="A1223" s="228" t="s">
        <v>4843</v>
      </c>
      <c r="B1223" s="39" t="s">
        <v>1495</v>
      </c>
      <c r="C1223" s="180" t="s">
        <v>4844</v>
      </c>
      <c r="D1223" s="40" t="s">
        <v>4845</v>
      </c>
      <c r="E1223" s="40" t="s">
        <v>4846</v>
      </c>
      <c r="F1223" s="41" t="s">
        <v>1515</v>
      </c>
      <c r="G1223" s="219" t="s">
        <v>29</v>
      </c>
      <c r="H1223" s="42">
        <v>0</v>
      </c>
      <c r="I1223" s="43">
        <v>230000000</v>
      </c>
      <c r="J1223" s="36" t="s">
        <v>1500</v>
      </c>
      <c r="K1223" s="44" t="s">
        <v>39</v>
      </c>
      <c r="L1223" s="41" t="s">
        <v>1501</v>
      </c>
      <c r="M1223" s="36" t="s">
        <v>1502</v>
      </c>
      <c r="N1223" s="42" t="s">
        <v>1503</v>
      </c>
      <c r="O1223" s="45" t="s">
        <v>1504</v>
      </c>
      <c r="P1223" s="36">
        <v>796</v>
      </c>
      <c r="Q1223" s="36" t="s">
        <v>1505</v>
      </c>
      <c r="R1223" s="54">
        <v>45</v>
      </c>
      <c r="S1223" s="54">
        <v>1580.9999999999998</v>
      </c>
      <c r="T1223" s="68">
        <f t="shared" si="388"/>
        <v>71144.999999999985</v>
      </c>
      <c r="U1223" s="68">
        <f t="shared" si="389"/>
        <v>79682.399999999994</v>
      </c>
      <c r="V1223" s="46"/>
      <c r="W1223" s="36">
        <v>2016</v>
      </c>
      <c r="X1223" s="47"/>
    </row>
    <row r="1224" spans="1:24" outlineLevel="1">
      <c r="A1224" s="228" t="s">
        <v>4847</v>
      </c>
      <c r="B1224" s="39" t="s">
        <v>1495</v>
      </c>
      <c r="C1224" s="180" t="s">
        <v>4833</v>
      </c>
      <c r="D1224" s="40" t="s">
        <v>4834</v>
      </c>
      <c r="E1224" s="40" t="s">
        <v>4835</v>
      </c>
      <c r="F1224" s="41" t="s">
        <v>1515</v>
      </c>
      <c r="G1224" s="219" t="s">
        <v>29</v>
      </c>
      <c r="H1224" s="42">
        <v>0</v>
      </c>
      <c r="I1224" s="43">
        <v>230000000</v>
      </c>
      <c r="J1224" s="36" t="s">
        <v>1500</v>
      </c>
      <c r="K1224" s="44" t="s">
        <v>39</v>
      </c>
      <c r="L1224" s="41" t="s">
        <v>1501</v>
      </c>
      <c r="M1224" s="36" t="s">
        <v>1502</v>
      </c>
      <c r="N1224" s="42" t="s">
        <v>1503</v>
      </c>
      <c r="O1224" s="45" t="s">
        <v>1504</v>
      </c>
      <c r="P1224" s="36">
        <v>796</v>
      </c>
      <c r="Q1224" s="36" t="s">
        <v>1505</v>
      </c>
      <c r="R1224" s="54">
        <v>42</v>
      </c>
      <c r="S1224" s="54">
        <v>2645</v>
      </c>
      <c r="T1224" s="68">
        <f t="shared" si="388"/>
        <v>111090</v>
      </c>
      <c r="U1224" s="68">
        <f t="shared" si="389"/>
        <v>124420.80000000002</v>
      </c>
      <c r="V1224" s="46"/>
      <c r="W1224" s="36">
        <v>2016</v>
      </c>
      <c r="X1224" s="47"/>
    </row>
    <row r="1225" spans="1:24" outlineLevel="1">
      <c r="A1225" s="228" t="s">
        <v>4848</v>
      </c>
      <c r="B1225" s="39" t="s">
        <v>1495</v>
      </c>
      <c r="C1225" s="180" t="s">
        <v>4833</v>
      </c>
      <c r="D1225" s="40" t="s">
        <v>4834</v>
      </c>
      <c r="E1225" s="40" t="s">
        <v>4835</v>
      </c>
      <c r="F1225" s="41" t="s">
        <v>1515</v>
      </c>
      <c r="G1225" s="219" t="s">
        <v>29</v>
      </c>
      <c r="H1225" s="42">
        <v>0</v>
      </c>
      <c r="I1225" s="43">
        <v>230000000</v>
      </c>
      <c r="J1225" s="36" t="s">
        <v>1500</v>
      </c>
      <c r="K1225" s="44" t="s">
        <v>39</v>
      </c>
      <c r="L1225" s="41" t="s">
        <v>1501</v>
      </c>
      <c r="M1225" s="36" t="s">
        <v>1502</v>
      </c>
      <c r="N1225" s="42" t="s">
        <v>1503</v>
      </c>
      <c r="O1225" s="45" t="s">
        <v>1504</v>
      </c>
      <c r="P1225" s="36">
        <v>796</v>
      </c>
      <c r="Q1225" s="36" t="s">
        <v>1505</v>
      </c>
      <c r="R1225" s="54">
        <v>4</v>
      </c>
      <c r="S1225" s="54">
        <v>3460.83</v>
      </c>
      <c r="T1225" s="68">
        <f t="shared" si="388"/>
        <v>13843.32</v>
      </c>
      <c r="U1225" s="68">
        <f t="shared" si="389"/>
        <v>15504.518400000001</v>
      </c>
      <c r="V1225" s="46"/>
      <c r="W1225" s="36">
        <v>2016</v>
      </c>
      <c r="X1225" s="47"/>
    </row>
    <row r="1226" spans="1:24" outlineLevel="1">
      <c r="A1226" s="228" t="s">
        <v>4849</v>
      </c>
      <c r="B1226" s="39" t="s">
        <v>1495</v>
      </c>
      <c r="C1226" s="180" t="s">
        <v>4833</v>
      </c>
      <c r="D1226" s="40" t="s">
        <v>4834</v>
      </c>
      <c r="E1226" s="40" t="s">
        <v>4835</v>
      </c>
      <c r="F1226" s="41" t="s">
        <v>1515</v>
      </c>
      <c r="G1226" s="219" t="s">
        <v>29</v>
      </c>
      <c r="H1226" s="42">
        <v>0</v>
      </c>
      <c r="I1226" s="43">
        <v>230000000</v>
      </c>
      <c r="J1226" s="36" t="s">
        <v>1500</v>
      </c>
      <c r="K1226" s="44" t="s">
        <v>39</v>
      </c>
      <c r="L1226" s="41" t="s">
        <v>1501</v>
      </c>
      <c r="M1226" s="36" t="s">
        <v>1502</v>
      </c>
      <c r="N1226" s="42" t="s">
        <v>1503</v>
      </c>
      <c r="O1226" s="45" t="s">
        <v>1504</v>
      </c>
      <c r="P1226" s="36">
        <v>796</v>
      </c>
      <c r="Q1226" s="36" t="s">
        <v>1505</v>
      </c>
      <c r="R1226" s="54">
        <v>11</v>
      </c>
      <c r="S1226" s="54">
        <v>12221.999999999998</v>
      </c>
      <c r="T1226" s="68">
        <f t="shared" si="388"/>
        <v>134441.99999999997</v>
      </c>
      <c r="U1226" s="68">
        <f t="shared" si="389"/>
        <v>150575.03999999998</v>
      </c>
      <c r="V1226" s="46"/>
      <c r="W1226" s="36">
        <v>2016</v>
      </c>
      <c r="X1226" s="47"/>
    </row>
    <row r="1227" spans="1:24" outlineLevel="1">
      <c r="A1227" s="228" t="s">
        <v>4850</v>
      </c>
      <c r="B1227" s="39" t="s">
        <v>1495</v>
      </c>
      <c r="C1227" s="180" t="s">
        <v>4833</v>
      </c>
      <c r="D1227" s="40" t="s">
        <v>4834</v>
      </c>
      <c r="E1227" s="40" t="s">
        <v>4835</v>
      </c>
      <c r="F1227" s="41" t="s">
        <v>1515</v>
      </c>
      <c r="G1227" s="219" t="s">
        <v>29</v>
      </c>
      <c r="H1227" s="42">
        <v>0</v>
      </c>
      <c r="I1227" s="43">
        <v>230000000</v>
      </c>
      <c r="J1227" s="36" t="s">
        <v>1500</v>
      </c>
      <c r="K1227" s="44" t="s">
        <v>39</v>
      </c>
      <c r="L1227" s="41" t="s">
        <v>1501</v>
      </c>
      <c r="M1227" s="36" t="s">
        <v>1502</v>
      </c>
      <c r="N1227" s="42" t="s">
        <v>1503</v>
      </c>
      <c r="O1227" s="45" t="s">
        <v>1504</v>
      </c>
      <c r="P1227" s="36">
        <v>796</v>
      </c>
      <c r="Q1227" s="36" t="s">
        <v>1505</v>
      </c>
      <c r="R1227" s="54">
        <v>10</v>
      </c>
      <c r="S1227" s="54">
        <v>1499.9999999999998</v>
      </c>
      <c r="T1227" s="68">
        <f t="shared" si="388"/>
        <v>14999.999999999998</v>
      </c>
      <c r="U1227" s="68">
        <f t="shared" si="389"/>
        <v>16800</v>
      </c>
      <c r="V1227" s="46"/>
      <c r="W1227" s="36">
        <v>2016</v>
      </c>
      <c r="X1227" s="47"/>
    </row>
    <row r="1228" spans="1:24" outlineLevel="1">
      <c r="A1228" s="228" t="s">
        <v>4851</v>
      </c>
      <c r="B1228" s="39" t="s">
        <v>1495</v>
      </c>
      <c r="C1228" s="180" t="s">
        <v>4833</v>
      </c>
      <c r="D1228" s="40" t="s">
        <v>4834</v>
      </c>
      <c r="E1228" s="40" t="s">
        <v>4835</v>
      </c>
      <c r="F1228" s="41" t="s">
        <v>1515</v>
      </c>
      <c r="G1228" s="219" t="s">
        <v>29</v>
      </c>
      <c r="H1228" s="42">
        <v>0</v>
      </c>
      <c r="I1228" s="43">
        <v>230000000</v>
      </c>
      <c r="J1228" s="36" t="s">
        <v>1500</v>
      </c>
      <c r="K1228" s="44" t="s">
        <v>39</v>
      </c>
      <c r="L1228" s="41" t="s">
        <v>1501</v>
      </c>
      <c r="M1228" s="36" t="s">
        <v>1502</v>
      </c>
      <c r="N1228" s="42" t="s">
        <v>1503</v>
      </c>
      <c r="O1228" s="45" t="s">
        <v>1504</v>
      </c>
      <c r="P1228" s="36">
        <v>796</v>
      </c>
      <c r="Q1228" s="36" t="s">
        <v>1505</v>
      </c>
      <c r="R1228" s="54">
        <v>10</v>
      </c>
      <c r="S1228" s="54">
        <v>1499.9999999999998</v>
      </c>
      <c r="T1228" s="68">
        <f t="shared" si="388"/>
        <v>14999.999999999998</v>
      </c>
      <c r="U1228" s="68">
        <f t="shared" si="389"/>
        <v>16800</v>
      </c>
      <c r="V1228" s="46"/>
      <c r="W1228" s="36">
        <v>2016</v>
      </c>
      <c r="X1228" s="47"/>
    </row>
    <row r="1229" spans="1:24" outlineLevel="1">
      <c r="A1229" s="228" t="s">
        <v>4852</v>
      </c>
      <c r="B1229" s="39" t="s">
        <v>1495</v>
      </c>
      <c r="C1229" s="180" t="s">
        <v>4833</v>
      </c>
      <c r="D1229" s="40" t="s">
        <v>4834</v>
      </c>
      <c r="E1229" s="40" t="s">
        <v>4835</v>
      </c>
      <c r="F1229" s="41" t="s">
        <v>1515</v>
      </c>
      <c r="G1229" s="219" t="s">
        <v>29</v>
      </c>
      <c r="H1229" s="42">
        <v>0</v>
      </c>
      <c r="I1229" s="43">
        <v>230000000</v>
      </c>
      <c r="J1229" s="36" t="s">
        <v>1500</v>
      </c>
      <c r="K1229" s="44" t="s">
        <v>39</v>
      </c>
      <c r="L1229" s="41" t="s">
        <v>1501</v>
      </c>
      <c r="M1229" s="36" t="s">
        <v>1502</v>
      </c>
      <c r="N1229" s="42" t="s">
        <v>1503</v>
      </c>
      <c r="O1229" s="45" t="s">
        <v>1504</v>
      </c>
      <c r="P1229" s="36">
        <v>796</v>
      </c>
      <c r="Q1229" s="36" t="s">
        <v>1505</v>
      </c>
      <c r="R1229" s="54">
        <v>100</v>
      </c>
      <c r="S1229" s="54">
        <v>1499.9999999999998</v>
      </c>
      <c r="T1229" s="68">
        <f t="shared" si="388"/>
        <v>149999.99999999997</v>
      </c>
      <c r="U1229" s="68">
        <f t="shared" si="389"/>
        <v>167999.99999999997</v>
      </c>
      <c r="V1229" s="46"/>
      <c r="W1229" s="36">
        <v>2016</v>
      </c>
      <c r="X1229" s="47"/>
    </row>
    <row r="1230" spans="1:24" outlineLevel="1">
      <c r="A1230" s="228" t="s">
        <v>4853</v>
      </c>
      <c r="B1230" s="39" t="s">
        <v>1495</v>
      </c>
      <c r="C1230" s="180" t="s">
        <v>4833</v>
      </c>
      <c r="D1230" s="40" t="s">
        <v>4834</v>
      </c>
      <c r="E1230" s="40" t="s">
        <v>4835</v>
      </c>
      <c r="F1230" s="41" t="s">
        <v>1515</v>
      </c>
      <c r="G1230" s="219" t="s">
        <v>29</v>
      </c>
      <c r="H1230" s="42">
        <v>0</v>
      </c>
      <c r="I1230" s="43">
        <v>230000000</v>
      </c>
      <c r="J1230" s="36" t="s">
        <v>1500</v>
      </c>
      <c r="K1230" s="44" t="s">
        <v>39</v>
      </c>
      <c r="L1230" s="41" t="s">
        <v>1501</v>
      </c>
      <c r="M1230" s="36" t="s">
        <v>1502</v>
      </c>
      <c r="N1230" s="42" t="s">
        <v>1503</v>
      </c>
      <c r="O1230" s="45" t="s">
        <v>1504</v>
      </c>
      <c r="P1230" s="36">
        <v>796</v>
      </c>
      <c r="Q1230" s="36" t="s">
        <v>1505</v>
      </c>
      <c r="R1230" s="54">
        <v>20</v>
      </c>
      <c r="S1230" s="54">
        <v>1999.9999999999998</v>
      </c>
      <c r="T1230" s="68">
        <f t="shared" si="388"/>
        <v>39999.999999999993</v>
      </c>
      <c r="U1230" s="68">
        <f t="shared" si="389"/>
        <v>44799.999999999993</v>
      </c>
      <c r="V1230" s="46"/>
      <c r="W1230" s="36">
        <v>2016</v>
      </c>
      <c r="X1230" s="47"/>
    </row>
    <row r="1231" spans="1:24" outlineLevel="1">
      <c r="A1231" s="228" t="s">
        <v>4854</v>
      </c>
      <c r="B1231" s="39" t="s">
        <v>1495</v>
      </c>
      <c r="C1231" s="180" t="s">
        <v>4833</v>
      </c>
      <c r="D1231" s="40" t="s">
        <v>4834</v>
      </c>
      <c r="E1231" s="40" t="s">
        <v>4835</v>
      </c>
      <c r="F1231" s="41" t="s">
        <v>1515</v>
      </c>
      <c r="G1231" s="219" t="s">
        <v>29</v>
      </c>
      <c r="H1231" s="42">
        <v>0</v>
      </c>
      <c r="I1231" s="43">
        <v>230000000</v>
      </c>
      <c r="J1231" s="36" t="s">
        <v>1500</v>
      </c>
      <c r="K1231" s="44" t="s">
        <v>39</v>
      </c>
      <c r="L1231" s="41" t="s">
        <v>1501</v>
      </c>
      <c r="M1231" s="36" t="s">
        <v>1502</v>
      </c>
      <c r="N1231" s="42" t="s">
        <v>1503</v>
      </c>
      <c r="O1231" s="45" t="s">
        <v>1504</v>
      </c>
      <c r="P1231" s="36">
        <v>796</v>
      </c>
      <c r="Q1231" s="36" t="s">
        <v>1505</v>
      </c>
      <c r="R1231" s="54">
        <v>100</v>
      </c>
      <c r="S1231" s="54">
        <v>1499.9999999999998</v>
      </c>
      <c r="T1231" s="68">
        <f t="shared" si="388"/>
        <v>149999.99999999997</v>
      </c>
      <c r="U1231" s="68">
        <f t="shared" si="389"/>
        <v>167999.99999999997</v>
      </c>
      <c r="V1231" s="46"/>
      <c r="W1231" s="36">
        <v>2016</v>
      </c>
      <c r="X1231" s="47"/>
    </row>
    <row r="1232" spans="1:24" outlineLevel="1">
      <c r="A1232" s="228" t="s">
        <v>4855</v>
      </c>
      <c r="B1232" s="39" t="s">
        <v>1495</v>
      </c>
      <c r="C1232" s="180" t="s">
        <v>4833</v>
      </c>
      <c r="D1232" s="40" t="s">
        <v>4834</v>
      </c>
      <c r="E1232" s="40" t="s">
        <v>4835</v>
      </c>
      <c r="F1232" s="41" t="s">
        <v>1515</v>
      </c>
      <c r="G1232" s="219" t="s">
        <v>29</v>
      </c>
      <c r="H1232" s="42">
        <v>0</v>
      </c>
      <c r="I1232" s="43">
        <v>230000000</v>
      </c>
      <c r="J1232" s="36" t="s">
        <v>1500</v>
      </c>
      <c r="K1232" s="44" t="s">
        <v>39</v>
      </c>
      <c r="L1232" s="41" t="s">
        <v>1501</v>
      </c>
      <c r="M1232" s="36" t="s">
        <v>1502</v>
      </c>
      <c r="N1232" s="42" t="s">
        <v>1503</v>
      </c>
      <c r="O1232" s="45" t="s">
        <v>1504</v>
      </c>
      <c r="P1232" s="36">
        <v>796</v>
      </c>
      <c r="Q1232" s="36" t="s">
        <v>1505</v>
      </c>
      <c r="R1232" s="54">
        <v>12</v>
      </c>
      <c r="S1232" s="54">
        <v>1999.9999999999998</v>
      </c>
      <c r="T1232" s="68">
        <f t="shared" si="388"/>
        <v>23999.999999999996</v>
      </c>
      <c r="U1232" s="68">
        <f t="shared" si="389"/>
        <v>26880</v>
      </c>
      <c r="V1232" s="46"/>
      <c r="W1232" s="36">
        <v>2016</v>
      </c>
      <c r="X1232" s="47"/>
    </row>
    <row r="1233" spans="1:24" outlineLevel="1">
      <c r="A1233" s="228" t="s">
        <v>4856</v>
      </c>
      <c r="B1233" s="39" t="s">
        <v>1495</v>
      </c>
      <c r="C1233" s="180" t="s">
        <v>4833</v>
      </c>
      <c r="D1233" s="40" t="s">
        <v>4834</v>
      </c>
      <c r="E1233" s="40" t="s">
        <v>4835</v>
      </c>
      <c r="F1233" s="41" t="s">
        <v>1515</v>
      </c>
      <c r="G1233" s="219" t="s">
        <v>29</v>
      </c>
      <c r="H1233" s="42">
        <v>0</v>
      </c>
      <c r="I1233" s="43">
        <v>230000000</v>
      </c>
      <c r="J1233" s="36" t="s">
        <v>1500</v>
      </c>
      <c r="K1233" s="44" t="s">
        <v>39</v>
      </c>
      <c r="L1233" s="41" t="s">
        <v>1501</v>
      </c>
      <c r="M1233" s="36" t="s">
        <v>1502</v>
      </c>
      <c r="N1233" s="42" t="s">
        <v>1503</v>
      </c>
      <c r="O1233" s="45" t="s">
        <v>1504</v>
      </c>
      <c r="P1233" s="36">
        <v>796</v>
      </c>
      <c r="Q1233" s="36" t="s">
        <v>1505</v>
      </c>
      <c r="R1233" s="54">
        <v>12</v>
      </c>
      <c r="S1233" s="54">
        <v>1999.9999999999998</v>
      </c>
      <c r="T1233" s="68">
        <f t="shared" si="388"/>
        <v>23999.999999999996</v>
      </c>
      <c r="U1233" s="68">
        <f t="shared" si="389"/>
        <v>26880</v>
      </c>
      <c r="V1233" s="46"/>
      <c r="W1233" s="36">
        <v>2016</v>
      </c>
      <c r="X1233" s="47"/>
    </row>
    <row r="1234" spans="1:24" outlineLevel="1">
      <c r="A1234" s="228" t="s">
        <v>4857</v>
      </c>
      <c r="B1234" s="39" t="s">
        <v>1495</v>
      </c>
      <c r="C1234" s="180" t="s">
        <v>4858</v>
      </c>
      <c r="D1234" s="40" t="s">
        <v>4845</v>
      </c>
      <c r="E1234" s="40" t="s">
        <v>4859</v>
      </c>
      <c r="F1234" s="41" t="s">
        <v>1515</v>
      </c>
      <c r="G1234" s="219" t="s">
        <v>29</v>
      </c>
      <c r="H1234" s="42">
        <v>0</v>
      </c>
      <c r="I1234" s="43">
        <v>230000000</v>
      </c>
      <c r="J1234" s="36" t="s">
        <v>1500</v>
      </c>
      <c r="K1234" s="44" t="s">
        <v>39</v>
      </c>
      <c r="L1234" s="41" t="s">
        <v>1501</v>
      </c>
      <c r="M1234" s="36" t="s">
        <v>1502</v>
      </c>
      <c r="N1234" s="42" t="s">
        <v>1503</v>
      </c>
      <c r="O1234" s="45" t="s">
        <v>1504</v>
      </c>
      <c r="P1234" s="36">
        <v>796</v>
      </c>
      <c r="Q1234" s="36" t="s">
        <v>1505</v>
      </c>
      <c r="R1234" s="54">
        <v>22</v>
      </c>
      <c r="S1234" s="54">
        <v>23419.78</v>
      </c>
      <c r="T1234" s="68">
        <f t="shared" si="388"/>
        <v>515235.16</v>
      </c>
      <c r="U1234" s="68">
        <f t="shared" si="389"/>
        <v>577063.37920000008</v>
      </c>
      <c r="V1234" s="46"/>
      <c r="W1234" s="36">
        <v>2016</v>
      </c>
      <c r="X1234" s="47"/>
    </row>
    <row r="1235" spans="1:24" outlineLevel="1">
      <c r="A1235" s="228" t="s">
        <v>4860</v>
      </c>
      <c r="B1235" s="39" t="s">
        <v>1495</v>
      </c>
      <c r="C1235" s="180" t="s">
        <v>4513</v>
      </c>
      <c r="D1235" s="40" t="s">
        <v>4514</v>
      </c>
      <c r="E1235" s="40" t="s">
        <v>4515</v>
      </c>
      <c r="F1235" s="41" t="s">
        <v>4861</v>
      </c>
      <c r="G1235" s="219" t="s">
        <v>34</v>
      </c>
      <c r="H1235" s="42">
        <v>0</v>
      </c>
      <c r="I1235" s="43">
        <v>230000000</v>
      </c>
      <c r="J1235" s="36" t="s">
        <v>1500</v>
      </c>
      <c r="K1235" s="44" t="s">
        <v>39</v>
      </c>
      <c r="L1235" s="41" t="s">
        <v>1501</v>
      </c>
      <c r="M1235" s="36" t="s">
        <v>1502</v>
      </c>
      <c r="N1235" s="42" t="s">
        <v>1503</v>
      </c>
      <c r="O1235" s="45" t="s">
        <v>1504</v>
      </c>
      <c r="P1235" s="36">
        <v>796</v>
      </c>
      <c r="Q1235" s="36" t="s">
        <v>1505</v>
      </c>
      <c r="R1235" s="54">
        <v>150</v>
      </c>
      <c r="S1235" s="54">
        <v>761.33</v>
      </c>
      <c r="T1235" s="68">
        <f t="shared" si="388"/>
        <v>114199.5</v>
      </c>
      <c r="U1235" s="68">
        <f t="shared" si="389"/>
        <v>127903.44000000002</v>
      </c>
      <c r="V1235" s="46"/>
      <c r="W1235" s="36">
        <v>2016</v>
      </c>
      <c r="X1235" s="47"/>
    </row>
    <row r="1236" spans="1:24" outlineLevel="1">
      <c r="A1236" s="228" t="s">
        <v>4862</v>
      </c>
      <c r="B1236" s="39" t="s">
        <v>1495</v>
      </c>
      <c r="C1236" s="180" t="s">
        <v>4513</v>
      </c>
      <c r="D1236" s="40" t="s">
        <v>4514</v>
      </c>
      <c r="E1236" s="40" t="s">
        <v>4515</v>
      </c>
      <c r="F1236" s="41" t="s">
        <v>4861</v>
      </c>
      <c r="G1236" s="219" t="s">
        <v>34</v>
      </c>
      <c r="H1236" s="42">
        <v>0</v>
      </c>
      <c r="I1236" s="43">
        <v>230000000</v>
      </c>
      <c r="J1236" s="36" t="s">
        <v>1500</v>
      </c>
      <c r="K1236" s="44" t="s">
        <v>39</v>
      </c>
      <c r="L1236" s="41" t="s">
        <v>1501</v>
      </c>
      <c r="M1236" s="36" t="s">
        <v>1502</v>
      </c>
      <c r="N1236" s="42" t="s">
        <v>1503</v>
      </c>
      <c r="O1236" s="45" t="s">
        <v>1504</v>
      </c>
      <c r="P1236" s="36">
        <v>796</v>
      </c>
      <c r="Q1236" s="36" t="s">
        <v>1505</v>
      </c>
      <c r="R1236" s="54">
        <v>50</v>
      </c>
      <c r="S1236" s="54">
        <v>858.66</v>
      </c>
      <c r="T1236" s="68">
        <f t="shared" si="388"/>
        <v>42933</v>
      </c>
      <c r="U1236" s="68">
        <f t="shared" si="389"/>
        <v>48084.960000000006</v>
      </c>
      <c r="V1236" s="46"/>
      <c r="W1236" s="36">
        <v>2016</v>
      </c>
      <c r="X1236" s="47"/>
    </row>
    <row r="1237" spans="1:24" outlineLevel="1">
      <c r="A1237" s="228" t="s">
        <v>4863</v>
      </c>
      <c r="B1237" s="39" t="s">
        <v>1495</v>
      </c>
      <c r="C1237" s="180" t="s">
        <v>4864</v>
      </c>
      <c r="D1237" s="40" t="s">
        <v>4865</v>
      </c>
      <c r="E1237" s="40" t="s">
        <v>4866</v>
      </c>
      <c r="F1237" s="41" t="s">
        <v>4867</v>
      </c>
      <c r="G1237" s="219" t="s">
        <v>34</v>
      </c>
      <c r="H1237" s="42">
        <v>40</v>
      </c>
      <c r="I1237" s="43">
        <v>230000000</v>
      </c>
      <c r="J1237" s="36" t="s">
        <v>1500</v>
      </c>
      <c r="K1237" s="44" t="s">
        <v>39</v>
      </c>
      <c r="L1237" s="41" t="s">
        <v>1501</v>
      </c>
      <c r="M1237" s="36" t="s">
        <v>1502</v>
      </c>
      <c r="N1237" s="42" t="s">
        <v>1503</v>
      </c>
      <c r="O1237" s="45" t="s">
        <v>1511</v>
      </c>
      <c r="P1237" s="36">
        <v>168</v>
      </c>
      <c r="Q1237" s="36" t="s">
        <v>4868</v>
      </c>
      <c r="R1237" s="54">
        <v>3.55</v>
      </c>
      <c r="S1237" s="54">
        <v>189999.49999999997</v>
      </c>
      <c r="T1237" s="68">
        <f t="shared" si="388"/>
        <v>674498.22499999986</v>
      </c>
      <c r="U1237" s="68">
        <f t="shared" si="389"/>
        <v>755438.01199999987</v>
      </c>
      <c r="V1237" s="46" t="s">
        <v>1512</v>
      </c>
      <c r="W1237" s="36">
        <v>2016</v>
      </c>
      <c r="X1237" s="47"/>
    </row>
    <row r="1238" spans="1:24" outlineLevel="1">
      <c r="A1238" s="228" t="s">
        <v>4869</v>
      </c>
      <c r="B1238" s="39" t="s">
        <v>1495</v>
      </c>
      <c r="C1238" s="180" t="s">
        <v>4870</v>
      </c>
      <c r="D1238" s="40" t="s">
        <v>4395</v>
      </c>
      <c r="E1238" s="40" t="s">
        <v>4871</v>
      </c>
      <c r="F1238" s="41" t="s">
        <v>4872</v>
      </c>
      <c r="G1238" s="219" t="s">
        <v>34</v>
      </c>
      <c r="H1238" s="42">
        <v>0</v>
      </c>
      <c r="I1238" s="43">
        <v>230000000</v>
      </c>
      <c r="J1238" s="36" t="s">
        <v>1500</v>
      </c>
      <c r="K1238" s="44" t="s">
        <v>39</v>
      </c>
      <c r="L1238" s="41" t="s">
        <v>1501</v>
      </c>
      <c r="M1238" s="36" t="s">
        <v>1502</v>
      </c>
      <c r="N1238" s="42" t="s">
        <v>1817</v>
      </c>
      <c r="O1238" s="45" t="s">
        <v>1504</v>
      </c>
      <c r="P1238" s="36" t="s">
        <v>1748</v>
      </c>
      <c r="Q1238" s="36" t="s">
        <v>4716</v>
      </c>
      <c r="R1238" s="54">
        <v>50</v>
      </c>
      <c r="S1238" s="54">
        <v>407.14</v>
      </c>
      <c r="T1238" s="68">
        <f t="shared" si="388"/>
        <v>20357</v>
      </c>
      <c r="U1238" s="68">
        <f t="shared" si="389"/>
        <v>22799.840000000004</v>
      </c>
      <c r="V1238" s="46"/>
      <c r="W1238" s="36">
        <v>2016</v>
      </c>
      <c r="X1238" s="47"/>
    </row>
    <row r="1239" spans="1:24" outlineLevel="1">
      <c r="A1239" s="228" t="s">
        <v>4873</v>
      </c>
      <c r="B1239" s="39" t="s">
        <v>1495</v>
      </c>
      <c r="C1239" s="180" t="s">
        <v>4870</v>
      </c>
      <c r="D1239" s="40" t="s">
        <v>4395</v>
      </c>
      <c r="E1239" s="40" t="s">
        <v>4871</v>
      </c>
      <c r="F1239" s="41" t="s">
        <v>4874</v>
      </c>
      <c r="G1239" s="219" t="s">
        <v>34</v>
      </c>
      <c r="H1239" s="42">
        <v>0</v>
      </c>
      <c r="I1239" s="43">
        <v>230000000</v>
      </c>
      <c r="J1239" s="36" t="s">
        <v>1500</v>
      </c>
      <c r="K1239" s="44" t="s">
        <v>39</v>
      </c>
      <c r="L1239" s="41" t="s">
        <v>1501</v>
      </c>
      <c r="M1239" s="36" t="s">
        <v>1502</v>
      </c>
      <c r="N1239" s="42" t="s">
        <v>1817</v>
      </c>
      <c r="O1239" s="45" t="s">
        <v>1504</v>
      </c>
      <c r="P1239" s="36" t="s">
        <v>1716</v>
      </c>
      <c r="Q1239" s="36" t="s">
        <v>1717</v>
      </c>
      <c r="R1239" s="54">
        <v>100</v>
      </c>
      <c r="S1239" s="54">
        <v>393</v>
      </c>
      <c r="T1239" s="68">
        <f t="shared" si="388"/>
        <v>39300</v>
      </c>
      <c r="U1239" s="68">
        <f t="shared" si="389"/>
        <v>44016.000000000007</v>
      </c>
      <c r="V1239" s="46"/>
      <c r="W1239" s="36">
        <v>2016</v>
      </c>
      <c r="X1239" s="47"/>
    </row>
    <row r="1240" spans="1:24" outlineLevel="1">
      <c r="A1240" s="228" t="s">
        <v>4875</v>
      </c>
      <c r="B1240" s="39" t="s">
        <v>1495</v>
      </c>
      <c r="C1240" s="180" t="s">
        <v>4870</v>
      </c>
      <c r="D1240" s="40" t="s">
        <v>4395</v>
      </c>
      <c r="E1240" s="40" t="s">
        <v>4871</v>
      </c>
      <c r="F1240" s="41" t="s">
        <v>4876</v>
      </c>
      <c r="G1240" s="219" t="s">
        <v>34</v>
      </c>
      <c r="H1240" s="42">
        <v>0</v>
      </c>
      <c r="I1240" s="43">
        <v>230000000</v>
      </c>
      <c r="J1240" s="36" t="s">
        <v>1500</v>
      </c>
      <c r="K1240" s="44" t="s">
        <v>39</v>
      </c>
      <c r="L1240" s="41" t="s">
        <v>1501</v>
      </c>
      <c r="M1240" s="36" t="s">
        <v>1502</v>
      </c>
      <c r="N1240" s="42" t="s">
        <v>1817</v>
      </c>
      <c r="O1240" s="45" t="s">
        <v>1504</v>
      </c>
      <c r="P1240" s="36" t="s">
        <v>1716</v>
      </c>
      <c r="Q1240" s="36" t="s">
        <v>1717</v>
      </c>
      <c r="R1240" s="54">
        <v>50</v>
      </c>
      <c r="S1240" s="54">
        <v>393</v>
      </c>
      <c r="T1240" s="68">
        <f t="shared" si="388"/>
        <v>19650</v>
      </c>
      <c r="U1240" s="68">
        <f t="shared" si="389"/>
        <v>22008.000000000004</v>
      </c>
      <c r="V1240" s="46"/>
      <c r="W1240" s="36">
        <v>2016</v>
      </c>
      <c r="X1240" s="47"/>
    </row>
    <row r="1241" spans="1:24" outlineLevel="1">
      <c r="A1241" s="228" t="s">
        <v>4877</v>
      </c>
      <c r="B1241" s="39" t="s">
        <v>1495</v>
      </c>
      <c r="C1241" s="180" t="s">
        <v>4878</v>
      </c>
      <c r="D1241" s="40" t="s">
        <v>4879</v>
      </c>
      <c r="E1241" s="40" t="s">
        <v>4880</v>
      </c>
      <c r="F1241" s="41" t="s">
        <v>4881</v>
      </c>
      <c r="G1241" s="219" t="s">
        <v>34</v>
      </c>
      <c r="H1241" s="42">
        <v>0</v>
      </c>
      <c r="I1241" s="43">
        <v>230000000</v>
      </c>
      <c r="J1241" s="36" t="s">
        <v>1500</v>
      </c>
      <c r="K1241" s="44" t="s">
        <v>39</v>
      </c>
      <c r="L1241" s="41" t="s">
        <v>1501</v>
      </c>
      <c r="M1241" s="36" t="s">
        <v>1502</v>
      </c>
      <c r="N1241" s="42" t="s">
        <v>1817</v>
      </c>
      <c r="O1241" s="45" t="s">
        <v>1504</v>
      </c>
      <c r="P1241" s="36">
        <v>796</v>
      </c>
      <c r="Q1241" s="36" t="s">
        <v>1505</v>
      </c>
      <c r="R1241" s="54">
        <v>6</v>
      </c>
      <c r="S1241" s="54">
        <v>383.4</v>
      </c>
      <c r="T1241" s="68">
        <f t="shared" si="388"/>
        <v>2300.3999999999996</v>
      </c>
      <c r="U1241" s="68">
        <f t="shared" si="389"/>
        <v>2576.4479999999999</v>
      </c>
      <c r="V1241" s="46"/>
      <c r="W1241" s="36">
        <v>2016</v>
      </c>
      <c r="X1241" s="47"/>
    </row>
    <row r="1242" spans="1:24" outlineLevel="1">
      <c r="A1242" s="228" t="s">
        <v>4882</v>
      </c>
      <c r="B1242" s="39" t="s">
        <v>1495</v>
      </c>
      <c r="C1242" s="180" t="s">
        <v>4883</v>
      </c>
      <c r="D1242" s="40" t="s">
        <v>4879</v>
      </c>
      <c r="E1242" s="40" t="s">
        <v>4884</v>
      </c>
      <c r="F1242" s="41" t="s">
        <v>4885</v>
      </c>
      <c r="G1242" s="219" t="s">
        <v>34</v>
      </c>
      <c r="H1242" s="42">
        <v>0</v>
      </c>
      <c r="I1242" s="43">
        <v>230000000</v>
      </c>
      <c r="J1242" s="36" t="s">
        <v>1500</v>
      </c>
      <c r="K1242" s="44" t="s">
        <v>39</v>
      </c>
      <c r="L1242" s="41" t="s">
        <v>1501</v>
      </c>
      <c r="M1242" s="36" t="s">
        <v>1502</v>
      </c>
      <c r="N1242" s="42" t="s">
        <v>1817</v>
      </c>
      <c r="O1242" s="45" t="s">
        <v>1504</v>
      </c>
      <c r="P1242" s="36">
        <v>796</v>
      </c>
      <c r="Q1242" s="36" t="s">
        <v>1505</v>
      </c>
      <c r="R1242" s="54">
        <v>24</v>
      </c>
      <c r="S1242" s="54">
        <v>3044.24</v>
      </c>
      <c r="T1242" s="68">
        <f t="shared" si="388"/>
        <v>73061.759999999995</v>
      </c>
      <c r="U1242" s="68">
        <f t="shared" si="389"/>
        <v>81829.171199999997</v>
      </c>
      <c r="V1242" s="46"/>
      <c r="W1242" s="36">
        <v>2016</v>
      </c>
      <c r="X1242" s="47"/>
    </row>
    <row r="1243" spans="1:24" outlineLevel="1">
      <c r="A1243" s="228" t="s">
        <v>4886</v>
      </c>
      <c r="B1243" s="39" t="s">
        <v>1495</v>
      </c>
      <c r="C1243" s="180" t="s">
        <v>4887</v>
      </c>
      <c r="D1243" s="40" t="s">
        <v>4888</v>
      </c>
      <c r="E1243" s="40" t="s">
        <v>4889</v>
      </c>
      <c r="F1243" s="41" t="s">
        <v>4890</v>
      </c>
      <c r="G1243" s="219" t="s">
        <v>34</v>
      </c>
      <c r="H1243" s="42">
        <v>0</v>
      </c>
      <c r="I1243" s="43">
        <v>230000000</v>
      </c>
      <c r="J1243" s="36" t="s">
        <v>1500</v>
      </c>
      <c r="K1243" s="44" t="s">
        <v>39</v>
      </c>
      <c r="L1243" s="41" t="s">
        <v>1501</v>
      </c>
      <c r="M1243" s="36" t="s">
        <v>1502</v>
      </c>
      <c r="N1243" s="42" t="s">
        <v>1817</v>
      </c>
      <c r="O1243" s="45" t="s">
        <v>1504</v>
      </c>
      <c r="P1243" s="36">
        <v>796</v>
      </c>
      <c r="Q1243" s="36" t="s">
        <v>1505</v>
      </c>
      <c r="R1243" s="54">
        <v>4</v>
      </c>
      <c r="S1243" s="54">
        <v>30259.32</v>
      </c>
      <c r="T1243" s="68">
        <f t="shared" si="388"/>
        <v>121037.28</v>
      </c>
      <c r="U1243" s="68">
        <f t="shared" si="389"/>
        <v>135561.75360000003</v>
      </c>
      <c r="V1243" s="46"/>
      <c r="W1243" s="36">
        <v>2016</v>
      </c>
      <c r="X1243" s="47"/>
    </row>
    <row r="1244" spans="1:24" outlineLevel="1">
      <c r="A1244" s="228" t="s">
        <v>4891</v>
      </c>
      <c r="B1244" s="39" t="s">
        <v>1495</v>
      </c>
      <c r="C1244" s="180" t="s">
        <v>4887</v>
      </c>
      <c r="D1244" s="40" t="s">
        <v>4888</v>
      </c>
      <c r="E1244" s="40" t="s">
        <v>4889</v>
      </c>
      <c r="F1244" s="41" t="s">
        <v>4892</v>
      </c>
      <c r="G1244" s="219" t="s">
        <v>34</v>
      </c>
      <c r="H1244" s="42">
        <v>0</v>
      </c>
      <c r="I1244" s="43">
        <v>230000000</v>
      </c>
      <c r="J1244" s="36" t="s">
        <v>1500</v>
      </c>
      <c r="K1244" s="44" t="s">
        <v>39</v>
      </c>
      <c r="L1244" s="41" t="s">
        <v>1501</v>
      </c>
      <c r="M1244" s="36" t="s">
        <v>1502</v>
      </c>
      <c r="N1244" s="42" t="s">
        <v>1817</v>
      </c>
      <c r="O1244" s="45" t="s">
        <v>1504</v>
      </c>
      <c r="P1244" s="36">
        <v>796</v>
      </c>
      <c r="Q1244" s="36" t="s">
        <v>1505</v>
      </c>
      <c r="R1244" s="54">
        <v>10</v>
      </c>
      <c r="S1244" s="54">
        <v>13499.999999999998</v>
      </c>
      <c r="T1244" s="68">
        <f t="shared" ref="T1244:T1279" si="390">R1244*S1244</f>
        <v>134999.99999999997</v>
      </c>
      <c r="U1244" s="68">
        <f t="shared" si="389"/>
        <v>151199.99999999997</v>
      </c>
      <c r="V1244" s="46"/>
      <c r="W1244" s="36">
        <v>2016</v>
      </c>
      <c r="X1244" s="47"/>
    </row>
    <row r="1245" spans="1:24" outlineLevel="1">
      <c r="A1245" s="228" t="s">
        <v>4893</v>
      </c>
      <c r="B1245" s="39" t="s">
        <v>1495</v>
      </c>
      <c r="C1245" s="180" t="s">
        <v>4887</v>
      </c>
      <c r="D1245" s="40" t="s">
        <v>4888</v>
      </c>
      <c r="E1245" s="40" t="s">
        <v>4889</v>
      </c>
      <c r="F1245" s="41" t="s">
        <v>4894</v>
      </c>
      <c r="G1245" s="219" t="s">
        <v>34</v>
      </c>
      <c r="H1245" s="42">
        <v>0</v>
      </c>
      <c r="I1245" s="43">
        <v>230000000</v>
      </c>
      <c r="J1245" s="36" t="s">
        <v>1500</v>
      </c>
      <c r="K1245" s="44" t="s">
        <v>39</v>
      </c>
      <c r="L1245" s="41" t="s">
        <v>1501</v>
      </c>
      <c r="M1245" s="36" t="s">
        <v>1502</v>
      </c>
      <c r="N1245" s="42" t="s">
        <v>1817</v>
      </c>
      <c r="O1245" s="45" t="s">
        <v>1504</v>
      </c>
      <c r="P1245" s="36">
        <v>796</v>
      </c>
      <c r="Q1245" s="36" t="s">
        <v>1505</v>
      </c>
      <c r="R1245" s="54">
        <v>4</v>
      </c>
      <c r="S1245" s="54">
        <v>24620.33</v>
      </c>
      <c r="T1245" s="68">
        <f t="shared" si="390"/>
        <v>98481.32</v>
      </c>
      <c r="U1245" s="68">
        <f t="shared" si="389"/>
        <v>110299.07840000001</v>
      </c>
      <c r="V1245" s="46"/>
      <c r="W1245" s="36">
        <v>2016</v>
      </c>
      <c r="X1245" s="47"/>
    </row>
    <row r="1246" spans="1:24" outlineLevel="1">
      <c r="A1246" s="228" t="s">
        <v>4895</v>
      </c>
      <c r="B1246" s="39" t="s">
        <v>1495</v>
      </c>
      <c r="C1246" s="180" t="s">
        <v>4896</v>
      </c>
      <c r="D1246" s="40" t="s">
        <v>4897</v>
      </c>
      <c r="E1246" s="40" t="s">
        <v>4898</v>
      </c>
      <c r="F1246" s="41" t="s">
        <v>4899</v>
      </c>
      <c r="G1246" s="219" t="s">
        <v>34</v>
      </c>
      <c r="H1246" s="42">
        <v>0</v>
      </c>
      <c r="I1246" s="43">
        <v>230000000</v>
      </c>
      <c r="J1246" s="36" t="s">
        <v>1500</v>
      </c>
      <c r="K1246" s="44" t="s">
        <v>39</v>
      </c>
      <c r="L1246" s="41" t="s">
        <v>1501</v>
      </c>
      <c r="M1246" s="36" t="s">
        <v>1502</v>
      </c>
      <c r="N1246" s="42" t="s">
        <v>1817</v>
      </c>
      <c r="O1246" s="45" t="s">
        <v>1504</v>
      </c>
      <c r="P1246" s="36">
        <v>796</v>
      </c>
      <c r="Q1246" s="36" t="s">
        <v>1505</v>
      </c>
      <c r="R1246" s="54">
        <v>6</v>
      </c>
      <c r="S1246" s="54">
        <v>3696.42</v>
      </c>
      <c r="T1246" s="68">
        <f t="shared" si="390"/>
        <v>22178.52</v>
      </c>
      <c r="U1246" s="68">
        <f t="shared" si="389"/>
        <v>24839.942400000004</v>
      </c>
      <c r="V1246" s="46"/>
      <c r="W1246" s="36">
        <v>2016</v>
      </c>
      <c r="X1246" s="47"/>
    </row>
    <row r="1247" spans="1:24" outlineLevel="1">
      <c r="A1247" s="228" t="s">
        <v>4900</v>
      </c>
      <c r="B1247" s="39" t="s">
        <v>1495</v>
      </c>
      <c r="C1247" s="180" t="s">
        <v>4901</v>
      </c>
      <c r="D1247" s="40" t="s">
        <v>4897</v>
      </c>
      <c r="E1247" s="40" t="s">
        <v>4902</v>
      </c>
      <c r="F1247" s="41" t="s">
        <v>4903</v>
      </c>
      <c r="G1247" s="219" t="s">
        <v>34</v>
      </c>
      <c r="H1247" s="42">
        <v>0</v>
      </c>
      <c r="I1247" s="43">
        <v>230000000</v>
      </c>
      <c r="J1247" s="36" t="s">
        <v>1500</v>
      </c>
      <c r="K1247" s="44" t="s">
        <v>39</v>
      </c>
      <c r="L1247" s="41" t="s">
        <v>1501</v>
      </c>
      <c r="M1247" s="36" t="s">
        <v>1502</v>
      </c>
      <c r="N1247" s="42" t="s">
        <v>1817</v>
      </c>
      <c r="O1247" s="45" t="s">
        <v>1504</v>
      </c>
      <c r="P1247" s="36">
        <v>796</v>
      </c>
      <c r="Q1247" s="36" t="s">
        <v>1505</v>
      </c>
      <c r="R1247" s="54">
        <v>5</v>
      </c>
      <c r="S1247" s="54">
        <v>3736.6</v>
      </c>
      <c r="T1247" s="68">
        <f t="shared" si="390"/>
        <v>18683</v>
      </c>
      <c r="U1247" s="68">
        <f t="shared" si="389"/>
        <v>20924.960000000003</v>
      </c>
      <c r="V1247" s="46"/>
      <c r="W1247" s="36">
        <v>2016</v>
      </c>
      <c r="X1247" s="47"/>
    </row>
    <row r="1248" spans="1:24" s="344" customFormat="1" outlineLevel="1">
      <c r="A1248" s="336" t="s">
        <v>4904</v>
      </c>
      <c r="B1248" s="381" t="s">
        <v>1495</v>
      </c>
      <c r="C1248" s="483" t="s">
        <v>4905</v>
      </c>
      <c r="D1248" s="484" t="s">
        <v>1820</v>
      </c>
      <c r="E1248" s="484" t="s">
        <v>4906</v>
      </c>
      <c r="F1248" s="485" t="s">
        <v>4907</v>
      </c>
      <c r="G1248" s="486" t="s">
        <v>34</v>
      </c>
      <c r="H1248" s="374">
        <v>0</v>
      </c>
      <c r="I1248" s="339">
        <v>230000000</v>
      </c>
      <c r="J1248" s="340" t="s">
        <v>1500</v>
      </c>
      <c r="K1248" s="349" t="s">
        <v>39</v>
      </c>
      <c r="L1248" s="485" t="s">
        <v>1501</v>
      </c>
      <c r="M1248" s="340" t="s">
        <v>1502</v>
      </c>
      <c r="N1248" s="374" t="s">
        <v>1817</v>
      </c>
      <c r="O1248" s="487" t="s">
        <v>1504</v>
      </c>
      <c r="P1248" s="340">
        <v>839</v>
      </c>
      <c r="Q1248" s="340" t="s">
        <v>1545</v>
      </c>
      <c r="R1248" s="337">
        <v>1</v>
      </c>
      <c r="S1248" s="337">
        <v>1752678.57</v>
      </c>
      <c r="T1248" s="443">
        <v>0</v>
      </c>
      <c r="U1248" s="443">
        <f t="shared" si="389"/>
        <v>0</v>
      </c>
      <c r="V1248" s="488"/>
      <c r="W1248" s="340">
        <v>2016</v>
      </c>
      <c r="X1248" s="490" t="s">
        <v>3918</v>
      </c>
    </row>
    <row r="1249" spans="1:24" s="344" customFormat="1" outlineLevel="1">
      <c r="A1249" s="336" t="s">
        <v>4908</v>
      </c>
      <c r="B1249" s="381" t="s">
        <v>1495</v>
      </c>
      <c r="C1249" s="483" t="s">
        <v>4909</v>
      </c>
      <c r="D1249" s="484" t="s">
        <v>4910</v>
      </c>
      <c r="E1249" s="484" t="s">
        <v>4911</v>
      </c>
      <c r="F1249" s="485" t="s">
        <v>4912</v>
      </c>
      <c r="G1249" s="486" t="s">
        <v>34</v>
      </c>
      <c r="H1249" s="374">
        <v>0</v>
      </c>
      <c r="I1249" s="339">
        <v>230000000</v>
      </c>
      <c r="J1249" s="340" t="s">
        <v>1500</v>
      </c>
      <c r="K1249" s="349" t="s">
        <v>39</v>
      </c>
      <c r="L1249" s="485" t="s">
        <v>1501</v>
      </c>
      <c r="M1249" s="340" t="s">
        <v>1502</v>
      </c>
      <c r="N1249" s="374" t="s">
        <v>1503</v>
      </c>
      <c r="O1249" s="487" t="s">
        <v>1504</v>
      </c>
      <c r="P1249" s="340">
        <v>796</v>
      </c>
      <c r="Q1249" s="340" t="s">
        <v>1505</v>
      </c>
      <c r="R1249" s="337">
        <v>2</v>
      </c>
      <c r="S1249" s="337">
        <v>342374.99999999994</v>
      </c>
      <c r="T1249" s="443">
        <v>0</v>
      </c>
      <c r="U1249" s="443">
        <f t="shared" si="389"/>
        <v>0</v>
      </c>
      <c r="V1249" s="488"/>
      <c r="W1249" s="340">
        <v>2016</v>
      </c>
      <c r="X1249" s="490" t="s">
        <v>3918</v>
      </c>
    </row>
    <row r="1250" spans="1:24" s="344" customFormat="1" outlineLevel="1">
      <c r="A1250" s="336" t="s">
        <v>4913</v>
      </c>
      <c r="B1250" s="381" t="s">
        <v>1495</v>
      </c>
      <c r="C1250" s="483" t="s">
        <v>4914</v>
      </c>
      <c r="D1250" s="484" t="s">
        <v>4915</v>
      </c>
      <c r="E1250" s="484" t="s">
        <v>4916</v>
      </c>
      <c r="F1250" s="485" t="s">
        <v>1515</v>
      </c>
      <c r="G1250" s="486" t="s">
        <v>29</v>
      </c>
      <c r="H1250" s="374">
        <v>40</v>
      </c>
      <c r="I1250" s="339">
        <v>230000000</v>
      </c>
      <c r="J1250" s="340" t="s">
        <v>1500</v>
      </c>
      <c r="K1250" s="349" t="s">
        <v>39</v>
      </c>
      <c r="L1250" s="485" t="s">
        <v>1501</v>
      </c>
      <c r="M1250" s="340" t="s">
        <v>1502</v>
      </c>
      <c r="N1250" s="374" t="s">
        <v>1503</v>
      </c>
      <c r="O1250" s="487" t="s">
        <v>1511</v>
      </c>
      <c r="P1250" s="340">
        <v>796</v>
      </c>
      <c r="Q1250" s="340" t="s">
        <v>1505</v>
      </c>
      <c r="R1250" s="337">
        <v>3</v>
      </c>
      <c r="S1250" s="337">
        <v>357142.85</v>
      </c>
      <c r="T1250" s="443">
        <v>0</v>
      </c>
      <c r="U1250" s="443">
        <f t="shared" si="389"/>
        <v>0</v>
      </c>
      <c r="V1250" s="488" t="s">
        <v>1512</v>
      </c>
      <c r="W1250" s="340">
        <v>2016</v>
      </c>
      <c r="X1250" s="490" t="s">
        <v>3918</v>
      </c>
    </row>
    <row r="1251" spans="1:24" s="344" customFormat="1" outlineLevel="1">
      <c r="A1251" s="336" t="s">
        <v>4917</v>
      </c>
      <c r="B1251" s="381" t="s">
        <v>1495</v>
      </c>
      <c r="C1251" s="483" t="s">
        <v>4484</v>
      </c>
      <c r="D1251" s="484" t="s">
        <v>4478</v>
      </c>
      <c r="E1251" s="484" t="s">
        <v>4485</v>
      </c>
      <c r="F1251" s="485" t="s">
        <v>1515</v>
      </c>
      <c r="G1251" s="486" t="s">
        <v>29</v>
      </c>
      <c r="H1251" s="374">
        <v>40</v>
      </c>
      <c r="I1251" s="339">
        <v>230000000</v>
      </c>
      <c r="J1251" s="340" t="s">
        <v>1500</v>
      </c>
      <c r="K1251" s="349" t="s">
        <v>39</v>
      </c>
      <c r="L1251" s="485" t="s">
        <v>1501</v>
      </c>
      <c r="M1251" s="340" t="s">
        <v>1502</v>
      </c>
      <c r="N1251" s="374" t="s">
        <v>1503</v>
      </c>
      <c r="O1251" s="487" t="s">
        <v>1511</v>
      </c>
      <c r="P1251" s="340">
        <v>796</v>
      </c>
      <c r="Q1251" s="340" t="s">
        <v>1505</v>
      </c>
      <c r="R1251" s="337">
        <v>15</v>
      </c>
      <c r="S1251" s="337">
        <v>22321.42</v>
      </c>
      <c r="T1251" s="443">
        <v>0</v>
      </c>
      <c r="U1251" s="443">
        <f t="shared" si="389"/>
        <v>0</v>
      </c>
      <c r="V1251" s="488" t="s">
        <v>1512</v>
      </c>
      <c r="W1251" s="340">
        <v>2016</v>
      </c>
      <c r="X1251" s="490" t="s">
        <v>3918</v>
      </c>
    </row>
    <row r="1252" spans="1:24" s="344" customFormat="1" outlineLevel="1">
      <c r="A1252" s="336" t="s">
        <v>4918</v>
      </c>
      <c r="B1252" s="381" t="s">
        <v>1495</v>
      </c>
      <c r="C1252" s="483" t="s">
        <v>4919</v>
      </c>
      <c r="D1252" s="484" t="s">
        <v>4915</v>
      </c>
      <c r="E1252" s="484" t="s">
        <v>4920</v>
      </c>
      <c r="F1252" s="485" t="s">
        <v>1515</v>
      </c>
      <c r="G1252" s="486" t="s">
        <v>29</v>
      </c>
      <c r="H1252" s="374">
        <v>40</v>
      </c>
      <c r="I1252" s="339">
        <v>230000000</v>
      </c>
      <c r="J1252" s="340" t="s">
        <v>1500</v>
      </c>
      <c r="K1252" s="349" t="s">
        <v>39</v>
      </c>
      <c r="L1252" s="485" t="s">
        <v>1501</v>
      </c>
      <c r="M1252" s="340" t="s">
        <v>1502</v>
      </c>
      <c r="N1252" s="374" t="s">
        <v>1503</v>
      </c>
      <c r="O1252" s="487" t="s">
        <v>1511</v>
      </c>
      <c r="P1252" s="340">
        <v>796</v>
      </c>
      <c r="Q1252" s="340" t="s">
        <v>1505</v>
      </c>
      <c r="R1252" s="337">
        <v>4</v>
      </c>
      <c r="S1252" s="337">
        <v>83999.999999999985</v>
      </c>
      <c r="T1252" s="443">
        <v>0</v>
      </c>
      <c r="U1252" s="443">
        <f t="shared" si="389"/>
        <v>0</v>
      </c>
      <c r="V1252" s="488" t="s">
        <v>1512</v>
      </c>
      <c r="W1252" s="340">
        <v>2016</v>
      </c>
      <c r="X1252" s="490" t="s">
        <v>3918</v>
      </c>
    </row>
    <row r="1253" spans="1:24" s="344" customFormat="1" outlineLevel="1">
      <c r="A1253" s="336" t="s">
        <v>4921</v>
      </c>
      <c r="B1253" s="381" t="s">
        <v>1495</v>
      </c>
      <c r="C1253" s="483" t="s">
        <v>2694</v>
      </c>
      <c r="D1253" s="484" t="s">
        <v>2695</v>
      </c>
      <c r="E1253" s="484" t="s">
        <v>2696</v>
      </c>
      <c r="F1253" s="485" t="s">
        <v>4922</v>
      </c>
      <c r="G1253" s="486" t="s">
        <v>34</v>
      </c>
      <c r="H1253" s="374">
        <v>0</v>
      </c>
      <c r="I1253" s="339">
        <v>230000000</v>
      </c>
      <c r="J1253" s="340" t="s">
        <v>1500</v>
      </c>
      <c r="K1253" s="349" t="s">
        <v>39</v>
      </c>
      <c r="L1253" s="485" t="s">
        <v>1501</v>
      </c>
      <c r="M1253" s="340" t="s">
        <v>1502</v>
      </c>
      <c r="N1253" s="374" t="s">
        <v>1503</v>
      </c>
      <c r="O1253" s="487" t="s">
        <v>1504</v>
      </c>
      <c r="P1253" s="340">
        <v>796</v>
      </c>
      <c r="Q1253" s="340" t="s">
        <v>1505</v>
      </c>
      <c r="R1253" s="337">
        <v>5</v>
      </c>
      <c r="S1253" s="337">
        <v>35714.28</v>
      </c>
      <c r="T1253" s="443">
        <v>0</v>
      </c>
      <c r="U1253" s="443">
        <f t="shared" ref="U1253:U1279" si="391">T1253*1.12</f>
        <v>0</v>
      </c>
      <c r="V1253" s="488"/>
      <c r="W1253" s="340">
        <v>2016</v>
      </c>
      <c r="X1253" s="490" t="s">
        <v>3918</v>
      </c>
    </row>
    <row r="1254" spans="1:24" outlineLevel="1">
      <c r="A1254" s="228" t="s">
        <v>4923</v>
      </c>
      <c r="B1254" s="39" t="s">
        <v>24</v>
      </c>
      <c r="C1254" s="180" t="s">
        <v>4924</v>
      </c>
      <c r="D1254" s="40" t="s">
        <v>4925</v>
      </c>
      <c r="E1254" s="40" t="s">
        <v>4926</v>
      </c>
      <c r="F1254" s="41" t="s">
        <v>1252</v>
      </c>
      <c r="G1254" s="219" t="s">
        <v>34</v>
      </c>
      <c r="H1254" s="42">
        <v>0</v>
      </c>
      <c r="I1254" s="43">
        <v>230000000</v>
      </c>
      <c r="J1254" s="36" t="s">
        <v>1155</v>
      </c>
      <c r="K1254" s="44" t="s">
        <v>235</v>
      </c>
      <c r="L1254" s="41" t="s">
        <v>25</v>
      </c>
      <c r="M1254" s="36" t="s">
        <v>1502</v>
      </c>
      <c r="N1254" s="42" t="s">
        <v>394</v>
      </c>
      <c r="O1254" s="45" t="s">
        <v>1504</v>
      </c>
      <c r="P1254" s="36">
        <v>5108</v>
      </c>
      <c r="Q1254" s="36" t="s">
        <v>4927</v>
      </c>
      <c r="R1254" s="54">
        <v>2</v>
      </c>
      <c r="S1254" s="54">
        <v>30000</v>
      </c>
      <c r="T1254" s="68">
        <v>0</v>
      </c>
      <c r="U1254" s="68">
        <f t="shared" ref="U1254" si="392">T1254*1.12</f>
        <v>0</v>
      </c>
      <c r="V1254" s="46"/>
      <c r="W1254" s="36">
        <v>2016</v>
      </c>
      <c r="X1254" s="47" t="s">
        <v>6597</v>
      </c>
    </row>
    <row r="1255" spans="1:24" s="344" customFormat="1" outlineLevel="1">
      <c r="A1255" s="336" t="s">
        <v>6606</v>
      </c>
      <c r="B1255" s="381" t="s">
        <v>24</v>
      </c>
      <c r="C1255" s="483" t="s">
        <v>4924</v>
      </c>
      <c r="D1255" s="484" t="s">
        <v>4925</v>
      </c>
      <c r="E1255" s="484" t="s">
        <v>4926</v>
      </c>
      <c r="F1255" s="485" t="s">
        <v>1252</v>
      </c>
      <c r="G1255" s="486" t="s">
        <v>34</v>
      </c>
      <c r="H1255" s="374">
        <v>45</v>
      </c>
      <c r="I1255" s="339">
        <v>230000000</v>
      </c>
      <c r="J1255" s="340" t="s">
        <v>1155</v>
      </c>
      <c r="K1255" s="349" t="s">
        <v>918</v>
      </c>
      <c r="L1255" s="485" t="s">
        <v>25</v>
      </c>
      <c r="M1255" s="340" t="s">
        <v>1502</v>
      </c>
      <c r="N1255" s="374" t="s">
        <v>1817</v>
      </c>
      <c r="O1255" s="487" t="s">
        <v>1511</v>
      </c>
      <c r="P1255" s="340">
        <v>5108</v>
      </c>
      <c r="Q1255" s="340" t="s">
        <v>4927</v>
      </c>
      <c r="R1255" s="337">
        <v>2</v>
      </c>
      <c r="S1255" s="337">
        <v>30000</v>
      </c>
      <c r="T1255" s="443">
        <f t="shared" si="390"/>
        <v>60000</v>
      </c>
      <c r="U1255" s="443">
        <f t="shared" si="391"/>
        <v>67200</v>
      </c>
      <c r="V1255" s="488" t="s">
        <v>1512</v>
      </c>
      <c r="W1255" s="340">
        <v>2016</v>
      </c>
      <c r="X1255" s="490"/>
    </row>
    <row r="1256" spans="1:24" outlineLevel="1">
      <c r="A1256" s="228" t="s">
        <v>4928</v>
      </c>
      <c r="B1256" s="39" t="s">
        <v>24</v>
      </c>
      <c r="C1256" s="180" t="s">
        <v>4924</v>
      </c>
      <c r="D1256" s="40" t="s">
        <v>4925</v>
      </c>
      <c r="E1256" s="40" t="s">
        <v>4926</v>
      </c>
      <c r="F1256" s="41" t="s">
        <v>1253</v>
      </c>
      <c r="G1256" s="219" t="s">
        <v>34</v>
      </c>
      <c r="H1256" s="42">
        <v>0</v>
      </c>
      <c r="I1256" s="43">
        <v>230000000</v>
      </c>
      <c r="J1256" s="36" t="s">
        <v>1155</v>
      </c>
      <c r="K1256" s="44" t="s">
        <v>235</v>
      </c>
      <c r="L1256" s="41" t="s">
        <v>25</v>
      </c>
      <c r="M1256" s="36" t="s">
        <v>1502</v>
      </c>
      <c r="N1256" s="42" t="s">
        <v>394</v>
      </c>
      <c r="O1256" s="45" t="s">
        <v>1504</v>
      </c>
      <c r="P1256" s="36">
        <v>5108</v>
      </c>
      <c r="Q1256" s="36" t="s">
        <v>4927</v>
      </c>
      <c r="R1256" s="54">
        <v>4</v>
      </c>
      <c r="S1256" s="54">
        <v>30000</v>
      </c>
      <c r="T1256" s="68">
        <v>0</v>
      </c>
      <c r="U1256" s="68">
        <f t="shared" ref="U1256" si="393">T1256*1.12</f>
        <v>0</v>
      </c>
      <c r="V1256" s="46"/>
      <c r="W1256" s="36">
        <v>2016</v>
      </c>
      <c r="X1256" s="47" t="s">
        <v>6597</v>
      </c>
    </row>
    <row r="1257" spans="1:24" s="344" customFormat="1" outlineLevel="1">
      <c r="A1257" s="336" t="s">
        <v>6607</v>
      </c>
      <c r="B1257" s="381" t="s">
        <v>24</v>
      </c>
      <c r="C1257" s="483" t="s">
        <v>4924</v>
      </c>
      <c r="D1257" s="484" t="s">
        <v>4925</v>
      </c>
      <c r="E1257" s="484" t="s">
        <v>4926</v>
      </c>
      <c r="F1257" s="485" t="s">
        <v>1253</v>
      </c>
      <c r="G1257" s="486" t="s">
        <v>34</v>
      </c>
      <c r="H1257" s="374">
        <v>45</v>
      </c>
      <c r="I1257" s="339">
        <v>230000000</v>
      </c>
      <c r="J1257" s="340" t="s">
        <v>1155</v>
      </c>
      <c r="K1257" s="349" t="s">
        <v>918</v>
      </c>
      <c r="L1257" s="485" t="s">
        <v>25</v>
      </c>
      <c r="M1257" s="340" t="s">
        <v>1502</v>
      </c>
      <c r="N1257" s="374" t="s">
        <v>1817</v>
      </c>
      <c r="O1257" s="487" t="s">
        <v>1511</v>
      </c>
      <c r="P1257" s="340">
        <v>5108</v>
      </c>
      <c r="Q1257" s="340" t="s">
        <v>4927</v>
      </c>
      <c r="R1257" s="337">
        <v>4</v>
      </c>
      <c r="S1257" s="337">
        <v>30000</v>
      </c>
      <c r="T1257" s="443">
        <f t="shared" si="390"/>
        <v>120000</v>
      </c>
      <c r="U1257" s="443">
        <f t="shared" si="391"/>
        <v>134400</v>
      </c>
      <c r="V1257" s="488" t="s">
        <v>1512</v>
      </c>
      <c r="W1257" s="340">
        <v>2016</v>
      </c>
      <c r="X1257" s="490"/>
    </row>
    <row r="1258" spans="1:24" outlineLevel="1">
      <c r="A1258" s="228" t="s">
        <v>4929</v>
      </c>
      <c r="B1258" s="39" t="s">
        <v>24</v>
      </c>
      <c r="C1258" s="180" t="s">
        <v>4924</v>
      </c>
      <c r="D1258" s="40" t="s">
        <v>4925</v>
      </c>
      <c r="E1258" s="40" t="s">
        <v>4926</v>
      </c>
      <c r="F1258" s="41" t="s">
        <v>1254</v>
      </c>
      <c r="G1258" s="219" t="s">
        <v>34</v>
      </c>
      <c r="H1258" s="42">
        <v>0</v>
      </c>
      <c r="I1258" s="43">
        <v>230000000</v>
      </c>
      <c r="J1258" s="36" t="s">
        <v>1155</v>
      </c>
      <c r="K1258" s="44" t="s">
        <v>235</v>
      </c>
      <c r="L1258" s="41" t="s">
        <v>25</v>
      </c>
      <c r="M1258" s="36" t="s">
        <v>1502</v>
      </c>
      <c r="N1258" s="42" t="s">
        <v>394</v>
      </c>
      <c r="O1258" s="45" t="s">
        <v>1504</v>
      </c>
      <c r="P1258" s="36">
        <v>5108</v>
      </c>
      <c r="Q1258" s="36" t="s">
        <v>4927</v>
      </c>
      <c r="R1258" s="54">
        <v>3</v>
      </c>
      <c r="S1258" s="54">
        <v>30000</v>
      </c>
      <c r="T1258" s="68">
        <v>0</v>
      </c>
      <c r="U1258" s="68">
        <f t="shared" ref="U1258" si="394">T1258*1.12</f>
        <v>0</v>
      </c>
      <c r="V1258" s="46"/>
      <c r="W1258" s="36">
        <v>2016</v>
      </c>
      <c r="X1258" s="47" t="s">
        <v>6597</v>
      </c>
    </row>
    <row r="1259" spans="1:24" s="344" customFormat="1" outlineLevel="1">
      <c r="A1259" s="336" t="s">
        <v>6608</v>
      </c>
      <c r="B1259" s="381" t="s">
        <v>24</v>
      </c>
      <c r="C1259" s="483" t="s">
        <v>4924</v>
      </c>
      <c r="D1259" s="484" t="s">
        <v>4925</v>
      </c>
      <c r="E1259" s="484" t="s">
        <v>4926</v>
      </c>
      <c r="F1259" s="485" t="s">
        <v>1254</v>
      </c>
      <c r="G1259" s="486" t="s">
        <v>34</v>
      </c>
      <c r="H1259" s="374">
        <v>45</v>
      </c>
      <c r="I1259" s="339">
        <v>230000000</v>
      </c>
      <c r="J1259" s="340" t="s">
        <v>1155</v>
      </c>
      <c r="K1259" s="349" t="s">
        <v>918</v>
      </c>
      <c r="L1259" s="485" t="s">
        <v>25</v>
      </c>
      <c r="M1259" s="340" t="s">
        <v>1502</v>
      </c>
      <c r="N1259" s="374" t="s">
        <v>1817</v>
      </c>
      <c r="O1259" s="487" t="s">
        <v>1511</v>
      </c>
      <c r="P1259" s="340">
        <v>5108</v>
      </c>
      <c r="Q1259" s="340" t="s">
        <v>4927</v>
      </c>
      <c r="R1259" s="337">
        <v>3</v>
      </c>
      <c r="S1259" s="337">
        <v>30000</v>
      </c>
      <c r="T1259" s="443">
        <f t="shared" si="390"/>
        <v>90000</v>
      </c>
      <c r="U1259" s="443">
        <f t="shared" si="391"/>
        <v>100800.00000000001</v>
      </c>
      <c r="V1259" s="488" t="s">
        <v>1512</v>
      </c>
      <c r="W1259" s="340">
        <v>2016</v>
      </c>
      <c r="X1259" s="490"/>
    </row>
    <row r="1260" spans="1:24" outlineLevel="1">
      <c r="A1260" s="228" t="s">
        <v>4930</v>
      </c>
      <c r="B1260" s="39" t="s">
        <v>24</v>
      </c>
      <c r="C1260" s="180" t="s">
        <v>4924</v>
      </c>
      <c r="D1260" s="40" t="s">
        <v>4925</v>
      </c>
      <c r="E1260" s="40" t="s">
        <v>4926</v>
      </c>
      <c r="F1260" s="41" t="s">
        <v>1255</v>
      </c>
      <c r="G1260" s="219" t="s">
        <v>34</v>
      </c>
      <c r="H1260" s="42">
        <v>0</v>
      </c>
      <c r="I1260" s="43">
        <v>230000000</v>
      </c>
      <c r="J1260" s="36" t="s">
        <v>1155</v>
      </c>
      <c r="K1260" s="44" t="s">
        <v>235</v>
      </c>
      <c r="L1260" s="41" t="s">
        <v>25</v>
      </c>
      <c r="M1260" s="36" t="s">
        <v>1502</v>
      </c>
      <c r="N1260" s="42" t="s">
        <v>394</v>
      </c>
      <c r="O1260" s="45" t="s">
        <v>1504</v>
      </c>
      <c r="P1260" s="36">
        <v>5108</v>
      </c>
      <c r="Q1260" s="36" t="s">
        <v>4927</v>
      </c>
      <c r="R1260" s="54">
        <v>2</v>
      </c>
      <c r="S1260" s="54">
        <v>30000</v>
      </c>
      <c r="T1260" s="68">
        <v>0</v>
      </c>
      <c r="U1260" s="68">
        <f t="shared" ref="U1260" si="395">T1260*1.12</f>
        <v>0</v>
      </c>
      <c r="V1260" s="46"/>
      <c r="W1260" s="36">
        <v>2016</v>
      </c>
      <c r="X1260" s="47" t="s">
        <v>6597</v>
      </c>
    </row>
    <row r="1261" spans="1:24" s="344" customFormat="1" outlineLevel="1">
      <c r="A1261" s="336" t="s">
        <v>6609</v>
      </c>
      <c r="B1261" s="381" t="s">
        <v>24</v>
      </c>
      <c r="C1261" s="483" t="s">
        <v>4924</v>
      </c>
      <c r="D1261" s="484" t="s">
        <v>4925</v>
      </c>
      <c r="E1261" s="484" t="s">
        <v>4926</v>
      </c>
      <c r="F1261" s="485" t="s">
        <v>1255</v>
      </c>
      <c r="G1261" s="486" t="s">
        <v>34</v>
      </c>
      <c r="H1261" s="374">
        <v>45</v>
      </c>
      <c r="I1261" s="339">
        <v>230000000</v>
      </c>
      <c r="J1261" s="340" t="s">
        <v>1155</v>
      </c>
      <c r="K1261" s="349" t="s">
        <v>918</v>
      </c>
      <c r="L1261" s="485" t="s">
        <v>25</v>
      </c>
      <c r="M1261" s="340" t="s">
        <v>1502</v>
      </c>
      <c r="N1261" s="374" t="s">
        <v>1817</v>
      </c>
      <c r="O1261" s="487" t="s">
        <v>1511</v>
      </c>
      <c r="P1261" s="340">
        <v>5108</v>
      </c>
      <c r="Q1261" s="340" t="s">
        <v>4927</v>
      </c>
      <c r="R1261" s="337">
        <v>2</v>
      </c>
      <c r="S1261" s="337">
        <v>30000</v>
      </c>
      <c r="T1261" s="443">
        <f t="shared" si="390"/>
        <v>60000</v>
      </c>
      <c r="U1261" s="443">
        <f t="shared" si="391"/>
        <v>67200</v>
      </c>
      <c r="V1261" s="488" t="s">
        <v>1512</v>
      </c>
      <c r="W1261" s="340">
        <v>2016</v>
      </c>
      <c r="X1261" s="490"/>
    </row>
    <row r="1262" spans="1:24" outlineLevel="1">
      <c r="A1262" s="228" t="s">
        <v>4931</v>
      </c>
      <c r="B1262" s="39" t="s">
        <v>24</v>
      </c>
      <c r="C1262" s="180" t="s">
        <v>4924</v>
      </c>
      <c r="D1262" s="40" t="s">
        <v>4925</v>
      </c>
      <c r="E1262" s="40" t="s">
        <v>4926</v>
      </c>
      <c r="F1262" s="41" t="s">
        <v>1251</v>
      </c>
      <c r="G1262" s="219" t="s">
        <v>34</v>
      </c>
      <c r="H1262" s="42">
        <v>0</v>
      </c>
      <c r="I1262" s="43">
        <v>230000000</v>
      </c>
      <c r="J1262" s="36" t="s">
        <v>1155</v>
      </c>
      <c r="K1262" s="44" t="s">
        <v>235</v>
      </c>
      <c r="L1262" s="41" t="s">
        <v>25</v>
      </c>
      <c r="M1262" s="36" t="s">
        <v>1502</v>
      </c>
      <c r="N1262" s="42" t="s">
        <v>394</v>
      </c>
      <c r="O1262" s="45" t="s">
        <v>1504</v>
      </c>
      <c r="P1262" s="36">
        <v>5108</v>
      </c>
      <c r="Q1262" s="36" t="s">
        <v>4927</v>
      </c>
      <c r="R1262" s="54">
        <v>8</v>
      </c>
      <c r="S1262" s="54">
        <v>30000</v>
      </c>
      <c r="T1262" s="68">
        <v>0</v>
      </c>
      <c r="U1262" s="68">
        <f t="shared" ref="U1262" si="396">T1262*1.12</f>
        <v>0</v>
      </c>
      <c r="V1262" s="46"/>
      <c r="W1262" s="36">
        <v>2016</v>
      </c>
      <c r="X1262" s="47" t="s">
        <v>6597</v>
      </c>
    </row>
    <row r="1263" spans="1:24" s="344" customFormat="1" outlineLevel="1">
      <c r="A1263" s="336" t="s">
        <v>6610</v>
      </c>
      <c r="B1263" s="381" t="s">
        <v>24</v>
      </c>
      <c r="C1263" s="483" t="s">
        <v>4924</v>
      </c>
      <c r="D1263" s="484" t="s">
        <v>4925</v>
      </c>
      <c r="E1263" s="484" t="s">
        <v>4926</v>
      </c>
      <c r="F1263" s="485" t="s">
        <v>1251</v>
      </c>
      <c r="G1263" s="486" t="s">
        <v>34</v>
      </c>
      <c r="H1263" s="374">
        <v>45</v>
      </c>
      <c r="I1263" s="339">
        <v>230000000</v>
      </c>
      <c r="J1263" s="340" t="s">
        <v>1155</v>
      </c>
      <c r="K1263" s="349" t="s">
        <v>918</v>
      </c>
      <c r="L1263" s="485" t="s">
        <v>25</v>
      </c>
      <c r="M1263" s="340" t="s">
        <v>1502</v>
      </c>
      <c r="N1263" s="374" t="s">
        <v>1817</v>
      </c>
      <c r="O1263" s="487" t="s">
        <v>1511</v>
      </c>
      <c r="P1263" s="340">
        <v>5108</v>
      </c>
      <c r="Q1263" s="340" t="s">
        <v>4927</v>
      </c>
      <c r="R1263" s="337">
        <v>8</v>
      </c>
      <c r="S1263" s="337">
        <v>30000</v>
      </c>
      <c r="T1263" s="443">
        <f t="shared" si="390"/>
        <v>240000</v>
      </c>
      <c r="U1263" s="443">
        <f t="shared" si="391"/>
        <v>268800</v>
      </c>
      <c r="V1263" s="488" t="s">
        <v>1512</v>
      </c>
      <c r="W1263" s="340">
        <v>2016</v>
      </c>
      <c r="X1263" s="490"/>
    </row>
    <row r="1264" spans="1:24" outlineLevel="1">
      <c r="A1264" s="228" t="s">
        <v>4932</v>
      </c>
      <c r="B1264" s="39" t="s">
        <v>24</v>
      </c>
      <c r="C1264" s="180" t="s">
        <v>2418</v>
      </c>
      <c r="D1264" s="40" t="s">
        <v>3116</v>
      </c>
      <c r="E1264" s="40" t="s">
        <v>2419</v>
      </c>
      <c r="F1264" s="41" t="s">
        <v>2419</v>
      </c>
      <c r="G1264" s="219" t="s">
        <v>34</v>
      </c>
      <c r="H1264" s="42">
        <v>0</v>
      </c>
      <c r="I1264" s="43">
        <v>230000000</v>
      </c>
      <c r="J1264" s="36" t="s">
        <v>1155</v>
      </c>
      <c r="K1264" s="44" t="s">
        <v>3945</v>
      </c>
      <c r="L1264" s="41" t="s">
        <v>25</v>
      </c>
      <c r="M1264" s="36" t="s">
        <v>1502</v>
      </c>
      <c r="N1264" s="42" t="s">
        <v>1817</v>
      </c>
      <c r="O1264" s="45" t="s">
        <v>1504</v>
      </c>
      <c r="P1264" s="36">
        <v>796</v>
      </c>
      <c r="Q1264" s="36" t="s">
        <v>4933</v>
      </c>
      <c r="R1264" s="54">
        <v>13</v>
      </c>
      <c r="S1264" s="54">
        <v>223214.28</v>
      </c>
      <c r="T1264" s="68">
        <v>0</v>
      </c>
      <c r="U1264" s="68">
        <f t="shared" si="391"/>
        <v>0</v>
      </c>
      <c r="V1264" s="46"/>
      <c r="W1264" s="36">
        <v>2016</v>
      </c>
      <c r="X1264" s="187">
        <v>11.12</v>
      </c>
    </row>
    <row r="1265" spans="1:24" outlineLevel="1">
      <c r="A1265" s="228" t="s">
        <v>5292</v>
      </c>
      <c r="B1265" s="39" t="s">
        <v>24</v>
      </c>
      <c r="C1265" s="180" t="s">
        <v>2418</v>
      </c>
      <c r="D1265" s="40" t="s">
        <v>3116</v>
      </c>
      <c r="E1265" s="40" t="s">
        <v>2419</v>
      </c>
      <c r="F1265" s="41" t="s">
        <v>2419</v>
      </c>
      <c r="G1265" s="219" t="s">
        <v>34</v>
      </c>
      <c r="H1265" s="42">
        <v>0</v>
      </c>
      <c r="I1265" s="43">
        <v>230000000</v>
      </c>
      <c r="J1265" s="36" t="s">
        <v>1155</v>
      </c>
      <c r="K1265" s="44" t="s">
        <v>39</v>
      </c>
      <c r="L1265" s="41" t="s">
        <v>1501</v>
      </c>
      <c r="M1265" s="36" t="s">
        <v>1502</v>
      </c>
      <c r="N1265" s="42" t="s">
        <v>1817</v>
      </c>
      <c r="O1265" s="45" t="s">
        <v>1504</v>
      </c>
      <c r="P1265" s="36">
        <v>796</v>
      </c>
      <c r="Q1265" s="36" t="s">
        <v>4933</v>
      </c>
      <c r="R1265" s="54">
        <v>13</v>
      </c>
      <c r="S1265" s="54">
        <v>223214.28</v>
      </c>
      <c r="T1265" s="68">
        <v>0</v>
      </c>
      <c r="U1265" s="68">
        <f t="shared" ref="U1265" si="397">T1265*1.12</f>
        <v>0</v>
      </c>
      <c r="V1265" s="46"/>
      <c r="W1265" s="36">
        <v>2016</v>
      </c>
      <c r="X1265" s="187">
        <v>11.18</v>
      </c>
    </row>
    <row r="1266" spans="1:24" s="344" customFormat="1" outlineLevel="1">
      <c r="A1266" s="336" t="s">
        <v>6585</v>
      </c>
      <c r="B1266" s="381" t="s">
        <v>24</v>
      </c>
      <c r="C1266" s="483" t="s">
        <v>2418</v>
      </c>
      <c r="D1266" s="484" t="s">
        <v>3116</v>
      </c>
      <c r="E1266" s="484" t="s">
        <v>2419</v>
      </c>
      <c r="F1266" s="485" t="s">
        <v>2419</v>
      </c>
      <c r="G1266" s="486" t="s">
        <v>34</v>
      </c>
      <c r="H1266" s="374">
        <v>0</v>
      </c>
      <c r="I1266" s="339">
        <v>230000000</v>
      </c>
      <c r="J1266" s="340" t="s">
        <v>1155</v>
      </c>
      <c r="K1266" s="349" t="s">
        <v>918</v>
      </c>
      <c r="L1266" s="485" t="s">
        <v>1501</v>
      </c>
      <c r="M1266" s="340" t="s">
        <v>1502</v>
      </c>
      <c r="N1266" s="374" t="s">
        <v>1817</v>
      </c>
      <c r="O1266" s="487" t="s">
        <v>1504</v>
      </c>
      <c r="P1266" s="340">
        <v>796</v>
      </c>
      <c r="Q1266" s="340" t="s">
        <v>4933</v>
      </c>
      <c r="R1266" s="337">
        <v>9</v>
      </c>
      <c r="S1266" s="337">
        <v>223214.28</v>
      </c>
      <c r="T1266" s="443">
        <f t="shared" ref="T1266" si="398">R1266*S1266</f>
        <v>2008928.52</v>
      </c>
      <c r="U1266" s="443">
        <f t="shared" si="391"/>
        <v>2249999.9424000001</v>
      </c>
      <c r="V1266" s="488"/>
      <c r="W1266" s="340">
        <v>2016</v>
      </c>
      <c r="X1266" s="490"/>
    </row>
    <row r="1267" spans="1:24" outlineLevel="1">
      <c r="A1267" s="228" t="s">
        <v>4934</v>
      </c>
      <c r="B1267" s="39" t="s">
        <v>24</v>
      </c>
      <c r="C1267" s="180" t="s">
        <v>4935</v>
      </c>
      <c r="D1267" s="40" t="s">
        <v>2542</v>
      </c>
      <c r="E1267" s="188" t="s">
        <v>4936</v>
      </c>
      <c r="F1267" s="41" t="s">
        <v>4937</v>
      </c>
      <c r="G1267" s="219" t="s">
        <v>34</v>
      </c>
      <c r="H1267" s="42">
        <v>0</v>
      </c>
      <c r="I1267" s="43">
        <v>230000000</v>
      </c>
      <c r="J1267" s="36" t="s">
        <v>1155</v>
      </c>
      <c r="K1267" s="44" t="s">
        <v>3945</v>
      </c>
      <c r="L1267" s="41" t="s">
        <v>25</v>
      </c>
      <c r="M1267" s="36" t="s">
        <v>1502</v>
      </c>
      <c r="N1267" s="42" t="s">
        <v>1817</v>
      </c>
      <c r="O1267" s="45" t="s">
        <v>1504</v>
      </c>
      <c r="P1267" s="36">
        <v>839</v>
      </c>
      <c r="Q1267" s="36" t="s">
        <v>1545</v>
      </c>
      <c r="R1267" s="54">
        <v>2</v>
      </c>
      <c r="S1267" s="54">
        <v>2064585.71</v>
      </c>
      <c r="T1267" s="68">
        <f t="shared" si="390"/>
        <v>4129171.42</v>
      </c>
      <c r="U1267" s="68">
        <f t="shared" si="391"/>
        <v>4624671.9904000005</v>
      </c>
      <c r="V1267" s="46"/>
      <c r="W1267" s="36">
        <v>2016</v>
      </c>
      <c r="X1267" s="47"/>
    </row>
    <row r="1268" spans="1:24" outlineLevel="1">
      <c r="A1268" s="228" t="s">
        <v>4938</v>
      </c>
      <c r="B1268" s="39" t="s">
        <v>24</v>
      </c>
      <c r="C1268" s="180" t="s">
        <v>4939</v>
      </c>
      <c r="D1268" s="40" t="s">
        <v>4940</v>
      </c>
      <c r="E1268" s="40" t="s">
        <v>4941</v>
      </c>
      <c r="F1268" s="41" t="s">
        <v>4942</v>
      </c>
      <c r="G1268" s="219" t="s">
        <v>34</v>
      </c>
      <c r="H1268" s="42">
        <v>0</v>
      </c>
      <c r="I1268" s="43">
        <v>230000000</v>
      </c>
      <c r="J1268" s="36" t="s">
        <v>1155</v>
      </c>
      <c r="K1268" s="44" t="s">
        <v>3945</v>
      </c>
      <c r="L1268" s="41" t="s">
        <v>25</v>
      </c>
      <c r="M1268" s="36" t="s">
        <v>1502</v>
      </c>
      <c r="N1268" s="42" t="s">
        <v>1817</v>
      </c>
      <c r="O1268" s="45" t="s">
        <v>1504</v>
      </c>
      <c r="P1268" s="36" t="s">
        <v>1716</v>
      </c>
      <c r="Q1268" s="36" t="s">
        <v>4943</v>
      </c>
      <c r="R1268" s="54">
        <v>70</v>
      </c>
      <c r="S1268" s="54">
        <v>290.17</v>
      </c>
      <c r="T1268" s="68">
        <f t="shared" si="390"/>
        <v>20311.900000000001</v>
      </c>
      <c r="U1268" s="68">
        <f t="shared" si="391"/>
        <v>22749.328000000005</v>
      </c>
      <c r="V1268" s="46"/>
      <c r="W1268" s="36">
        <v>2016</v>
      </c>
      <c r="X1268" s="47"/>
    </row>
    <row r="1269" spans="1:24" outlineLevel="1">
      <c r="A1269" s="228" t="s">
        <v>4944</v>
      </c>
      <c r="B1269" s="39" t="s">
        <v>24</v>
      </c>
      <c r="C1269" s="180" t="s">
        <v>4945</v>
      </c>
      <c r="D1269" s="40" t="s">
        <v>2954</v>
      </c>
      <c r="E1269" s="40" t="s">
        <v>4946</v>
      </c>
      <c r="F1269" s="41" t="s">
        <v>4947</v>
      </c>
      <c r="G1269" s="219" t="s">
        <v>34</v>
      </c>
      <c r="H1269" s="42">
        <v>0</v>
      </c>
      <c r="I1269" s="43">
        <v>230000000</v>
      </c>
      <c r="J1269" s="36" t="s">
        <v>1155</v>
      </c>
      <c r="K1269" s="44" t="s">
        <v>3945</v>
      </c>
      <c r="L1269" s="41" t="s">
        <v>25</v>
      </c>
      <c r="M1269" s="36" t="s">
        <v>1502</v>
      </c>
      <c r="N1269" s="42" t="s">
        <v>1817</v>
      </c>
      <c r="O1269" s="45" t="s">
        <v>1504</v>
      </c>
      <c r="P1269" s="36">
        <v>796</v>
      </c>
      <c r="Q1269" s="36" t="s">
        <v>4948</v>
      </c>
      <c r="R1269" s="54">
        <v>40</v>
      </c>
      <c r="S1269" s="54">
        <v>53571.42</v>
      </c>
      <c r="T1269" s="68">
        <v>0</v>
      </c>
      <c r="U1269" s="68">
        <f t="shared" ref="U1269" si="399">T1269*1.12</f>
        <v>0</v>
      </c>
      <c r="V1269" s="46"/>
      <c r="W1269" s="36">
        <v>2016</v>
      </c>
      <c r="X1269" s="187">
        <v>11.18</v>
      </c>
    </row>
    <row r="1270" spans="1:24" s="344" customFormat="1" outlineLevel="1">
      <c r="A1270" s="336" t="s">
        <v>6586</v>
      </c>
      <c r="B1270" s="381" t="s">
        <v>24</v>
      </c>
      <c r="C1270" s="483" t="s">
        <v>4945</v>
      </c>
      <c r="D1270" s="484" t="s">
        <v>2954</v>
      </c>
      <c r="E1270" s="484" t="s">
        <v>4946</v>
      </c>
      <c r="F1270" s="485" t="s">
        <v>4947</v>
      </c>
      <c r="G1270" s="486" t="s">
        <v>34</v>
      </c>
      <c r="H1270" s="374">
        <v>0</v>
      </c>
      <c r="I1270" s="339">
        <v>230000000</v>
      </c>
      <c r="J1270" s="340" t="s">
        <v>1155</v>
      </c>
      <c r="K1270" s="349" t="s">
        <v>918</v>
      </c>
      <c r="L1270" s="485" t="s">
        <v>25</v>
      </c>
      <c r="M1270" s="340" t="s">
        <v>1502</v>
      </c>
      <c r="N1270" s="374" t="s">
        <v>1817</v>
      </c>
      <c r="O1270" s="487" t="s">
        <v>1504</v>
      </c>
      <c r="P1270" s="340">
        <v>796</v>
      </c>
      <c r="Q1270" s="340" t="s">
        <v>4948</v>
      </c>
      <c r="R1270" s="337">
        <v>20</v>
      </c>
      <c r="S1270" s="337">
        <v>53571.42</v>
      </c>
      <c r="T1270" s="443">
        <f t="shared" si="390"/>
        <v>1071428.3999999999</v>
      </c>
      <c r="U1270" s="443">
        <f t="shared" si="391"/>
        <v>1199999.808</v>
      </c>
      <c r="V1270" s="488"/>
      <c r="W1270" s="340">
        <v>2016</v>
      </c>
      <c r="X1270" s="490"/>
    </row>
    <row r="1271" spans="1:24" outlineLevel="1">
      <c r="A1271" s="228" t="s">
        <v>4949</v>
      </c>
      <c r="B1271" s="39" t="s">
        <v>24</v>
      </c>
      <c r="C1271" s="180" t="s">
        <v>4950</v>
      </c>
      <c r="D1271" s="40" t="s">
        <v>3126</v>
      </c>
      <c r="E1271" s="40" t="s">
        <v>4951</v>
      </c>
      <c r="F1271" s="41" t="s">
        <v>4952</v>
      </c>
      <c r="G1271" s="219" t="s">
        <v>34</v>
      </c>
      <c r="H1271" s="42">
        <v>0</v>
      </c>
      <c r="I1271" s="43">
        <v>230000000</v>
      </c>
      <c r="J1271" s="36" t="s">
        <v>1155</v>
      </c>
      <c r="K1271" s="44" t="s">
        <v>3945</v>
      </c>
      <c r="L1271" s="41" t="s">
        <v>25</v>
      </c>
      <c r="M1271" s="36" t="s">
        <v>1502</v>
      </c>
      <c r="N1271" s="42" t="s">
        <v>1817</v>
      </c>
      <c r="O1271" s="45" t="s">
        <v>1504</v>
      </c>
      <c r="P1271" s="36">
        <v>796</v>
      </c>
      <c r="Q1271" s="36" t="s">
        <v>4933</v>
      </c>
      <c r="R1271" s="54">
        <v>26</v>
      </c>
      <c r="S1271" s="54">
        <v>8635.7099999999991</v>
      </c>
      <c r="T1271" s="68">
        <f t="shared" si="390"/>
        <v>224528.45999999996</v>
      </c>
      <c r="U1271" s="68">
        <f t="shared" si="391"/>
        <v>251471.87519999998</v>
      </c>
      <c r="V1271" s="46"/>
      <c r="W1271" s="36">
        <v>2016</v>
      </c>
      <c r="X1271" s="47"/>
    </row>
    <row r="1272" spans="1:24" outlineLevel="1">
      <c r="A1272" s="228" t="s">
        <v>4953</v>
      </c>
      <c r="B1272" s="39" t="s">
        <v>24</v>
      </c>
      <c r="C1272" s="180" t="s">
        <v>4954</v>
      </c>
      <c r="D1272" s="40" t="s">
        <v>4955</v>
      </c>
      <c r="E1272" s="40" t="s">
        <v>4956</v>
      </c>
      <c r="F1272" s="41" t="s">
        <v>4957</v>
      </c>
      <c r="G1272" s="219" t="s">
        <v>34</v>
      </c>
      <c r="H1272" s="42">
        <v>0</v>
      </c>
      <c r="I1272" s="43">
        <v>230000000</v>
      </c>
      <c r="J1272" s="36" t="s">
        <v>1155</v>
      </c>
      <c r="K1272" s="44" t="s">
        <v>3945</v>
      </c>
      <c r="L1272" s="41" t="s">
        <v>25</v>
      </c>
      <c r="M1272" s="36" t="s">
        <v>1502</v>
      </c>
      <c r="N1272" s="42" t="s">
        <v>1817</v>
      </c>
      <c r="O1272" s="45" t="s">
        <v>1504</v>
      </c>
      <c r="P1272" s="36">
        <v>796</v>
      </c>
      <c r="Q1272" s="36" t="s">
        <v>4933</v>
      </c>
      <c r="R1272" s="54">
        <v>9</v>
      </c>
      <c r="S1272" s="54">
        <v>73000</v>
      </c>
      <c r="T1272" s="68">
        <f t="shared" si="390"/>
        <v>657000</v>
      </c>
      <c r="U1272" s="68">
        <f t="shared" si="391"/>
        <v>735840.00000000012</v>
      </c>
      <c r="V1272" s="46"/>
      <c r="W1272" s="36">
        <v>2016</v>
      </c>
      <c r="X1272" s="47"/>
    </row>
    <row r="1273" spans="1:24" outlineLevel="1">
      <c r="A1273" s="228" t="s">
        <v>4958</v>
      </c>
      <c r="B1273" s="39" t="s">
        <v>24</v>
      </c>
      <c r="C1273" s="180" t="s">
        <v>4954</v>
      </c>
      <c r="D1273" s="40" t="s">
        <v>4955</v>
      </c>
      <c r="E1273" s="40" t="s">
        <v>4956</v>
      </c>
      <c r="F1273" s="41" t="s">
        <v>4959</v>
      </c>
      <c r="G1273" s="219" t="s">
        <v>34</v>
      </c>
      <c r="H1273" s="42">
        <v>0</v>
      </c>
      <c r="I1273" s="43">
        <v>230000000</v>
      </c>
      <c r="J1273" s="36" t="s">
        <v>1155</v>
      </c>
      <c r="K1273" s="44" t="s">
        <v>3945</v>
      </c>
      <c r="L1273" s="41" t="s">
        <v>25</v>
      </c>
      <c r="M1273" s="36" t="s">
        <v>1502</v>
      </c>
      <c r="N1273" s="42" t="s">
        <v>1817</v>
      </c>
      <c r="O1273" s="45" t="s">
        <v>1504</v>
      </c>
      <c r="P1273" s="36">
        <v>796</v>
      </c>
      <c r="Q1273" s="36" t="s">
        <v>4933</v>
      </c>
      <c r="R1273" s="54">
        <v>18</v>
      </c>
      <c r="S1273" s="54">
        <v>267.85000000000002</v>
      </c>
      <c r="T1273" s="68">
        <f t="shared" si="390"/>
        <v>4821.3</v>
      </c>
      <c r="U1273" s="68">
        <f t="shared" si="391"/>
        <v>5399.8560000000007</v>
      </c>
      <c r="V1273" s="46"/>
      <c r="W1273" s="36">
        <v>2016</v>
      </c>
      <c r="X1273" s="47"/>
    </row>
    <row r="1274" spans="1:24" outlineLevel="1">
      <c r="A1274" s="228" t="s">
        <v>4960</v>
      </c>
      <c r="B1274" s="39" t="s">
        <v>24</v>
      </c>
      <c r="C1274" s="180" t="s">
        <v>4954</v>
      </c>
      <c r="D1274" s="40" t="s">
        <v>4955</v>
      </c>
      <c r="E1274" s="40" t="s">
        <v>4956</v>
      </c>
      <c r="F1274" s="41" t="s">
        <v>4961</v>
      </c>
      <c r="G1274" s="219" t="s">
        <v>34</v>
      </c>
      <c r="H1274" s="42">
        <v>0</v>
      </c>
      <c r="I1274" s="43">
        <v>230000000</v>
      </c>
      <c r="J1274" s="36" t="s">
        <v>1155</v>
      </c>
      <c r="K1274" s="44" t="s">
        <v>3945</v>
      </c>
      <c r="L1274" s="41" t="s">
        <v>25</v>
      </c>
      <c r="M1274" s="36" t="s">
        <v>1502</v>
      </c>
      <c r="N1274" s="42" t="s">
        <v>1817</v>
      </c>
      <c r="O1274" s="45" t="s">
        <v>1504</v>
      </c>
      <c r="P1274" s="36">
        <v>796</v>
      </c>
      <c r="Q1274" s="36" t="s">
        <v>4933</v>
      </c>
      <c r="R1274" s="54">
        <v>16</v>
      </c>
      <c r="S1274" s="54">
        <v>25714.28</v>
      </c>
      <c r="T1274" s="68">
        <f t="shared" si="390"/>
        <v>411428.48</v>
      </c>
      <c r="U1274" s="68">
        <f t="shared" si="391"/>
        <v>460799.89760000003</v>
      </c>
      <c r="V1274" s="46"/>
      <c r="W1274" s="36">
        <v>2016</v>
      </c>
      <c r="X1274" s="47"/>
    </row>
    <row r="1275" spans="1:24" outlineLevel="1">
      <c r="A1275" s="228" t="s">
        <v>4962</v>
      </c>
      <c r="B1275" s="39" t="s">
        <v>24</v>
      </c>
      <c r="C1275" s="180" t="s">
        <v>2537</v>
      </c>
      <c r="D1275" s="40" t="s">
        <v>2538</v>
      </c>
      <c r="E1275" s="40" t="s">
        <v>3121</v>
      </c>
      <c r="F1275" s="41" t="s">
        <v>4963</v>
      </c>
      <c r="G1275" s="219" t="s">
        <v>34</v>
      </c>
      <c r="H1275" s="42">
        <v>0</v>
      </c>
      <c r="I1275" s="43">
        <v>230000000</v>
      </c>
      <c r="J1275" s="36" t="s">
        <v>1155</v>
      </c>
      <c r="K1275" s="44" t="s">
        <v>3945</v>
      </c>
      <c r="L1275" s="41" t="s">
        <v>25</v>
      </c>
      <c r="M1275" s="36" t="s">
        <v>1502</v>
      </c>
      <c r="N1275" s="42" t="s">
        <v>1817</v>
      </c>
      <c r="O1275" s="45" t="s">
        <v>1504</v>
      </c>
      <c r="P1275" s="36">
        <v>796</v>
      </c>
      <c r="Q1275" s="36" t="s">
        <v>4948</v>
      </c>
      <c r="R1275" s="54">
        <v>8</v>
      </c>
      <c r="S1275" s="54">
        <v>267857.14</v>
      </c>
      <c r="T1275" s="68">
        <v>0</v>
      </c>
      <c r="U1275" s="68">
        <f t="shared" si="391"/>
        <v>0</v>
      </c>
      <c r="V1275" s="46"/>
      <c r="W1275" s="36">
        <v>2016</v>
      </c>
      <c r="X1275" s="186" t="s">
        <v>5247</v>
      </c>
    </row>
    <row r="1276" spans="1:24" outlineLevel="1">
      <c r="A1276" s="228" t="s">
        <v>5293</v>
      </c>
      <c r="B1276" s="39" t="s">
        <v>24</v>
      </c>
      <c r="C1276" s="180" t="s">
        <v>2537</v>
      </c>
      <c r="D1276" s="40" t="s">
        <v>2538</v>
      </c>
      <c r="E1276" s="40" t="s">
        <v>3121</v>
      </c>
      <c r="F1276" s="41" t="s">
        <v>5294</v>
      </c>
      <c r="G1276" s="219" t="s">
        <v>34</v>
      </c>
      <c r="H1276" s="42">
        <v>0</v>
      </c>
      <c r="I1276" s="43">
        <v>230000000</v>
      </c>
      <c r="J1276" s="36" t="s">
        <v>1155</v>
      </c>
      <c r="K1276" s="44" t="s">
        <v>39</v>
      </c>
      <c r="L1276" s="41" t="s">
        <v>1501</v>
      </c>
      <c r="M1276" s="36" t="s">
        <v>1502</v>
      </c>
      <c r="N1276" s="42" t="s">
        <v>1817</v>
      </c>
      <c r="O1276" s="45" t="s">
        <v>1504</v>
      </c>
      <c r="P1276" s="36">
        <v>796</v>
      </c>
      <c r="Q1276" s="36" t="s">
        <v>4948</v>
      </c>
      <c r="R1276" s="54">
        <v>8</v>
      </c>
      <c r="S1276" s="54">
        <v>267857.14</v>
      </c>
      <c r="T1276" s="68">
        <v>0</v>
      </c>
      <c r="U1276" s="68">
        <f t="shared" ref="U1276" si="400">T1276*1.12</f>
        <v>0</v>
      </c>
      <c r="V1276" s="46"/>
      <c r="W1276" s="36">
        <v>2016</v>
      </c>
      <c r="X1276" s="187">
        <v>11.18</v>
      </c>
    </row>
    <row r="1277" spans="1:24" s="344" customFormat="1" outlineLevel="1">
      <c r="A1277" s="336" t="s">
        <v>6587</v>
      </c>
      <c r="B1277" s="381" t="s">
        <v>24</v>
      </c>
      <c r="C1277" s="483" t="s">
        <v>2537</v>
      </c>
      <c r="D1277" s="484" t="s">
        <v>2538</v>
      </c>
      <c r="E1277" s="484" t="s">
        <v>3121</v>
      </c>
      <c r="F1277" s="485" t="s">
        <v>5294</v>
      </c>
      <c r="G1277" s="486" t="s">
        <v>34</v>
      </c>
      <c r="H1277" s="374">
        <v>0</v>
      </c>
      <c r="I1277" s="339">
        <v>230000000</v>
      </c>
      <c r="J1277" s="340" t="s">
        <v>1155</v>
      </c>
      <c r="K1277" s="349" t="s">
        <v>918</v>
      </c>
      <c r="L1277" s="485" t="s">
        <v>1501</v>
      </c>
      <c r="M1277" s="340" t="s">
        <v>1502</v>
      </c>
      <c r="N1277" s="374" t="s">
        <v>1817</v>
      </c>
      <c r="O1277" s="487" t="s">
        <v>1504</v>
      </c>
      <c r="P1277" s="340">
        <v>796</v>
      </c>
      <c r="Q1277" s="340" t="s">
        <v>4948</v>
      </c>
      <c r="R1277" s="337">
        <v>4</v>
      </c>
      <c r="S1277" s="337">
        <v>267857.14</v>
      </c>
      <c r="T1277" s="443">
        <f t="shared" ref="T1277" si="401">R1277*S1277</f>
        <v>1071428.56</v>
      </c>
      <c r="U1277" s="443">
        <f t="shared" si="391"/>
        <v>1199999.9872000001</v>
      </c>
      <c r="V1277" s="488"/>
      <c r="W1277" s="340">
        <v>2016</v>
      </c>
      <c r="X1277" s="490"/>
    </row>
    <row r="1278" spans="1:24" outlineLevel="1">
      <c r="A1278" s="228" t="s">
        <v>4964</v>
      </c>
      <c r="B1278" s="39" t="s">
        <v>24</v>
      </c>
      <c r="C1278" s="180" t="s">
        <v>4965</v>
      </c>
      <c r="D1278" s="40" t="s">
        <v>4323</v>
      </c>
      <c r="E1278" s="40" t="s">
        <v>4966</v>
      </c>
      <c r="F1278" s="41" t="s">
        <v>4967</v>
      </c>
      <c r="G1278" s="219" t="s">
        <v>34</v>
      </c>
      <c r="H1278" s="42">
        <v>0</v>
      </c>
      <c r="I1278" s="43">
        <v>230000000</v>
      </c>
      <c r="J1278" s="36" t="s">
        <v>1155</v>
      </c>
      <c r="K1278" s="44" t="s">
        <v>3945</v>
      </c>
      <c r="L1278" s="41" t="s">
        <v>25</v>
      </c>
      <c r="M1278" s="36" t="s">
        <v>1502</v>
      </c>
      <c r="N1278" s="42" t="s">
        <v>1817</v>
      </c>
      <c r="O1278" s="45" t="s">
        <v>1504</v>
      </c>
      <c r="P1278" s="36">
        <v>796</v>
      </c>
      <c r="Q1278" s="36" t="s">
        <v>4948</v>
      </c>
      <c r="R1278" s="54">
        <v>15</v>
      </c>
      <c r="S1278" s="54">
        <v>51709.82</v>
      </c>
      <c r="T1278" s="68">
        <f t="shared" si="390"/>
        <v>775647.3</v>
      </c>
      <c r="U1278" s="68">
        <f t="shared" si="391"/>
        <v>868724.97600000014</v>
      </c>
      <c r="V1278" s="46"/>
      <c r="W1278" s="36">
        <v>2016</v>
      </c>
      <c r="X1278" s="47"/>
    </row>
    <row r="1279" spans="1:24" outlineLevel="1">
      <c r="A1279" s="228" t="s">
        <v>4968</v>
      </c>
      <c r="B1279" s="39" t="s">
        <v>24</v>
      </c>
      <c r="C1279" s="180" t="s">
        <v>4969</v>
      </c>
      <c r="D1279" s="40" t="s">
        <v>4970</v>
      </c>
      <c r="E1279" s="40" t="s">
        <v>4971</v>
      </c>
      <c r="F1279" s="41" t="s">
        <v>4972</v>
      </c>
      <c r="G1279" s="219" t="s">
        <v>34</v>
      </c>
      <c r="H1279" s="42">
        <v>0</v>
      </c>
      <c r="I1279" s="43">
        <v>230000000</v>
      </c>
      <c r="J1279" s="36" t="s">
        <v>1155</v>
      </c>
      <c r="K1279" s="44" t="s">
        <v>3945</v>
      </c>
      <c r="L1279" s="41" t="s">
        <v>25</v>
      </c>
      <c r="M1279" s="36" t="s">
        <v>1502</v>
      </c>
      <c r="N1279" s="42" t="s">
        <v>1817</v>
      </c>
      <c r="O1279" s="45" t="s">
        <v>1504</v>
      </c>
      <c r="P1279" s="36">
        <v>796</v>
      </c>
      <c r="Q1279" s="36" t="s">
        <v>4933</v>
      </c>
      <c r="R1279" s="54">
        <v>16</v>
      </c>
      <c r="S1279" s="54">
        <v>38839.279999999999</v>
      </c>
      <c r="T1279" s="68">
        <f t="shared" si="390"/>
        <v>621428.47999999998</v>
      </c>
      <c r="U1279" s="68">
        <f t="shared" si="391"/>
        <v>695999.89760000003</v>
      </c>
      <c r="V1279" s="46"/>
      <c r="W1279" s="36">
        <v>2016</v>
      </c>
      <c r="X1279" s="47"/>
    </row>
    <row r="1280" spans="1:24" outlineLevel="1">
      <c r="A1280" s="228" t="s">
        <v>5107</v>
      </c>
      <c r="B1280" s="215" t="s">
        <v>24</v>
      </c>
      <c r="C1280" s="243" t="s">
        <v>5108</v>
      </c>
      <c r="D1280" s="216" t="s">
        <v>5109</v>
      </c>
      <c r="E1280" s="216" t="s">
        <v>5110</v>
      </c>
      <c r="F1280" s="218" t="s">
        <v>1515</v>
      </c>
      <c r="G1280" s="219" t="s">
        <v>29</v>
      </c>
      <c r="H1280" s="221">
        <v>45</v>
      </c>
      <c r="I1280" s="222">
        <v>230000000</v>
      </c>
      <c r="J1280" s="93" t="s">
        <v>1155</v>
      </c>
      <c r="K1280" s="188" t="s">
        <v>5111</v>
      </c>
      <c r="L1280" s="223" t="s">
        <v>5112</v>
      </c>
      <c r="M1280" s="93" t="s">
        <v>1502</v>
      </c>
      <c r="N1280" s="221" t="s">
        <v>2590</v>
      </c>
      <c r="O1280" s="224" t="s">
        <v>2591</v>
      </c>
      <c r="P1280" s="93">
        <v>112</v>
      </c>
      <c r="Q1280" s="93" t="s">
        <v>2506</v>
      </c>
      <c r="R1280" s="54">
        <v>74602.5</v>
      </c>
      <c r="S1280" s="54">
        <v>200</v>
      </c>
      <c r="T1280" s="54">
        <f t="shared" ref="T1280:T1312" si="402">S1280*R1280</f>
        <v>14920500</v>
      </c>
      <c r="U1280" s="68">
        <f>T1280*1.12</f>
        <v>16710960.000000002</v>
      </c>
      <c r="V1280" s="225" t="s">
        <v>1512</v>
      </c>
      <c r="W1280" s="93">
        <v>2016</v>
      </c>
      <c r="X1280" s="47"/>
    </row>
    <row r="1281" spans="1:24" outlineLevel="1">
      <c r="A1281" s="228" t="s">
        <v>5113</v>
      </c>
      <c r="B1281" s="215" t="s">
        <v>24</v>
      </c>
      <c r="C1281" s="243" t="s">
        <v>5108</v>
      </c>
      <c r="D1281" s="216" t="s">
        <v>5109</v>
      </c>
      <c r="E1281" s="216" t="s">
        <v>5110</v>
      </c>
      <c r="F1281" s="218" t="s">
        <v>1515</v>
      </c>
      <c r="G1281" s="219" t="s">
        <v>29</v>
      </c>
      <c r="H1281" s="221">
        <v>45</v>
      </c>
      <c r="I1281" s="222">
        <v>230000000</v>
      </c>
      <c r="J1281" s="93" t="s">
        <v>1155</v>
      </c>
      <c r="K1281" s="188" t="s">
        <v>5111</v>
      </c>
      <c r="L1281" s="223" t="s">
        <v>5114</v>
      </c>
      <c r="M1281" s="93" t="s">
        <v>1502</v>
      </c>
      <c r="N1281" s="221" t="s">
        <v>2590</v>
      </c>
      <c r="O1281" s="224" t="s">
        <v>2591</v>
      </c>
      <c r="P1281" s="93">
        <v>112</v>
      </c>
      <c r="Q1281" s="93" t="s">
        <v>2506</v>
      </c>
      <c r="R1281" s="54">
        <v>73612.5</v>
      </c>
      <c r="S1281" s="54">
        <v>200</v>
      </c>
      <c r="T1281" s="54">
        <f t="shared" si="402"/>
        <v>14722500</v>
      </c>
      <c r="U1281" s="68">
        <f t="shared" ref="U1281:U1290" si="403">T1281*1.12</f>
        <v>16489200.000000002</v>
      </c>
      <c r="V1281" s="225" t="s">
        <v>1512</v>
      </c>
      <c r="W1281" s="93">
        <v>2016</v>
      </c>
      <c r="X1281" s="47"/>
    </row>
    <row r="1282" spans="1:24" outlineLevel="1">
      <c r="A1282" s="228" t="s">
        <v>5115</v>
      </c>
      <c r="B1282" s="215" t="s">
        <v>24</v>
      </c>
      <c r="C1282" s="243" t="s">
        <v>5108</v>
      </c>
      <c r="D1282" s="216" t="s">
        <v>5109</v>
      </c>
      <c r="E1282" s="216" t="s">
        <v>5110</v>
      </c>
      <c r="F1282" s="218" t="s">
        <v>1515</v>
      </c>
      <c r="G1282" s="219" t="s">
        <v>29</v>
      </c>
      <c r="H1282" s="221">
        <v>45</v>
      </c>
      <c r="I1282" s="222">
        <v>230000000</v>
      </c>
      <c r="J1282" s="93" t="s">
        <v>1155</v>
      </c>
      <c r="K1282" s="188" t="s">
        <v>5111</v>
      </c>
      <c r="L1282" s="223" t="s">
        <v>5116</v>
      </c>
      <c r="M1282" s="93" t="s">
        <v>1502</v>
      </c>
      <c r="N1282" s="221" t="s">
        <v>2590</v>
      </c>
      <c r="O1282" s="224" t="s">
        <v>2591</v>
      </c>
      <c r="P1282" s="93">
        <v>112</v>
      </c>
      <c r="Q1282" s="93" t="s">
        <v>2506</v>
      </c>
      <c r="R1282" s="54">
        <v>45648.5</v>
      </c>
      <c r="S1282" s="54">
        <v>200</v>
      </c>
      <c r="T1282" s="54">
        <f t="shared" si="402"/>
        <v>9129700</v>
      </c>
      <c r="U1282" s="68">
        <f t="shared" si="403"/>
        <v>10225264.000000002</v>
      </c>
      <c r="V1282" s="225" t="s">
        <v>1512</v>
      </c>
      <c r="W1282" s="93">
        <v>2016</v>
      </c>
      <c r="X1282" s="47"/>
    </row>
    <row r="1283" spans="1:24" outlineLevel="1">
      <c r="A1283" s="228" t="s">
        <v>5117</v>
      </c>
      <c r="B1283" s="215" t="s">
        <v>24</v>
      </c>
      <c r="C1283" s="243" t="s">
        <v>5108</v>
      </c>
      <c r="D1283" s="216" t="s">
        <v>5109</v>
      </c>
      <c r="E1283" s="216" t="s">
        <v>5110</v>
      </c>
      <c r="F1283" s="218" t="s">
        <v>1515</v>
      </c>
      <c r="G1283" s="219" t="s">
        <v>29</v>
      </c>
      <c r="H1283" s="221">
        <v>45</v>
      </c>
      <c r="I1283" s="222">
        <v>230000000</v>
      </c>
      <c r="J1283" s="93" t="s">
        <v>1155</v>
      </c>
      <c r="K1283" s="188" t="s">
        <v>5111</v>
      </c>
      <c r="L1283" s="223" t="s">
        <v>5118</v>
      </c>
      <c r="M1283" s="93" t="s">
        <v>1502</v>
      </c>
      <c r="N1283" s="221" t="s">
        <v>2590</v>
      </c>
      <c r="O1283" s="224" t="s">
        <v>2591</v>
      </c>
      <c r="P1283" s="93">
        <v>112</v>
      </c>
      <c r="Q1283" s="93" t="s">
        <v>2506</v>
      </c>
      <c r="R1283" s="54">
        <v>46162.5</v>
      </c>
      <c r="S1283" s="54">
        <v>200</v>
      </c>
      <c r="T1283" s="54">
        <f t="shared" si="402"/>
        <v>9232500</v>
      </c>
      <c r="U1283" s="68">
        <f t="shared" si="403"/>
        <v>10340400.000000002</v>
      </c>
      <c r="V1283" s="225" t="s">
        <v>1512</v>
      </c>
      <c r="W1283" s="93">
        <v>2016</v>
      </c>
      <c r="X1283" s="47"/>
    </row>
    <row r="1284" spans="1:24" outlineLevel="1">
      <c r="A1284" s="228" t="s">
        <v>5119</v>
      </c>
      <c r="B1284" s="215" t="s">
        <v>24</v>
      </c>
      <c r="C1284" s="243" t="s">
        <v>5108</v>
      </c>
      <c r="D1284" s="216" t="s">
        <v>5109</v>
      </c>
      <c r="E1284" s="216" t="s">
        <v>5110</v>
      </c>
      <c r="F1284" s="218" t="s">
        <v>1515</v>
      </c>
      <c r="G1284" s="219" t="s">
        <v>29</v>
      </c>
      <c r="H1284" s="221">
        <v>45</v>
      </c>
      <c r="I1284" s="222">
        <v>230000000</v>
      </c>
      <c r="J1284" s="93" t="s">
        <v>1155</v>
      </c>
      <c r="K1284" s="188" t="s">
        <v>5111</v>
      </c>
      <c r="L1284" s="223" t="s">
        <v>5120</v>
      </c>
      <c r="M1284" s="93" t="s">
        <v>1502</v>
      </c>
      <c r="N1284" s="221" t="s">
        <v>2590</v>
      </c>
      <c r="O1284" s="224" t="s">
        <v>2591</v>
      </c>
      <c r="P1284" s="93">
        <v>112</v>
      </c>
      <c r="Q1284" s="93" t="s">
        <v>2506</v>
      </c>
      <c r="R1284" s="54">
        <v>53512.5</v>
      </c>
      <c r="S1284" s="54">
        <v>200</v>
      </c>
      <c r="T1284" s="54">
        <f t="shared" si="402"/>
        <v>10702500</v>
      </c>
      <c r="U1284" s="68">
        <f t="shared" si="403"/>
        <v>11986800.000000002</v>
      </c>
      <c r="V1284" s="225" t="s">
        <v>1512</v>
      </c>
      <c r="W1284" s="93">
        <v>2016</v>
      </c>
      <c r="X1284" s="47"/>
    </row>
    <row r="1285" spans="1:24" outlineLevel="1">
      <c r="A1285" s="228" t="s">
        <v>5121</v>
      </c>
      <c r="B1285" s="215" t="s">
        <v>24</v>
      </c>
      <c r="C1285" s="243" t="s">
        <v>5108</v>
      </c>
      <c r="D1285" s="216" t="s">
        <v>5109</v>
      </c>
      <c r="E1285" s="216" t="s">
        <v>5110</v>
      </c>
      <c r="F1285" s="218" t="s">
        <v>1515</v>
      </c>
      <c r="G1285" s="219" t="s">
        <v>29</v>
      </c>
      <c r="H1285" s="221">
        <v>45</v>
      </c>
      <c r="I1285" s="222">
        <v>230000000</v>
      </c>
      <c r="J1285" s="93" t="s">
        <v>1155</v>
      </c>
      <c r="K1285" s="188" t="s">
        <v>5111</v>
      </c>
      <c r="L1285" s="223" t="s">
        <v>4010</v>
      </c>
      <c r="M1285" s="93" t="s">
        <v>1502</v>
      </c>
      <c r="N1285" s="221" t="s">
        <v>2590</v>
      </c>
      <c r="O1285" s="224" t="s">
        <v>2591</v>
      </c>
      <c r="P1285" s="93">
        <v>112</v>
      </c>
      <c r="Q1285" s="93" t="s">
        <v>2506</v>
      </c>
      <c r="R1285" s="54">
        <v>20568</v>
      </c>
      <c r="S1285" s="54">
        <v>200</v>
      </c>
      <c r="T1285" s="54">
        <f t="shared" si="402"/>
        <v>4113600</v>
      </c>
      <c r="U1285" s="68">
        <f t="shared" si="403"/>
        <v>4607232</v>
      </c>
      <c r="V1285" s="225" t="s">
        <v>1512</v>
      </c>
      <c r="W1285" s="93">
        <v>2016</v>
      </c>
      <c r="X1285" s="47"/>
    </row>
    <row r="1286" spans="1:24" outlineLevel="1">
      <c r="A1286" s="228" t="s">
        <v>5122</v>
      </c>
      <c r="B1286" s="215" t="s">
        <v>24</v>
      </c>
      <c r="C1286" s="243" t="s">
        <v>5108</v>
      </c>
      <c r="D1286" s="216" t="s">
        <v>5109</v>
      </c>
      <c r="E1286" s="216" t="s">
        <v>5110</v>
      </c>
      <c r="F1286" s="218" t="s">
        <v>1515</v>
      </c>
      <c r="G1286" s="219" t="s">
        <v>29</v>
      </c>
      <c r="H1286" s="221">
        <v>45</v>
      </c>
      <c r="I1286" s="222">
        <v>230000000</v>
      </c>
      <c r="J1286" s="93" t="s">
        <v>1155</v>
      </c>
      <c r="K1286" s="188" t="s">
        <v>5111</v>
      </c>
      <c r="L1286" s="223" t="s">
        <v>5123</v>
      </c>
      <c r="M1286" s="93" t="s">
        <v>1502</v>
      </c>
      <c r="N1286" s="221" t="s">
        <v>2590</v>
      </c>
      <c r="O1286" s="224" t="s">
        <v>2591</v>
      </c>
      <c r="P1286" s="93">
        <v>112</v>
      </c>
      <c r="Q1286" s="93" t="s">
        <v>2506</v>
      </c>
      <c r="R1286" s="54">
        <v>3354</v>
      </c>
      <c r="S1286" s="54">
        <v>200</v>
      </c>
      <c r="T1286" s="54">
        <f t="shared" si="402"/>
        <v>670800</v>
      </c>
      <c r="U1286" s="68">
        <f t="shared" si="403"/>
        <v>751296.00000000012</v>
      </c>
      <c r="V1286" s="225" t="s">
        <v>1512</v>
      </c>
      <c r="W1286" s="93">
        <v>2016</v>
      </c>
      <c r="X1286" s="47"/>
    </row>
    <row r="1287" spans="1:24" outlineLevel="1">
      <c r="A1287" s="228" t="s">
        <v>5124</v>
      </c>
      <c r="B1287" s="215" t="s">
        <v>24</v>
      </c>
      <c r="C1287" s="243" t="s">
        <v>5108</v>
      </c>
      <c r="D1287" s="216" t="s">
        <v>5109</v>
      </c>
      <c r="E1287" s="216" t="s">
        <v>5110</v>
      </c>
      <c r="F1287" s="218" t="s">
        <v>1515</v>
      </c>
      <c r="G1287" s="219" t="s">
        <v>29</v>
      </c>
      <c r="H1287" s="221">
        <v>45</v>
      </c>
      <c r="I1287" s="222">
        <v>230000000</v>
      </c>
      <c r="J1287" s="93" t="s">
        <v>1155</v>
      </c>
      <c r="K1287" s="188" t="s">
        <v>5111</v>
      </c>
      <c r="L1287" s="223" t="s">
        <v>5125</v>
      </c>
      <c r="M1287" s="93" t="s">
        <v>1502</v>
      </c>
      <c r="N1287" s="221" t="s">
        <v>2590</v>
      </c>
      <c r="O1287" s="224" t="s">
        <v>2591</v>
      </c>
      <c r="P1287" s="93">
        <v>112</v>
      </c>
      <c r="Q1287" s="93" t="s">
        <v>2506</v>
      </c>
      <c r="R1287" s="54">
        <v>5317.5</v>
      </c>
      <c r="S1287" s="54">
        <v>200</v>
      </c>
      <c r="T1287" s="54">
        <f t="shared" si="402"/>
        <v>1063500</v>
      </c>
      <c r="U1287" s="68">
        <f t="shared" si="403"/>
        <v>1191120</v>
      </c>
      <c r="V1287" s="225" t="s">
        <v>1512</v>
      </c>
      <c r="W1287" s="93">
        <v>2016</v>
      </c>
      <c r="X1287" s="47"/>
    </row>
    <row r="1288" spans="1:24" outlineLevel="1">
      <c r="A1288" s="228" t="s">
        <v>5126</v>
      </c>
      <c r="B1288" s="215" t="s">
        <v>24</v>
      </c>
      <c r="C1288" s="243" t="s">
        <v>5108</v>
      </c>
      <c r="D1288" s="216" t="s">
        <v>5109</v>
      </c>
      <c r="E1288" s="216" t="s">
        <v>5110</v>
      </c>
      <c r="F1288" s="218" t="s">
        <v>1515</v>
      </c>
      <c r="G1288" s="219" t="s">
        <v>29</v>
      </c>
      <c r="H1288" s="221">
        <v>45</v>
      </c>
      <c r="I1288" s="222">
        <v>230000000</v>
      </c>
      <c r="J1288" s="93" t="s">
        <v>1155</v>
      </c>
      <c r="K1288" s="188" t="s">
        <v>5111</v>
      </c>
      <c r="L1288" s="223" t="s">
        <v>5127</v>
      </c>
      <c r="M1288" s="93" t="s">
        <v>1502</v>
      </c>
      <c r="N1288" s="221" t="s">
        <v>2590</v>
      </c>
      <c r="O1288" s="224" t="s">
        <v>2591</v>
      </c>
      <c r="P1288" s="93">
        <v>112</v>
      </c>
      <c r="Q1288" s="93" t="s">
        <v>2506</v>
      </c>
      <c r="R1288" s="54">
        <v>3490.5</v>
      </c>
      <c r="S1288" s="54">
        <v>200</v>
      </c>
      <c r="T1288" s="54">
        <f t="shared" si="402"/>
        <v>698100</v>
      </c>
      <c r="U1288" s="68">
        <f t="shared" si="403"/>
        <v>781872.00000000012</v>
      </c>
      <c r="V1288" s="225" t="s">
        <v>1512</v>
      </c>
      <c r="W1288" s="93">
        <v>2016</v>
      </c>
      <c r="X1288" s="47"/>
    </row>
    <row r="1289" spans="1:24" outlineLevel="1">
      <c r="A1289" s="228" t="s">
        <v>5128</v>
      </c>
      <c r="B1289" s="215" t="s">
        <v>24</v>
      </c>
      <c r="C1289" s="243" t="s">
        <v>5108</v>
      </c>
      <c r="D1289" s="216" t="s">
        <v>5109</v>
      </c>
      <c r="E1289" s="216" t="s">
        <v>5110</v>
      </c>
      <c r="F1289" s="218" t="s">
        <v>1515</v>
      </c>
      <c r="G1289" s="219" t="s">
        <v>29</v>
      </c>
      <c r="H1289" s="221">
        <v>45</v>
      </c>
      <c r="I1289" s="222">
        <v>230000000</v>
      </c>
      <c r="J1289" s="93" t="s">
        <v>1155</v>
      </c>
      <c r="K1289" s="188" t="s">
        <v>5111</v>
      </c>
      <c r="L1289" s="223" t="s">
        <v>5129</v>
      </c>
      <c r="M1289" s="93" t="s">
        <v>1502</v>
      </c>
      <c r="N1289" s="221" t="s">
        <v>2590</v>
      </c>
      <c r="O1289" s="224" t="s">
        <v>2591</v>
      </c>
      <c r="P1289" s="93">
        <v>112</v>
      </c>
      <c r="Q1289" s="93" t="s">
        <v>2506</v>
      </c>
      <c r="R1289" s="54">
        <v>3114</v>
      </c>
      <c r="S1289" s="54">
        <v>200</v>
      </c>
      <c r="T1289" s="54">
        <f t="shared" si="402"/>
        <v>622800</v>
      </c>
      <c r="U1289" s="68">
        <f t="shared" si="403"/>
        <v>697536.00000000012</v>
      </c>
      <c r="V1289" s="225" t="s">
        <v>1512</v>
      </c>
      <c r="W1289" s="93">
        <v>2016</v>
      </c>
      <c r="X1289" s="47"/>
    </row>
    <row r="1290" spans="1:24" outlineLevel="1">
      <c r="A1290" s="228" t="s">
        <v>5130</v>
      </c>
      <c r="B1290" s="215" t="s">
        <v>24</v>
      </c>
      <c r="C1290" s="243" t="s">
        <v>5108</v>
      </c>
      <c r="D1290" s="216" t="s">
        <v>5109</v>
      </c>
      <c r="E1290" s="216" t="s">
        <v>5110</v>
      </c>
      <c r="F1290" s="218" t="s">
        <v>1515</v>
      </c>
      <c r="G1290" s="219" t="s">
        <v>29</v>
      </c>
      <c r="H1290" s="221">
        <v>45</v>
      </c>
      <c r="I1290" s="222">
        <v>230000000</v>
      </c>
      <c r="J1290" s="93" t="s">
        <v>1155</v>
      </c>
      <c r="K1290" s="188" t="s">
        <v>5111</v>
      </c>
      <c r="L1290" s="223" t="s">
        <v>5131</v>
      </c>
      <c r="M1290" s="93" t="s">
        <v>1502</v>
      </c>
      <c r="N1290" s="221" t="s">
        <v>2590</v>
      </c>
      <c r="O1290" s="224" t="s">
        <v>2591</v>
      </c>
      <c r="P1290" s="93">
        <v>112</v>
      </c>
      <c r="Q1290" s="93" t="s">
        <v>2506</v>
      </c>
      <c r="R1290" s="54">
        <v>2943</v>
      </c>
      <c r="S1290" s="54">
        <v>200</v>
      </c>
      <c r="T1290" s="54">
        <f t="shared" si="402"/>
        <v>588600</v>
      </c>
      <c r="U1290" s="68">
        <f t="shared" si="403"/>
        <v>659232.00000000012</v>
      </c>
      <c r="V1290" s="225" t="s">
        <v>1512</v>
      </c>
      <c r="W1290" s="93">
        <v>2016</v>
      </c>
      <c r="X1290" s="47"/>
    </row>
    <row r="1291" spans="1:24" outlineLevel="1">
      <c r="A1291" s="228" t="s">
        <v>5132</v>
      </c>
      <c r="B1291" s="215" t="s">
        <v>24</v>
      </c>
      <c r="C1291" s="243" t="s">
        <v>5108</v>
      </c>
      <c r="D1291" s="216" t="s">
        <v>5109</v>
      </c>
      <c r="E1291" s="216" t="s">
        <v>5110</v>
      </c>
      <c r="F1291" s="218" t="s">
        <v>1515</v>
      </c>
      <c r="G1291" s="219" t="s">
        <v>28</v>
      </c>
      <c r="H1291" s="221">
        <v>0</v>
      </c>
      <c r="I1291" s="222">
        <v>230000000</v>
      </c>
      <c r="J1291" s="93" t="s">
        <v>1155</v>
      </c>
      <c r="K1291" s="188" t="s">
        <v>5111</v>
      </c>
      <c r="L1291" s="223" t="s">
        <v>5112</v>
      </c>
      <c r="M1291" s="93" t="s">
        <v>1502</v>
      </c>
      <c r="N1291" s="221" t="s">
        <v>5240</v>
      </c>
      <c r="O1291" s="224" t="s">
        <v>26</v>
      </c>
      <c r="P1291" s="93">
        <v>112</v>
      </c>
      <c r="Q1291" s="93" t="s">
        <v>2506</v>
      </c>
      <c r="R1291" s="54">
        <v>24867.5</v>
      </c>
      <c r="S1291" s="54">
        <v>200</v>
      </c>
      <c r="T1291" s="54">
        <f t="shared" si="402"/>
        <v>4973500</v>
      </c>
      <c r="U1291" s="68">
        <f>T1291*1.12</f>
        <v>5570320.0000000009</v>
      </c>
      <c r="V1291" s="93"/>
      <c r="W1291" s="93">
        <v>2016</v>
      </c>
      <c r="X1291" s="47"/>
    </row>
    <row r="1292" spans="1:24" outlineLevel="1">
      <c r="A1292" s="228" t="s">
        <v>5133</v>
      </c>
      <c r="B1292" s="215" t="s">
        <v>24</v>
      </c>
      <c r="C1292" s="243" t="s">
        <v>5108</v>
      </c>
      <c r="D1292" s="216" t="s">
        <v>5109</v>
      </c>
      <c r="E1292" s="216" t="s">
        <v>5110</v>
      </c>
      <c r="F1292" s="218" t="s">
        <v>1515</v>
      </c>
      <c r="G1292" s="219" t="s">
        <v>28</v>
      </c>
      <c r="H1292" s="221">
        <v>0</v>
      </c>
      <c r="I1292" s="222">
        <v>230000000</v>
      </c>
      <c r="J1292" s="93" t="s">
        <v>1155</v>
      </c>
      <c r="K1292" s="188" t="s">
        <v>5111</v>
      </c>
      <c r="L1292" s="223" t="s">
        <v>5114</v>
      </c>
      <c r="M1292" s="93" t="s">
        <v>1502</v>
      </c>
      <c r="N1292" s="221" t="s">
        <v>2590</v>
      </c>
      <c r="O1292" s="224" t="s">
        <v>26</v>
      </c>
      <c r="P1292" s="93">
        <v>112</v>
      </c>
      <c r="Q1292" s="93" t="s">
        <v>2506</v>
      </c>
      <c r="R1292" s="54">
        <v>24537.5</v>
      </c>
      <c r="S1292" s="54">
        <v>200</v>
      </c>
      <c r="T1292" s="54">
        <f t="shared" si="402"/>
        <v>4907500</v>
      </c>
      <c r="U1292" s="68">
        <f t="shared" ref="U1292:U1356" si="404">T1292*1.12</f>
        <v>5496400.0000000009</v>
      </c>
      <c r="V1292" s="93"/>
      <c r="W1292" s="93">
        <v>2016</v>
      </c>
      <c r="X1292" s="47"/>
    </row>
    <row r="1293" spans="1:24" outlineLevel="1">
      <c r="A1293" s="228" t="s">
        <v>5134</v>
      </c>
      <c r="B1293" s="215" t="s">
        <v>24</v>
      </c>
      <c r="C1293" s="243" t="s">
        <v>5108</v>
      </c>
      <c r="D1293" s="216" t="s">
        <v>5109</v>
      </c>
      <c r="E1293" s="216" t="s">
        <v>5110</v>
      </c>
      <c r="F1293" s="218" t="s">
        <v>1515</v>
      </c>
      <c r="G1293" s="219" t="s">
        <v>28</v>
      </c>
      <c r="H1293" s="221">
        <v>0</v>
      </c>
      <c r="I1293" s="222">
        <v>230000000</v>
      </c>
      <c r="J1293" s="93" t="s">
        <v>1155</v>
      </c>
      <c r="K1293" s="188" t="s">
        <v>5111</v>
      </c>
      <c r="L1293" s="223" t="s">
        <v>5116</v>
      </c>
      <c r="M1293" s="93" t="s">
        <v>1502</v>
      </c>
      <c r="N1293" s="221" t="s">
        <v>2590</v>
      </c>
      <c r="O1293" s="224" t="s">
        <v>26</v>
      </c>
      <c r="P1293" s="93">
        <v>112</v>
      </c>
      <c r="Q1293" s="93" t="s">
        <v>2506</v>
      </c>
      <c r="R1293" s="54">
        <v>15215</v>
      </c>
      <c r="S1293" s="54">
        <v>200</v>
      </c>
      <c r="T1293" s="54">
        <f t="shared" si="402"/>
        <v>3043000</v>
      </c>
      <c r="U1293" s="68">
        <f t="shared" si="404"/>
        <v>3408160.0000000005</v>
      </c>
      <c r="V1293" s="93"/>
      <c r="W1293" s="93">
        <v>2016</v>
      </c>
      <c r="X1293" s="47"/>
    </row>
    <row r="1294" spans="1:24" outlineLevel="1">
      <c r="A1294" s="228" t="s">
        <v>5135</v>
      </c>
      <c r="B1294" s="215" t="s">
        <v>24</v>
      </c>
      <c r="C1294" s="243" t="s">
        <v>5108</v>
      </c>
      <c r="D1294" s="216" t="s">
        <v>5109</v>
      </c>
      <c r="E1294" s="216" t="s">
        <v>5110</v>
      </c>
      <c r="F1294" s="218" t="s">
        <v>1515</v>
      </c>
      <c r="G1294" s="219" t="s">
        <v>28</v>
      </c>
      <c r="H1294" s="221">
        <v>0</v>
      </c>
      <c r="I1294" s="222">
        <v>230000000</v>
      </c>
      <c r="J1294" s="93" t="s">
        <v>1155</v>
      </c>
      <c r="K1294" s="188" t="s">
        <v>5111</v>
      </c>
      <c r="L1294" s="223" t="s">
        <v>5118</v>
      </c>
      <c r="M1294" s="93" t="s">
        <v>1502</v>
      </c>
      <c r="N1294" s="221" t="s">
        <v>2590</v>
      </c>
      <c r="O1294" s="224" t="s">
        <v>26</v>
      </c>
      <c r="P1294" s="93">
        <v>112</v>
      </c>
      <c r="Q1294" s="93" t="s">
        <v>2506</v>
      </c>
      <c r="R1294" s="54">
        <v>15387.5</v>
      </c>
      <c r="S1294" s="54">
        <v>200</v>
      </c>
      <c r="T1294" s="54">
        <f t="shared" si="402"/>
        <v>3077500</v>
      </c>
      <c r="U1294" s="68">
        <f t="shared" si="404"/>
        <v>3446800.0000000005</v>
      </c>
      <c r="V1294" s="93"/>
      <c r="W1294" s="93">
        <v>2016</v>
      </c>
      <c r="X1294" s="47"/>
    </row>
    <row r="1295" spans="1:24" outlineLevel="1">
      <c r="A1295" s="228" t="s">
        <v>5136</v>
      </c>
      <c r="B1295" s="215" t="s">
        <v>24</v>
      </c>
      <c r="C1295" s="243" t="s">
        <v>5108</v>
      </c>
      <c r="D1295" s="216" t="s">
        <v>5109</v>
      </c>
      <c r="E1295" s="216" t="s">
        <v>5110</v>
      </c>
      <c r="F1295" s="218" t="s">
        <v>1515</v>
      </c>
      <c r="G1295" s="219" t="s">
        <v>28</v>
      </c>
      <c r="H1295" s="221">
        <v>0</v>
      </c>
      <c r="I1295" s="222">
        <v>230000000</v>
      </c>
      <c r="J1295" s="93" t="s">
        <v>1155</v>
      </c>
      <c r="K1295" s="188" t="s">
        <v>5111</v>
      </c>
      <c r="L1295" s="223" t="s">
        <v>5120</v>
      </c>
      <c r="M1295" s="93" t="s">
        <v>1502</v>
      </c>
      <c r="N1295" s="221" t="s">
        <v>2590</v>
      </c>
      <c r="O1295" s="224" t="s">
        <v>26</v>
      </c>
      <c r="P1295" s="93">
        <v>112</v>
      </c>
      <c r="Q1295" s="93" t="s">
        <v>2506</v>
      </c>
      <c r="R1295" s="54">
        <v>17837.5</v>
      </c>
      <c r="S1295" s="54">
        <v>200</v>
      </c>
      <c r="T1295" s="54">
        <f t="shared" si="402"/>
        <v>3567500</v>
      </c>
      <c r="U1295" s="68">
        <f t="shared" si="404"/>
        <v>3995600.0000000005</v>
      </c>
      <c r="V1295" s="93"/>
      <c r="W1295" s="93">
        <v>2016</v>
      </c>
      <c r="X1295" s="47"/>
    </row>
    <row r="1296" spans="1:24" outlineLevel="1">
      <c r="A1296" s="228" t="s">
        <v>5137</v>
      </c>
      <c r="B1296" s="215" t="s">
        <v>24</v>
      </c>
      <c r="C1296" s="243" t="s">
        <v>5108</v>
      </c>
      <c r="D1296" s="216" t="s">
        <v>5109</v>
      </c>
      <c r="E1296" s="216" t="s">
        <v>5110</v>
      </c>
      <c r="F1296" s="218" t="s">
        <v>1515</v>
      </c>
      <c r="G1296" s="219" t="s">
        <v>28</v>
      </c>
      <c r="H1296" s="221">
        <v>0</v>
      </c>
      <c r="I1296" s="222">
        <v>230000000</v>
      </c>
      <c r="J1296" s="93" t="s">
        <v>1155</v>
      </c>
      <c r="K1296" s="188" t="s">
        <v>5111</v>
      </c>
      <c r="L1296" s="223" t="s">
        <v>4010</v>
      </c>
      <c r="M1296" s="93" t="s">
        <v>1502</v>
      </c>
      <c r="N1296" s="221" t="s">
        <v>2590</v>
      </c>
      <c r="O1296" s="224" t="s">
        <v>26</v>
      </c>
      <c r="P1296" s="93">
        <v>112</v>
      </c>
      <c r="Q1296" s="93" t="s">
        <v>2506</v>
      </c>
      <c r="R1296" s="54">
        <v>6855</v>
      </c>
      <c r="S1296" s="54">
        <v>200</v>
      </c>
      <c r="T1296" s="54">
        <f t="shared" si="402"/>
        <v>1371000</v>
      </c>
      <c r="U1296" s="68">
        <f t="shared" si="404"/>
        <v>1535520.0000000002</v>
      </c>
      <c r="V1296" s="93"/>
      <c r="W1296" s="93">
        <v>2016</v>
      </c>
      <c r="X1296" s="47"/>
    </row>
    <row r="1297" spans="1:24" outlineLevel="1">
      <c r="A1297" s="228" t="s">
        <v>5138</v>
      </c>
      <c r="B1297" s="215" t="s">
        <v>24</v>
      </c>
      <c r="C1297" s="243" t="s">
        <v>5108</v>
      </c>
      <c r="D1297" s="216" t="s">
        <v>5109</v>
      </c>
      <c r="E1297" s="216" t="s">
        <v>5110</v>
      </c>
      <c r="F1297" s="218" t="s">
        <v>1515</v>
      </c>
      <c r="G1297" s="219" t="s">
        <v>28</v>
      </c>
      <c r="H1297" s="221">
        <v>0</v>
      </c>
      <c r="I1297" s="222">
        <v>230000000</v>
      </c>
      <c r="J1297" s="93" t="s">
        <v>1155</v>
      </c>
      <c r="K1297" s="188" t="s">
        <v>5111</v>
      </c>
      <c r="L1297" s="223" t="s">
        <v>5123</v>
      </c>
      <c r="M1297" s="93" t="s">
        <v>1502</v>
      </c>
      <c r="N1297" s="221" t="s">
        <v>2590</v>
      </c>
      <c r="O1297" s="224" t="s">
        <v>26</v>
      </c>
      <c r="P1297" s="93">
        <v>112</v>
      </c>
      <c r="Q1297" s="93" t="s">
        <v>2506</v>
      </c>
      <c r="R1297" s="54">
        <v>1117</v>
      </c>
      <c r="S1297" s="54">
        <v>200</v>
      </c>
      <c r="T1297" s="54">
        <f t="shared" si="402"/>
        <v>223400</v>
      </c>
      <c r="U1297" s="68">
        <f t="shared" si="404"/>
        <v>250208.00000000003</v>
      </c>
      <c r="V1297" s="93"/>
      <c r="W1297" s="93">
        <v>2016</v>
      </c>
      <c r="X1297" s="47"/>
    </row>
    <row r="1298" spans="1:24" outlineLevel="1">
      <c r="A1298" s="228" t="s">
        <v>5139</v>
      </c>
      <c r="B1298" s="215" t="s">
        <v>24</v>
      </c>
      <c r="C1298" s="243" t="s">
        <v>5108</v>
      </c>
      <c r="D1298" s="216" t="s">
        <v>5109</v>
      </c>
      <c r="E1298" s="216" t="s">
        <v>5110</v>
      </c>
      <c r="F1298" s="218" t="s">
        <v>1515</v>
      </c>
      <c r="G1298" s="219" t="s">
        <v>28</v>
      </c>
      <c r="H1298" s="221">
        <v>0</v>
      </c>
      <c r="I1298" s="222">
        <v>230000000</v>
      </c>
      <c r="J1298" s="93" t="s">
        <v>1155</v>
      </c>
      <c r="K1298" s="188" t="s">
        <v>5111</v>
      </c>
      <c r="L1298" s="223" t="s">
        <v>5125</v>
      </c>
      <c r="M1298" s="93" t="s">
        <v>1502</v>
      </c>
      <c r="N1298" s="221" t="s">
        <v>2590</v>
      </c>
      <c r="O1298" s="224" t="s">
        <v>26</v>
      </c>
      <c r="P1298" s="93">
        <v>112</v>
      </c>
      <c r="Q1298" s="93" t="s">
        <v>2506</v>
      </c>
      <c r="R1298" s="54">
        <v>1772.5</v>
      </c>
      <c r="S1298" s="54">
        <v>200</v>
      </c>
      <c r="T1298" s="54">
        <f t="shared" si="402"/>
        <v>354500</v>
      </c>
      <c r="U1298" s="68">
        <f t="shared" si="404"/>
        <v>397040.00000000006</v>
      </c>
      <c r="V1298" s="93"/>
      <c r="W1298" s="93">
        <v>2016</v>
      </c>
      <c r="X1298" s="47"/>
    </row>
    <row r="1299" spans="1:24" outlineLevel="1">
      <c r="A1299" s="228" t="s">
        <v>5140</v>
      </c>
      <c r="B1299" s="215" t="s">
        <v>24</v>
      </c>
      <c r="C1299" s="243" t="s">
        <v>5108</v>
      </c>
      <c r="D1299" s="216" t="s">
        <v>5109</v>
      </c>
      <c r="E1299" s="216" t="s">
        <v>5110</v>
      </c>
      <c r="F1299" s="218" t="s">
        <v>1515</v>
      </c>
      <c r="G1299" s="219" t="s">
        <v>28</v>
      </c>
      <c r="H1299" s="221">
        <v>0</v>
      </c>
      <c r="I1299" s="222">
        <v>230000000</v>
      </c>
      <c r="J1299" s="93" t="s">
        <v>1155</v>
      </c>
      <c r="K1299" s="188" t="s">
        <v>5111</v>
      </c>
      <c r="L1299" s="223" t="s">
        <v>5127</v>
      </c>
      <c r="M1299" s="93" t="s">
        <v>1502</v>
      </c>
      <c r="N1299" s="221" t="s">
        <v>2590</v>
      </c>
      <c r="O1299" s="224" t="s">
        <v>26</v>
      </c>
      <c r="P1299" s="93">
        <v>112</v>
      </c>
      <c r="Q1299" s="93" t="s">
        <v>2506</v>
      </c>
      <c r="R1299" s="54">
        <v>1163.5</v>
      </c>
      <c r="S1299" s="54">
        <v>200</v>
      </c>
      <c r="T1299" s="54">
        <f t="shared" si="402"/>
        <v>232700</v>
      </c>
      <c r="U1299" s="68">
        <f t="shared" si="404"/>
        <v>260624.00000000003</v>
      </c>
      <c r="V1299" s="93"/>
      <c r="W1299" s="93">
        <v>2016</v>
      </c>
      <c r="X1299" s="47"/>
    </row>
    <row r="1300" spans="1:24" outlineLevel="1">
      <c r="A1300" s="228" t="s">
        <v>5141</v>
      </c>
      <c r="B1300" s="215" t="s">
        <v>24</v>
      </c>
      <c r="C1300" s="243" t="s">
        <v>5108</v>
      </c>
      <c r="D1300" s="216" t="s">
        <v>5109</v>
      </c>
      <c r="E1300" s="216" t="s">
        <v>5110</v>
      </c>
      <c r="F1300" s="218" t="s">
        <v>1515</v>
      </c>
      <c r="G1300" s="219" t="s">
        <v>28</v>
      </c>
      <c r="H1300" s="221">
        <v>0</v>
      </c>
      <c r="I1300" s="222">
        <v>230000000</v>
      </c>
      <c r="J1300" s="93" t="s">
        <v>1155</v>
      </c>
      <c r="K1300" s="188" t="s">
        <v>5111</v>
      </c>
      <c r="L1300" s="223" t="s">
        <v>5129</v>
      </c>
      <c r="M1300" s="93" t="s">
        <v>1502</v>
      </c>
      <c r="N1300" s="221" t="s">
        <v>2590</v>
      </c>
      <c r="O1300" s="224" t="s">
        <v>26</v>
      </c>
      <c r="P1300" s="93">
        <v>112</v>
      </c>
      <c r="Q1300" s="93" t="s">
        <v>2506</v>
      </c>
      <c r="R1300" s="54">
        <v>1037</v>
      </c>
      <c r="S1300" s="54">
        <v>200</v>
      </c>
      <c r="T1300" s="54">
        <f t="shared" si="402"/>
        <v>207400</v>
      </c>
      <c r="U1300" s="68">
        <f t="shared" si="404"/>
        <v>232288.00000000003</v>
      </c>
      <c r="V1300" s="93"/>
      <c r="W1300" s="93">
        <v>2016</v>
      </c>
      <c r="X1300" s="47"/>
    </row>
    <row r="1301" spans="1:24" outlineLevel="1">
      <c r="A1301" s="228" t="s">
        <v>5142</v>
      </c>
      <c r="B1301" s="215" t="s">
        <v>24</v>
      </c>
      <c r="C1301" s="243" t="s">
        <v>5108</v>
      </c>
      <c r="D1301" s="216" t="s">
        <v>5109</v>
      </c>
      <c r="E1301" s="216" t="s">
        <v>5110</v>
      </c>
      <c r="F1301" s="218" t="s">
        <v>1515</v>
      </c>
      <c r="G1301" s="219" t="s">
        <v>28</v>
      </c>
      <c r="H1301" s="221">
        <v>0</v>
      </c>
      <c r="I1301" s="222">
        <v>230000000</v>
      </c>
      <c r="J1301" s="93" t="s">
        <v>1155</v>
      </c>
      <c r="K1301" s="188" t="s">
        <v>5111</v>
      </c>
      <c r="L1301" s="223" t="s">
        <v>5131</v>
      </c>
      <c r="M1301" s="93" t="s">
        <v>1502</v>
      </c>
      <c r="N1301" s="221" t="s">
        <v>2590</v>
      </c>
      <c r="O1301" s="224" t="s">
        <v>26</v>
      </c>
      <c r="P1301" s="93">
        <v>112</v>
      </c>
      <c r="Q1301" s="93" t="s">
        <v>2506</v>
      </c>
      <c r="R1301" s="54">
        <v>981</v>
      </c>
      <c r="S1301" s="54">
        <v>200</v>
      </c>
      <c r="T1301" s="54">
        <f t="shared" si="402"/>
        <v>196200</v>
      </c>
      <c r="U1301" s="68">
        <f t="shared" si="404"/>
        <v>219744.00000000003</v>
      </c>
      <c r="V1301" s="93"/>
      <c r="W1301" s="93">
        <v>2016</v>
      </c>
      <c r="X1301" s="47"/>
    </row>
    <row r="1302" spans="1:24" outlineLevel="1">
      <c r="A1302" s="228" t="s">
        <v>5143</v>
      </c>
      <c r="B1302" s="39" t="s">
        <v>24</v>
      </c>
      <c r="C1302" s="180" t="s">
        <v>5144</v>
      </c>
      <c r="D1302" s="40" t="s">
        <v>2588</v>
      </c>
      <c r="E1302" s="40" t="s">
        <v>5145</v>
      </c>
      <c r="F1302" s="41" t="s">
        <v>1515</v>
      </c>
      <c r="G1302" s="219" t="s">
        <v>29</v>
      </c>
      <c r="H1302" s="226">
        <v>50</v>
      </c>
      <c r="I1302" s="227">
        <v>230000000</v>
      </c>
      <c r="J1302" s="228" t="s">
        <v>1155</v>
      </c>
      <c r="K1302" s="223" t="s">
        <v>410</v>
      </c>
      <c r="L1302" s="216" t="s">
        <v>3895</v>
      </c>
      <c r="M1302" s="228" t="s">
        <v>1502</v>
      </c>
      <c r="N1302" s="221" t="s">
        <v>5146</v>
      </c>
      <c r="O1302" s="224" t="s">
        <v>2591</v>
      </c>
      <c r="P1302" s="93">
        <v>868</v>
      </c>
      <c r="Q1302" s="228" t="s">
        <v>2592</v>
      </c>
      <c r="R1302" s="54">
        <v>164700</v>
      </c>
      <c r="S1302" s="54">
        <v>65</v>
      </c>
      <c r="T1302" s="54">
        <f t="shared" si="402"/>
        <v>10705500</v>
      </c>
      <c r="U1302" s="68">
        <f t="shared" si="404"/>
        <v>11990160.000000002</v>
      </c>
      <c r="V1302" s="225" t="s">
        <v>1512</v>
      </c>
      <c r="W1302" s="93">
        <v>2016</v>
      </c>
      <c r="X1302" s="47"/>
    </row>
    <row r="1303" spans="1:24" outlineLevel="1">
      <c r="A1303" s="228" t="s">
        <v>5147</v>
      </c>
      <c r="B1303" s="39" t="s">
        <v>24</v>
      </c>
      <c r="C1303" s="180" t="s">
        <v>5144</v>
      </c>
      <c r="D1303" s="40" t="s">
        <v>2588</v>
      </c>
      <c r="E1303" s="40" t="s">
        <v>5145</v>
      </c>
      <c r="F1303" s="41" t="s">
        <v>1515</v>
      </c>
      <c r="G1303" s="219" t="s">
        <v>29</v>
      </c>
      <c r="H1303" s="226">
        <v>50</v>
      </c>
      <c r="I1303" s="227">
        <v>230000000</v>
      </c>
      <c r="J1303" s="228" t="s">
        <v>1155</v>
      </c>
      <c r="K1303" s="223" t="s">
        <v>410</v>
      </c>
      <c r="L1303" s="216" t="s">
        <v>3323</v>
      </c>
      <c r="M1303" s="228" t="s">
        <v>1502</v>
      </c>
      <c r="N1303" s="221" t="s">
        <v>5146</v>
      </c>
      <c r="O1303" s="224" t="s">
        <v>2591</v>
      </c>
      <c r="P1303" s="93">
        <v>868</v>
      </c>
      <c r="Q1303" s="228" t="s">
        <v>2592</v>
      </c>
      <c r="R1303" s="54">
        <v>167985</v>
      </c>
      <c r="S1303" s="54">
        <v>65</v>
      </c>
      <c r="T1303" s="54">
        <f t="shared" si="402"/>
        <v>10919025</v>
      </c>
      <c r="U1303" s="68">
        <f t="shared" si="404"/>
        <v>12229308.000000002</v>
      </c>
      <c r="V1303" s="225" t="s">
        <v>1512</v>
      </c>
      <c r="W1303" s="93">
        <v>2016</v>
      </c>
      <c r="X1303" s="47"/>
    </row>
    <row r="1304" spans="1:24" outlineLevel="1">
      <c r="A1304" s="228" t="s">
        <v>5148</v>
      </c>
      <c r="B1304" s="39" t="s">
        <v>24</v>
      </c>
      <c r="C1304" s="180" t="s">
        <v>5144</v>
      </c>
      <c r="D1304" s="40" t="s">
        <v>2588</v>
      </c>
      <c r="E1304" s="40" t="s">
        <v>5145</v>
      </c>
      <c r="F1304" s="41" t="s">
        <v>1515</v>
      </c>
      <c r="G1304" s="219" t="s">
        <v>29</v>
      </c>
      <c r="H1304" s="226">
        <v>50</v>
      </c>
      <c r="I1304" s="227">
        <v>230000000</v>
      </c>
      <c r="J1304" s="228" t="s">
        <v>1155</v>
      </c>
      <c r="K1304" s="223" t="s">
        <v>410</v>
      </c>
      <c r="L1304" s="216" t="s">
        <v>5149</v>
      </c>
      <c r="M1304" s="228" t="s">
        <v>1502</v>
      </c>
      <c r="N1304" s="221" t="s">
        <v>5146</v>
      </c>
      <c r="O1304" s="224" t="s">
        <v>2591</v>
      </c>
      <c r="P1304" s="93">
        <v>868</v>
      </c>
      <c r="Q1304" s="228" t="s">
        <v>2592</v>
      </c>
      <c r="R1304" s="54">
        <v>123300</v>
      </c>
      <c r="S1304" s="54">
        <v>65</v>
      </c>
      <c r="T1304" s="54">
        <f t="shared" si="402"/>
        <v>8014500</v>
      </c>
      <c r="U1304" s="68">
        <f t="shared" si="404"/>
        <v>8976240</v>
      </c>
      <c r="V1304" s="225" t="s">
        <v>1512</v>
      </c>
      <c r="W1304" s="93">
        <v>2016</v>
      </c>
      <c r="X1304" s="47"/>
    </row>
    <row r="1305" spans="1:24" outlineLevel="1">
      <c r="A1305" s="228" t="s">
        <v>5150</v>
      </c>
      <c r="B1305" s="39" t="s">
        <v>24</v>
      </c>
      <c r="C1305" s="180" t="s">
        <v>5144</v>
      </c>
      <c r="D1305" s="40" t="s">
        <v>2588</v>
      </c>
      <c r="E1305" s="40" t="s">
        <v>5145</v>
      </c>
      <c r="F1305" s="41" t="s">
        <v>1515</v>
      </c>
      <c r="G1305" s="219" t="s">
        <v>29</v>
      </c>
      <c r="H1305" s="226">
        <v>50</v>
      </c>
      <c r="I1305" s="227">
        <v>230000000</v>
      </c>
      <c r="J1305" s="228" t="s">
        <v>1155</v>
      </c>
      <c r="K1305" s="223" t="s">
        <v>410</v>
      </c>
      <c r="L1305" s="216" t="s">
        <v>4170</v>
      </c>
      <c r="M1305" s="228" t="s">
        <v>1502</v>
      </c>
      <c r="N1305" s="221" t="s">
        <v>5146</v>
      </c>
      <c r="O1305" s="224" t="s">
        <v>2591</v>
      </c>
      <c r="P1305" s="93">
        <v>868</v>
      </c>
      <c r="Q1305" s="228" t="s">
        <v>2592</v>
      </c>
      <c r="R1305" s="54">
        <v>104647</v>
      </c>
      <c r="S1305" s="54">
        <v>65</v>
      </c>
      <c r="T1305" s="54">
        <f t="shared" si="402"/>
        <v>6802055</v>
      </c>
      <c r="U1305" s="68">
        <f t="shared" si="404"/>
        <v>7618301.6000000006</v>
      </c>
      <c r="V1305" s="225" t="s">
        <v>1512</v>
      </c>
      <c r="W1305" s="93">
        <v>2016</v>
      </c>
      <c r="X1305" s="47"/>
    </row>
    <row r="1306" spans="1:24" outlineLevel="1">
      <c r="A1306" s="228" t="s">
        <v>5151</v>
      </c>
      <c r="B1306" s="39" t="s">
        <v>24</v>
      </c>
      <c r="C1306" s="180" t="s">
        <v>5144</v>
      </c>
      <c r="D1306" s="40" t="s">
        <v>2588</v>
      </c>
      <c r="E1306" s="40" t="s">
        <v>5145</v>
      </c>
      <c r="F1306" s="41" t="s">
        <v>1515</v>
      </c>
      <c r="G1306" s="219" t="s">
        <v>29</v>
      </c>
      <c r="H1306" s="226">
        <v>50</v>
      </c>
      <c r="I1306" s="227">
        <v>230000000</v>
      </c>
      <c r="J1306" s="228" t="s">
        <v>1155</v>
      </c>
      <c r="K1306" s="223" t="s">
        <v>410</v>
      </c>
      <c r="L1306" s="216" t="s">
        <v>5152</v>
      </c>
      <c r="M1306" s="228" t="s">
        <v>1502</v>
      </c>
      <c r="N1306" s="221" t="s">
        <v>5146</v>
      </c>
      <c r="O1306" s="224" t="s">
        <v>2591</v>
      </c>
      <c r="P1306" s="93">
        <v>868</v>
      </c>
      <c r="Q1306" s="228" t="s">
        <v>2592</v>
      </c>
      <c r="R1306" s="54">
        <v>126338</v>
      </c>
      <c r="S1306" s="54">
        <v>65</v>
      </c>
      <c r="T1306" s="54">
        <f t="shared" si="402"/>
        <v>8211970</v>
      </c>
      <c r="U1306" s="68">
        <f t="shared" si="404"/>
        <v>9197406.4000000004</v>
      </c>
      <c r="V1306" s="225" t="s">
        <v>1512</v>
      </c>
      <c r="W1306" s="93">
        <v>2016</v>
      </c>
      <c r="X1306" s="47"/>
    </row>
    <row r="1307" spans="1:24" outlineLevel="1">
      <c r="A1307" s="228" t="s">
        <v>5153</v>
      </c>
      <c r="B1307" s="39" t="s">
        <v>24</v>
      </c>
      <c r="C1307" s="180" t="s">
        <v>5144</v>
      </c>
      <c r="D1307" s="40" t="s">
        <v>2588</v>
      </c>
      <c r="E1307" s="40" t="s">
        <v>5145</v>
      </c>
      <c r="F1307" s="41" t="s">
        <v>1515</v>
      </c>
      <c r="G1307" s="219" t="s">
        <v>29</v>
      </c>
      <c r="H1307" s="226">
        <v>50</v>
      </c>
      <c r="I1307" s="227">
        <v>230000000</v>
      </c>
      <c r="J1307" s="228" t="s">
        <v>1155</v>
      </c>
      <c r="K1307" s="223" t="s">
        <v>410</v>
      </c>
      <c r="L1307" s="216" t="s">
        <v>4010</v>
      </c>
      <c r="M1307" s="228" t="s">
        <v>1502</v>
      </c>
      <c r="N1307" s="221" t="s">
        <v>5146</v>
      </c>
      <c r="O1307" s="224" t="s">
        <v>2591</v>
      </c>
      <c r="P1307" s="93">
        <v>868</v>
      </c>
      <c r="Q1307" s="228" t="s">
        <v>2592</v>
      </c>
      <c r="R1307" s="54">
        <v>97650</v>
      </c>
      <c r="S1307" s="54">
        <v>65</v>
      </c>
      <c r="T1307" s="54">
        <f t="shared" si="402"/>
        <v>6347250</v>
      </c>
      <c r="U1307" s="68">
        <f t="shared" si="404"/>
        <v>7108920.0000000009</v>
      </c>
      <c r="V1307" s="225" t="s">
        <v>1512</v>
      </c>
      <c r="W1307" s="93">
        <v>2016</v>
      </c>
      <c r="X1307" s="47"/>
    </row>
    <row r="1308" spans="1:24" outlineLevel="1">
      <c r="A1308" s="228" t="s">
        <v>5154</v>
      </c>
      <c r="B1308" s="39" t="s">
        <v>24</v>
      </c>
      <c r="C1308" s="180" t="s">
        <v>5144</v>
      </c>
      <c r="D1308" s="40" t="s">
        <v>2588</v>
      </c>
      <c r="E1308" s="40" t="s">
        <v>5145</v>
      </c>
      <c r="F1308" s="41" t="s">
        <v>1515</v>
      </c>
      <c r="G1308" s="219" t="s">
        <v>29</v>
      </c>
      <c r="H1308" s="226">
        <v>50</v>
      </c>
      <c r="I1308" s="227">
        <v>230000000</v>
      </c>
      <c r="J1308" s="228" t="s">
        <v>1155</v>
      </c>
      <c r="K1308" s="223" t="s">
        <v>410</v>
      </c>
      <c r="L1308" s="216" t="s">
        <v>5155</v>
      </c>
      <c r="M1308" s="228" t="s">
        <v>1502</v>
      </c>
      <c r="N1308" s="221" t="s">
        <v>5146</v>
      </c>
      <c r="O1308" s="224" t="s">
        <v>2591</v>
      </c>
      <c r="P1308" s="93">
        <v>868</v>
      </c>
      <c r="Q1308" s="228" t="s">
        <v>2592</v>
      </c>
      <c r="R1308" s="54">
        <v>6615</v>
      </c>
      <c r="S1308" s="54">
        <v>65</v>
      </c>
      <c r="T1308" s="54">
        <f t="shared" si="402"/>
        <v>429975</v>
      </c>
      <c r="U1308" s="68">
        <f t="shared" si="404"/>
        <v>481572.00000000006</v>
      </c>
      <c r="V1308" s="225" t="s">
        <v>1512</v>
      </c>
      <c r="W1308" s="93">
        <v>2016</v>
      </c>
      <c r="X1308" s="47"/>
    </row>
    <row r="1309" spans="1:24" outlineLevel="1">
      <c r="A1309" s="228" t="s">
        <v>5156</v>
      </c>
      <c r="B1309" s="39" t="s">
        <v>24</v>
      </c>
      <c r="C1309" s="180" t="s">
        <v>5144</v>
      </c>
      <c r="D1309" s="40" t="s">
        <v>2588</v>
      </c>
      <c r="E1309" s="40" t="s">
        <v>5145</v>
      </c>
      <c r="F1309" s="41" t="s">
        <v>1515</v>
      </c>
      <c r="G1309" s="219" t="s">
        <v>29</v>
      </c>
      <c r="H1309" s="226">
        <v>50</v>
      </c>
      <c r="I1309" s="227">
        <v>230000000</v>
      </c>
      <c r="J1309" s="228" t="s">
        <v>1155</v>
      </c>
      <c r="K1309" s="223" t="s">
        <v>410</v>
      </c>
      <c r="L1309" s="216" t="s">
        <v>5157</v>
      </c>
      <c r="M1309" s="228" t="s">
        <v>1502</v>
      </c>
      <c r="N1309" s="221" t="s">
        <v>5146</v>
      </c>
      <c r="O1309" s="224" t="s">
        <v>2591</v>
      </c>
      <c r="P1309" s="93">
        <v>868</v>
      </c>
      <c r="Q1309" s="228" t="s">
        <v>2592</v>
      </c>
      <c r="R1309" s="54">
        <v>11160</v>
      </c>
      <c r="S1309" s="54">
        <v>65</v>
      </c>
      <c r="T1309" s="54">
        <f t="shared" si="402"/>
        <v>725400</v>
      </c>
      <c r="U1309" s="68">
        <f t="shared" si="404"/>
        <v>812448.00000000012</v>
      </c>
      <c r="V1309" s="225" t="s">
        <v>1512</v>
      </c>
      <c r="W1309" s="93">
        <v>2016</v>
      </c>
      <c r="X1309" s="47"/>
    </row>
    <row r="1310" spans="1:24" outlineLevel="1">
      <c r="A1310" s="228" t="s">
        <v>5158</v>
      </c>
      <c r="B1310" s="39" t="s">
        <v>24</v>
      </c>
      <c r="C1310" s="180" t="s">
        <v>5144</v>
      </c>
      <c r="D1310" s="40" t="s">
        <v>2588</v>
      </c>
      <c r="E1310" s="40" t="s">
        <v>5145</v>
      </c>
      <c r="F1310" s="41" t="s">
        <v>1515</v>
      </c>
      <c r="G1310" s="219" t="s">
        <v>29</v>
      </c>
      <c r="H1310" s="226">
        <v>50</v>
      </c>
      <c r="I1310" s="227">
        <v>230000000</v>
      </c>
      <c r="J1310" s="228" t="s">
        <v>1155</v>
      </c>
      <c r="K1310" s="223" t="s">
        <v>410</v>
      </c>
      <c r="L1310" s="216" t="s">
        <v>5159</v>
      </c>
      <c r="M1310" s="228" t="s">
        <v>1502</v>
      </c>
      <c r="N1310" s="221" t="s">
        <v>5146</v>
      </c>
      <c r="O1310" s="224" t="s">
        <v>2591</v>
      </c>
      <c r="P1310" s="93">
        <v>868</v>
      </c>
      <c r="Q1310" s="228" t="s">
        <v>2592</v>
      </c>
      <c r="R1310" s="54">
        <v>6885</v>
      </c>
      <c r="S1310" s="54">
        <v>65</v>
      </c>
      <c r="T1310" s="54">
        <f t="shared" si="402"/>
        <v>447525</v>
      </c>
      <c r="U1310" s="68">
        <f t="shared" si="404"/>
        <v>501228.00000000006</v>
      </c>
      <c r="V1310" s="225" t="s">
        <v>1512</v>
      </c>
      <c r="W1310" s="93">
        <v>2016</v>
      </c>
      <c r="X1310" s="47"/>
    </row>
    <row r="1311" spans="1:24" outlineLevel="1">
      <c r="A1311" s="228" t="s">
        <v>5160</v>
      </c>
      <c r="B1311" s="39" t="s">
        <v>24</v>
      </c>
      <c r="C1311" s="180" t="s">
        <v>5144</v>
      </c>
      <c r="D1311" s="40" t="s">
        <v>2588</v>
      </c>
      <c r="E1311" s="40" t="s">
        <v>5145</v>
      </c>
      <c r="F1311" s="41" t="s">
        <v>1515</v>
      </c>
      <c r="G1311" s="219" t="s">
        <v>29</v>
      </c>
      <c r="H1311" s="226">
        <v>50</v>
      </c>
      <c r="I1311" s="227">
        <v>230000000</v>
      </c>
      <c r="J1311" s="228" t="s">
        <v>1155</v>
      </c>
      <c r="K1311" s="223" t="s">
        <v>410</v>
      </c>
      <c r="L1311" s="216" t="s">
        <v>5161</v>
      </c>
      <c r="M1311" s="228" t="s">
        <v>1502</v>
      </c>
      <c r="N1311" s="221" t="s">
        <v>5146</v>
      </c>
      <c r="O1311" s="224" t="s">
        <v>2591</v>
      </c>
      <c r="P1311" s="93">
        <v>868</v>
      </c>
      <c r="Q1311" s="228" t="s">
        <v>2592</v>
      </c>
      <c r="R1311" s="54">
        <v>5625</v>
      </c>
      <c r="S1311" s="54">
        <v>65</v>
      </c>
      <c r="T1311" s="54">
        <f t="shared" si="402"/>
        <v>365625</v>
      </c>
      <c r="U1311" s="68">
        <f t="shared" si="404"/>
        <v>409500.00000000006</v>
      </c>
      <c r="V1311" s="225" t="s">
        <v>1512</v>
      </c>
      <c r="W1311" s="93">
        <v>2016</v>
      </c>
      <c r="X1311" s="47"/>
    </row>
    <row r="1312" spans="1:24" outlineLevel="1">
      <c r="A1312" s="228" t="s">
        <v>5162</v>
      </c>
      <c r="B1312" s="39" t="s">
        <v>24</v>
      </c>
      <c r="C1312" s="180" t="s">
        <v>5144</v>
      </c>
      <c r="D1312" s="40" t="s">
        <v>2588</v>
      </c>
      <c r="E1312" s="40" t="s">
        <v>5145</v>
      </c>
      <c r="F1312" s="41" t="s">
        <v>1515</v>
      </c>
      <c r="G1312" s="219" t="s">
        <v>29</v>
      </c>
      <c r="H1312" s="226">
        <v>50</v>
      </c>
      <c r="I1312" s="227">
        <v>230000000</v>
      </c>
      <c r="J1312" s="228" t="s">
        <v>1155</v>
      </c>
      <c r="K1312" s="223" t="s">
        <v>410</v>
      </c>
      <c r="L1312" s="216" t="s">
        <v>5163</v>
      </c>
      <c r="M1312" s="228" t="s">
        <v>1502</v>
      </c>
      <c r="N1312" s="221" t="s">
        <v>5146</v>
      </c>
      <c r="O1312" s="224" t="s">
        <v>2591</v>
      </c>
      <c r="P1312" s="93">
        <v>868</v>
      </c>
      <c r="Q1312" s="228" t="s">
        <v>2592</v>
      </c>
      <c r="R1312" s="54">
        <v>5805</v>
      </c>
      <c r="S1312" s="54">
        <v>65</v>
      </c>
      <c r="T1312" s="54">
        <f t="shared" si="402"/>
        <v>377325</v>
      </c>
      <c r="U1312" s="68">
        <f t="shared" si="404"/>
        <v>422604.00000000006</v>
      </c>
      <c r="V1312" s="225" t="s">
        <v>1512</v>
      </c>
      <c r="W1312" s="93">
        <v>2016</v>
      </c>
      <c r="X1312" s="47"/>
    </row>
    <row r="1313" spans="1:24" outlineLevel="1">
      <c r="A1313" s="228" t="s">
        <v>6193</v>
      </c>
      <c r="B1313" s="39" t="s">
        <v>24</v>
      </c>
      <c r="C1313" s="180" t="s">
        <v>5296</v>
      </c>
      <c r="D1313" s="40" t="s">
        <v>5297</v>
      </c>
      <c r="E1313" s="40" t="s">
        <v>5298</v>
      </c>
      <c r="F1313" s="41" t="s">
        <v>5304</v>
      </c>
      <c r="G1313" s="219" t="s">
        <v>444</v>
      </c>
      <c r="H1313" s="42">
        <v>100</v>
      </c>
      <c r="I1313" s="43">
        <v>230000000</v>
      </c>
      <c r="J1313" s="36" t="s">
        <v>1155</v>
      </c>
      <c r="K1313" s="44" t="s">
        <v>918</v>
      </c>
      <c r="L1313" s="41" t="s">
        <v>5300</v>
      </c>
      <c r="M1313" s="36" t="s">
        <v>1502</v>
      </c>
      <c r="N1313" s="42" t="s">
        <v>5301</v>
      </c>
      <c r="O1313" s="45" t="s">
        <v>1511</v>
      </c>
      <c r="P1313" s="36">
        <v>113</v>
      </c>
      <c r="Q1313" s="36" t="s">
        <v>5302</v>
      </c>
      <c r="R1313" s="54">
        <v>180000</v>
      </c>
      <c r="S1313" s="54">
        <v>100</v>
      </c>
      <c r="T1313" s="68">
        <f t="shared" ref="T1313:T1377" si="405">R1313*S1313</f>
        <v>18000000</v>
      </c>
      <c r="U1313" s="68">
        <f t="shared" si="404"/>
        <v>20160000.000000004</v>
      </c>
      <c r="V1313" s="46" t="s">
        <v>1512</v>
      </c>
      <c r="W1313" s="36">
        <v>2016</v>
      </c>
      <c r="X1313" s="47"/>
    </row>
    <row r="1314" spans="1:24" outlineLevel="1">
      <c r="A1314" s="228" t="s">
        <v>5295</v>
      </c>
      <c r="B1314" s="39" t="s">
        <v>24</v>
      </c>
      <c r="C1314" s="180" t="s">
        <v>5296</v>
      </c>
      <c r="D1314" s="40" t="s">
        <v>5297</v>
      </c>
      <c r="E1314" s="40" t="s">
        <v>5298</v>
      </c>
      <c r="F1314" s="41" t="s">
        <v>5299</v>
      </c>
      <c r="G1314" s="219" t="s">
        <v>444</v>
      </c>
      <c r="H1314" s="42">
        <v>100</v>
      </c>
      <c r="I1314" s="43">
        <v>230000000</v>
      </c>
      <c r="J1314" s="36" t="s">
        <v>1155</v>
      </c>
      <c r="K1314" s="44" t="s">
        <v>918</v>
      </c>
      <c r="L1314" s="41" t="s">
        <v>5300</v>
      </c>
      <c r="M1314" s="36" t="s">
        <v>1502</v>
      </c>
      <c r="N1314" s="42" t="s">
        <v>5301</v>
      </c>
      <c r="O1314" s="45" t="s">
        <v>1511</v>
      </c>
      <c r="P1314" s="36">
        <v>113</v>
      </c>
      <c r="Q1314" s="36" t="s">
        <v>5302</v>
      </c>
      <c r="R1314" s="54">
        <v>29630</v>
      </c>
      <c r="S1314" s="54">
        <v>100</v>
      </c>
      <c r="T1314" s="68">
        <f t="shared" si="405"/>
        <v>2963000</v>
      </c>
      <c r="U1314" s="68">
        <f t="shared" si="404"/>
        <v>3318560.0000000005</v>
      </c>
      <c r="V1314" s="46" t="s">
        <v>1512</v>
      </c>
      <c r="W1314" s="36">
        <v>2016</v>
      </c>
      <c r="X1314" s="47"/>
    </row>
    <row r="1315" spans="1:24" outlineLevel="1">
      <c r="A1315" s="228" t="s">
        <v>5303</v>
      </c>
      <c r="B1315" s="39" t="s">
        <v>24</v>
      </c>
      <c r="C1315" s="180" t="s">
        <v>5296</v>
      </c>
      <c r="D1315" s="40" t="s">
        <v>5297</v>
      </c>
      <c r="E1315" s="40" t="s">
        <v>5298</v>
      </c>
      <c r="F1315" s="41" t="s">
        <v>6322</v>
      </c>
      <c r="G1315" s="219" t="s">
        <v>444</v>
      </c>
      <c r="H1315" s="42">
        <v>100</v>
      </c>
      <c r="I1315" s="43">
        <v>230000000</v>
      </c>
      <c r="J1315" s="36" t="s">
        <v>1155</v>
      </c>
      <c r="K1315" s="44" t="s">
        <v>918</v>
      </c>
      <c r="L1315" s="41" t="s">
        <v>6323</v>
      </c>
      <c r="M1315" s="36" t="s">
        <v>1502</v>
      </c>
      <c r="N1315" s="42" t="s">
        <v>5301</v>
      </c>
      <c r="O1315" s="45" t="s">
        <v>1511</v>
      </c>
      <c r="P1315" s="36">
        <v>113</v>
      </c>
      <c r="Q1315" s="36" t="s">
        <v>5302</v>
      </c>
      <c r="R1315" s="54">
        <v>97227</v>
      </c>
      <c r="S1315" s="54">
        <v>100</v>
      </c>
      <c r="T1315" s="68">
        <f t="shared" si="405"/>
        <v>9722700</v>
      </c>
      <c r="U1315" s="68">
        <f t="shared" si="404"/>
        <v>10889424.000000002</v>
      </c>
      <c r="V1315" s="46" t="s">
        <v>1512</v>
      </c>
      <c r="W1315" s="36">
        <v>2016</v>
      </c>
      <c r="X1315" s="47"/>
    </row>
    <row r="1316" spans="1:24" outlineLevel="1">
      <c r="A1316" s="228" t="s">
        <v>5305</v>
      </c>
      <c r="B1316" s="39" t="s">
        <v>24</v>
      </c>
      <c r="C1316" s="180" t="s">
        <v>5306</v>
      </c>
      <c r="D1316" s="40" t="s">
        <v>1643</v>
      </c>
      <c r="E1316" s="40" t="s">
        <v>5307</v>
      </c>
      <c r="F1316" s="41" t="s">
        <v>5308</v>
      </c>
      <c r="G1316" s="219" t="s">
        <v>34</v>
      </c>
      <c r="H1316" s="42">
        <v>0</v>
      </c>
      <c r="I1316" s="43">
        <v>230000000</v>
      </c>
      <c r="J1316" s="36" t="s">
        <v>1155</v>
      </c>
      <c r="K1316" s="44" t="s">
        <v>410</v>
      </c>
      <c r="L1316" s="41" t="s">
        <v>1501</v>
      </c>
      <c r="M1316" s="36" t="s">
        <v>1502</v>
      </c>
      <c r="N1316" s="42" t="s">
        <v>2561</v>
      </c>
      <c r="O1316" s="45" t="s">
        <v>1504</v>
      </c>
      <c r="P1316" s="36">
        <v>796</v>
      </c>
      <c r="Q1316" s="36" t="s">
        <v>3644</v>
      </c>
      <c r="R1316" s="54">
        <v>215</v>
      </c>
      <c r="S1316" s="54">
        <v>8312</v>
      </c>
      <c r="T1316" s="68">
        <f t="shared" si="405"/>
        <v>1787080</v>
      </c>
      <c r="U1316" s="68">
        <f t="shared" si="404"/>
        <v>2001529.6</v>
      </c>
      <c r="V1316" s="46"/>
      <c r="W1316" s="36">
        <v>2016</v>
      </c>
      <c r="X1316" s="47"/>
    </row>
    <row r="1317" spans="1:24" outlineLevel="1">
      <c r="A1317" s="228" t="s">
        <v>5309</v>
      </c>
      <c r="B1317" s="39" t="s">
        <v>24</v>
      </c>
      <c r="C1317" s="180" t="s">
        <v>5310</v>
      </c>
      <c r="D1317" s="40" t="s">
        <v>5311</v>
      </c>
      <c r="E1317" s="40" t="s">
        <v>5312</v>
      </c>
      <c r="F1317" s="41" t="s">
        <v>5313</v>
      </c>
      <c r="G1317" s="219" t="s">
        <v>34</v>
      </c>
      <c r="H1317" s="42">
        <v>50</v>
      </c>
      <c r="I1317" s="43">
        <v>230000000</v>
      </c>
      <c r="J1317" s="36" t="s">
        <v>1155</v>
      </c>
      <c r="K1317" s="44" t="s">
        <v>410</v>
      </c>
      <c r="L1317" s="41" t="s">
        <v>1501</v>
      </c>
      <c r="M1317" s="36" t="s">
        <v>1502</v>
      </c>
      <c r="N1317" s="42" t="s">
        <v>2561</v>
      </c>
      <c r="O1317" s="45" t="s">
        <v>1511</v>
      </c>
      <c r="P1317" s="36">
        <v>796</v>
      </c>
      <c r="Q1317" s="36" t="s">
        <v>3644</v>
      </c>
      <c r="R1317" s="54">
        <v>100</v>
      </c>
      <c r="S1317" s="54">
        <v>4464.29</v>
      </c>
      <c r="T1317" s="68">
        <f t="shared" si="405"/>
        <v>446429</v>
      </c>
      <c r="U1317" s="68">
        <f t="shared" si="404"/>
        <v>500000.48000000004</v>
      </c>
      <c r="V1317" s="46" t="s">
        <v>1512</v>
      </c>
      <c r="W1317" s="36">
        <v>2016</v>
      </c>
      <c r="X1317" s="47"/>
    </row>
    <row r="1318" spans="1:24" outlineLevel="1">
      <c r="A1318" s="228" t="s">
        <v>5314</v>
      </c>
      <c r="B1318" s="39" t="s">
        <v>24</v>
      </c>
      <c r="C1318" s="180" t="s">
        <v>5315</v>
      </c>
      <c r="D1318" s="40" t="s">
        <v>5316</v>
      </c>
      <c r="E1318" s="40" t="s">
        <v>5317</v>
      </c>
      <c r="F1318" s="41" t="s">
        <v>5318</v>
      </c>
      <c r="G1318" s="219" t="s">
        <v>34</v>
      </c>
      <c r="H1318" s="42">
        <v>50</v>
      </c>
      <c r="I1318" s="43">
        <v>230000000</v>
      </c>
      <c r="J1318" s="36" t="s">
        <v>1155</v>
      </c>
      <c r="K1318" s="44" t="s">
        <v>410</v>
      </c>
      <c r="L1318" s="41" t="s">
        <v>1501</v>
      </c>
      <c r="M1318" s="36" t="s">
        <v>1502</v>
      </c>
      <c r="N1318" s="42" t="s">
        <v>2561</v>
      </c>
      <c r="O1318" s="45" t="s">
        <v>1511</v>
      </c>
      <c r="P1318" s="36">
        <v>778</v>
      </c>
      <c r="Q1318" s="36" t="s">
        <v>1662</v>
      </c>
      <c r="R1318" s="54">
        <v>105</v>
      </c>
      <c r="S1318" s="54">
        <v>2120</v>
      </c>
      <c r="T1318" s="68">
        <f t="shared" si="405"/>
        <v>222600</v>
      </c>
      <c r="U1318" s="68">
        <f t="shared" si="404"/>
        <v>249312.00000000003</v>
      </c>
      <c r="V1318" s="46" t="s">
        <v>1512</v>
      </c>
      <c r="W1318" s="36">
        <v>2016</v>
      </c>
      <c r="X1318" s="47"/>
    </row>
    <row r="1319" spans="1:24" outlineLevel="1">
      <c r="A1319" s="228" t="s">
        <v>5319</v>
      </c>
      <c r="B1319" s="39" t="s">
        <v>24</v>
      </c>
      <c r="C1319" s="180" t="s">
        <v>5320</v>
      </c>
      <c r="D1319" s="40" t="s">
        <v>1643</v>
      </c>
      <c r="E1319" s="40" t="s">
        <v>5321</v>
      </c>
      <c r="F1319" s="41" t="s">
        <v>5322</v>
      </c>
      <c r="G1319" s="219" t="s">
        <v>34</v>
      </c>
      <c r="H1319" s="42">
        <v>50</v>
      </c>
      <c r="I1319" s="43">
        <v>230000000</v>
      </c>
      <c r="J1319" s="36" t="s">
        <v>1155</v>
      </c>
      <c r="K1319" s="44" t="s">
        <v>410</v>
      </c>
      <c r="L1319" s="41" t="s">
        <v>1501</v>
      </c>
      <c r="M1319" s="36" t="s">
        <v>1502</v>
      </c>
      <c r="N1319" s="42" t="s">
        <v>2561</v>
      </c>
      <c r="O1319" s="45" t="s">
        <v>1511</v>
      </c>
      <c r="P1319" s="36">
        <v>796</v>
      </c>
      <c r="Q1319" s="36" t="s">
        <v>3644</v>
      </c>
      <c r="R1319" s="54">
        <v>770</v>
      </c>
      <c r="S1319" s="54">
        <v>401.99999999999994</v>
      </c>
      <c r="T1319" s="68">
        <f t="shared" si="405"/>
        <v>309539.99999999994</v>
      </c>
      <c r="U1319" s="68">
        <f t="shared" si="404"/>
        <v>346684.8</v>
      </c>
      <c r="V1319" s="46" t="s">
        <v>1512</v>
      </c>
      <c r="W1319" s="36">
        <v>2016</v>
      </c>
      <c r="X1319" s="47"/>
    </row>
    <row r="1320" spans="1:24" outlineLevel="1">
      <c r="A1320" s="228" t="s">
        <v>5323</v>
      </c>
      <c r="B1320" s="39" t="s">
        <v>24</v>
      </c>
      <c r="C1320" s="180" t="s">
        <v>5324</v>
      </c>
      <c r="D1320" s="40" t="s">
        <v>5316</v>
      </c>
      <c r="E1320" s="40" t="s">
        <v>5325</v>
      </c>
      <c r="F1320" s="41" t="s">
        <v>5326</v>
      </c>
      <c r="G1320" s="219" t="s">
        <v>34</v>
      </c>
      <c r="H1320" s="42">
        <v>50</v>
      </c>
      <c r="I1320" s="43">
        <v>230000000</v>
      </c>
      <c r="J1320" s="36" t="s">
        <v>1155</v>
      </c>
      <c r="K1320" s="44" t="s">
        <v>410</v>
      </c>
      <c r="L1320" s="41" t="s">
        <v>1501</v>
      </c>
      <c r="M1320" s="36" t="s">
        <v>1502</v>
      </c>
      <c r="N1320" s="42" t="s">
        <v>2561</v>
      </c>
      <c r="O1320" s="45" t="s">
        <v>1511</v>
      </c>
      <c r="P1320" s="36">
        <v>796</v>
      </c>
      <c r="Q1320" s="36" t="s">
        <v>3644</v>
      </c>
      <c r="R1320" s="54">
        <v>10250</v>
      </c>
      <c r="S1320" s="54">
        <v>99.999999999999986</v>
      </c>
      <c r="T1320" s="68">
        <f t="shared" si="405"/>
        <v>1024999.9999999999</v>
      </c>
      <c r="U1320" s="68">
        <f t="shared" si="404"/>
        <v>1148000</v>
      </c>
      <c r="V1320" s="46" t="s">
        <v>1512</v>
      </c>
      <c r="W1320" s="36">
        <v>2016</v>
      </c>
      <c r="X1320" s="47"/>
    </row>
    <row r="1321" spans="1:24" outlineLevel="1">
      <c r="A1321" s="228" t="s">
        <v>5327</v>
      </c>
      <c r="B1321" s="39" t="s">
        <v>24</v>
      </c>
      <c r="C1321" s="180" t="s">
        <v>5328</v>
      </c>
      <c r="D1321" s="40" t="s">
        <v>5329</v>
      </c>
      <c r="E1321" s="40" t="s">
        <v>5330</v>
      </c>
      <c r="F1321" s="41" t="s">
        <v>5331</v>
      </c>
      <c r="G1321" s="219" t="s">
        <v>34</v>
      </c>
      <c r="H1321" s="42">
        <v>0</v>
      </c>
      <c r="I1321" s="43">
        <v>230000000</v>
      </c>
      <c r="J1321" s="36" t="s">
        <v>1155</v>
      </c>
      <c r="K1321" s="44" t="s">
        <v>410</v>
      </c>
      <c r="L1321" s="41" t="s">
        <v>1501</v>
      </c>
      <c r="M1321" s="36" t="s">
        <v>1502</v>
      </c>
      <c r="N1321" s="42" t="s">
        <v>2561</v>
      </c>
      <c r="O1321" s="45" t="s">
        <v>1504</v>
      </c>
      <c r="P1321" s="36">
        <v>796</v>
      </c>
      <c r="Q1321" s="36" t="s">
        <v>3644</v>
      </c>
      <c r="R1321" s="54">
        <v>7670</v>
      </c>
      <c r="S1321" s="54">
        <v>106.99999999999999</v>
      </c>
      <c r="T1321" s="68">
        <f t="shared" si="405"/>
        <v>820689.99999999988</v>
      </c>
      <c r="U1321" s="68">
        <f t="shared" si="404"/>
        <v>919172.79999999993</v>
      </c>
      <c r="V1321" s="46"/>
      <c r="W1321" s="36">
        <v>2016</v>
      </c>
      <c r="X1321" s="47"/>
    </row>
    <row r="1322" spans="1:24" outlineLevel="1">
      <c r="A1322" s="228" t="s">
        <v>5332</v>
      </c>
      <c r="B1322" s="39" t="s">
        <v>24</v>
      </c>
      <c r="C1322" s="180" t="s">
        <v>5333</v>
      </c>
      <c r="D1322" s="40" t="s">
        <v>5334</v>
      </c>
      <c r="E1322" s="40" t="s">
        <v>5335</v>
      </c>
      <c r="F1322" s="41" t="s">
        <v>5336</v>
      </c>
      <c r="G1322" s="219" t="s">
        <v>34</v>
      </c>
      <c r="H1322" s="42">
        <v>50</v>
      </c>
      <c r="I1322" s="43">
        <v>230000000</v>
      </c>
      <c r="J1322" s="36" t="s">
        <v>1155</v>
      </c>
      <c r="K1322" s="44" t="s">
        <v>410</v>
      </c>
      <c r="L1322" s="41" t="s">
        <v>1501</v>
      </c>
      <c r="M1322" s="36" t="s">
        <v>1502</v>
      </c>
      <c r="N1322" s="42" t="s">
        <v>2561</v>
      </c>
      <c r="O1322" s="45" t="s">
        <v>1511</v>
      </c>
      <c r="P1322" s="36">
        <v>796</v>
      </c>
      <c r="Q1322" s="36" t="s">
        <v>3644</v>
      </c>
      <c r="R1322" s="54">
        <v>30</v>
      </c>
      <c r="S1322" s="54">
        <v>562.5</v>
      </c>
      <c r="T1322" s="68">
        <f t="shared" si="405"/>
        <v>16875</v>
      </c>
      <c r="U1322" s="68">
        <f t="shared" si="404"/>
        <v>18900</v>
      </c>
      <c r="V1322" s="46" t="s">
        <v>1512</v>
      </c>
      <c r="W1322" s="36">
        <v>2016</v>
      </c>
      <c r="X1322" s="47"/>
    </row>
    <row r="1323" spans="1:24" outlineLevel="1">
      <c r="A1323" s="228" t="s">
        <v>5337</v>
      </c>
      <c r="B1323" s="39" t="s">
        <v>24</v>
      </c>
      <c r="C1323" s="180" t="s">
        <v>5338</v>
      </c>
      <c r="D1323" s="40" t="s">
        <v>5339</v>
      </c>
      <c r="E1323" s="40" t="s">
        <v>5340</v>
      </c>
      <c r="F1323" s="41" t="s">
        <v>5341</v>
      </c>
      <c r="G1323" s="219" t="s">
        <v>34</v>
      </c>
      <c r="H1323" s="42">
        <v>50</v>
      </c>
      <c r="I1323" s="43">
        <v>230000000</v>
      </c>
      <c r="J1323" s="36" t="s">
        <v>1155</v>
      </c>
      <c r="K1323" s="44" t="s">
        <v>410</v>
      </c>
      <c r="L1323" s="41" t="s">
        <v>1501</v>
      </c>
      <c r="M1323" s="36" t="s">
        <v>1502</v>
      </c>
      <c r="N1323" s="42" t="s">
        <v>2561</v>
      </c>
      <c r="O1323" s="45" t="s">
        <v>1511</v>
      </c>
      <c r="P1323" s="36">
        <v>796</v>
      </c>
      <c r="Q1323" s="36" t="s">
        <v>3644</v>
      </c>
      <c r="R1323" s="54">
        <v>1170</v>
      </c>
      <c r="S1323" s="54">
        <v>357.14</v>
      </c>
      <c r="T1323" s="68">
        <f t="shared" si="405"/>
        <v>417853.8</v>
      </c>
      <c r="U1323" s="68">
        <f t="shared" si="404"/>
        <v>467996.25600000005</v>
      </c>
      <c r="V1323" s="46" t="s">
        <v>1512</v>
      </c>
      <c r="W1323" s="36">
        <v>2016</v>
      </c>
      <c r="X1323" s="47"/>
    </row>
    <row r="1324" spans="1:24" outlineLevel="1">
      <c r="A1324" s="228" t="s">
        <v>5342</v>
      </c>
      <c r="B1324" s="39" t="s">
        <v>24</v>
      </c>
      <c r="C1324" s="180" t="s">
        <v>5343</v>
      </c>
      <c r="D1324" s="40" t="s">
        <v>1643</v>
      </c>
      <c r="E1324" s="40" t="s">
        <v>5344</v>
      </c>
      <c r="F1324" s="41" t="s">
        <v>5345</v>
      </c>
      <c r="G1324" s="219" t="s">
        <v>34</v>
      </c>
      <c r="H1324" s="42">
        <v>50</v>
      </c>
      <c r="I1324" s="43">
        <v>230000000</v>
      </c>
      <c r="J1324" s="36" t="s">
        <v>1155</v>
      </c>
      <c r="K1324" s="44" t="s">
        <v>410</v>
      </c>
      <c r="L1324" s="41" t="s">
        <v>1501</v>
      </c>
      <c r="M1324" s="36" t="s">
        <v>1502</v>
      </c>
      <c r="N1324" s="42" t="s">
        <v>2561</v>
      </c>
      <c r="O1324" s="45" t="s">
        <v>1511</v>
      </c>
      <c r="P1324" s="36">
        <v>796</v>
      </c>
      <c r="Q1324" s="36" t="s">
        <v>3644</v>
      </c>
      <c r="R1324" s="54">
        <v>1520</v>
      </c>
      <c r="S1324" s="54">
        <v>401.99999999999994</v>
      </c>
      <c r="T1324" s="68">
        <f t="shared" si="405"/>
        <v>611039.99999999988</v>
      </c>
      <c r="U1324" s="68">
        <f t="shared" si="404"/>
        <v>684364.79999999993</v>
      </c>
      <c r="V1324" s="46" t="s">
        <v>1512</v>
      </c>
      <c r="W1324" s="36">
        <v>2016</v>
      </c>
      <c r="X1324" s="47"/>
    </row>
    <row r="1325" spans="1:24" outlineLevel="1">
      <c r="A1325" s="228" t="s">
        <v>5346</v>
      </c>
      <c r="B1325" s="39" t="s">
        <v>24</v>
      </c>
      <c r="C1325" s="180" t="s">
        <v>5347</v>
      </c>
      <c r="D1325" s="40" t="s">
        <v>1643</v>
      </c>
      <c r="E1325" s="40" t="s">
        <v>5348</v>
      </c>
      <c r="F1325" s="41" t="s">
        <v>5349</v>
      </c>
      <c r="G1325" s="219" t="s">
        <v>34</v>
      </c>
      <c r="H1325" s="42">
        <v>50</v>
      </c>
      <c r="I1325" s="43">
        <v>230000000</v>
      </c>
      <c r="J1325" s="36" t="s">
        <v>1155</v>
      </c>
      <c r="K1325" s="44" t="s">
        <v>410</v>
      </c>
      <c r="L1325" s="41" t="s">
        <v>1501</v>
      </c>
      <c r="M1325" s="36" t="s">
        <v>1502</v>
      </c>
      <c r="N1325" s="42" t="s">
        <v>2561</v>
      </c>
      <c r="O1325" s="45" t="s">
        <v>1511</v>
      </c>
      <c r="P1325" s="36">
        <v>796</v>
      </c>
      <c r="Q1325" s="36" t="s">
        <v>3644</v>
      </c>
      <c r="R1325" s="54">
        <v>337</v>
      </c>
      <c r="S1325" s="54">
        <v>535.71</v>
      </c>
      <c r="T1325" s="68">
        <f t="shared" si="405"/>
        <v>180534.27000000002</v>
      </c>
      <c r="U1325" s="68">
        <f t="shared" si="404"/>
        <v>202198.38240000003</v>
      </c>
      <c r="V1325" s="46" t="s">
        <v>1512</v>
      </c>
      <c r="W1325" s="36">
        <v>2016</v>
      </c>
      <c r="X1325" s="47"/>
    </row>
    <row r="1326" spans="1:24" outlineLevel="1">
      <c r="A1326" s="228" t="s">
        <v>5350</v>
      </c>
      <c r="B1326" s="39" t="s">
        <v>24</v>
      </c>
      <c r="C1326" s="180" t="s">
        <v>5306</v>
      </c>
      <c r="D1326" s="40" t="s">
        <v>1643</v>
      </c>
      <c r="E1326" s="40" t="s">
        <v>5307</v>
      </c>
      <c r="F1326" s="41" t="s">
        <v>5351</v>
      </c>
      <c r="G1326" s="219" t="s">
        <v>34</v>
      </c>
      <c r="H1326" s="42">
        <v>50</v>
      </c>
      <c r="I1326" s="43">
        <v>230000000</v>
      </c>
      <c r="J1326" s="36" t="s">
        <v>1155</v>
      </c>
      <c r="K1326" s="44" t="s">
        <v>410</v>
      </c>
      <c r="L1326" s="41" t="s">
        <v>1501</v>
      </c>
      <c r="M1326" s="36" t="s">
        <v>1502</v>
      </c>
      <c r="N1326" s="42" t="s">
        <v>2561</v>
      </c>
      <c r="O1326" s="45" t="s">
        <v>1511</v>
      </c>
      <c r="P1326" s="36">
        <v>796</v>
      </c>
      <c r="Q1326" s="36" t="s">
        <v>3644</v>
      </c>
      <c r="R1326" s="54">
        <v>950</v>
      </c>
      <c r="S1326" s="54">
        <v>110.99999999999999</v>
      </c>
      <c r="T1326" s="68">
        <f t="shared" si="405"/>
        <v>105449.99999999999</v>
      </c>
      <c r="U1326" s="68">
        <f t="shared" si="404"/>
        <v>118104</v>
      </c>
      <c r="V1326" s="46" t="s">
        <v>1512</v>
      </c>
      <c r="W1326" s="36">
        <v>2016</v>
      </c>
      <c r="X1326" s="47"/>
    </row>
    <row r="1327" spans="1:24" outlineLevel="1">
      <c r="A1327" s="228" t="s">
        <v>5352</v>
      </c>
      <c r="B1327" s="39" t="s">
        <v>24</v>
      </c>
      <c r="C1327" s="180" t="s">
        <v>5353</v>
      </c>
      <c r="D1327" s="40" t="s">
        <v>1643</v>
      </c>
      <c r="E1327" s="40" t="s">
        <v>5354</v>
      </c>
      <c r="F1327" s="41" t="s">
        <v>5355</v>
      </c>
      <c r="G1327" s="219" t="s">
        <v>34</v>
      </c>
      <c r="H1327" s="42">
        <v>50</v>
      </c>
      <c r="I1327" s="43">
        <v>230000000</v>
      </c>
      <c r="J1327" s="36" t="s">
        <v>1155</v>
      </c>
      <c r="K1327" s="44" t="s">
        <v>410</v>
      </c>
      <c r="L1327" s="41" t="s">
        <v>1501</v>
      </c>
      <c r="M1327" s="36" t="s">
        <v>1502</v>
      </c>
      <c r="N1327" s="42" t="s">
        <v>2561</v>
      </c>
      <c r="O1327" s="45" t="s">
        <v>1511</v>
      </c>
      <c r="P1327" s="36">
        <v>796</v>
      </c>
      <c r="Q1327" s="36" t="s">
        <v>3644</v>
      </c>
      <c r="R1327" s="54">
        <v>1330</v>
      </c>
      <c r="S1327" s="54">
        <v>180.36</v>
      </c>
      <c r="T1327" s="68">
        <f t="shared" si="405"/>
        <v>239878.80000000002</v>
      </c>
      <c r="U1327" s="68">
        <f t="shared" si="404"/>
        <v>268664.25600000005</v>
      </c>
      <c r="V1327" s="46" t="s">
        <v>1512</v>
      </c>
      <c r="W1327" s="36">
        <v>2016</v>
      </c>
      <c r="X1327" s="47"/>
    </row>
    <row r="1328" spans="1:24" outlineLevel="1">
      <c r="A1328" s="228" t="s">
        <v>5356</v>
      </c>
      <c r="B1328" s="39" t="s">
        <v>24</v>
      </c>
      <c r="C1328" s="180" t="s">
        <v>5357</v>
      </c>
      <c r="D1328" s="40" t="s">
        <v>1643</v>
      </c>
      <c r="E1328" s="40" t="s">
        <v>5358</v>
      </c>
      <c r="F1328" s="41" t="s">
        <v>5359</v>
      </c>
      <c r="G1328" s="219" t="s">
        <v>34</v>
      </c>
      <c r="H1328" s="42">
        <v>50</v>
      </c>
      <c r="I1328" s="43">
        <v>230000000</v>
      </c>
      <c r="J1328" s="36" t="s">
        <v>1155</v>
      </c>
      <c r="K1328" s="44" t="s">
        <v>410</v>
      </c>
      <c r="L1328" s="41" t="s">
        <v>1501</v>
      </c>
      <c r="M1328" s="36" t="s">
        <v>1502</v>
      </c>
      <c r="N1328" s="42" t="s">
        <v>2561</v>
      </c>
      <c r="O1328" s="45" t="s">
        <v>1511</v>
      </c>
      <c r="P1328" s="36">
        <v>796</v>
      </c>
      <c r="Q1328" s="36" t="s">
        <v>3644</v>
      </c>
      <c r="R1328" s="54">
        <v>4750</v>
      </c>
      <c r="S1328" s="54">
        <v>401.99999999999994</v>
      </c>
      <c r="T1328" s="68">
        <f t="shared" si="405"/>
        <v>1909499.9999999998</v>
      </c>
      <c r="U1328" s="68">
        <f t="shared" si="404"/>
        <v>2138640</v>
      </c>
      <c r="V1328" s="46" t="s">
        <v>1512</v>
      </c>
      <c r="W1328" s="36">
        <v>2016</v>
      </c>
      <c r="X1328" s="47"/>
    </row>
    <row r="1329" spans="1:24" outlineLevel="1">
      <c r="A1329" s="228" t="s">
        <v>5360</v>
      </c>
      <c r="B1329" s="39" t="s">
        <v>24</v>
      </c>
      <c r="C1329" s="180" t="s">
        <v>5361</v>
      </c>
      <c r="D1329" s="40" t="s">
        <v>5362</v>
      </c>
      <c r="E1329" s="40" t="s">
        <v>5363</v>
      </c>
      <c r="F1329" s="41" t="s">
        <v>5364</v>
      </c>
      <c r="G1329" s="219" t="s">
        <v>34</v>
      </c>
      <c r="H1329" s="42">
        <v>0</v>
      </c>
      <c r="I1329" s="43">
        <v>230000000</v>
      </c>
      <c r="J1329" s="36" t="s">
        <v>1155</v>
      </c>
      <c r="K1329" s="44" t="s">
        <v>410</v>
      </c>
      <c r="L1329" s="41" t="s">
        <v>1501</v>
      </c>
      <c r="M1329" s="36" t="s">
        <v>1502</v>
      </c>
      <c r="N1329" s="42" t="s">
        <v>2561</v>
      </c>
      <c r="O1329" s="45" t="s">
        <v>1504</v>
      </c>
      <c r="P1329" s="36" t="s">
        <v>1716</v>
      </c>
      <c r="Q1329" s="36" t="s">
        <v>5365</v>
      </c>
      <c r="R1329" s="54">
        <v>200</v>
      </c>
      <c r="S1329" s="54">
        <v>2232.14</v>
      </c>
      <c r="T1329" s="68">
        <f t="shared" si="405"/>
        <v>446428</v>
      </c>
      <c r="U1329" s="68">
        <f t="shared" si="404"/>
        <v>499999.36000000004</v>
      </c>
      <c r="V1329" s="46"/>
      <c r="W1329" s="36">
        <v>2016</v>
      </c>
      <c r="X1329" s="47"/>
    </row>
    <row r="1330" spans="1:24" outlineLevel="1">
      <c r="A1330" s="228" t="s">
        <v>5366</v>
      </c>
      <c r="B1330" s="39" t="s">
        <v>24</v>
      </c>
      <c r="C1330" s="180" t="s">
        <v>5361</v>
      </c>
      <c r="D1330" s="40" t="s">
        <v>5362</v>
      </c>
      <c r="E1330" s="40" t="s">
        <v>5363</v>
      </c>
      <c r="F1330" s="41" t="s">
        <v>5367</v>
      </c>
      <c r="G1330" s="219" t="s">
        <v>34</v>
      </c>
      <c r="H1330" s="42">
        <v>0</v>
      </c>
      <c r="I1330" s="43">
        <v>230000000</v>
      </c>
      <c r="J1330" s="36" t="s">
        <v>1155</v>
      </c>
      <c r="K1330" s="44" t="s">
        <v>410</v>
      </c>
      <c r="L1330" s="41" t="s">
        <v>1501</v>
      </c>
      <c r="M1330" s="36" t="s">
        <v>1502</v>
      </c>
      <c r="N1330" s="42" t="s">
        <v>2561</v>
      </c>
      <c r="O1330" s="45" t="s">
        <v>1504</v>
      </c>
      <c r="P1330" s="36" t="s">
        <v>1716</v>
      </c>
      <c r="Q1330" s="36" t="s">
        <v>5365</v>
      </c>
      <c r="R1330" s="54">
        <v>400</v>
      </c>
      <c r="S1330" s="54">
        <v>2232.14</v>
      </c>
      <c r="T1330" s="68">
        <f t="shared" si="405"/>
        <v>892856</v>
      </c>
      <c r="U1330" s="68">
        <f t="shared" si="404"/>
        <v>999998.72000000009</v>
      </c>
      <c r="V1330" s="46"/>
      <c r="W1330" s="36">
        <v>2016</v>
      </c>
      <c r="X1330" s="47"/>
    </row>
    <row r="1331" spans="1:24" outlineLevel="1">
      <c r="A1331" s="228" t="s">
        <v>5368</v>
      </c>
      <c r="B1331" s="39" t="s">
        <v>24</v>
      </c>
      <c r="C1331" s="180" t="s">
        <v>5369</v>
      </c>
      <c r="D1331" s="40" t="s">
        <v>5370</v>
      </c>
      <c r="E1331" s="40" t="s">
        <v>5371</v>
      </c>
      <c r="F1331" s="41" t="s">
        <v>5372</v>
      </c>
      <c r="G1331" s="219" t="s">
        <v>34</v>
      </c>
      <c r="H1331" s="42">
        <v>0</v>
      </c>
      <c r="I1331" s="43">
        <v>230000000</v>
      </c>
      <c r="J1331" s="36" t="s">
        <v>1155</v>
      </c>
      <c r="K1331" s="44" t="s">
        <v>410</v>
      </c>
      <c r="L1331" s="41" t="s">
        <v>1501</v>
      </c>
      <c r="M1331" s="36" t="s">
        <v>1502</v>
      </c>
      <c r="N1331" s="42" t="s">
        <v>2561</v>
      </c>
      <c r="O1331" s="45" t="s">
        <v>1504</v>
      </c>
      <c r="P1331" s="36">
        <v>796</v>
      </c>
      <c r="Q1331" s="36" t="s">
        <v>3644</v>
      </c>
      <c r="R1331" s="54">
        <v>20</v>
      </c>
      <c r="S1331" s="54">
        <v>35714.29</v>
      </c>
      <c r="T1331" s="68">
        <f t="shared" si="405"/>
        <v>714285.8</v>
      </c>
      <c r="U1331" s="68">
        <f t="shared" si="404"/>
        <v>800000.09600000014</v>
      </c>
      <c r="V1331" s="46"/>
      <c r="W1331" s="36">
        <v>2016</v>
      </c>
      <c r="X1331" s="47"/>
    </row>
    <row r="1332" spans="1:24" outlineLevel="1">
      <c r="A1332" s="228" t="s">
        <v>5373</v>
      </c>
      <c r="B1332" s="39" t="s">
        <v>24</v>
      </c>
      <c r="C1332" s="180" t="s">
        <v>5374</v>
      </c>
      <c r="D1332" s="40" t="s">
        <v>5370</v>
      </c>
      <c r="E1332" s="40" t="s">
        <v>5375</v>
      </c>
      <c r="F1332" s="41" t="s">
        <v>5376</v>
      </c>
      <c r="G1332" s="219" t="s">
        <v>34</v>
      </c>
      <c r="H1332" s="42">
        <v>0</v>
      </c>
      <c r="I1332" s="43">
        <v>230000000</v>
      </c>
      <c r="J1332" s="36" t="s">
        <v>1155</v>
      </c>
      <c r="K1332" s="44" t="s">
        <v>410</v>
      </c>
      <c r="L1332" s="41" t="s">
        <v>1501</v>
      </c>
      <c r="M1332" s="36" t="s">
        <v>1502</v>
      </c>
      <c r="N1332" s="42" t="s">
        <v>2561</v>
      </c>
      <c r="O1332" s="45" t="s">
        <v>1504</v>
      </c>
      <c r="P1332" s="36">
        <v>796</v>
      </c>
      <c r="Q1332" s="36" t="s">
        <v>3644</v>
      </c>
      <c r="R1332" s="54">
        <v>200</v>
      </c>
      <c r="S1332" s="54">
        <v>17857.14</v>
      </c>
      <c r="T1332" s="68">
        <f t="shared" si="405"/>
        <v>3571428</v>
      </c>
      <c r="U1332" s="68">
        <f t="shared" si="404"/>
        <v>3999999.3600000003</v>
      </c>
      <c r="V1332" s="46"/>
      <c r="W1332" s="36">
        <v>2016</v>
      </c>
      <c r="X1332" s="47"/>
    </row>
    <row r="1333" spans="1:24" outlineLevel="1">
      <c r="A1333" s="228" t="s">
        <v>5377</v>
      </c>
      <c r="B1333" s="39" t="s">
        <v>24</v>
      </c>
      <c r="C1333" s="180" t="s">
        <v>5361</v>
      </c>
      <c r="D1333" s="40" t="s">
        <v>5362</v>
      </c>
      <c r="E1333" s="40" t="s">
        <v>5363</v>
      </c>
      <c r="F1333" s="41" t="s">
        <v>5378</v>
      </c>
      <c r="G1333" s="219" t="s">
        <v>34</v>
      </c>
      <c r="H1333" s="42">
        <v>0</v>
      </c>
      <c r="I1333" s="43">
        <v>230000000</v>
      </c>
      <c r="J1333" s="36" t="s">
        <v>1155</v>
      </c>
      <c r="K1333" s="44" t="s">
        <v>410</v>
      </c>
      <c r="L1333" s="41" t="s">
        <v>1501</v>
      </c>
      <c r="M1333" s="36" t="s">
        <v>1502</v>
      </c>
      <c r="N1333" s="42" t="s">
        <v>2561</v>
      </c>
      <c r="O1333" s="45" t="s">
        <v>1504</v>
      </c>
      <c r="P1333" s="36" t="s">
        <v>1716</v>
      </c>
      <c r="Q1333" s="36" t="s">
        <v>5365</v>
      </c>
      <c r="R1333" s="54">
        <v>160</v>
      </c>
      <c r="S1333" s="54">
        <v>26785.71</v>
      </c>
      <c r="T1333" s="68">
        <f t="shared" si="405"/>
        <v>4285713.5999999996</v>
      </c>
      <c r="U1333" s="68">
        <f t="shared" si="404"/>
        <v>4799999.2319999998</v>
      </c>
      <c r="V1333" s="46"/>
      <c r="W1333" s="36">
        <v>2016</v>
      </c>
      <c r="X1333" s="47"/>
    </row>
    <row r="1334" spans="1:24" outlineLevel="1">
      <c r="A1334" s="228" t="s">
        <v>5379</v>
      </c>
      <c r="B1334" s="39" t="s">
        <v>24</v>
      </c>
      <c r="C1334" s="180" t="s">
        <v>5361</v>
      </c>
      <c r="D1334" s="40" t="s">
        <v>5362</v>
      </c>
      <c r="E1334" s="40" t="s">
        <v>5363</v>
      </c>
      <c r="F1334" s="41" t="s">
        <v>5380</v>
      </c>
      <c r="G1334" s="219" t="s">
        <v>34</v>
      </c>
      <c r="H1334" s="42">
        <v>0</v>
      </c>
      <c r="I1334" s="43">
        <v>230000000</v>
      </c>
      <c r="J1334" s="36" t="s">
        <v>1155</v>
      </c>
      <c r="K1334" s="44" t="s">
        <v>410</v>
      </c>
      <c r="L1334" s="41" t="s">
        <v>1501</v>
      </c>
      <c r="M1334" s="36" t="s">
        <v>1502</v>
      </c>
      <c r="N1334" s="42" t="s">
        <v>2561</v>
      </c>
      <c r="O1334" s="45" t="s">
        <v>1504</v>
      </c>
      <c r="P1334" s="36" t="s">
        <v>1716</v>
      </c>
      <c r="Q1334" s="36" t="s">
        <v>5365</v>
      </c>
      <c r="R1334" s="54">
        <v>500</v>
      </c>
      <c r="S1334" s="54">
        <v>2410.71</v>
      </c>
      <c r="T1334" s="68">
        <f t="shared" si="405"/>
        <v>1205355</v>
      </c>
      <c r="U1334" s="68">
        <f t="shared" si="404"/>
        <v>1349997.6</v>
      </c>
      <c r="V1334" s="46"/>
      <c r="W1334" s="36">
        <v>2016</v>
      </c>
      <c r="X1334" s="47"/>
    </row>
    <row r="1335" spans="1:24" outlineLevel="1">
      <c r="A1335" s="228" t="s">
        <v>5381</v>
      </c>
      <c r="B1335" s="39" t="s">
        <v>24</v>
      </c>
      <c r="C1335" s="180" t="s">
        <v>5382</v>
      </c>
      <c r="D1335" s="40" t="s">
        <v>3700</v>
      </c>
      <c r="E1335" s="40" t="s">
        <v>5383</v>
      </c>
      <c r="F1335" s="41" t="s">
        <v>5384</v>
      </c>
      <c r="G1335" s="219" t="s">
        <v>34</v>
      </c>
      <c r="H1335" s="42">
        <v>50</v>
      </c>
      <c r="I1335" s="43">
        <v>230000000</v>
      </c>
      <c r="J1335" s="36" t="s">
        <v>1155</v>
      </c>
      <c r="K1335" s="44" t="s">
        <v>410</v>
      </c>
      <c r="L1335" s="41" t="s">
        <v>1501</v>
      </c>
      <c r="M1335" s="36" t="s">
        <v>1502</v>
      </c>
      <c r="N1335" s="42" t="s">
        <v>2561</v>
      </c>
      <c r="O1335" s="45" t="s">
        <v>1511</v>
      </c>
      <c r="P1335" s="36">
        <v>796</v>
      </c>
      <c r="Q1335" s="36" t="s">
        <v>3644</v>
      </c>
      <c r="R1335" s="54">
        <v>200</v>
      </c>
      <c r="S1335" s="54">
        <v>3571.43</v>
      </c>
      <c r="T1335" s="68">
        <f t="shared" si="405"/>
        <v>714286</v>
      </c>
      <c r="U1335" s="68">
        <f t="shared" si="404"/>
        <v>800000.32000000007</v>
      </c>
      <c r="V1335" s="46" t="s">
        <v>1512</v>
      </c>
      <c r="W1335" s="36">
        <v>2016</v>
      </c>
      <c r="X1335" s="47"/>
    </row>
    <row r="1336" spans="1:24" outlineLevel="1">
      <c r="A1336" s="228" t="s">
        <v>5385</v>
      </c>
      <c r="B1336" s="39" t="s">
        <v>24</v>
      </c>
      <c r="C1336" s="180" t="s">
        <v>5382</v>
      </c>
      <c r="D1336" s="40" t="s">
        <v>3700</v>
      </c>
      <c r="E1336" s="40" t="s">
        <v>5383</v>
      </c>
      <c r="F1336" s="41" t="s">
        <v>5386</v>
      </c>
      <c r="G1336" s="219" t="s">
        <v>34</v>
      </c>
      <c r="H1336" s="42">
        <v>50</v>
      </c>
      <c r="I1336" s="43">
        <v>230000000</v>
      </c>
      <c r="J1336" s="36" t="s">
        <v>1155</v>
      </c>
      <c r="K1336" s="44" t="s">
        <v>410</v>
      </c>
      <c r="L1336" s="41" t="s">
        <v>1501</v>
      </c>
      <c r="M1336" s="36" t="s">
        <v>1502</v>
      </c>
      <c r="N1336" s="42" t="s">
        <v>2561</v>
      </c>
      <c r="O1336" s="45" t="s">
        <v>1511</v>
      </c>
      <c r="P1336" s="36">
        <v>796</v>
      </c>
      <c r="Q1336" s="36" t="s">
        <v>3644</v>
      </c>
      <c r="R1336" s="54">
        <v>200</v>
      </c>
      <c r="S1336" s="54">
        <v>4017.86</v>
      </c>
      <c r="T1336" s="68">
        <f t="shared" si="405"/>
        <v>803572</v>
      </c>
      <c r="U1336" s="68">
        <f t="shared" si="404"/>
        <v>900000.64000000013</v>
      </c>
      <c r="V1336" s="46" t="s">
        <v>1512</v>
      </c>
      <c r="W1336" s="36">
        <v>2016</v>
      </c>
      <c r="X1336" s="47"/>
    </row>
    <row r="1337" spans="1:24" outlineLevel="1">
      <c r="A1337" s="228" t="s">
        <v>5387</v>
      </c>
      <c r="B1337" s="39" t="s">
        <v>24</v>
      </c>
      <c r="C1337" s="180" t="s">
        <v>5388</v>
      </c>
      <c r="D1337" s="40" t="s">
        <v>5389</v>
      </c>
      <c r="E1337" s="40" t="s">
        <v>5390</v>
      </c>
      <c r="F1337" s="41" t="s">
        <v>5391</v>
      </c>
      <c r="G1337" s="219" t="s">
        <v>34</v>
      </c>
      <c r="H1337" s="42">
        <v>50</v>
      </c>
      <c r="I1337" s="43">
        <v>230000000</v>
      </c>
      <c r="J1337" s="36" t="s">
        <v>1155</v>
      </c>
      <c r="K1337" s="44" t="s">
        <v>410</v>
      </c>
      <c r="L1337" s="41" t="s">
        <v>1501</v>
      </c>
      <c r="M1337" s="36" t="s">
        <v>1502</v>
      </c>
      <c r="N1337" s="42" t="s">
        <v>2561</v>
      </c>
      <c r="O1337" s="45" t="s">
        <v>1511</v>
      </c>
      <c r="P1337" s="36">
        <v>796</v>
      </c>
      <c r="Q1337" s="36" t="s">
        <v>3644</v>
      </c>
      <c r="R1337" s="54">
        <v>250</v>
      </c>
      <c r="S1337" s="54">
        <v>6249.9999999999991</v>
      </c>
      <c r="T1337" s="68">
        <f t="shared" si="405"/>
        <v>1562499.9999999998</v>
      </c>
      <c r="U1337" s="68">
        <f t="shared" si="404"/>
        <v>1750000</v>
      </c>
      <c r="V1337" s="46" t="s">
        <v>1512</v>
      </c>
      <c r="W1337" s="36">
        <v>2016</v>
      </c>
      <c r="X1337" s="47"/>
    </row>
    <row r="1338" spans="1:24" outlineLevel="1">
      <c r="A1338" s="228" t="s">
        <v>5392</v>
      </c>
      <c r="B1338" s="39" t="s">
        <v>24</v>
      </c>
      <c r="C1338" s="180" t="s">
        <v>5393</v>
      </c>
      <c r="D1338" s="40" t="s">
        <v>5389</v>
      </c>
      <c r="E1338" s="40" t="s">
        <v>5394</v>
      </c>
      <c r="F1338" s="41" t="s">
        <v>5395</v>
      </c>
      <c r="G1338" s="219" t="s">
        <v>34</v>
      </c>
      <c r="H1338" s="42">
        <v>50</v>
      </c>
      <c r="I1338" s="43">
        <v>230000000</v>
      </c>
      <c r="J1338" s="36" t="s">
        <v>1155</v>
      </c>
      <c r="K1338" s="44" t="s">
        <v>410</v>
      </c>
      <c r="L1338" s="41" t="s">
        <v>1501</v>
      </c>
      <c r="M1338" s="36" t="s">
        <v>1502</v>
      </c>
      <c r="N1338" s="42" t="s">
        <v>2561</v>
      </c>
      <c r="O1338" s="45" t="s">
        <v>1511</v>
      </c>
      <c r="P1338" s="36">
        <v>796</v>
      </c>
      <c r="Q1338" s="36" t="s">
        <v>3644</v>
      </c>
      <c r="R1338" s="54">
        <v>250</v>
      </c>
      <c r="S1338" s="54">
        <v>1785.71</v>
      </c>
      <c r="T1338" s="68">
        <f t="shared" si="405"/>
        <v>446427.5</v>
      </c>
      <c r="U1338" s="68">
        <f t="shared" si="404"/>
        <v>499998.80000000005</v>
      </c>
      <c r="V1338" s="46" t="s">
        <v>1512</v>
      </c>
      <c r="W1338" s="36">
        <v>2016</v>
      </c>
      <c r="X1338" s="47"/>
    </row>
    <row r="1339" spans="1:24" outlineLevel="1">
      <c r="A1339" s="228" t="s">
        <v>5396</v>
      </c>
      <c r="B1339" s="39" t="s">
        <v>24</v>
      </c>
      <c r="C1339" s="180" t="s">
        <v>5397</v>
      </c>
      <c r="D1339" s="40" t="s">
        <v>5398</v>
      </c>
      <c r="E1339" s="40" t="s">
        <v>5399</v>
      </c>
      <c r="F1339" s="41" t="s">
        <v>5400</v>
      </c>
      <c r="G1339" s="219" t="s">
        <v>34</v>
      </c>
      <c r="H1339" s="42">
        <v>50</v>
      </c>
      <c r="I1339" s="43">
        <v>230000000</v>
      </c>
      <c r="J1339" s="36" t="s">
        <v>1155</v>
      </c>
      <c r="K1339" s="44" t="s">
        <v>410</v>
      </c>
      <c r="L1339" s="41" t="s">
        <v>1501</v>
      </c>
      <c r="M1339" s="36" t="s">
        <v>1502</v>
      </c>
      <c r="N1339" s="42" t="s">
        <v>2561</v>
      </c>
      <c r="O1339" s="45" t="s">
        <v>1511</v>
      </c>
      <c r="P1339" s="36">
        <v>796</v>
      </c>
      <c r="Q1339" s="36" t="s">
        <v>3644</v>
      </c>
      <c r="R1339" s="54">
        <v>570</v>
      </c>
      <c r="S1339" s="54">
        <v>2232.14</v>
      </c>
      <c r="T1339" s="68">
        <f t="shared" si="405"/>
        <v>1272319.7999999998</v>
      </c>
      <c r="U1339" s="68">
        <f t="shared" si="404"/>
        <v>1424998.176</v>
      </c>
      <c r="V1339" s="46" t="s">
        <v>1512</v>
      </c>
      <c r="W1339" s="36">
        <v>2016</v>
      </c>
      <c r="X1339" s="47"/>
    </row>
    <row r="1340" spans="1:24" outlineLevel="1">
      <c r="A1340" s="228" t="s">
        <v>5401</v>
      </c>
      <c r="B1340" s="39" t="s">
        <v>24</v>
      </c>
      <c r="C1340" s="180" t="s">
        <v>5402</v>
      </c>
      <c r="D1340" s="40" t="s">
        <v>5403</v>
      </c>
      <c r="E1340" s="40" t="s">
        <v>5404</v>
      </c>
      <c r="F1340" s="41" t="s">
        <v>1515</v>
      </c>
      <c r="G1340" s="219" t="s">
        <v>29</v>
      </c>
      <c r="H1340" s="42">
        <v>50</v>
      </c>
      <c r="I1340" s="43">
        <v>230000000</v>
      </c>
      <c r="J1340" s="36" t="s">
        <v>1155</v>
      </c>
      <c r="K1340" s="44" t="s">
        <v>410</v>
      </c>
      <c r="L1340" s="41" t="s">
        <v>1501</v>
      </c>
      <c r="M1340" s="36" t="s">
        <v>1502</v>
      </c>
      <c r="N1340" s="42" t="s">
        <v>2561</v>
      </c>
      <c r="O1340" s="45" t="s">
        <v>1511</v>
      </c>
      <c r="P1340" s="36">
        <v>839</v>
      </c>
      <c r="Q1340" s="36" t="s">
        <v>2577</v>
      </c>
      <c r="R1340" s="54">
        <v>4500</v>
      </c>
      <c r="S1340" s="54">
        <v>2809.9999999999995</v>
      </c>
      <c r="T1340" s="68">
        <v>0</v>
      </c>
      <c r="U1340" s="68">
        <f t="shared" ref="U1340" si="406">T1340*1.12</f>
        <v>0</v>
      </c>
      <c r="V1340" s="46" t="s">
        <v>1512</v>
      </c>
      <c r="W1340" s="36">
        <v>2016</v>
      </c>
      <c r="X1340" s="187">
        <v>11.22</v>
      </c>
    </row>
    <row r="1341" spans="1:24" s="344" customFormat="1" outlineLevel="1">
      <c r="A1341" s="336" t="s">
        <v>6588</v>
      </c>
      <c r="B1341" s="381" t="s">
        <v>24</v>
      </c>
      <c r="C1341" s="483" t="s">
        <v>5402</v>
      </c>
      <c r="D1341" s="484" t="s">
        <v>5403</v>
      </c>
      <c r="E1341" s="484" t="s">
        <v>5404</v>
      </c>
      <c r="F1341" s="485" t="s">
        <v>1515</v>
      </c>
      <c r="G1341" s="486" t="s">
        <v>29</v>
      </c>
      <c r="H1341" s="374">
        <v>50</v>
      </c>
      <c r="I1341" s="339">
        <v>230000000</v>
      </c>
      <c r="J1341" s="340" t="s">
        <v>1155</v>
      </c>
      <c r="K1341" s="349" t="s">
        <v>918</v>
      </c>
      <c r="L1341" s="485" t="s">
        <v>1501</v>
      </c>
      <c r="M1341" s="340" t="s">
        <v>1502</v>
      </c>
      <c r="N1341" s="374" t="s">
        <v>2561</v>
      </c>
      <c r="O1341" s="487" t="s">
        <v>1511</v>
      </c>
      <c r="P1341" s="340">
        <v>839</v>
      </c>
      <c r="Q1341" s="340" t="s">
        <v>2577</v>
      </c>
      <c r="R1341" s="337">
        <v>4500</v>
      </c>
      <c r="S1341" s="337">
        <v>2809.9999999999995</v>
      </c>
      <c r="T1341" s="443">
        <f t="shared" si="405"/>
        <v>12644999.999999998</v>
      </c>
      <c r="U1341" s="443">
        <f t="shared" si="404"/>
        <v>14162400</v>
      </c>
      <c r="V1341" s="488" t="s">
        <v>6589</v>
      </c>
      <c r="W1341" s="340">
        <v>2016</v>
      </c>
      <c r="X1341" s="490"/>
    </row>
    <row r="1342" spans="1:24" outlineLevel="1">
      <c r="A1342" s="228" t="s">
        <v>5405</v>
      </c>
      <c r="B1342" s="39" t="s">
        <v>24</v>
      </c>
      <c r="C1342" s="180" t="s">
        <v>5406</v>
      </c>
      <c r="D1342" s="40" t="s">
        <v>5407</v>
      </c>
      <c r="E1342" s="40" t="s">
        <v>5408</v>
      </c>
      <c r="F1342" s="41" t="s">
        <v>5409</v>
      </c>
      <c r="G1342" s="219" t="s">
        <v>34</v>
      </c>
      <c r="H1342" s="42">
        <v>50</v>
      </c>
      <c r="I1342" s="43">
        <v>230000000</v>
      </c>
      <c r="J1342" s="36" t="s">
        <v>1155</v>
      </c>
      <c r="K1342" s="44" t="s">
        <v>410</v>
      </c>
      <c r="L1342" s="41" t="s">
        <v>1501</v>
      </c>
      <c r="M1342" s="36" t="s">
        <v>1502</v>
      </c>
      <c r="N1342" s="42" t="s">
        <v>2561</v>
      </c>
      <c r="O1342" s="45" t="s">
        <v>1511</v>
      </c>
      <c r="P1342" s="36" t="s">
        <v>1716</v>
      </c>
      <c r="Q1342" s="36" t="s">
        <v>1717</v>
      </c>
      <c r="R1342" s="54">
        <v>42400</v>
      </c>
      <c r="S1342" s="54">
        <v>93.749999999999986</v>
      </c>
      <c r="T1342" s="68">
        <f t="shared" si="405"/>
        <v>3974999.9999999995</v>
      </c>
      <c r="U1342" s="68">
        <f t="shared" si="404"/>
        <v>4452000</v>
      </c>
      <c r="V1342" s="46" t="s">
        <v>1512</v>
      </c>
      <c r="W1342" s="36">
        <v>2016</v>
      </c>
      <c r="X1342" s="47"/>
    </row>
    <row r="1343" spans="1:24" outlineLevel="1">
      <c r="A1343" s="228" t="s">
        <v>5410</v>
      </c>
      <c r="B1343" s="39" t="s">
        <v>24</v>
      </c>
      <c r="C1343" s="180" t="s">
        <v>5411</v>
      </c>
      <c r="D1343" s="40" t="s">
        <v>5412</v>
      </c>
      <c r="E1343" s="40" t="s">
        <v>5413</v>
      </c>
      <c r="F1343" s="41" t="s">
        <v>5414</v>
      </c>
      <c r="G1343" s="219" t="s">
        <v>34</v>
      </c>
      <c r="H1343" s="42">
        <v>0</v>
      </c>
      <c r="I1343" s="43">
        <v>230000000</v>
      </c>
      <c r="J1343" s="36" t="s">
        <v>1155</v>
      </c>
      <c r="K1343" s="44" t="s">
        <v>410</v>
      </c>
      <c r="L1343" s="41" t="s">
        <v>1501</v>
      </c>
      <c r="M1343" s="36" t="s">
        <v>1502</v>
      </c>
      <c r="N1343" s="42" t="s">
        <v>2561</v>
      </c>
      <c r="O1343" s="45" t="s">
        <v>1504</v>
      </c>
      <c r="P1343" s="36">
        <v>839</v>
      </c>
      <c r="Q1343" s="36" t="s">
        <v>2577</v>
      </c>
      <c r="R1343" s="54">
        <v>4</v>
      </c>
      <c r="S1343" s="54">
        <v>1339285.71</v>
      </c>
      <c r="T1343" s="68">
        <f t="shared" si="405"/>
        <v>5357142.84</v>
      </c>
      <c r="U1343" s="68">
        <f t="shared" si="404"/>
        <v>5999999.9808</v>
      </c>
      <c r="V1343" s="46"/>
      <c r="W1343" s="36">
        <v>2016</v>
      </c>
      <c r="X1343" s="47"/>
    </row>
    <row r="1344" spans="1:24" outlineLevel="1">
      <c r="A1344" s="228" t="s">
        <v>5415</v>
      </c>
      <c r="B1344" s="39" t="s">
        <v>24</v>
      </c>
      <c r="C1344" s="180" t="s">
        <v>5416</v>
      </c>
      <c r="D1344" s="40" t="s">
        <v>5417</v>
      </c>
      <c r="E1344" s="40" t="s">
        <v>5418</v>
      </c>
      <c r="F1344" s="41" t="s">
        <v>5419</v>
      </c>
      <c r="G1344" s="219" t="s">
        <v>34</v>
      </c>
      <c r="H1344" s="42">
        <v>0</v>
      </c>
      <c r="I1344" s="43">
        <v>230000000</v>
      </c>
      <c r="J1344" s="36" t="s">
        <v>1155</v>
      </c>
      <c r="K1344" s="44" t="s">
        <v>410</v>
      </c>
      <c r="L1344" s="41" t="s">
        <v>1501</v>
      </c>
      <c r="M1344" s="36" t="s">
        <v>1502</v>
      </c>
      <c r="N1344" s="42" t="s">
        <v>2561</v>
      </c>
      <c r="O1344" s="45" t="s">
        <v>1504</v>
      </c>
      <c r="P1344" s="36">
        <v>796</v>
      </c>
      <c r="Q1344" s="36" t="s">
        <v>3644</v>
      </c>
      <c r="R1344" s="54">
        <v>2</v>
      </c>
      <c r="S1344" s="54">
        <v>89285.71</v>
      </c>
      <c r="T1344" s="68">
        <f t="shared" si="405"/>
        <v>178571.42</v>
      </c>
      <c r="U1344" s="68">
        <f t="shared" si="404"/>
        <v>199999.99040000004</v>
      </c>
      <c r="V1344" s="46"/>
      <c r="W1344" s="36">
        <v>2016</v>
      </c>
      <c r="X1344" s="47"/>
    </row>
    <row r="1345" spans="1:24" outlineLevel="1">
      <c r="A1345" s="228" t="s">
        <v>5420</v>
      </c>
      <c r="B1345" s="39" t="s">
        <v>24</v>
      </c>
      <c r="C1345" s="180" t="s">
        <v>5421</v>
      </c>
      <c r="D1345" s="40" t="s">
        <v>5422</v>
      </c>
      <c r="E1345" s="40" t="s">
        <v>5423</v>
      </c>
      <c r="F1345" s="41" t="s">
        <v>5424</v>
      </c>
      <c r="G1345" s="219" t="s">
        <v>34</v>
      </c>
      <c r="H1345" s="42">
        <v>0</v>
      </c>
      <c r="I1345" s="43">
        <v>230000000</v>
      </c>
      <c r="J1345" s="36" t="s">
        <v>1155</v>
      </c>
      <c r="K1345" s="44" t="s">
        <v>410</v>
      </c>
      <c r="L1345" s="41" t="s">
        <v>1501</v>
      </c>
      <c r="M1345" s="36" t="s">
        <v>1502</v>
      </c>
      <c r="N1345" s="42" t="s">
        <v>2561</v>
      </c>
      <c r="O1345" s="45" t="s">
        <v>1504</v>
      </c>
      <c r="P1345" s="36">
        <v>796</v>
      </c>
      <c r="Q1345" s="36" t="s">
        <v>3644</v>
      </c>
      <c r="R1345" s="54">
        <v>8</v>
      </c>
      <c r="S1345" s="54">
        <v>187499.99999999997</v>
      </c>
      <c r="T1345" s="68">
        <f t="shared" si="405"/>
        <v>1499999.9999999998</v>
      </c>
      <c r="U1345" s="68">
        <f t="shared" si="404"/>
        <v>1680000</v>
      </c>
      <c r="V1345" s="46"/>
      <c r="W1345" s="36">
        <v>2016</v>
      </c>
      <c r="X1345" s="47"/>
    </row>
    <row r="1346" spans="1:24" outlineLevel="1">
      <c r="A1346" s="228" t="s">
        <v>5425</v>
      </c>
      <c r="B1346" s="39" t="s">
        <v>24</v>
      </c>
      <c r="C1346" s="180" t="s">
        <v>5426</v>
      </c>
      <c r="D1346" s="40" t="s">
        <v>5427</v>
      </c>
      <c r="E1346" s="40" t="s">
        <v>5428</v>
      </c>
      <c r="F1346" s="41" t="s">
        <v>5429</v>
      </c>
      <c r="G1346" s="219" t="s">
        <v>34</v>
      </c>
      <c r="H1346" s="42">
        <v>0</v>
      </c>
      <c r="I1346" s="43">
        <v>230000000</v>
      </c>
      <c r="J1346" s="36" t="s">
        <v>1155</v>
      </c>
      <c r="K1346" s="44" t="s">
        <v>410</v>
      </c>
      <c r="L1346" s="41" t="s">
        <v>1501</v>
      </c>
      <c r="M1346" s="36" t="s">
        <v>1502</v>
      </c>
      <c r="N1346" s="42" t="s">
        <v>2561</v>
      </c>
      <c r="O1346" s="45" t="s">
        <v>1504</v>
      </c>
      <c r="P1346" s="36">
        <v>796</v>
      </c>
      <c r="Q1346" s="36" t="s">
        <v>3644</v>
      </c>
      <c r="R1346" s="54">
        <v>22</v>
      </c>
      <c r="S1346" s="54">
        <v>25892.86</v>
      </c>
      <c r="T1346" s="68">
        <f t="shared" si="405"/>
        <v>569642.92000000004</v>
      </c>
      <c r="U1346" s="68">
        <f t="shared" si="404"/>
        <v>638000.07040000008</v>
      </c>
      <c r="V1346" s="46"/>
      <c r="W1346" s="36">
        <v>2016</v>
      </c>
      <c r="X1346" s="47"/>
    </row>
    <row r="1347" spans="1:24" outlineLevel="1">
      <c r="A1347" s="228" t="s">
        <v>5430</v>
      </c>
      <c r="B1347" s="39" t="s">
        <v>24</v>
      </c>
      <c r="C1347" s="180" t="s">
        <v>5431</v>
      </c>
      <c r="D1347" s="40" t="s">
        <v>5432</v>
      </c>
      <c r="E1347" s="40" t="s">
        <v>5433</v>
      </c>
      <c r="F1347" s="41" t="s">
        <v>5434</v>
      </c>
      <c r="G1347" s="219" t="s">
        <v>34</v>
      </c>
      <c r="H1347" s="42">
        <v>0</v>
      </c>
      <c r="I1347" s="43">
        <v>230000000</v>
      </c>
      <c r="J1347" s="36" t="s">
        <v>1155</v>
      </c>
      <c r="K1347" s="44" t="s">
        <v>410</v>
      </c>
      <c r="L1347" s="41" t="s">
        <v>1501</v>
      </c>
      <c r="M1347" s="36" t="s">
        <v>1502</v>
      </c>
      <c r="N1347" s="42" t="s">
        <v>2561</v>
      </c>
      <c r="O1347" s="45" t="s">
        <v>1504</v>
      </c>
      <c r="P1347" s="36">
        <v>796</v>
      </c>
      <c r="Q1347" s="36" t="s">
        <v>3644</v>
      </c>
      <c r="R1347" s="54">
        <v>3</v>
      </c>
      <c r="S1347" s="54">
        <v>160714.29</v>
      </c>
      <c r="T1347" s="68">
        <f t="shared" si="405"/>
        <v>482142.87</v>
      </c>
      <c r="U1347" s="68">
        <f t="shared" si="404"/>
        <v>540000.0144000001</v>
      </c>
      <c r="V1347" s="46"/>
      <c r="W1347" s="36">
        <v>2016</v>
      </c>
      <c r="X1347" s="47"/>
    </row>
    <row r="1348" spans="1:24" outlineLevel="1">
      <c r="A1348" s="228" t="s">
        <v>5435</v>
      </c>
      <c r="B1348" s="39" t="s">
        <v>24</v>
      </c>
      <c r="C1348" s="180" t="s">
        <v>5436</v>
      </c>
      <c r="D1348" s="40" t="s">
        <v>5437</v>
      </c>
      <c r="E1348" s="40" t="s">
        <v>5438</v>
      </c>
      <c r="F1348" s="41" t="s">
        <v>5439</v>
      </c>
      <c r="G1348" s="219" t="s">
        <v>34</v>
      </c>
      <c r="H1348" s="42">
        <v>0</v>
      </c>
      <c r="I1348" s="43">
        <v>230000000</v>
      </c>
      <c r="J1348" s="36" t="s">
        <v>1155</v>
      </c>
      <c r="K1348" s="44" t="s">
        <v>410</v>
      </c>
      <c r="L1348" s="41" t="s">
        <v>1501</v>
      </c>
      <c r="M1348" s="36" t="s">
        <v>1502</v>
      </c>
      <c r="N1348" s="42" t="s">
        <v>2561</v>
      </c>
      <c r="O1348" s="45" t="s">
        <v>1504</v>
      </c>
      <c r="P1348" s="36">
        <v>796</v>
      </c>
      <c r="Q1348" s="36" t="s">
        <v>3644</v>
      </c>
      <c r="R1348" s="54">
        <v>6</v>
      </c>
      <c r="S1348" s="54">
        <v>8750</v>
      </c>
      <c r="T1348" s="68">
        <f t="shared" si="405"/>
        <v>52500</v>
      </c>
      <c r="U1348" s="68">
        <f t="shared" si="404"/>
        <v>58800.000000000007</v>
      </c>
      <c r="V1348" s="46"/>
      <c r="W1348" s="36">
        <v>2016</v>
      </c>
      <c r="X1348" s="47"/>
    </row>
    <row r="1349" spans="1:24" outlineLevel="1">
      <c r="A1349" s="228" t="s">
        <v>5440</v>
      </c>
      <c r="B1349" s="39" t="s">
        <v>24</v>
      </c>
      <c r="C1349" s="180" t="s">
        <v>5441</v>
      </c>
      <c r="D1349" s="40" t="s">
        <v>5442</v>
      </c>
      <c r="E1349" s="40" t="s">
        <v>5443</v>
      </c>
      <c r="F1349" s="41" t="s">
        <v>5444</v>
      </c>
      <c r="G1349" s="219" t="s">
        <v>34</v>
      </c>
      <c r="H1349" s="42">
        <v>0</v>
      </c>
      <c r="I1349" s="43">
        <v>230000000</v>
      </c>
      <c r="J1349" s="36" t="s">
        <v>1155</v>
      </c>
      <c r="K1349" s="44" t="s">
        <v>410</v>
      </c>
      <c r="L1349" s="41" t="s">
        <v>1501</v>
      </c>
      <c r="M1349" s="36" t="s">
        <v>1502</v>
      </c>
      <c r="N1349" s="42" t="s">
        <v>2561</v>
      </c>
      <c r="O1349" s="45" t="s">
        <v>1504</v>
      </c>
      <c r="P1349" s="36">
        <v>796</v>
      </c>
      <c r="Q1349" s="36" t="s">
        <v>3644</v>
      </c>
      <c r="R1349" s="54">
        <v>6</v>
      </c>
      <c r="S1349" s="54">
        <v>9732.14</v>
      </c>
      <c r="T1349" s="68">
        <f t="shared" si="405"/>
        <v>58392.84</v>
      </c>
      <c r="U1349" s="68">
        <f t="shared" si="404"/>
        <v>65399.980800000005</v>
      </c>
      <c r="V1349" s="46"/>
      <c r="W1349" s="36">
        <v>2016</v>
      </c>
      <c r="X1349" s="47"/>
    </row>
    <row r="1350" spans="1:24" outlineLevel="1">
      <c r="A1350" s="228" t="s">
        <v>5445</v>
      </c>
      <c r="B1350" s="39" t="s">
        <v>24</v>
      </c>
      <c r="C1350" s="180" t="s">
        <v>5416</v>
      </c>
      <c r="D1350" s="40" t="s">
        <v>5417</v>
      </c>
      <c r="E1350" s="40" t="s">
        <v>5418</v>
      </c>
      <c r="F1350" s="41" t="s">
        <v>5446</v>
      </c>
      <c r="G1350" s="219" t="s">
        <v>34</v>
      </c>
      <c r="H1350" s="42">
        <v>0</v>
      </c>
      <c r="I1350" s="43">
        <v>230000000</v>
      </c>
      <c r="J1350" s="36" t="s">
        <v>1155</v>
      </c>
      <c r="K1350" s="44" t="s">
        <v>410</v>
      </c>
      <c r="L1350" s="41" t="s">
        <v>1501</v>
      </c>
      <c r="M1350" s="36" t="s">
        <v>1502</v>
      </c>
      <c r="N1350" s="42" t="s">
        <v>2561</v>
      </c>
      <c r="O1350" s="45" t="s">
        <v>1504</v>
      </c>
      <c r="P1350" s="36">
        <v>796</v>
      </c>
      <c r="Q1350" s="36" t="s">
        <v>3644</v>
      </c>
      <c r="R1350" s="54">
        <v>2</v>
      </c>
      <c r="S1350" s="54">
        <v>99107.14</v>
      </c>
      <c r="T1350" s="68">
        <f t="shared" si="405"/>
        <v>198214.28</v>
      </c>
      <c r="U1350" s="68">
        <f t="shared" si="404"/>
        <v>221999.99360000002</v>
      </c>
      <c r="V1350" s="46"/>
      <c r="W1350" s="36">
        <v>2016</v>
      </c>
      <c r="X1350" s="47"/>
    </row>
    <row r="1351" spans="1:24" outlineLevel="1">
      <c r="A1351" s="228" t="s">
        <v>5447</v>
      </c>
      <c r="B1351" s="39" t="s">
        <v>24</v>
      </c>
      <c r="C1351" s="180" t="s">
        <v>5416</v>
      </c>
      <c r="D1351" s="40" t="s">
        <v>5417</v>
      </c>
      <c r="E1351" s="40" t="s">
        <v>5418</v>
      </c>
      <c r="F1351" s="41" t="s">
        <v>5448</v>
      </c>
      <c r="G1351" s="219" t="s">
        <v>34</v>
      </c>
      <c r="H1351" s="42">
        <v>0</v>
      </c>
      <c r="I1351" s="43">
        <v>230000000</v>
      </c>
      <c r="J1351" s="36" t="s">
        <v>1155</v>
      </c>
      <c r="K1351" s="44" t="s">
        <v>410</v>
      </c>
      <c r="L1351" s="41" t="s">
        <v>1501</v>
      </c>
      <c r="M1351" s="36" t="s">
        <v>1502</v>
      </c>
      <c r="N1351" s="42" t="s">
        <v>2561</v>
      </c>
      <c r="O1351" s="45" t="s">
        <v>1504</v>
      </c>
      <c r="P1351" s="36">
        <v>796</v>
      </c>
      <c r="Q1351" s="36" t="s">
        <v>3644</v>
      </c>
      <c r="R1351" s="54">
        <v>2</v>
      </c>
      <c r="S1351" s="54">
        <v>124999.99999999999</v>
      </c>
      <c r="T1351" s="68">
        <f t="shared" si="405"/>
        <v>249999.99999999997</v>
      </c>
      <c r="U1351" s="68">
        <f t="shared" si="404"/>
        <v>280000</v>
      </c>
      <c r="V1351" s="46"/>
      <c r="W1351" s="36">
        <v>2016</v>
      </c>
      <c r="X1351" s="47"/>
    </row>
    <row r="1352" spans="1:24" outlineLevel="1">
      <c r="A1352" s="228" t="s">
        <v>5449</v>
      </c>
      <c r="B1352" s="39" t="s">
        <v>24</v>
      </c>
      <c r="C1352" s="180" t="s">
        <v>5436</v>
      </c>
      <c r="D1352" s="40" t="s">
        <v>5437</v>
      </c>
      <c r="E1352" s="40" t="s">
        <v>5438</v>
      </c>
      <c r="F1352" s="41" t="s">
        <v>5450</v>
      </c>
      <c r="G1352" s="219" t="s">
        <v>34</v>
      </c>
      <c r="H1352" s="42">
        <v>0</v>
      </c>
      <c r="I1352" s="43">
        <v>230000000</v>
      </c>
      <c r="J1352" s="36" t="s">
        <v>1155</v>
      </c>
      <c r="K1352" s="44" t="s">
        <v>410</v>
      </c>
      <c r="L1352" s="41" t="s">
        <v>1501</v>
      </c>
      <c r="M1352" s="36" t="s">
        <v>1502</v>
      </c>
      <c r="N1352" s="42" t="s">
        <v>2561</v>
      </c>
      <c r="O1352" s="45" t="s">
        <v>1504</v>
      </c>
      <c r="P1352" s="36">
        <v>796</v>
      </c>
      <c r="Q1352" s="36" t="s">
        <v>3644</v>
      </c>
      <c r="R1352" s="54">
        <v>3</v>
      </c>
      <c r="S1352" s="54">
        <v>32724.11</v>
      </c>
      <c r="T1352" s="68">
        <f t="shared" si="405"/>
        <v>98172.33</v>
      </c>
      <c r="U1352" s="68">
        <f t="shared" si="404"/>
        <v>109953.00960000002</v>
      </c>
      <c r="V1352" s="46"/>
      <c r="W1352" s="36">
        <v>2016</v>
      </c>
      <c r="X1352" s="47"/>
    </row>
    <row r="1353" spans="1:24" outlineLevel="1">
      <c r="A1353" s="228" t="s">
        <v>5451</v>
      </c>
      <c r="B1353" s="39" t="s">
        <v>24</v>
      </c>
      <c r="C1353" s="180" t="s">
        <v>5452</v>
      </c>
      <c r="D1353" s="40" t="s">
        <v>2994</v>
      </c>
      <c r="E1353" s="40" t="s">
        <v>5453</v>
      </c>
      <c r="F1353" s="41" t="s">
        <v>5454</v>
      </c>
      <c r="G1353" s="219" t="s">
        <v>34</v>
      </c>
      <c r="H1353" s="42">
        <v>0</v>
      </c>
      <c r="I1353" s="43">
        <v>230000000</v>
      </c>
      <c r="J1353" s="36" t="s">
        <v>1155</v>
      </c>
      <c r="K1353" s="44" t="s">
        <v>410</v>
      </c>
      <c r="L1353" s="41" t="s">
        <v>1501</v>
      </c>
      <c r="M1353" s="36" t="s">
        <v>1502</v>
      </c>
      <c r="N1353" s="42" t="s">
        <v>2561</v>
      </c>
      <c r="O1353" s="45" t="s">
        <v>1504</v>
      </c>
      <c r="P1353" s="36">
        <v>839</v>
      </c>
      <c r="Q1353" s="36" t="s">
        <v>2577</v>
      </c>
      <c r="R1353" s="54">
        <v>3</v>
      </c>
      <c r="S1353" s="54">
        <v>166964.29</v>
      </c>
      <c r="T1353" s="68">
        <f t="shared" si="405"/>
        <v>500892.87</v>
      </c>
      <c r="U1353" s="68">
        <f t="shared" si="404"/>
        <v>561000.0144000001</v>
      </c>
      <c r="V1353" s="46"/>
      <c r="W1353" s="36">
        <v>2016</v>
      </c>
      <c r="X1353" s="47"/>
    </row>
    <row r="1354" spans="1:24" outlineLevel="1">
      <c r="A1354" s="228" t="s">
        <v>5455</v>
      </c>
      <c r="B1354" s="39" t="s">
        <v>24</v>
      </c>
      <c r="C1354" s="180" t="s">
        <v>5456</v>
      </c>
      <c r="D1354" s="40" t="s">
        <v>5457</v>
      </c>
      <c r="E1354" s="40" t="s">
        <v>5458</v>
      </c>
      <c r="F1354" s="41" t="s">
        <v>5459</v>
      </c>
      <c r="G1354" s="219" t="s">
        <v>34</v>
      </c>
      <c r="H1354" s="42">
        <v>0</v>
      </c>
      <c r="I1354" s="43">
        <v>230000000</v>
      </c>
      <c r="J1354" s="36" t="s">
        <v>1155</v>
      </c>
      <c r="K1354" s="44" t="s">
        <v>410</v>
      </c>
      <c r="L1354" s="41" t="s">
        <v>1501</v>
      </c>
      <c r="M1354" s="36" t="s">
        <v>1502</v>
      </c>
      <c r="N1354" s="42" t="s">
        <v>2561</v>
      </c>
      <c r="O1354" s="45" t="s">
        <v>1504</v>
      </c>
      <c r="P1354" s="36">
        <v>796</v>
      </c>
      <c r="Q1354" s="36" t="s">
        <v>3644</v>
      </c>
      <c r="R1354" s="54">
        <v>10</v>
      </c>
      <c r="S1354" s="54">
        <v>36607.14</v>
      </c>
      <c r="T1354" s="68">
        <f t="shared" si="405"/>
        <v>366071.4</v>
      </c>
      <c r="U1354" s="68">
        <f t="shared" si="404"/>
        <v>409999.96800000005</v>
      </c>
      <c r="V1354" s="46"/>
      <c r="W1354" s="36">
        <v>2016</v>
      </c>
      <c r="X1354" s="47"/>
    </row>
    <row r="1355" spans="1:24" outlineLevel="1">
      <c r="A1355" s="228" t="s">
        <v>5460</v>
      </c>
      <c r="B1355" s="39" t="s">
        <v>24</v>
      </c>
      <c r="C1355" s="180" t="s">
        <v>5456</v>
      </c>
      <c r="D1355" s="40" t="s">
        <v>5457</v>
      </c>
      <c r="E1355" s="40" t="s">
        <v>5458</v>
      </c>
      <c r="F1355" s="41" t="s">
        <v>5461</v>
      </c>
      <c r="G1355" s="219" t="s">
        <v>34</v>
      </c>
      <c r="H1355" s="42">
        <v>0</v>
      </c>
      <c r="I1355" s="43">
        <v>230000000</v>
      </c>
      <c r="J1355" s="36" t="s">
        <v>1155</v>
      </c>
      <c r="K1355" s="44" t="s">
        <v>410</v>
      </c>
      <c r="L1355" s="41" t="s">
        <v>1501</v>
      </c>
      <c r="M1355" s="36" t="s">
        <v>1502</v>
      </c>
      <c r="N1355" s="42" t="s">
        <v>2561</v>
      </c>
      <c r="O1355" s="45" t="s">
        <v>1504</v>
      </c>
      <c r="P1355" s="36">
        <v>796</v>
      </c>
      <c r="Q1355" s="36" t="s">
        <v>3644</v>
      </c>
      <c r="R1355" s="54">
        <v>1</v>
      </c>
      <c r="S1355" s="54">
        <v>71428.570000000007</v>
      </c>
      <c r="T1355" s="68">
        <f t="shared" si="405"/>
        <v>71428.570000000007</v>
      </c>
      <c r="U1355" s="68">
        <f t="shared" si="404"/>
        <v>79999.998400000011</v>
      </c>
      <c r="V1355" s="46"/>
      <c r="W1355" s="36">
        <v>2016</v>
      </c>
      <c r="X1355" s="47"/>
    </row>
    <row r="1356" spans="1:24" outlineLevel="1">
      <c r="A1356" s="228" t="s">
        <v>5462</v>
      </c>
      <c r="B1356" s="39" t="s">
        <v>24</v>
      </c>
      <c r="C1356" s="180" t="s">
        <v>5463</v>
      </c>
      <c r="D1356" s="40" t="s">
        <v>5457</v>
      </c>
      <c r="E1356" s="40" t="s">
        <v>5464</v>
      </c>
      <c r="F1356" s="41" t="s">
        <v>5465</v>
      </c>
      <c r="G1356" s="219" t="s">
        <v>34</v>
      </c>
      <c r="H1356" s="42">
        <v>0</v>
      </c>
      <c r="I1356" s="43">
        <v>230000000</v>
      </c>
      <c r="J1356" s="36" t="s">
        <v>1155</v>
      </c>
      <c r="K1356" s="44" t="s">
        <v>410</v>
      </c>
      <c r="L1356" s="41" t="s">
        <v>1501</v>
      </c>
      <c r="M1356" s="36" t="s">
        <v>1502</v>
      </c>
      <c r="N1356" s="42" t="s">
        <v>2561</v>
      </c>
      <c r="O1356" s="45" t="s">
        <v>1504</v>
      </c>
      <c r="P1356" s="36">
        <v>796</v>
      </c>
      <c r="Q1356" s="36" t="s">
        <v>3644</v>
      </c>
      <c r="R1356" s="54">
        <v>13</v>
      </c>
      <c r="S1356" s="54">
        <v>29633.93</v>
      </c>
      <c r="T1356" s="68">
        <f t="shared" si="405"/>
        <v>385241.09</v>
      </c>
      <c r="U1356" s="68">
        <f t="shared" si="404"/>
        <v>431470.02080000006</v>
      </c>
      <c r="V1356" s="46"/>
      <c r="W1356" s="36">
        <v>2016</v>
      </c>
      <c r="X1356" s="47"/>
    </row>
    <row r="1357" spans="1:24" outlineLevel="1">
      <c r="A1357" s="228" t="s">
        <v>5466</v>
      </c>
      <c r="B1357" s="39" t="s">
        <v>24</v>
      </c>
      <c r="C1357" s="180" t="s">
        <v>5467</v>
      </c>
      <c r="D1357" s="40" t="s">
        <v>1523</v>
      </c>
      <c r="E1357" s="40" t="s">
        <v>5468</v>
      </c>
      <c r="F1357" s="41" t="s">
        <v>5469</v>
      </c>
      <c r="G1357" s="219" t="s">
        <v>34</v>
      </c>
      <c r="H1357" s="42">
        <v>0</v>
      </c>
      <c r="I1357" s="43">
        <v>230000000</v>
      </c>
      <c r="J1357" s="36" t="s">
        <v>1155</v>
      </c>
      <c r="K1357" s="44" t="s">
        <v>410</v>
      </c>
      <c r="L1357" s="41" t="s">
        <v>1501</v>
      </c>
      <c r="M1357" s="36" t="s">
        <v>1502</v>
      </c>
      <c r="N1357" s="42" t="s">
        <v>2561</v>
      </c>
      <c r="O1357" s="45" t="s">
        <v>1504</v>
      </c>
      <c r="P1357" s="36">
        <v>715</v>
      </c>
      <c r="Q1357" s="36" t="s">
        <v>1526</v>
      </c>
      <c r="R1357" s="54">
        <v>2200</v>
      </c>
      <c r="S1357" s="54">
        <v>295.99999999999994</v>
      </c>
      <c r="T1357" s="68">
        <f t="shared" si="405"/>
        <v>651199.99999999988</v>
      </c>
      <c r="U1357" s="68">
        <f t="shared" ref="U1357:U1408" si="407">T1357*1.12</f>
        <v>729343.99999999988</v>
      </c>
      <c r="V1357" s="46"/>
      <c r="W1357" s="36">
        <v>2016</v>
      </c>
      <c r="X1357" s="47"/>
    </row>
    <row r="1358" spans="1:24" outlineLevel="1">
      <c r="A1358" s="228" t="s">
        <v>5470</v>
      </c>
      <c r="B1358" s="39" t="s">
        <v>24</v>
      </c>
      <c r="C1358" s="180" t="s">
        <v>5471</v>
      </c>
      <c r="D1358" s="40" t="s">
        <v>5472</v>
      </c>
      <c r="E1358" s="40" t="s">
        <v>5473</v>
      </c>
      <c r="F1358" s="41" t="s">
        <v>5474</v>
      </c>
      <c r="G1358" s="219" t="s">
        <v>34</v>
      </c>
      <c r="H1358" s="42">
        <v>50</v>
      </c>
      <c r="I1358" s="43">
        <v>230000000</v>
      </c>
      <c r="J1358" s="36" t="s">
        <v>1155</v>
      </c>
      <c r="K1358" s="44" t="s">
        <v>410</v>
      </c>
      <c r="L1358" s="41" t="s">
        <v>1501</v>
      </c>
      <c r="M1358" s="36" t="s">
        <v>1502</v>
      </c>
      <c r="N1358" s="42" t="s">
        <v>2561</v>
      </c>
      <c r="O1358" s="45" t="s">
        <v>1511</v>
      </c>
      <c r="P1358" s="36">
        <v>796</v>
      </c>
      <c r="Q1358" s="36" t="s">
        <v>3644</v>
      </c>
      <c r="R1358" s="54">
        <v>430</v>
      </c>
      <c r="S1358" s="54">
        <v>259.99999999999994</v>
      </c>
      <c r="T1358" s="68">
        <f t="shared" si="405"/>
        <v>111799.99999999997</v>
      </c>
      <c r="U1358" s="68">
        <f t="shared" si="407"/>
        <v>125215.99999999999</v>
      </c>
      <c r="V1358" s="46" t="s">
        <v>1512</v>
      </c>
      <c r="W1358" s="36">
        <v>2016</v>
      </c>
      <c r="X1358" s="47"/>
    </row>
    <row r="1359" spans="1:24" outlineLevel="1">
      <c r="A1359" s="228" t="s">
        <v>5475</v>
      </c>
      <c r="B1359" s="39" t="s">
        <v>24</v>
      </c>
      <c r="C1359" s="180" t="s">
        <v>5476</v>
      </c>
      <c r="D1359" s="40" t="s">
        <v>5477</v>
      </c>
      <c r="E1359" s="40" t="s">
        <v>5478</v>
      </c>
      <c r="F1359" s="41" t="s">
        <v>5479</v>
      </c>
      <c r="G1359" s="219" t="s">
        <v>34</v>
      </c>
      <c r="H1359" s="42">
        <v>0</v>
      </c>
      <c r="I1359" s="43">
        <v>230000000</v>
      </c>
      <c r="J1359" s="36" t="s">
        <v>1155</v>
      </c>
      <c r="K1359" s="44" t="s">
        <v>410</v>
      </c>
      <c r="L1359" s="41" t="s">
        <v>1501</v>
      </c>
      <c r="M1359" s="36" t="s">
        <v>1502</v>
      </c>
      <c r="N1359" s="42" t="s">
        <v>2561</v>
      </c>
      <c r="O1359" s="45" t="s">
        <v>1504</v>
      </c>
      <c r="P1359" s="36">
        <v>796</v>
      </c>
      <c r="Q1359" s="36" t="s">
        <v>3644</v>
      </c>
      <c r="R1359" s="54">
        <v>15</v>
      </c>
      <c r="S1359" s="54">
        <v>7999.9999999999991</v>
      </c>
      <c r="T1359" s="68">
        <f t="shared" si="405"/>
        <v>119999.99999999999</v>
      </c>
      <c r="U1359" s="68">
        <f t="shared" si="407"/>
        <v>134400</v>
      </c>
      <c r="V1359" s="46"/>
      <c r="W1359" s="36">
        <v>2016</v>
      </c>
      <c r="X1359" s="47"/>
    </row>
    <row r="1360" spans="1:24" outlineLevel="1">
      <c r="A1360" s="228" t="s">
        <v>5480</v>
      </c>
      <c r="B1360" s="39" t="s">
        <v>24</v>
      </c>
      <c r="C1360" s="180" t="s">
        <v>5481</v>
      </c>
      <c r="D1360" s="40" t="s">
        <v>5477</v>
      </c>
      <c r="E1360" s="40" t="s">
        <v>5482</v>
      </c>
      <c r="F1360" s="41" t="s">
        <v>5483</v>
      </c>
      <c r="G1360" s="219" t="s">
        <v>34</v>
      </c>
      <c r="H1360" s="42">
        <v>0</v>
      </c>
      <c r="I1360" s="43">
        <v>230000000</v>
      </c>
      <c r="J1360" s="36" t="s">
        <v>1155</v>
      </c>
      <c r="K1360" s="44" t="s">
        <v>410</v>
      </c>
      <c r="L1360" s="41" t="s">
        <v>1501</v>
      </c>
      <c r="M1360" s="36" t="s">
        <v>1502</v>
      </c>
      <c r="N1360" s="42" t="s">
        <v>2561</v>
      </c>
      <c r="O1360" s="45" t="s">
        <v>1504</v>
      </c>
      <c r="P1360" s="36">
        <v>796</v>
      </c>
      <c r="Q1360" s="36" t="s">
        <v>3644</v>
      </c>
      <c r="R1360" s="54">
        <v>95</v>
      </c>
      <c r="S1360" s="54">
        <v>10999.999999999998</v>
      </c>
      <c r="T1360" s="68">
        <f t="shared" si="405"/>
        <v>1044999.9999999999</v>
      </c>
      <c r="U1360" s="68">
        <f t="shared" si="407"/>
        <v>1170400</v>
      </c>
      <c r="V1360" s="46"/>
      <c r="W1360" s="36">
        <v>2016</v>
      </c>
      <c r="X1360" s="47"/>
    </row>
    <row r="1361" spans="1:24" outlineLevel="1">
      <c r="A1361" s="228" t="s">
        <v>5484</v>
      </c>
      <c r="B1361" s="39" t="s">
        <v>24</v>
      </c>
      <c r="C1361" s="180" t="s">
        <v>5485</v>
      </c>
      <c r="D1361" s="40" t="s">
        <v>5486</v>
      </c>
      <c r="E1361" s="40" t="s">
        <v>5487</v>
      </c>
      <c r="F1361" s="41" t="s">
        <v>5488</v>
      </c>
      <c r="G1361" s="219" t="s">
        <v>34</v>
      </c>
      <c r="H1361" s="42">
        <v>0</v>
      </c>
      <c r="I1361" s="43">
        <v>230000000</v>
      </c>
      <c r="J1361" s="36" t="s">
        <v>1155</v>
      </c>
      <c r="K1361" s="44" t="s">
        <v>410</v>
      </c>
      <c r="L1361" s="41" t="s">
        <v>1501</v>
      </c>
      <c r="M1361" s="36" t="s">
        <v>1502</v>
      </c>
      <c r="N1361" s="42" t="s">
        <v>2561</v>
      </c>
      <c r="O1361" s="45" t="s">
        <v>1504</v>
      </c>
      <c r="P1361" s="36">
        <v>796</v>
      </c>
      <c r="Q1361" s="36" t="s">
        <v>3644</v>
      </c>
      <c r="R1361" s="54">
        <v>90</v>
      </c>
      <c r="S1361" s="54">
        <v>4017.86</v>
      </c>
      <c r="T1361" s="68">
        <f t="shared" si="405"/>
        <v>361607.4</v>
      </c>
      <c r="U1361" s="68">
        <f t="shared" si="407"/>
        <v>405000.28800000006</v>
      </c>
      <c r="V1361" s="46"/>
      <c r="W1361" s="36">
        <v>2016</v>
      </c>
      <c r="X1361" s="47"/>
    </row>
    <row r="1362" spans="1:24" outlineLevel="1">
      <c r="A1362" s="228" t="s">
        <v>5489</v>
      </c>
      <c r="B1362" s="39" t="s">
        <v>24</v>
      </c>
      <c r="C1362" s="180" t="s">
        <v>5490</v>
      </c>
      <c r="D1362" s="40" t="s">
        <v>5491</v>
      </c>
      <c r="E1362" s="40" t="s">
        <v>5492</v>
      </c>
      <c r="F1362" s="41" t="s">
        <v>5493</v>
      </c>
      <c r="G1362" s="219" t="s">
        <v>34</v>
      </c>
      <c r="H1362" s="42">
        <v>50</v>
      </c>
      <c r="I1362" s="43">
        <v>230000000</v>
      </c>
      <c r="J1362" s="36" t="s">
        <v>1155</v>
      </c>
      <c r="K1362" s="44" t="s">
        <v>410</v>
      </c>
      <c r="L1362" s="41" t="s">
        <v>1501</v>
      </c>
      <c r="M1362" s="36" t="s">
        <v>1502</v>
      </c>
      <c r="N1362" s="42" t="s">
        <v>2561</v>
      </c>
      <c r="O1362" s="45" t="s">
        <v>1511</v>
      </c>
      <c r="P1362" s="36">
        <v>796</v>
      </c>
      <c r="Q1362" s="36" t="s">
        <v>3644</v>
      </c>
      <c r="R1362" s="54">
        <v>730</v>
      </c>
      <c r="S1362" s="54">
        <v>278</v>
      </c>
      <c r="T1362" s="68">
        <f t="shared" si="405"/>
        <v>202940</v>
      </c>
      <c r="U1362" s="68">
        <f t="shared" si="407"/>
        <v>227292.80000000002</v>
      </c>
      <c r="V1362" s="46" t="s">
        <v>1512</v>
      </c>
      <c r="W1362" s="36">
        <v>2016</v>
      </c>
      <c r="X1362" s="47"/>
    </row>
    <row r="1363" spans="1:24" outlineLevel="1">
      <c r="A1363" s="228" t="s">
        <v>5494</v>
      </c>
      <c r="B1363" s="39" t="s">
        <v>24</v>
      </c>
      <c r="C1363" s="180" t="s">
        <v>5495</v>
      </c>
      <c r="D1363" s="40" t="s">
        <v>3116</v>
      </c>
      <c r="E1363" s="40" t="s">
        <v>5496</v>
      </c>
      <c r="F1363" s="41" t="s">
        <v>5497</v>
      </c>
      <c r="G1363" s="219" t="s">
        <v>34</v>
      </c>
      <c r="H1363" s="42">
        <v>0</v>
      </c>
      <c r="I1363" s="43">
        <v>230000000</v>
      </c>
      <c r="J1363" s="36" t="s">
        <v>1155</v>
      </c>
      <c r="K1363" s="44" t="s">
        <v>410</v>
      </c>
      <c r="L1363" s="41" t="s">
        <v>1501</v>
      </c>
      <c r="M1363" s="36" t="s">
        <v>1502</v>
      </c>
      <c r="N1363" s="42" t="s">
        <v>2561</v>
      </c>
      <c r="O1363" s="45" t="s">
        <v>1504</v>
      </c>
      <c r="P1363" s="36">
        <v>796</v>
      </c>
      <c r="Q1363" s="36" t="s">
        <v>3644</v>
      </c>
      <c r="R1363" s="54">
        <v>46</v>
      </c>
      <c r="S1363" s="54">
        <v>499.99999999999994</v>
      </c>
      <c r="T1363" s="68">
        <f t="shared" si="405"/>
        <v>22999.999999999996</v>
      </c>
      <c r="U1363" s="68">
        <f t="shared" si="407"/>
        <v>25760</v>
      </c>
      <c r="V1363" s="46"/>
      <c r="W1363" s="36">
        <v>2016</v>
      </c>
      <c r="X1363" s="47"/>
    </row>
    <row r="1364" spans="1:24" outlineLevel="1">
      <c r="A1364" s="228" t="s">
        <v>5498</v>
      </c>
      <c r="B1364" s="39" t="s">
        <v>24</v>
      </c>
      <c r="C1364" s="180" t="s">
        <v>5499</v>
      </c>
      <c r="D1364" s="40" t="s">
        <v>5500</v>
      </c>
      <c r="E1364" s="40" t="s">
        <v>5501</v>
      </c>
      <c r="F1364" s="41" t="s">
        <v>5502</v>
      </c>
      <c r="G1364" s="219" t="s">
        <v>34</v>
      </c>
      <c r="H1364" s="42">
        <v>0</v>
      </c>
      <c r="I1364" s="43">
        <v>230000000</v>
      </c>
      <c r="J1364" s="36" t="s">
        <v>1155</v>
      </c>
      <c r="K1364" s="44" t="s">
        <v>410</v>
      </c>
      <c r="L1364" s="41" t="s">
        <v>1501</v>
      </c>
      <c r="M1364" s="36" t="s">
        <v>1502</v>
      </c>
      <c r="N1364" s="42" t="s">
        <v>2561</v>
      </c>
      <c r="O1364" s="45" t="s">
        <v>1504</v>
      </c>
      <c r="P1364" s="36">
        <v>796</v>
      </c>
      <c r="Q1364" s="36" t="s">
        <v>3644</v>
      </c>
      <c r="R1364" s="54">
        <v>15</v>
      </c>
      <c r="S1364" s="54">
        <v>13392.86</v>
      </c>
      <c r="T1364" s="68">
        <f t="shared" si="405"/>
        <v>200892.90000000002</v>
      </c>
      <c r="U1364" s="68">
        <f t="shared" si="407"/>
        <v>225000.04800000004</v>
      </c>
      <c r="V1364" s="46"/>
      <c r="W1364" s="36">
        <v>2016</v>
      </c>
      <c r="X1364" s="47"/>
    </row>
    <row r="1365" spans="1:24" outlineLevel="1">
      <c r="A1365" s="228" t="s">
        <v>5503</v>
      </c>
      <c r="B1365" s="39" t="s">
        <v>24</v>
      </c>
      <c r="C1365" s="180" t="s">
        <v>5504</v>
      </c>
      <c r="D1365" s="40" t="s">
        <v>5505</v>
      </c>
      <c r="E1365" s="40" t="s">
        <v>5506</v>
      </c>
      <c r="F1365" s="41" t="s">
        <v>5507</v>
      </c>
      <c r="G1365" s="219" t="s">
        <v>34</v>
      </c>
      <c r="H1365" s="42">
        <v>0</v>
      </c>
      <c r="I1365" s="43">
        <v>230000000</v>
      </c>
      <c r="J1365" s="36" t="s">
        <v>1155</v>
      </c>
      <c r="K1365" s="44" t="s">
        <v>410</v>
      </c>
      <c r="L1365" s="41" t="s">
        <v>1501</v>
      </c>
      <c r="M1365" s="36" t="s">
        <v>1502</v>
      </c>
      <c r="N1365" s="42" t="s">
        <v>2561</v>
      </c>
      <c r="O1365" s="45" t="s">
        <v>1504</v>
      </c>
      <c r="P1365" s="36">
        <v>796</v>
      </c>
      <c r="Q1365" s="36" t="s">
        <v>3644</v>
      </c>
      <c r="R1365" s="54">
        <v>8</v>
      </c>
      <c r="S1365" s="54">
        <v>22906.249999999996</v>
      </c>
      <c r="T1365" s="68">
        <f t="shared" si="405"/>
        <v>183249.99999999997</v>
      </c>
      <c r="U1365" s="68">
        <f t="shared" si="407"/>
        <v>205240</v>
      </c>
      <c r="V1365" s="46"/>
      <c r="W1365" s="36">
        <v>2016</v>
      </c>
      <c r="X1365" s="47"/>
    </row>
    <row r="1366" spans="1:24" outlineLevel="1">
      <c r="A1366" s="228" t="s">
        <v>5508</v>
      </c>
      <c r="B1366" s="39" t="s">
        <v>24</v>
      </c>
      <c r="C1366" s="180" t="s">
        <v>5509</v>
      </c>
      <c r="D1366" s="40" t="s">
        <v>5510</v>
      </c>
      <c r="E1366" s="40" t="s">
        <v>5511</v>
      </c>
      <c r="F1366" s="41" t="s">
        <v>5512</v>
      </c>
      <c r="G1366" s="219" t="s">
        <v>34</v>
      </c>
      <c r="H1366" s="42">
        <v>0</v>
      </c>
      <c r="I1366" s="43">
        <v>230000000</v>
      </c>
      <c r="J1366" s="36" t="s">
        <v>1155</v>
      </c>
      <c r="K1366" s="44" t="s">
        <v>410</v>
      </c>
      <c r="L1366" s="41" t="s">
        <v>1501</v>
      </c>
      <c r="M1366" s="36" t="s">
        <v>1502</v>
      </c>
      <c r="N1366" s="42" t="s">
        <v>2561</v>
      </c>
      <c r="O1366" s="45" t="s">
        <v>1504</v>
      </c>
      <c r="P1366" s="36">
        <v>839</v>
      </c>
      <c r="Q1366" s="36" t="s">
        <v>2577</v>
      </c>
      <c r="R1366" s="54">
        <v>145</v>
      </c>
      <c r="S1366" s="54">
        <v>7142.86</v>
      </c>
      <c r="T1366" s="68">
        <f t="shared" si="405"/>
        <v>1035714.7</v>
      </c>
      <c r="U1366" s="68">
        <f t="shared" si="407"/>
        <v>1160000.4640000002</v>
      </c>
      <c r="V1366" s="46"/>
      <c r="W1366" s="36">
        <v>2016</v>
      </c>
      <c r="X1366" s="47"/>
    </row>
    <row r="1367" spans="1:24" outlineLevel="1">
      <c r="A1367" s="228" t="s">
        <v>5513</v>
      </c>
      <c r="B1367" s="39" t="s">
        <v>24</v>
      </c>
      <c r="C1367" s="180" t="s">
        <v>5514</v>
      </c>
      <c r="D1367" s="40" t="s">
        <v>5515</v>
      </c>
      <c r="E1367" s="40" t="s">
        <v>5516</v>
      </c>
      <c r="F1367" s="41" t="s">
        <v>5517</v>
      </c>
      <c r="G1367" s="219" t="s">
        <v>34</v>
      </c>
      <c r="H1367" s="42">
        <v>0</v>
      </c>
      <c r="I1367" s="43">
        <v>230000000</v>
      </c>
      <c r="J1367" s="36" t="s">
        <v>1155</v>
      </c>
      <c r="K1367" s="44" t="s">
        <v>410</v>
      </c>
      <c r="L1367" s="41" t="s">
        <v>1501</v>
      </c>
      <c r="M1367" s="36" t="s">
        <v>1502</v>
      </c>
      <c r="N1367" s="42" t="s">
        <v>2561</v>
      </c>
      <c r="O1367" s="45" t="s">
        <v>1504</v>
      </c>
      <c r="P1367" s="36">
        <v>796</v>
      </c>
      <c r="Q1367" s="36" t="s">
        <v>3644</v>
      </c>
      <c r="R1367" s="54">
        <v>10</v>
      </c>
      <c r="S1367" s="54">
        <v>13392.86</v>
      </c>
      <c r="T1367" s="68">
        <f t="shared" si="405"/>
        <v>133928.6</v>
      </c>
      <c r="U1367" s="68">
        <f t="shared" si="407"/>
        <v>150000.03200000001</v>
      </c>
      <c r="V1367" s="46"/>
      <c r="W1367" s="36">
        <v>2016</v>
      </c>
      <c r="X1367" s="47"/>
    </row>
    <row r="1368" spans="1:24" outlineLevel="1">
      <c r="A1368" s="228" t="s">
        <v>5518</v>
      </c>
      <c r="B1368" s="39" t="s">
        <v>24</v>
      </c>
      <c r="C1368" s="180" t="s">
        <v>5519</v>
      </c>
      <c r="D1368" s="40" t="s">
        <v>5520</v>
      </c>
      <c r="E1368" s="40" t="s">
        <v>5521</v>
      </c>
      <c r="F1368" s="41" t="s">
        <v>5522</v>
      </c>
      <c r="G1368" s="219" t="s">
        <v>34</v>
      </c>
      <c r="H1368" s="42">
        <v>50</v>
      </c>
      <c r="I1368" s="43">
        <v>230000000</v>
      </c>
      <c r="J1368" s="36" t="s">
        <v>1155</v>
      </c>
      <c r="K1368" s="44" t="s">
        <v>410</v>
      </c>
      <c r="L1368" s="41" t="s">
        <v>1501</v>
      </c>
      <c r="M1368" s="36" t="s">
        <v>1502</v>
      </c>
      <c r="N1368" s="42" t="s">
        <v>2561</v>
      </c>
      <c r="O1368" s="45" t="s">
        <v>1511</v>
      </c>
      <c r="P1368" s="36">
        <v>796</v>
      </c>
      <c r="Q1368" s="36" t="s">
        <v>3644</v>
      </c>
      <c r="R1368" s="54">
        <v>900</v>
      </c>
      <c r="S1368" s="54">
        <v>197.99999999999997</v>
      </c>
      <c r="T1368" s="68">
        <f t="shared" si="405"/>
        <v>178199.99999999997</v>
      </c>
      <c r="U1368" s="68">
        <f t="shared" si="407"/>
        <v>199584</v>
      </c>
      <c r="V1368" s="46" t="s">
        <v>1512</v>
      </c>
      <c r="W1368" s="36">
        <v>2016</v>
      </c>
      <c r="X1368" s="47"/>
    </row>
    <row r="1369" spans="1:24" outlineLevel="1">
      <c r="A1369" s="228" t="s">
        <v>5523</v>
      </c>
      <c r="B1369" s="39" t="s">
        <v>24</v>
      </c>
      <c r="C1369" s="180" t="s">
        <v>5524</v>
      </c>
      <c r="D1369" s="40" t="s">
        <v>5525</v>
      </c>
      <c r="E1369" s="40" t="s">
        <v>5526</v>
      </c>
      <c r="F1369" s="41" t="s">
        <v>5527</v>
      </c>
      <c r="G1369" s="219" t="s">
        <v>34</v>
      </c>
      <c r="H1369" s="42">
        <v>0</v>
      </c>
      <c r="I1369" s="43">
        <v>230000000</v>
      </c>
      <c r="J1369" s="36" t="s">
        <v>1155</v>
      </c>
      <c r="K1369" s="44" t="s">
        <v>410</v>
      </c>
      <c r="L1369" s="41" t="s">
        <v>1501</v>
      </c>
      <c r="M1369" s="36" t="s">
        <v>1502</v>
      </c>
      <c r="N1369" s="42" t="s">
        <v>2561</v>
      </c>
      <c r="O1369" s="45" t="s">
        <v>1504</v>
      </c>
      <c r="P1369" s="36">
        <v>796</v>
      </c>
      <c r="Q1369" s="36" t="s">
        <v>3644</v>
      </c>
      <c r="R1369" s="54">
        <v>316</v>
      </c>
      <c r="S1369" s="54">
        <v>446.43</v>
      </c>
      <c r="T1369" s="68">
        <f t="shared" si="405"/>
        <v>141071.88</v>
      </c>
      <c r="U1369" s="68">
        <f t="shared" si="407"/>
        <v>158000.50560000003</v>
      </c>
      <c r="V1369" s="46"/>
      <c r="W1369" s="36">
        <v>2016</v>
      </c>
      <c r="X1369" s="47"/>
    </row>
    <row r="1370" spans="1:24" outlineLevel="1">
      <c r="A1370" s="228" t="s">
        <v>5528</v>
      </c>
      <c r="B1370" s="39" t="s">
        <v>24</v>
      </c>
      <c r="C1370" s="180" t="s">
        <v>5529</v>
      </c>
      <c r="D1370" s="40" t="s">
        <v>3384</v>
      </c>
      <c r="E1370" s="40" t="s">
        <v>5530</v>
      </c>
      <c r="F1370" s="41" t="s">
        <v>5531</v>
      </c>
      <c r="G1370" s="219" t="s">
        <v>34</v>
      </c>
      <c r="H1370" s="42">
        <v>50</v>
      </c>
      <c r="I1370" s="43">
        <v>230000000</v>
      </c>
      <c r="J1370" s="36" t="s">
        <v>1155</v>
      </c>
      <c r="K1370" s="44" t="s">
        <v>410</v>
      </c>
      <c r="L1370" s="41" t="s">
        <v>1501</v>
      </c>
      <c r="M1370" s="36" t="s">
        <v>1502</v>
      </c>
      <c r="N1370" s="42" t="s">
        <v>2561</v>
      </c>
      <c r="O1370" s="45" t="s">
        <v>1511</v>
      </c>
      <c r="P1370" s="36">
        <v>796</v>
      </c>
      <c r="Q1370" s="36" t="s">
        <v>3644</v>
      </c>
      <c r="R1370" s="54">
        <v>35500</v>
      </c>
      <c r="S1370" s="54">
        <v>36.61</v>
      </c>
      <c r="T1370" s="68">
        <f t="shared" si="405"/>
        <v>1299655</v>
      </c>
      <c r="U1370" s="68">
        <f t="shared" si="407"/>
        <v>1455613.6</v>
      </c>
      <c r="V1370" s="46" t="s">
        <v>1512</v>
      </c>
      <c r="W1370" s="36">
        <v>2016</v>
      </c>
      <c r="X1370" s="47"/>
    </row>
    <row r="1371" spans="1:24" outlineLevel="1">
      <c r="A1371" s="228" t="s">
        <v>5532</v>
      </c>
      <c r="B1371" s="39" t="s">
        <v>24</v>
      </c>
      <c r="C1371" s="180" t="s">
        <v>5533</v>
      </c>
      <c r="D1371" s="40" t="s">
        <v>5534</v>
      </c>
      <c r="E1371" s="40" t="s">
        <v>5535</v>
      </c>
      <c r="F1371" s="41" t="s">
        <v>5536</v>
      </c>
      <c r="G1371" s="219" t="s">
        <v>34</v>
      </c>
      <c r="H1371" s="42">
        <v>0</v>
      </c>
      <c r="I1371" s="43">
        <v>230000000</v>
      </c>
      <c r="J1371" s="36" t="s">
        <v>1155</v>
      </c>
      <c r="K1371" s="44" t="s">
        <v>410</v>
      </c>
      <c r="L1371" s="41" t="s">
        <v>1501</v>
      </c>
      <c r="M1371" s="36" t="s">
        <v>1502</v>
      </c>
      <c r="N1371" s="42" t="s">
        <v>2561</v>
      </c>
      <c r="O1371" s="45" t="s">
        <v>1504</v>
      </c>
      <c r="P1371" s="36">
        <v>796</v>
      </c>
      <c r="Q1371" s="36" t="s">
        <v>3644</v>
      </c>
      <c r="R1371" s="54">
        <v>55</v>
      </c>
      <c r="S1371" s="54">
        <v>15120</v>
      </c>
      <c r="T1371" s="68">
        <f t="shared" si="405"/>
        <v>831600</v>
      </c>
      <c r="U1371" s="68">
        <f t="shared" si="407"/>
        <v>931392.00000000012</v>
      </c>
      <c r="V1371" s="46"/>
      <c r="W1371" s="36">
        <v>2016</v>
      </c>
      <c r="X1371" s="47"/>
    </row>
    <row r="1372" spans="1:24" outlineLevel="1">
      <c r="A1372" s="228" t="s">
        <v>5537</v>
      </c>
      <c r="B1372" s="39" t="s">
        <v>24</v>
      </c>
      <c r="C1372" s="180" t="s">
        <v>5538</v>
      </c>
      <c r="D1372" s="40" t="s">
        <v>5539</v>
      </c>
      <c r="E1372" s="40" t="s">
        <v>5540</v>
      </c>
      <c r="F1372" s="41" t="s">
        <v>5541</v>
      </c>
      <c r="G1372" s="219" t="s">
        <v>34</v>
      </c>
      <c r="H1372" s="42">
        <v>0</v>
      </c>
      <c r="I1372" s="43">
        <v>230000000</v>
      </c>
      <c r="J1372" s="36" t="s">
        <v>1155</v>
      </c>
      <c r="K1372" s="44" t="s">
        <v>410</v>
      </c>
      <c r="L1372" s="41" t="s">
        <v>1501</v>
      </c>
      <c r="M1372" s="36" t="s">
        <v>1502</v>
      </c>
      <c r="N1372" s="42" t="s">
        <v>2561</v>
      </c>
      <c r="O1372" s="45" t="s">
        <v>1504</v>
      </c>
      <c r="P1372" s="36">
        <v>796</v>
      </c>
      <c r="Q1372" s="36" t="s">
        <v>3644</v>
      </c>
      <c r="R1372" s="54">
        <v>30</v>
      </c>
      <c r="S1372" s="54">
        <v>3392.86</v>
      </c>
      <c r="T1372" s="68">
        <f t="shared" si="405"/>
        <v>101785.8</v>
      </c>
      <c r="U1372" s="68">
        <f t="shared" si="407"/>
        <v>114000.09600000002</v>
      </c>
      <c r="V1372" s="46"/>
      <c r="W1372" s="36">
        <v>2016</v>
      </c>
      <c r="X1372" s="47"/>
    </row>
    <row r="1373" spans="1:24" outlineLevel="1">
      <c r="A1373" s="228" t="s">
        <v>5542</v>
      </c>
      <c r="B1373" s="39" t="s">
        <v>24</v>
      </c>
      <c r="C1373" s="180" t="s">
        <v>5543</v>
      </c>
      <c r="D1373" s="40" t="s">
        <v>5544</v>
      </c>
      <c r="E1373" s="40" t="s">
        <v>5545</v>
      </c>
      <c r="F1373" s="41" t="s">
        <v>5546</v>
      </c>
      <c r="G1373" s="219" t="s">
        <v>34</v>
      </c>
      <c r="H1373" s="42">
        <v>0</v>
      </c>
      <c r="I1373" s="43">
        <v>230000000</v>
      </c>
      <c r="J1373" s="36" t="s">
        <v>1155</v>
      </c>
      <c r="K1373" s="44" t="s">
        <v>410</v>
      </c>
      <c r="L1373" s="41" t="s">
        <v>1501</v>
      </c>
      <c r="M1373" s="36" t="s">
        <v>1502</v>
      </c>
      <c r="N1373" s="42" t="s">
        <v>2561</v>
      </c>
      <c r="O1373" s="45" t="s">
        <v>1504</v>
      </c>
      <c r="P1373" s="36" t="s">
        <v>1716</v>
      </c>
      <c r="Q1373" s="36" t="s">
        <v>1717</v>
      </c>
      <c r="R1373" s="54">
        <v>28</v>
      </c>
      <c r="S1373" s="54">
        <v>4017.86</v>
      </c>
      <c r="T1373" s="68">
        <f t="shared" si="405"/>
        <v>112500.08</v>
      </c>
      <c r="U1373" s="68">
        <f t="shared" si="407"/>
        <v>126000.08960000002</v>
      </c>
      <c r="V1373" s="46"/>
      <c r="W1373" s="36">
        <v>2016</v>
      </c>
      <c r="X1373" s="47"/>
    </row>
    <row r="1374" spans="1:24" outlineLevel="1">
      <c r="A1374" s="228" t="s">
        <v>5547</v>
      </c>
      <c r="B1374" s="39" t="s">
        <v>24</v>
      </c>
      <c r="C1374" s="180" t="s">
        <v>5548</v>
      </c>
      <c r="D1374" s="40" t="s">
        <v>5549</v>
      </c>
      <c r="E1374" s="40" t="s">
        <v>5550</v>
      </c>
      <c r="F1374" s="41" t="s">
        <v>5551</v>
      </c>
      <c r="G1374" s="219" t="s">
        <v>34</v>
      </c>
      <c r="H1374" s="42">
        <v>0</v>
      </c>
      <c r="I1374" s="43">
        <v>230000000</v>
      </c>
      <c r="J1374" s="36" t="s">
        <v>1155</v>
      </c>
      <c r="K1374" s="44" t="s">
        <v>410</v>
      </c>
      <c r="L1374" s="41" t="s">
        <v>1501</v>
      </c>
      <c r="M1374" s="36" t="s">
        <v>1502</v>
      </c>
      <c r="N1374" s="42" t="s">
        <v>2561</v>
      </c>
      <c r="O1374" s="45" t="s">
        <v>1504</v>
      </c>
      <c r="P1374" s="36">
        <v>796</v>
      </c>
      <c r="Q1374" s="36" t="s">
        <v>3644</v>
      </c>
      <c r="R1374" s="54">
        <v>6</v>
      </c>
      <c r="S1374" s="54">
        <v>267.86</v>
      </c>
      <c r="T1374" s="68">
        <f t="shared" si="405"/>
        <v>1607.16</v>
      </c>
      <c r="U1374" s="68">
        <f t="shared" si="407"/>
        <v>1800.0192000000002</v>
      </c>
      <c r="V1374" s="46"/>
      <c r="W1374" s="36">
        <v>2016</v>
      </c>
      <c r="X1374" s="47"/>
    </row>
    <row r="1375" spans="1:24" outlineLevel="1">
      <c r="A1375" s="228" t="s">
        <v>5552</v>
      </c>
      <c r="B1375" s="39" t="s">
        <v>24</v>
      </c>
      <c r="C1375" s="180" t="s">
        <v>5553</v>
      </c>
      <c r="D1375" s="40" t="s">
        <v>5554</v>
      </c>
      <c r="E1375" s="40" t="s">
        <v>5555</v>
      </c>
      <c r="F1375" s="41" t="s">
        <v>5556</v>
      </c>
      <c r="G1375" s="219" t="s">
        <v>34</v>
      </c>
      <c r="H1375" s="42">
        <v>0</v>
      </c>
      <c r="I1375" s="43">
        <v>230000000</v>
      </c>
      <c r="J1375" s="36" t="s">
        <v>1155</v>
      </c>
      <c r="K1375" s="44" t="s">
        <v>410</v>
      </c>
      <c r="L1375" s="41" t="s">
        <v>1501</v>
      </c>
      <c r="M1375" s="36" t="s">
        <v>1502</v>
      </c>
      <c r="N1375" s="42" t="s">
        <v>2561</v>
      </c>
      <c r="O1375" s="45" t="s">
        <v>1504</v>
      </c>
      <c r="P1375" s="36">
        <v>796</v>
      </c>
      <c r="Q1375" s="36" t="s">
        <v>3644</v>
      </c>
      <c r="R1375" s="54">
        <v>2</v>
      </c>
      <c r="S1375" s="54">
        <v>160999.99999999997</v>
      </c>
      <c r="T1375" s="68">
        <f t="shared" si="405"/>
        <v>321999.99999999994</v>
      </c>
      <c r="U1375" s="68">
        <f t="shared" si="407"/>
        <v>360639.99999999994</v>
      </c>
      <c r="V1375" s="46"/>
      <c r="W1375" s="36">
        <v>2016</v>
      </c>
      <c r="X1375" s="47"/>
    </row>
    <row r="1376" spans="1:24" outlineLevel="1">
      <c r="A1376" s="228" t="s">
        <v>5557</v>
      </c>
      <c r="B1376" s="39" t="s">
        <v>24</v>
      </c>
      <c r="C1376" s="180" t="s">
        <v>5553</v>
      </c>
      <c r="D1376" s="40" t="s">
        <v>5554</v>
      </c>
      <c r="E1376" s="40" t="s">
        <v>5555</v>
      </c>
      <c r="F1376" s="41" t="s">
        <v>5558</v>
      </c>
      <c r="G1376" s="219" t="s">
        <v>34</v>
      </c>
      <c r="H1376" s="42">
        <v>0</v>
      </c>
      <c r="I1376" s="43">
        <v>230000000</v>
      </c>
      <c r="J1376" s="36" t="s">
        <v>1155</v>
      </c>
      <c r="K1376" s="44" t="s">
        <v>410</v>
      </c>
      <c r="L1376" s="41" t="s">
        <v>1501</v>
      </c>
      <c r="M1376" s="36" t="s">
        <v>1502</v>
      </c>
      <c r="N1376" s="42" t="s">
        <v>2561</v>
      </c>
      <c r="O1376" s="45" t="s">
        <v>1504</v>
      </c>
      <c r="P1376" s="36">
        <v>796</v>
      </c>
      <c r="Q1376" s="36" t="s">
        <v>3644</v>
      </c>
      <c r="R1376" s="54">
        <v>5</v>
      </c>
      <c r="S1376" s="54">
        <v>160999.99999999997</v>
      </c>
      <c r="T1376" s="68">
        <f t="shared" si="405"/>
        <v>804999.99999999988</v>
      </c>
      <c r="U1376" s="68">
        <f t="shared" si="407"/>
        <v>901600</v>
      </c>
      <c r="V1376" s="46"/>
      <c r="W1376" s="36">
        <v>2016</v>
      </c>
      <c r="X1376" s="47"/>
    </row>
    <row r="1377" spans="1:24" outlineLevel="1">
      <c r="A1377" s="228" t="s">
        <v>5559</v>
      </c>
      <c r="B1377" s="39" t="s">
        <v>24</v>
      </c>
      <c r="C1377" s="180" t="s">
        <v>5560</v>
      </c>
      <c r="D1377" s="40" t="s">
        <v>5561</v>
      </c>
      <c r="E1377" s="40" t="s">
        <v>5562</v>
      </c>
      <c r="F1377" s="41" t="s">
        <v>5563</v>
      </c>
      <c r="G1377" s="219" t="s">
        <v>34</v>
      </c>
      <c r="H1377" s="42">
        <v>0</v>
      </c>
      <c r="I1377" s="43">
        <v>230000000</v>
      </c>
      <c r="J1377" s="36" t="s">
        <v>1155</v>
      </c>
      <c r="K1377" s="44" t="s">
        <v>410</v>
      </c>
      <c r="L1377" s="41" t="s">
        <v>1501</v>
      </c>
      <c r="M1377" s="36" t="s">
        <v>1502</v>
      </c>
      <c r="N1377" s="42" t="s">
        <v>2561</v>
      </c>
      <c r="O1377" s="45" t="s">
        <v>1504</v>
      </c>
      <c r="P1377" s="36">
        <v>796</v>
      </c>
      <c r="Q1377" s="36" t="s">
        <v>3644</v>
      </c>
      <c r="R1377" s="54">
        <v>47</v>
      </c>
      <c r="S1377" s="54">
        <v>499.99999999999994</v>
      </c>
      <c r="T1377" s="68">
        <f t="shared" si="405"/>
        <v>23499.999999999996</v>
      </c>
      <c r="U1377" s="68">
        <f t="shared" si="407"/>
        <v>26320</v>
      </c>
      <c r="V1377" s="46"/>
      <c r="W1377" s="36">
        <v>2016</v>
      </c>
      <c r="X1377" s="47"/>
    </row>
    <row r="1378" spans="1:24" outlineLevel="1">
      <c r="A1378" s="228" t="s">
        <v>5564</v>
      </c>
      <c r="B1378" s="39" t="s">
        <v>24</v>
      </c>
      <c r="C1378" s="180" t="s">
        <v>5565</v>
      </c>
      <c r="D1378" s="40" t="s">
        <v>5566</v>
      </c>
      <c r="E1378" s="40" t="s">
        <v>5567</v>
      </c>
      <c r="F1378" s="41" t="s">
        <v>5568</v>
      </c>
      <c r="G1378" s="219" t="s">
        <v>34</v>
      </c>
      <c r="H1378" s="42">
        <v>0</v>
      </c>
      <c r="I1378" s="43">
        <v>230000000</v>
      </c>
      <c r="J1378" s="36" t="s">
        <v>1155</v>
      </c>
      <c r="K1378" s="44" t="s">
        <v>410</v>
      </c>
      <c r="L1378" s="41" t="s">
        <v>1501</v>
      </c>
      <c r="M1378" s="36" t="s">
        <v>1502</v>
      </c>
      <c r="N1378" s="42" t="s">
        <v>2561</v>
      </c>
      <c r="O1378" s="45" t="s">
        <v>1504</v>
      </c>
      <c r="P1378" s="36">
        <v>796</v>
      </c>
      <c r="Q1378" s="36" t="s">
        <v>3644</v>
      </c>
      <c r="R1378" s="54">
        <v>2</v>
      </c>
      <c r="S1378" s="54">
        <v>446428.57</v>
      </c>
      <c r="T1378" s="68">
        <f t="shared" ref="T1378:T1408" si="408">R1378*S1378</f>
        <v>892857.14</v>
      </c>
      <c r="U1378" s="68">
        <f t="shared" si="407"/>
        <v>999999.99680000008</v>
      </c>
      <c r="V1378" s="46"/>
      <c r="W1378" s="36">
        <v>2016</v>
      </c>
      <c r="X1378" s="47"/>
    </row>
    <row r="1379" spans="1:24" outlineLevel="1">
      <c r="A1379" s="228" t="s">
        <v>5569</v>
      </c>
      <c r="B1379" s="39" t="s">
        <v>24</v>
      </c>
      <c r="C1379" s="180" t="s">
        <v>5570</v>
      </c>
      <c r="D1379" s="40" t="s">
        <v>3433</v>
      </c>
      <c r="E1379" s="40" t="s">
        <v>5571</v>
      </c>
      <c r="F1379" s="41" t="s">
        <v>5572</v>
      </c>
      <c r="G1379" s="219" t="s">
        <v>34</v>
      </c>
      <c r="H1379" s="42">
        <v>0</v>
      </c>
      <c r="I1379" s="43">
        <v>230000000</v>
      </c>
      <c r="J1379" s="36" t="s">
        <v>1155</v>
      </c>
      <c r="K1379" s="44" t="s">
        <v>410</v>
      </c>
      <c r="L1379" s="41" t="s">
        <v>1501</v>
      </c>
      <c r="M1379" s="36" t="s">
        <v>1502</v>
      </c>
      <c r="N1379" s="42" t="s">
        <v>2561</v>
      </c>
      <c r="O1379" s="45" t="s">
        <v>1504</v>
      </c>
      <c r="P1379" s="36">
        <v>796</v>
      </c>
      <c r="Q1379" s="36" t="s">
        <v>3644</v>
      </c>
      <c r="R1379" s="54">
        <v>62</v>
      </c>
      <c r="S1379" s="54">
        <v>6696.43</v>
      </c>
      <c r="T1379" s="68">
        <f t="shared" si="408"/>
        <v>415178.66000000003</v>
      </c>
      <c r="U1379" s="68">
        <f t="shared" si="407"/>
        <v>465000.09920000006</v>
      </c>
      <c r="V1379" s="46"/>
      <c r="W1379" s="36">
        <v>2016</v>
      </c>
      <c r="X1379" s="47"/>
    </row>
    <row r="1380" spans="1:24" outlineLevel="1">
      <c r="A1380" s="228" t="s">
        <v>5573</v>
      </c>
      <c r="B1380" s="39" t="s">
        <v>24</v>
      </c>
      <c r="C1380" s="180" t="s">
        <v>5574</v>
      </c>
      <c r="D1380" s="40" t="s">
        <v>5575</v>
      </c>
      <c r="E1380" s="40" t="s">
        <v>5576</v>
      </c>
      <c r="F1380" s="41" t="s">
        <v>5577</v>
      </c>
      <c r="G1380" s="219" t="s">
        <v>34</v>
      </c>
      <c r="H1380" s="42">
        <v>0</v>
      </c>
      <c r="I1380" s="43">
        <v>230000000</v>
      </c>
      <c r="J1380" s="36" t="s">
        <v>1155</v>
      </c>
      <c r="K1380" s="44" t="s">
        <v>410</v>
      </c>
      <c r="L1380" s="41" t="s">
        <v>1501</v>
      </c>
      <c r="M1380" s="36" t="s">
        <v>1502</v>
      </c>
      <c r="N1380" s="42" t="s">
        <v>2561</v>
      </c>
      <c r="O1380" s="45" t="s">
        <v>1504</v>
      </c>
      <c r="P1380" s="36">
        <v>796</v>
      </c>
      <c r="Q1380" s="36" t="s">
        <v>3644</v>
      </c>
      <c r="R1380" s="54">
        <v>4</v>
      </c>
      <c r="S1380" s="54">
        <v>96566.999999999985</v>
      </c>
      <c r="T1380" s="68">
        <f t="shared" si="408"/>
        <v>386267.99999999994</v>
      </c>
      <c r="U1380" s="68">
        <f t="shared" si="407"/>
        <v>432620.16</v>
      </c>
      <c r="V1380" s="46"/>
      <c r="W1380" s="36">
        <v>2016</v>
      </c>
      <c r="X1380" s="47"/>
    </row>
    <row r="1381" spans="1:24" outlineLevel="1">
      <c r="A1381" s="228" t="s">
        <v>5578</v>
      </c>
      <c r="B1381" s="39" t="s">
        <v>24</v>
      </c>
      <c r="C1381" s="180" t="s">
        <v>5574</v>
      </c>
      <c r="D1381" s="40" t="s">
        <v>5575</v>
      </c>
      <c r="E1381" s="40" t="s">
        <v>5576</v>
      </c>
      <c r="F1381" s="41" t="s">
        <v>5579</v>
      </c>
      <c r="G1381" s="219" t="s">
        <v>34</v>
      </c>
      <c r="H1381" s="42">
        <v>0</v>
      </c>
      <c r="I1381" s="43">
        <v>230000000</v>
      </c>
      <c r="J1381" s="36" t="s">
        <v>1155</v>
      </c>
      <c r="K1381" s="44" t="s">
        <v>410</v>
      </c>
      <c r="L1381" s="41" t="s">
        <v>1501</v>
      </c>
      <c r="M1381" s="36" t="s">
        <v>1502</v>
      </c>
      <c r="N1381" s="42" t="s">
        <v>2561</v>
      </c>
      <c r="O1381" s="45" t="s">
        <v>1504</v>
      </c>
      <c r="P1381" s="36">
        <v>796</v>
      </c>
      <c r="Q1381" s="36" t="s">
        <v>3644</v>
      </c>
      <c r="R1381" s="54">
        <v>24</v>
      </c>
      <c r="S1381" s="54">
        <v>12499.999999999998</v>
      </c>
      <c r="T1381" s="68">
        <f t="shared" si="408"/>
        <v>299999.99999999994</v>
      </c>
      <c r="U1381" s="68">
        <f t="shared" si="407"/>
        <v>335999.99999999994</v>
      </c>
      <c r="V1381" s="46"/>
      <c r="W1381" s="36">
        <v>2016</v>
      </c>
      <c r="X1381" s="47"/>
    </row>
    <row r="1382" spans="1:24" outlineLevel="1">
      <c r="A1382" s="228" t="s">
        <v>5580</v>
      </c>
      <c r="B1382" s="39" t="s">
        <v>24</v>
      </c>
      <c r="C1382" s="180" t="s">
        <v>5574</v>
      </c>
      <c r="D1382" s="40" t="s">
        <v>5575</v>
      </c>
      <c r="E1382" s="40" t="s">
        <v>5576</v>
      </c>
      <c r="F1382" s="41" t="s">
        <v>5581</v>
      </c>
      <c r="G1382" s="219" t="s">
        <v>34</v>
      </c>
      <c r="H1382" s="42">
        <v>0</v>
      </c>
      <c r="I1382" s="43">
        <v>230000000</v>
      </c>
      <c r="J1382" s="36" t="s">
        <v>1155</v>
      </c>
      <c r="K1382" s="44" t="s">
        <v>410</v>
      </c>
      <c r="L1382" s="41" t="s">
        <v>1501</v>
      </c>
      <c r="M1382" s="36" t="s">
        <v>1502</v>
      </c>
      <c r="N1382" s="42" t="s">
        <v>2561</v>
      </c>
      <c r="O1382" s="45" t="s">
        <v>1504</v>
      </c>
      <c r="P1382" s="36">
        <v>796</v>
      </c>
      <c r="Q1382" s="36" t="s">
        <v>3644</v>
      </c>
      <c r="R1382" s="54">
        <v>24</v>
      </c>
      <c r="S1382" s="54">
        <v>13392.86</v>
      </c>
      <c r="T1382" s="68">
        <f t="shared" si="408"/>
        <v>321428.64</v>
      </c>
      <c r="U1382" s="68">
        <f t="shared" si="407"/>
        <v>360000.07680000004</v>
      </c>
      <c r="V1382" s="46"/>
      <c r="W1382" s="36">
        <v>2016</v>
      </c>
      <c r="X1382" s="47"/>
    </row>
    <row r="1383" spans="1:24" outlineLevel="1">
      <c r="A1383" s="228" t="s">
        <v>5582</v>
      </c>
      <c r="B1383" s="39" t="s">
        <v>24</v>
      </c>
      <c r="C1383" s="180" t="s">
        <v>5574</v>
      </c>
      <c r="D1383" s="40" t="s">
        <v>5575</v>
      </c>
      <c r="E1383" s="40" t="s">
        <v>5576</v>
      </c>
      <c r="F1383" s="41" t="s">
        <v>5583</v>
      </c>
      <c r="G1383" s="219" t="s">
        <v>34</v>
      </c>
      <c r="H1383" s="42">
        <v>0</v>
      </c>
      <c r="I1383" s="43">
        <v>230000000</v>
      </c>
      <c r="J1383" s="36" t="s">
        <v>1155</v>
      </c>
      <c r="K1383" s="44" t="s">
        <v>410</v>
      </c>
      <c r="L1383" s="41" t="s">
        <v>1501</v>
      </c>
      <c r="M1383" s="36" t="s">
        <v>1502</v>
      </c>
      <c r="N1383" s="42" t="s">
        <v>2561</v>
      </c>
      <c r="O1383" s="45" t="s">
        <v>1504</v>
      </c>
      <c r="P1383" s="36">
        <v>796</v>
      </c>
      <c r="Q1383" s="36" t="s">
        <v>3644</v>
      </c>
      <c r="R1383" s="54">
        <v>14</v>
      </c>
      <c r="S1383" s="54">
        <v>14285.71</v>
      </c>
      <c r="T1383" s="68">
        <f t="shared" si="408"/>
        <v>199999.94</v>
      </c>
      <c r="U1383" s="68">
        <f t="shared" si="407"/>
        <v>223999.93280000001</v>
      </c>
      <c r="V1383" s="46"/>
      <c r="W1383" s="36">
        <v>2016</v>
      </c>
      <c r="X1383" s="47"/>
    </row>
    <row r="1384" spans="1:24" outlineLevel="1">
      <c r="A1384" s="228" t="s">
        <v>5584</v>
      </c>
      <c r="B1384" s="39" t="s">
        <v>24</v>
      </c>
      <c r="C1384" s="180" t="s">
        <v>5574</v>
      </c>
      <c r="D1384" s="40" t="s">
        <v>5575</v>
      </c>
      <c r="E1384" s="40" t="s">
        <v>5576</v>
      </c>
      <c r="F1384" s="41" t="s">
        <v>5585</v>
      </c>
      <c r="G1384" s="219" t="s">
        <v>34</v>
      </c>
      <c r="H1384" s="42">
        <v>0</v>
      </c>
      <c r="I1384" s="43">
        <v>230000000</v>
      </c>
      <c r="J1384" s="36" t="s">
        <v>1155</v>
      </c>
      <c r="K1384" s="44" t="s">
        <v>410</v>
      </c>
      <c r="L1384" s="41" t="s">
        <v>1501</v>
      </c>
      <c r="M1384" s="36" t="s">
        <v>1502</v>
      </c>
      <c r="N1384" s="42" t="s">
        <v>2561</v>
      </c>
      <c r="O1384" s="45" t="s">
        <v>1504</v>
      </c>
      <c r="P1384" s="36">
        <v>796</v>
      </c>
      <c r="Q1384" s="36" t="s">
        <v>3644</v>
      </c>
      <c r="R1384" s="54">
        <v>18</v>
      </c>
      <c r="S1384" s="54">
        <v>16071.43</v>
      </c>
      <c r="T1384" s="68">
        <f t="shared" si="408"/>
        <v>289285.74</v>
      </c>
      <c r="U1384" s="68">
        <f t="shared" si="407"/>
        <v>324000.02880000003</v>
      </c>
      <c r="V1384" s="46"/>
      <c r="W1384" s="36">
        <v>2016</v>
      </c>
      <c r="X1384" s="47"/>
    </row>
    <row r="1385" spans="1:24" outlineLevel="1">
      <c r="A1385" s="228" t="s">
        <v>5586</v>
      </c>
      <c r="B1385" s="39" t="s">
        <v>24</v>
      </c>
      <c r="C1385" s="180" t="s">
        <v>5574</v>
      </c>
      <c r="D1385" s="40" t="s">
        <v>5575</v>
      </c>
      <c r="E1385" s="40" t="s">
        <v>5576</v>
      </c>
      <c r="F1385" s="41" t="s">
        <v>5587</v>
      </c>
      <c r="G1385" s="219" t="s">
        <v>34</v>
      </c>
      <c r="H1385" s="42">
        <v>0</v>
      </c>
      <c r="I1385" s="43">
        <v>230000000</v>
      </c>
      <c r="J1385" s="36" t="s">
        <v>1155</v>
      </c>
      <c r="K1385" s="44" t="s">
        <v>410</v>
      </c>
      <c r="L1385" s="41" t="s">
        <v>1501</v>
      </c>
      <c r="M1385" s="36" t="s">
        <v>1502</v>
      </c>
      <c r="N1385" s="42" t="s">
        <v>2561</v>
      </c>
      <c r="O1385" s="45" t="s">
        <v>1504</v>
      </c>
      <c r="P1385" s="36">
        <v>796</v>
      </c>
      <c r="Q1385" s="36" t="s">
        <v>3644</v>
      </c>
      <c r="R1385" s="54">
        <v>14</v>
      </c>
      <c r="S1385" s="54">
        <v>17857.14</v>
      </c>
      <c r="T1385" s="68">
        <f t="shared" si="408"/>
        <v>249999.96</v>
      </c>
      <c r="U1385" s="68">
        <f t="shared" si="407"/>
        <v>279999.95520000003</v>
      </c>
      <c r="V1385" s="46"/>
      <c r="W1385" s="36">
        <v>2016</v>
      </c>
      <c r="X1385" s="47"/>
    </row>
    <row r="1386" spans="1:24" outlineLevel="1">
      <c r="A1386" s="228" t="s">
        <v>5588</v>
      </c>
      <c r="B1386" s="39" t="s">
        <v>24</v>
      </c>
      <c r="C1386" s="180" t="s">
        <v>5574</v>
      </c>
      <c r="D1386" s="40" t="s">
        <v>5575</v>
      </c>
      <c r="E1386" s="40" t="s">
        <v>5576</v>
      </c>
      <c r="F1386" s="41" t="s">
        <v>5589</v>
      </c>
      <c r="G1386" s="219" t="s">
        <v>34</v>
      </c>
      <c r="H1386" s="42">
        <v>0</v>
      </c>
      <c r="I1386" s="43">
        <v>230000000</v>
      </c>
      <c r="J1386" s="36" t="s">
        <v>1155</v>
      </c>
      <c r="K1386" s="44" t="s">
        <v>410</v>
      </c>
      <c r="L1386" s="41" t="s">
        <v>1501</v>
      </c>
      <c r="M1386" s="36" t="s">
        <v>1502</v>
      </c>
      <c r="N1386" s="42" t="s">
        <v>2561</v>
      </c>
      <c r="O1386" s="45" t="s">
        <v>1504</v>
      </c>
      <c r="P1386" s="36">
        <v>796</v>
      </c>
      <c r="Q1386" s="36" t="s">
        <v>3644</v>
      </c>
      <c r="R1386" s="54">
        <v>6</v>
      </c>
      <c r="S1386" s="54">
        <v>22499.999999999996</v>
      </c>
      <c r="T1386" s="68">
        <f t="shared" si="408"/>
        <v>134999.99999999997</v>
      </c>
      <c r="U1386" s="68">
        <f t="shared" si="407"/>
        <v>151199.99999999997</v>
      </c>
      <c r="V1386" s="46"/>
      <c r="W1386" s="36">
        <v>2016</v>
      </c>
      <c r="X1386" s="47"/>
    </row>
    <row r="1387" spans="1:24" outlineLevel="1">
      <c r="A1387" s="228" t="s">
        <v>5590</v>
      </c>
      <c r="B1387" s="39" t="s">
        <v>24</v>
      </c>
      <c r="C1387" s="180" t="s">
        <v>5574</v>
      </c>
      <c r="D1387" s="40" t="s">
        <v>5575</v>
      </c>
      <c r="E1387" s="40" t="s">
        <v>5576</v>
      </c>
      <c r="F1387" s="41" t="s">
        <v>5591</v>
      </c>
      <c r="G1387" s="219" t="s">
        <v>34</v>
      </c>
      <c r="H1387" s="42">
        <v>0</v>
      </c>
      <c r="I1387" s="43">
        <v>230000000</v>
      </c>
      <c r="J1387" s="36" t="s">
        <v>1155</v>
      </c>
      <c r="K1387" s="44" t="s">
        <v>410</v>
      </c>
      <c r="L1387" s="41" t="s">
        <v>1501</v>
      </c>
      <c r="M1387" s="36" t="s">
        <v>1502</v>
      </c>
      <c r="N1387" s="42" t="s">
        <v>2561</v>
      </c>
      <c r="O1387" s="45" t="s">
        <v>1504</v>
      </c>
      <c r="P1387" s="36">
        <v>796</v>
      </c>
      <c r="Q1387" s="36" t="s">
        <v>3644</v>
      </c>
      <c r="R1387" s="54">
        <v>6</v>
      </c>
      <c r="S1387" s="54">
        <v>22347.8</v>
      </c>
      <c r="T1387" s="68">
        <f t="shared" si="408"/>
        <v>134086.79999999999</v>
      </c>
      <c r="U1387" s="68">
        <f t="shared" si="407"/>
        <v>150177.21600000001</v>
      </c>
      <c r="V1387" s="46"/>
      <c r="W1387" s="36">
        <v>2016</v>
      </c>
      <c r="X1387" s="47"/>
    </row>
    <row r="1388" spans="1:24" outlineLevel="1">
      <c r="A1388" s="228" t="s">
        <v>5592</v>
      </c>
      <c r="B1388" s="39" t="s">
        <v>24</v>
      </c>
      <c r="C1388" s="180" t="s">
        <v>5574</v>
      </c>
      <c r="D1388" s="40" t="s">
        <v>5575</v>
      </c>
      <c r="E1388" s="40" t="s">
        <v>5576</v>
      </c>
      <c r="F1388" s="41" t="s">
        <v>5593</v>
      </c>
      <c r="G1388" s="219" t="s">
        <v>34</v>
      </c>
      <c r="H1388" s="42">
        <v>0</v>
      </c>
      <c r="I1388" s="43">
        <v>230000000</v>
      </c>
      <c r="J1388" s="36" t="s">
        <v>1155</v>
      </c>
      <c r="K1388" s="44" t="s">
        <v>410</v>
      </c>
      <c r="L1388" s="41" t="s">
        <v>1501</v>
      </c>
      <c r="M1388" s="36" t="s">
        <v>1502</v>
      </c>
      <c r="N1388" s="42" t="s">
        <v>2561</v>
      </c>
      <c r="O1388" s="45" t="s">
        <v>1504</v>
      </c>
      <c r="P1388" s="36">
        <v>796</v>
      </c>
      <c r="Q1388" s="36" t="s">
        <v>3644</v>
      </c>
      <c r="R1388" s="54">
        <v>5</v>
      </c>
      <c r="S1388" s="54">
        <v>20535.71</v>
      </c>
      <c r="T1388" s="68">
        <f t="shared" si="408"/>
        <v>102678.54999999999</v>
      </c>
      <c r="U1388" s="68">
        <f t="shared" si="407"/>
        <v>114999.976</v>
      </c>
      <c r="V1388" s="46"/>
      <c r="W1388" s="36">
        <v>2016</v>
      </c>
      <c r="X1388" s="47"/>
    </row>
    <row r="1389" spans="1:24" outlineLevel="1">
      <c r="A1389" s="228" t="s">
        <v>5594</v>
      </c>
      <c r="B1389" s="39" t="s">
        <v>24</v>
      </c>
      <c r="C1389" s="180" t="s">
        <v>5574</v>
      </c>
      <c r="D1389" s="40" t="s">
        <v>5575</v>
      </c>
      <c r="E1389" s="40" t="s">
        <v>5576</v>
      </c>
      <c r="F1389" s="41" t="s">
        <v>5595</v>
      </c>
      <c r="G1389" s="219" t="s">
        <v>34</v>
      </c>
      <c r="H1389" s="42">
        <v>0</v>
      </c>
      <c r="I1389" s="43">
        <v>230000000</v>
      </c>
      <c r="J1389" s="36" t="s">
        <v>1155</v>
      </c>
      <c r="K1389" s="44" t="s">
        <v>410</v>
      </c>
      <c r="L1389" s="41" t="s">
        <v>1501</v>
      </c>
      <c r="M1389" s="36" t="s">
        <v>1502</v>
      </c>
      <c r="N1389" s="42" t="s">
        <v>2561</v>
      </c>
      <c r="O1389" s="45" t="s">
        <v>1504</v>
      </c>
      <c r="P1389" s="36">
        <v>796</v>
      </c>
      <c r="Q1389" s="36" t="s">
        <v>3644</v>
      </c>
      <c r="R1389" s="54">
        <v>6</v>
      </c>
      <c r="S1389" s="54">
        <v>30999.999999999996</v>
      </c>
      <c r="T1389" s="68">
        <f t="shared" si="408"/>
        <v>185999.99999999997</v>
      </c>
      <c r="U1389" s="68">
        <f t="shared" si="407"/>
        <v>208320</v>
      </c>
      <c r="V1389" s="46"/>
      <c r="W1389" s="36">
        <v>2016</v>
      </c>
      <c r="X1389" s="47"/>
    </row>
    <row r="1390" spans="1:24" outlineLevel="1">
      <c r="A1390" s="228" t="s">
        <v>5596</v>
      </c>
      <c r="B1390" s="39" t="s">
        <v>24</v>
      </c>
      <c r="C1390" s="180" t="s">
        <v>5574</v>
      </c>
      <c r="D1390" s="40" t="s">
        <v>5575</v>
      </c>
      <c r="E1390" s="40" t="s">
        <v>5576</v>
      </c>
      <c r="F1390" s="41" t="s">
        <v>5597</v>
      </c>
      <c r="G1390" s="219" t="s">
        <v>34</v>
      </c>
      <c r="H1390" s="42">
        <v>0</v>
      </c>
      <c r="I1390" s="43">
        <v>230000000</v>
      </c>
      <c r="J1390" s="36" t="s">
        <v>1155</v>
      </c>
      <c r="K1390" s="44" t="s">
        <v>410</v>
      </c>
      <c r="L1390" s="41" t="s">
        <v>1501</v>
      </c>
      <c r="M1390" s="36" t="s">
        <v>1502</v>
      </c>
      <c r="N1390" s="42" t="s">
        <v>2561</v>
      </c>
      <c r="O1390" s="45" t="s">
        <v>1504</v>
      </c>
      <c r="P1390" s="36">
        <v>796</v>
      </c>
      <c r="Q1390" s="36" t="s">
        <v>3644</v>
      </c>
      <c r="R1390" s="54">
        <v>5</v>
      </c>
      <c r="S1390" s="54">
        <v>39999.999999999993</v>
      </c>
      <c r="T1390" s="68">
        <f t="shared" si="408"/>
        <v>199999.99999999997</v>
      </c>
      <c r="U1390" s="68">
        <f t="shared" si="407"/>
        <v>224000</v>
      </c>
      <c r="V1390" s="46"/>
      <c r="W1390" s="36">
        <v>2016</v>
      </c>
      <c r="X1390" s="47"/>
    </row>
    <row r="1391" spans="1:24" outlineLevel="1">
      <c r="A1391" s="228" t="s">
        <v>5598</v>
      </c>
      <c r="B1391" s="39" t="s">
        <v>24</v>
      </c>
      <c r="C1391" s="180" t="s">
        <v>5599</v>
      </c>
      <c r="D1391" s="40" t="s">
        <v>5600</v>
      </c>
      <c r="E1391" s="40" t="s">
        <v>5601</v>
      </c>
      <c r="F1391" s="41" t="s">
        <v>5602</v>
      </c>
      <c r="G1391" s="219" t="s">
        <v>34</v>
      </c>
      <c r="H1391" s="42">
        <v>0</v>
      </c>
      <c r="I1391" s="43">
        <v>230000000</v>
      </c>
      <c r="J1391" s="36" t="s">
        <v>1155</v>
      </c>
      <c r="K1391" s="44" t="s">
        <v>410</v>
      </c>
      <c r="L1391" s="41" t="s">
        <v>1501</v>
      </c>
      <c r="M1391" s="36" t="s">
        <v>1502</v>
      </c>
      <c r="N1391" s="42" t="s">
        <v>2561</v>
      </c>
      <c r="O1391" s="45" t="s">
        <v>1504</v>
      </c>
      <c r="P1391" s="36">
        <v>796</v>
      </c>
      <c r="Q1391" s="36" t="s">
        <v>3644</v>
      </c>
      <c r="R1391" s="54">
        <v>4</v>
      </c>
      <c r="S1391" s="54">
        <v>3712.4999999999995</v>
      </c>
      <c r="T1391" s="68">
        <f t="shared" si="408"/>
        <v>14849.999999999998</v>
      </c>
      <c r="U1391" s="68">
        <f t="shared" si="407"/>
        <v>16632</v>
      </c>
      <c r="V1391" s="46"/>
      <c r="W1391" s="36">
        <v>2016</v>
      </c>
      <c r="X1391" s="47"/>
    </row>
    <row r="1392" spans="1:24" outlineLevel="1">
      <c r="A1392" s="228" t="s">
        <v>5603</v>
      </c>
      <c r="B1392" s="39" t="s">
        <v>24</v>
      </c>
      <c r="C1392" s="180" t="s">
        <v>5599</v>
      </c>
      <c r="D1392" s="40" t="s">
        <v>5600</v>
      </c>
      <c r="E1392" s="40" t="s">
        <v>5601</v>
      </c>
      <c r="F1392" s="41" t="s">
        <v>5604</v>
      </c>
      <c r="G1392" s="219" t="s">
        <v>34</v>
      </c>
      <c r="H1392" s="42">
        <v>0</v>
      </c>
      <c r="I1392" s="43">
        <v>230000000</v>
      </c>
      <c r="J1392" s="36" t="s">
        <v>1155</v>
      </c>
      <c r="K1392" s="44" t="s">
        <v>410</v>
      </c>
      <c r="L1392" s="41" t="s">
        <v>1501</v>
      </c>
      <c r="M1392" s="36" t="s">
        <v>1502</v>
      </c>
      <c r="N1392" s="42" t="s">
        <v>2561</v>
      </c>
      <c r="O1392" s="45" t="s">
        <v>1504</v>
      </c>
      <c r="P1392" s="36">
        <v>796</v>
      </c>
      <c r="Q1392" s="36" t="s">
        <v>3644</v>
      </c>
      <c r="R1392" s="54">
        <v>6</v>
      </c>
      <c r="S1392" s="54">
        <v>16071.43</v>
      </c>
      <c r="T1392" s="68">
        <f t="shared" si="408"/>
        <v>96428.58</v>
      </c>
      <c r="U1392" s="68">
        <f t="shared" si="407"/>
        <v>108000.00960000002</v>
      </c>
      <c r="V1392" s="46"/>
      <c r="W1392" s="36">
        <v>2016</v>
      </c>
      <c r="X1392" s="47"/>
    </row>
    <row r="1393" spans="1:24" outlineLevel="1">
      <c r="A1393" s="228" t="s">
        <v>5605</v>
      </c>
      <c r="B1393" s="39" t="s">
        <v>24</v>
      </c>
      <c r="C1393" s="180" t="s">
        <v>5606</v>
      </c>
      <c r="D1393" s="40" t="s">
        <v>5607</v>
      </c>
      <c r="E1393" s="40" t="s">
        <v>5608</v>
      </c>
      <c r="F1393" s="41" t="s">
        <v>5609</v>
      </c>
      <c r="G1393" s="219" t="s">
        <v>34</v>
      </c>
      <c r="H1393" s="42">
        <v>0</v>
      </c>
      <c r="I1393" s="43">
        <v>230000000</v>
      </c>
      <c r="J1393" s="36" t="s">
        <v>1155</v>
      </c>
      <c r="K1393" s="44" t="s">
        <v>410</v>
      </c>
      <c r="L1393" s="41" t="s">
        <v>1501</v>
      </c>
      <c r="M1393" s="36" t="s">
        <v>1502</v>
      </c>
      <c r="N1393" s="42" t="s">
        <v>2561</v>
      </c>
      <c r="O1393" s="45" t="s">
        <v>1504</v>
      </c>
      <c r="P1393" s="36">
        <v>166</v>
      </c>
      <c r="Q1393" s="36" t="s">
        <v>1624</v>
      </c>
      <c r="R1393" s="54">
        <v>26</v>
      </c>
      <c r="S1393" s="54">
        <v>2499.9999999999995</v>
      </c>
      <c r="T1393" s="68">
        <f t="shared" si="408"/>
        <v>64999.999999999985</v>
      </c>
      <c r="U1393" s="68">
        <f t="shared" si="407"/>
        <v>72799.999999999985</v>
      </c>
      <c r="V1393" s="46"/>
      <c r="W1393" s="36">
        <v>2016</v>
      </c>
      <c r="X1393" s="47"/>
    </row>
    <row r="1394" spans="1:24" outlineLevel="1">
      <c r="A1394" s="228" t="s">
        <v>5610</v>
      </c>
      <c r="B1394" s="39" t="s">
        <v>24</v>
      </c>
      <c r="C1394" s="180" t="s">
        <v>5611</v>
      </c>
      <c r="D1394" s="40" t="s">
        <v>5612</v>
      </c>
      <c r="E1394" s="40" t="s">
        <v>5613</v>
      </c>
      <c r="F1394" s="41" t="s">
        <v>5614</v>
      </c>
      <c r="G1394" s="219" t="s">
        <v>34</v>
      </c>
      <c r="H1394" s="42">
        <v>0</v>
      </c>
      <c r="I1394" s="43">
        <v>230000000</v>
      </c>
      <c r="J1394" s="36" t="s">
        <v>1155</v>
      </c>
      <c r="K1394" s="44" t="s">
        <v>410</v>
      </c>
      <c r="L1394" s="41" t="s">
        <v>1501</v>
      </c>
      <c r="M1394" s="36" t="s">
        <v>1502</v>
      </c>
      <c r="N1394" s="42" t="s">
        <v>2561</v>
      </c>
      <c r="O1394" s="45" t="s">
        <v>1504</v>
      </c>
      <c r="P1394" s="36">
        <v>796</v>
      </c>
      <c r="Q1394" s="36" t="s">
        <v>3644</v>
      </c>
      <c r="R1394" s="54">
        <v>9</v>
      </c>
      <c r="S1394" s="54">
        <v>1349.9999999999998</v>
      </c>
      <c r="T1394" s="68">
        <f t="shared" si="408"/>
        <v>12149.999999999998</v>
      </c>
      <c r="U1394" s="68">
        <f t="shared" si="407"/>
        <v>13608</v>
      </c>
      <c r="V1394" s="46"/>
      <c r="W1394" s="36">
        <v>2016</v>
      </c>
      <c r="X1394" s="47"/>
    </row>
    <row r="1395" spans="1:24" outlineLevel="1">
      <c r="A1395" s="228" t="s">
        <v>5615</v>
      </c>
      <c r="B1395" s="39" t="s">
        <v>24</v>
      </c>
      <c r="C1395" s="180" t="s">
        <v>5611</v>
      </c>
      <c r="D1395" s="40" t="s">
        <v>5612</v>
      </c>
      <c r="E1395" s="40" t="s">
        <v>5613</v>
      </c>
      <c r="F1395" s="41" t="s">
        <v>5616</v>
      </c>
      <c r="G1395" s="219" t="s">
        <v>34</v>
      </c>
      <c r="H1395" s="42">
        <v>0</v>
      </c>
      <c r="I1395" s="43">
        <v>230000000</v>
      </c>
      <c r="J1395" s="36" t="s">
        <v>1155</v>
      </c>
      <c r="K1395" s="44" t="s">
        <v>410</v>
      </c>
      <c r="L1395" s="41" t="s">
        <v>1501</v>
      </c>
      <c r="M1395" s="36" t="s">
        <v>1502</v>
      </c>
      <c r="N1395" s="42" t="s">
        <v>2561</v>
      </c>
      <c r="O1395" s="45" t="s">
        <v>1504</v>
      </c>
      <c r="P1395" s="36">
        <v>796</v>
      </c>
      <c r="Q1395" s="36" t="s">
        <v>3644</v>
      </c>
      <c r="R1395" s="54">
        <v>6</v>
      </c>
      <c r="S1395" s="54">
        <v>1349.9999999999998</v>
      </c>
      <c r="T1395" s="68">
        <f t="shared" si="408"/>
        <v>8099.9999999999982</v>
      </c>
      <c r="U1395" s="68">
        <f t="shared" si="407"/>
        <v>9071.9999999999982</v>
      </c>
      <c r="V1395" s="46"/>
      <c r="W1395" s="36">
        <v>2016</v>
      </c>
      <c r="X1395" s="47"/>
    </row>
    <row r="1396" spans="1:24" outlineLevel="1">
      <c r="A1396" s="228" t="s">
        <v>5617</v>
      </c>
      <c r="B1396" s="39" t="s">
        <v>24</v>
      </c>
      <c r="C1396" s="180" t="s">
        <v>5611</v>
      </c>
      <c r="D1396" s="40" t="s">
        <v>5612</v>
      </c>
      <c r="E1396" s="40" t="s">
        <v>5613</v>
      </c>
      <c r="F1396" s="41" t="s">
        <v>5618</v>
      </c>
      <c r="G1396" s="219" t="s">
        <v>34</v>
      </c>
      <c r="H1396" s="42">
        <v>0</v>
      </c>
      <c r="I1396" s="43">
        <v>230000000</v>
      </c>
      <c r="J1396" s="36" t="s">
        <v>1155</v>
      </c>
      <c r="K1396" s="44" t="s">
        <v>410</v>
      </c>
      <c r="L1396" s="41" t="s">
        <v>1501</v>
      </c>
      <c r="M1396" s="36" t="s">
        <v>1502</v>
      </c>
      <c r="N1396" s="42" t="s">
        <v>2561</v>
      </c>
      <c r="O1396" s="45" t="s">
        <v>1504</v>
      </c>
      <c r="P1396" s="36">
        <v>796</v>
      </c>
      <c r="Q1396" s="36" t="s">
        <v>3644</v>
      </c>
      <c r="R1396" s="54">
        <v>4</v>
      </c>
      <c r="S1396" s="54">
        <v>1349.9999999999998</v>
      </c>
      <c r="T1396" s="68">
        <f t="shared" si="408"/>
        <v>5399.9999999999991</v>
      </c>
      <c r="U1396" s="68">
        <f t="shared" si="407"/>
        <v>6048</v>
      </c>
      <c r="V1396" s="46"/>
      <c r="W1396" s="36">
        <v>2016</v>
      </c>
      <c r="X1396" s="47"/>
    </row>
    <row r="1397" spans="1:24" outlineLevel="1">
      <c r="A1397" s="228" t="s">
        <v>5619</v>
      </c>
      <c r="B1397" s="39" t="s">
        <v>24</v>
      </c>
      <c r="C1397" s="180" t="s">
        <v>5620</v>
      </c>
      <c r="D1397" s="40" t="s">
        <v>1720</v>
      </c>
      <c r="E1397" s="40" t="s">
        <v>5621</v>
      </c>
      <c r="F1397" s="41" t="s">
        <v>5622</v>
      </c>
      <c r="G1397" s="219" t="s">
        <v>34</v>
      </c>
      <c r="H1397" s="42">
        <v>0</v>
      </c>
      <c r="I1397" s="43">
        <v>230000000</v>
      </c>
      <c r="J1397" s="36" t="s">
        <v>1155</v>
      </c>
      <c r="K1397" s="44" t="s">
        <v>410</v>
      </c>
      <c r="L1397" s="41" t="s">
        <v>1501</v>
      </c>
      <c r="M1397" s="36" t="s">
        <v>1502</v>
      </c>
      <c r="N1397" s="42" t="s">
        <v>2561</v>
      </c>
      <c r="O1397" s="45" t="s">
        <v>1504</v>
      </c>
      <c r="P1397" s="36" t="s">
        <v>1716</v>
      </c>
      <c r="Q1397" s="36" t="s">
        <v>1717</v>
      </c>
      <c r="R1397" s="54">
        <v>40</v>
      </c>
      <c r="S1397" s="54">
        <v>359.99999999999994</v>
      </c>
      <c r="T1397" s="68">
        <f t="shared" si="408"/>
        <v>14399.999999999998</v>
      </c>
      <c r="U1397" s="68">
        <f t="shared" si="407"/>
        <v>16128</v>
      </c>
      <c r="V1397" s="46"/>
      <c r="W1397" s="36">
        <v>2016</v>
      </c>
      <c r="X1397" s="47"/>
    </row>
    <row r="1398" spans="1:24" outlineLevel="1">
      <c r="A1398" s="228" t="s">
        <v>5623</v>
      </c>
      <c r="B1398" s="39" t="s">
        <v>24</v>
      </c>
      <c r="C1398" s="180" t="s">
        <v>5624</v>
      </c>
      <c r="D1398" s="40" t="s">
        <v>1720</v>
      </c>
      <c r="E1398" s="40" t="s">
        <v>5625</v>
      </c>
      <c r="F1398" s="41" t="s">
        <v>5626</v>
      </c>
      <c r="G1398" s="219" t="s">
        <v>34</v>
      </c>
      <c r="H1398" s="42">
        <v>0</v>
      </c>
      <c r="I1398" s="43">
        <v>230000000</v>
      </c>
      <c r="J1398" s="36" t="s">
        <v>1155</v>
      </c>
      <c r="K1398" s="44" t="s">
        <v>410</v>
      </c>
      <c r="L1398" s="41" t="s">
        <v>1501</v>
      </c>
      <c r="M1398" s="36" t="s">
        <v>1502</v>
      </c>
      <c r="N1398" s="42" t="s">
        <v>2561</v>
      </c>
      <c r="O1398" s="45" t="s">
        <v>1504</v>
      </c>
      <c r="P1398" s="36" t="s">
        <v>1716</v>
      </c>
      <c r="Q1398" s="36" t="s">
        <v>1717</v>
      </c>
      <c r="R1398" s="54">
        <v>15</v>
      </c>
      <c r="S1398" s="54">
        <v>649.99999999999989</v>
      </c>
      <c r="T1398" s="68">
        <f t="shared" si="408"/>
        <v>9749.9999999999982</v>
      </c>
      <c r="U1398" s="68">
        <f t="shared" si="407"/>
        <v>10919.999999999998</v>
      </c>
      <c r="V1398" s="46"/>
      <c r="W1398" s="36">
        <v>2016</v>
      </c>
      <c r="X1398" s="47"/>
    </row>
    <row r="1399" spans="1:24" outlineLevel="1">
      <c r="A1399" s="228" t="s">
        <v>5627</v>
      </c>
      <c r="B1399" s="39" t="s">
        <v>24</v>
      </c>
      <c r="C1399" s="180" t="s">
        <v>5628</v>
      </c>
      <c r="D1399" s="40" t="s">
        <v>1720</v>
      </c>
      <c r="E1399" s="40" t="s">
        <v>5629</v>
      </c>
      <c r="F1399" s="41" t="s">
        <v>5630</v>
      </c>
      <c r="G1399" s="219" t="s">
        <v>34</v>
      </c>
      <c r="H1399" s="42">
        <v>0</v>
      </c>
      <c r="I1399" s="43">
        <v>230000000</v>
      </c>
      <c r="J1399" s="36" t="s">
        <v>1155</v>
      </c>
      <c r="K1399" s="44" t="s">
        <v>410</v>
      </c>
      <c r="L1399" s="41" t="s">
        <v>1501</v>
      </c>
      <c r="M1399" s="36" t="s">
        <v>1502</v>
      </c>
      <c r="N1399" s="42" t="s">
        <v>2561</v>
      </c>
      <c r="O1399" s="45" t="s">
        <v>1504</v>
      </c>
      <c r="P1399" s="36" t="s">
        <v>1716</v>
      </c>
      <c r="Q1399" s="36" t="s">
        <v>1717</v>
      </c>
      <c r="R1399" s="54">
        <v>120</v>
      </c>
      <c r="S1399" s="54">
        <v>446.43</v>
      </c>
      <c r="T1399" s="68">
        <f t="shared" si="408"/>
        <v>53571.6</v>
      </c>
      <c r="U1399" s="68">
        <f t="shared" si="407"/>
        <v>60000.192000000003</v>
      </c>
      <c r="V1399" s="46"/>
      <c r="W1399" s="36">
        <v>2016</v>
      </c>
      <c r="X1399" s="47"/>
    </row>
    <row r="1400" spans="1:24" outlineLevel="1">
      <c r="A1400" s="228" t="s">
        <v>5631</v>
      </c>
      <c r="B1400" s="39" t="s">
        <v>24</v>
      </c>
      <c r="C1400" s="180" t="s">
        <v>5632</v>
      </c>
      <c r="D1400" s="40" t="s">
        <v>1720</v>
      </c>
      <c r="E1400" s="40" t="s">
        <v>5633</v>
      </c>
      <c r="F1400" s="41" t="s">
        <v>5634</v>
      </c>
      <c r="G1400" s="219" t="s">
        <v>34</v>
      </c>
      <c r="H1400" s="42">
        <v>0</v>
      </c>
      <c r="I1400" s="43">
        <v>230000000</v>
      </c>
      <c r="J1400" s="36" t="s">
        <v>1155</v>
      </c>
      <c r="K1400" s="44" t="s">
        <v>410</v>
      </c>
      <c r="L1400" s="41" t="s">
        <v>1501</v>
      </c>
      <c r="M1400" s="36" t="s">
        <v>1502</v>
      </c>
      <c r="N1400" s="42" t="s">
        <v>2561</v>
      </c>
      <c r="O1400" s="45" t="s">
        <v>1504</v>
      </c>
      <c r="P1400" s="36" t="s">
        <v>1716</v>
      </c>
      <c r="Q1400" s="36" t="s">
        <v>1717</v>
      </c>
      <c r="R1400" s="54">
        <v>40</v>
      </c>
      <c r="S1400" s="54">
        <v>699.99999999999989</v>
      </c>
      <c r="T1400" s="68">
        <f t="shared" si="408"/>
        <v>27999.999999999996</v>
      </c>
      <c r="U1400" s="68">
        <f t="shared" si="407"/>
        <v>31360</v>
      </c>
      <c r="V1400" s="46"/>
      <c r="W1400" s="36">
        <v>2016</v>
      </c>
      <c r="X1400" s="47"/>
    </row>
    <row r="1401" spans="1:24" outlineLevel="1">
      <c r="A1401" s="228" t="s">
        <v>5635</v>
      </c>
      <c r="B1401" s="39" t="s">
        <v>24</v>
      </c>
      <c r="C1401" s="180" t="s">
        <v>5636</v>
      </c>
      <c r="D1401" s="40" t="s">
        <v>2084</v>
      </c>
      <c r="E1401" s="40" t="s">
        <v>5637</v>
      </c>
      <c r="F1401" s="41" t="s">
        <v>5638</v>
      </c>
      <c r="G1401" s="219" t="s">
        <v>34</v>
      </c>
      <c r="H1401" s="42">
        <v>0</v>
      </c>
      <c r="I1401" s="43">
        <v>230000000</v>
      </c>
      <c r="J1401" s="36" t="s">
        <v>1155</v>
      </c>
      <c r="K1401" s="44" t="s">
        <v>410</v>
      </c>
      <c r="L1401" s="41" t="s">
        <v>1501</v>
      </c>
      <c r="M1401" s="36" t="s">
        <v>1502</v>
      </c>
      <c r="N1401" s="42" t="s">
        <v>2561</v>
      </c>
      <c r="O1401" s="45" t="s">
        <v>1504</v>
      </c>
      <c r="P1401" s="36">
        <v>796</v>
      </c>
      <c r="Q1401" s="36" t="s">
        <v>3644</v>
      </c>
      <c r="R1401" s="54">
        <v>20</v>
      </c>
      <c r="S1401" s="54">
        <v>249.99999999999997</v>
      </c>
      <c r="T1401" s="68">
        <f t="shared" si="408"/>
        <v>4999.9999999999991</v>
      </c>
      <c r="U1401" s="68">
        <f t="shared" si="407"/>
        <v>5599.9999999999991</v>
      </c>
      <c r="V1401" s="46"/>
      <c r="W1401" s="36">
        <v>2016</v>
      </c>
      <c r="X1401" s="47"/>
    </row>
    <row r="1402" spans="1:24" outlineLevel="1">
      <c r="A1402" s="228" t="s">
        <v>5639</v>
      </c>
      <c r="B1402" s="39" t="s">
        <v>24</v>
      </c>
      <c r="C1402" s="180" t="s">
        <v>5636</v>
      </c>
      <c r="D1402" s="40" t="s">
        <v>2084</v>
      </c>
      <c r="E1402" s="40" t="s">
        <v>5637</v>
      </c>
      <c r="F1402" s="41" t="s">
        <v>5640</v>
      </c>
      <c r="G1402" s="219" t="s">
        <v>34</v>
      </c>
      <c r="H1402" s="42">
        <v>0</v>
      </c>
      <c r="I1402" s="43">
        <v>230000000</v>
      </c>
      <c r="J1402" s="36" t="s">
        <v>1155</v>
      </c>
      <c r="K1402" s="44" t="s">
        <v>410</v>
      </c>
      <c r="L1402" s="41" t="s">
        <v>1501</v>
      </c>
      <c r="M1402" s="36" t="s">
        <v>1502</v>
      </c>
      <c r="N1402" s="42" t="s">
        <v>2561</v>
      </c>
      <c r="O1402" s="45" t="s">
        <v>1504</v>
      </c>
      <c r="P1402" s="36">
        <v>796</v>
      </c>
      <c r="Q1402" s="36" t="s">
        <v>3644</v>
      </c>
      <c r="R1402" s="54">
        <v>20</v>
      </c>
      <c r="S1402" s="54">
        <v>349.99999999999994</v>
      </c>
      <c r="T1402" s="68">
        <f t="shared" si="408"/>
        <v>6999.9999999999991</v>
      </c>
      <c r="U1402" s="68">
        <f t="shared" si="407"/>
        <v>7840</v>
      </c>
      <c r="V1402" s="46"/>
      <c r="W1402" s="36">
        <v>2016</v>
      </c>
      <c r="X1402" s="47"/>
    </row>
    <row r="1403" spans="1:24" outlineLevel="1">
      <c r="A1403" s="228" t="s">
        <v>5641</v>
      </c>
      <c r="B1403" s="39" t="s">
        <v>24</v>
      </c>
      <c r="C1403" s="180" t="s">
        <v>5642</v>
      </c>
      <c r="D1403" s="40" t="s">
        <v>5643</v>
      </c>
      <c r="E1403" s="40" t="s">
        <v>5644</v>
      </c>
      <c r="F1403" s="41" t="s">
        <v>5645</v>
      </c>
      <c r="G1403" s="219" t="s">
        <v>34</v>
      </c>
      <c r="H1403" s="42">
        <v>0</v>
      </c>
      <c r="I1403" s="43">
        <v>230000000</v>
      </c>
      <c r="J1403" s="36" t="s">
        <v>1155</v>
      </c>
      <c r="K1403" s="44" t="s">
        <v>410</v>
      </c>
      <c r="L1403" s="41" t="s">
        <v>1501</v>
      </c>
      <c r="M1403" s="36" t="s">
        <v>1502</v>
      </c>
      <c r="N1403" s="42" t="s">
        <v>2561</v>
      </c>
      <c r="O1403" s="45" t="s">
        <v>1504</v>
      </c>
      <c r="P1403" s="36">
        <v>166</v>
      </c>
      <c r="Q1403" s="36" t="s">
        <v>1624</v>
      </c>
      <c r="R1403" s="54">
        <v>1</v>
      </c>
      <c r="S1403" s="54">
        <v>12499.999999999998</v>
      </c>
      <c r="T1403" s="68">
        <f t="shared" si="408"/>
        <v>12499.999999999998</v>
      </c>
      <c r="U1403" s="68">
        <f t="shared" si="407"/>
        <v>14000</v>
      </c>
      <c r="V1403" s="46"/>
      <c r="W1403" s="36">
        <v>2016</v>
      </c>
      <c r="X1403" s="47"/>
    </row>
    <row r="1404" spans="1:24" outlineLevel="1">
      <c r="A1404" s="228" t="s">
        <v>5646</v>
      </c>
      <c r="B1404" s="39" t="s">
        <v>24</v>
      </c>
      <c r="C1404" s="180" t="s">
        <v>5647</v>
      </c>
      <c r="D1404" s="40" t="s">
        <v>5648</v>
      </c>
      <c r="E1404" s="40" t="s">
        <v>5649</v>
      </c>
      <c r="F1404" s="41" t="s">
        <v>5650</v>
      </c>
      <c r="G1404" s="219" t="s">
        <v>34</v>
      </c>
      <c r="H1404" s="42">
        <v>0</v>
      </c>
      <c r="I1404" s="43">
        <v>230000000</v>
      </c>
      <c r="J1404" s="36" t="s">
        <v>1155</v>
      </c>
      <c r="K1404" s="44" t="s">
        <v>410</v>
      </c>
      <c r="L1404" s="41" t="s">
        <v>1501</v>
      </c>
      <c r="M1404" s="36" t="s">
        <v>1502</v>
      </c>
      <c r="N1404" s="42" t="s">
        <v>2561</v>
      </c>
      <c r="O1404" s="45" t="s">
        <v>1504</v>
      </c>
      <c r="P1404" s="36">
        <v>166</v>
      </c>
      <c r="Q1404" s="36" t="s">
        <v>1624</v>
      </c>
      <c r="R1404" s="54">
        <v>147</v>
      </c>
      <c r="S1404" s="54">
        <v>3699.9999999999995</v>
      </c>
      <c r="T1404" s="68">
        <f t="shared" si="408"/>
        <v>543899.99999999988</v>
      </c>
      <c r="U1404" s="68">
        <f t="shared" si="407"/>
        <v>609167.99999999988</v>
      </c>
      <c r="V1404" s="46"/>
      <c r="W1404" s="36">
        <v>2016</v>
      </c>
      <c r="X1404" s="47"/>
    </row>
    <row r="1405" spans="1:24" outlineLevel="1">
      <c r="A1405" s="228" t="s">
        <v>5651</v>
      </c>
      <c r="B1405" s="39" t="s">
        <v>24</v>
      </c>
      <c r="C1405" s="180" t="s">
        <v>5652</v>
      </c>
      <c r="D1405" s="40" t="s">
        <v>5653</v>
      </c>
      <c r="E1405" s="40" t="s">
        <v>5654</v>
      </c>
      <c r="F1405" s="41" t="s">
        <v>5655</v>
      </c>
      <c r="G1405" s="219" t="s">
        <v>34</v>
      </c>
      <c r="H1405" s="42">
        <v>0</v>
      </c>
      <c r="I1405" s="43">
        <v>230000000</v>
      </c>
      <c r="J1405" s="36" t="s">
        <v>1155</v>
      </c>
      <c r="K1405" s="44" t="s">
        <v>410</v>
      </c>
      <c r="L1405" s="41" t="s">
        <v>1501</v>
      </c>
      <c r="M1405" s="36" t="s">
        <v>1502</v>
      </c>
      <c r="N1405" s="42" t="s">
        <v>2561</v>
      </c>
      <c r="O1405" s="45" t="s">
        <v>1504</v>
      </c>
      <c r="P1405" s="36">
        <v>166</v>
      </c>
      <c r="Q1405" s="36" t="s">
        <v>1624</v>
      </c>
      <c r="R1405" s="54">
        <v>160</v>
      </c>
      <c r="S1405" s="54">
        <v>1499.9999999999998</v>
      </c>
      <c r="T1405" s="68">
        <f t="shared" si="408"/>
        <v>239999.99999999997</v>
      </c>
      <c r="U1405" s="68">
        <f t="shared" si="407"/>
        <v>268800</v>
      </c>
      <c r="V1405" s="46"/>
      <c r="W1405" s="36">
        <v>2016</v>
      </c>
      <c r="X1405" s="47"/>
    </row>
    <row r="1406" spans="1:24" outlineLevel="1">
      <c r="A1406" s="228" t="s">
        <v>5656</v>
      </c>
      <c r="B1406" s="39" t="s">
        <v>24</v>
      </c>
      <c r="C1406" s="180" t="s">
        <v>5657</v>
      </c>
      <c r="D1406" s="40" t="s">
        <v>5653</v>
      </c>
      <c r="E1406" s="40" t="s">
        <v>5658</v>
      </c>
      <c r="F1406" s="41" t="s">
        <v>5659</v>
      </c>
      <c r="G1406" s="219" t="s">
        <v>34</v>
      </c>
      <c r="H1406" s="42">
        <v>0</v>
      </c>
      <c r="I1406" s="43">
        <v>230000000</v>
      </c>
      <c r="J1406" s="36" t="s">
        <v>1155</v>
      </c>
      <c r="K1406" s="44" t="s">
        <v>410</v>
      </c>
      <c r="L1406" s="41" t="s">
        <v>1501</v>
      </c>
      <c r="M1406" s="36" t="s">
        <v>1502</v>
      </c>
      <c r="N1406" s="42" t="s">
        <v>2561</v>
      </c>
      <c r="O1406" s="45" t="s">
        <v>1504</v>
      </c>
      <c r="P1406" s="36">
        <v>166</v>
      </c>
      <c r="Q1406" s="36" t="s">
        <v>1624</v>
      </c>
      <c r="R1406" s="54">
        <v>100</v>
      </c>
      <c r="S1406" s="54">
        <v>3799.9999999999995</v>
      </c>
      <c r="T1406" s="68">
        <f t="shared" si="408"/>
        <v>379999.99999999994</v>
      </c>
      <c r="U1406" s="68">
        <f t="shared" si="407"/>
        <v>425600</v>
      </c>
      <c r="V1406" s="46"/>
      <c r="W1406" s="36">
        <v>2016</v>
      </c>
      <c r="X1406" s="47"/>
    </row>
    <row r="1407" spans="1:24" outlineLevel="1">
      <c r="A1407" s="228" t="s">
        <v>5660</v>
      </c>
      <c r="B1407" s="39" t="s">
        <v>24</v>
      </c>
      <c r="C1407" s="180" t="s">
        <v>5661</v>
      </c>
      <c r="D1407" s="40" t="s">
        <v>5653</v>
      </c>
      <c r="E1407" s="40" t="s">
        <v>5662</v>
      </c>
      <c r="F1407" s="41" t="s">
        <v>5663</v>
      </c>
      <c r="G1407" s="219" t="s">
        <v>34</v>
      </c>
      <c r="H1407" s="42">
        <v>0</v>
      </c>
      <c r="I1407" s="43">
        <v>230000000</v>
      </c>
      <c r="J1407" s="36" t="s">
        <v>1155</v>
      </c>
      <c r="K1407" s="44" t="s">
        <v>410</v>
      </c>
      <c r="L1407" s="41" t="s">
        <v>1501</v>
      </c>
      <c r="M1407" s="36" t="s">
        <v>1502</v>
      </c>
      <c r="N1407" s="42" t="s">
        <v>2561</v>
      </c>
      <c r="O1407" s="45" t="s">
        <v>1504</v>
      </c>
      <c r="P1407" s="36">
        <v>166</v>
      </c>
      <c r="Q1407" s="36" t="s">
        <v>1624</v>
      </c>
      <c r="R1407" s="54">
        <v>75</v>
      </c>
      <c r="S1407" s="54">
        <v>3249.9999999999995</v>
      </c>
      <c r="T1407" s="68">
        <f t="shared" si="408"/>
        <v>243749.99999999997</v>
      </c>
      <c r="U1407" s="68">
        <f t="shared" si="407"/>
        <v>273000</v>
      </c>
      <c r="V1407" s="46"/>
      <c r="W1407" s="36">
        <v>2016</v>
      </c>
      <c r="X1407" s="47"/>
    </row>
    <row r="1408" spans="1:24" outlineLevel="1">
      <c r="A1408" s="228" t="s">
        <v>5664</v>
      </c>
      <c r="B1408" s="39" t="s">
        <v>24</v>
      </c>
      <c r="C1408" s="180" t="s">
        <v>5665</v>
      </c>
      <c r="D1408" s="40" t="s">
        <v>5653</v>
      </c>
      <c r="E1408" s="40" t="s">
        <v>5666</v>
      </c>
      <c r="F1408" s="41" t="s">
        <v>5667</v>
      </c>
      <c r="G1408" s="219" t="s">
        <v>34</v>
      </c>
      <c r="H1408" s="42">
        <v>0</v>
      </c>
      <c r="I1408" s="43">
        <v>230000000</v>
      </c>
      <c r="J1408" s="36" t="s">
        <v>1155</v>
      </c>
      <c r="K1408" s="44" t="s">
        <v>410</v>
      </c>
      <c r="L1408" s="41" t="s">
        <v>1501</v>
      </c>
      <c r="M1408" s="36" t="s">
        <v>1502</v>
      </c>
      <c r="N1408" s="42" t="s">
        <v>2561</v>
      </c>
      <c r="O1408" s="45" t="s">
        <v>1504</v>
      </c>
      <c r="P1408" s="36">
        <v>166</v>
      </c>
      <c r="Q1408" s="36" t="s">
        <v>1624</v>
      </c>
      <c r="R1408" s="54">
        <v>30</v>
      </c>
      <c r="S1408" s="54">
        <v>1785.71</v>
      </c>
      <c r="T1408" s="68">
        <f t="shared" si="408"/>
        <v>53571.3</v>
      </c>
      <c r="U1408" s="68">
        <f t="shared" si="407"/>
        <v>59999.856000000007</v>
      </c>
      <c r="V1408" s="46"/>
      <c r="W1408" s="36">
        <v>2016</v>
      </c>
      <c r="X1408" s="47"/>
    </row>
    <row r="1409" spans="1:24" outlineLevel="1">
      <c r="A1409" s="228" t="s">
        <v>5668</v>
      </c>
      <c r="B1409" s="39" t="s">
        <v>1495</v>
      </c>
      <c r="C1409" s="180" t="s">
        <v>5669</v>
      </c>
      <c r="D1409" s="40" t="s">
        <v>4664</v>
      </c>
      <c r="E1409" s="40" t="s">
        <v>5670</v>
      </c>
      <c r="F1409" s="41" t="s">
        <v>5671</v>
      </c>
      <c r="G1409" s="219" t="s">
        <v>34</v>
      </c>
      <c r="H1409" s="42">
        <v>0</v>
      </c>
      <c r="I1409" s="43">
        <v>230000000</v>
      </c>
      <c r="J1409" s="36" t="s">
        <v>1500</v>
      </c>
      <c r="K1409" s="44" t="s">
        <v>39</v>
      </c>
      <c r="L1409" s="41" t="s">
        <v>1501</v>
      </c>
      <c r="M1409" s="36" t="s">
        <v>1502</v>
      </c>
      <c r="N1409" s="42" t="s">
        <v>1807</v>
      </c>
      <c r="O1409" s="45" t="s">
        <v>1504</v>
      </c>
      <c r="P1409" s="36">
        <v>796</v>
      </c>
      <c r="Q1409" s="36" t="s">
        <v>1505</v>
      </c>
      <c r="R1409" s="54">
        <v>5</v>
      </c>
      <c r="S1409" s="54">
        <v>107455.99999999999</v>
      </c>
      <c r="T1409" s="68">
        <f>R1409*S1409</f>
        <v>537279.99999999988</v>
      </c>
      <c r="U1409" s="68">
        <f>T1409*1.12</f>
        <v>601753.59999999998</v>
      </c>
      <c r="V1409" s="46"/>
      <c r="W1409" s="36">
        <v>2016</v>
      </c>
      <c r="X1409" s="47"/>
    </row>
    <row r="1410" spans="1:24" outlineLevel="1">
      <c r="A1410" s="228" t="s">
        <v>5672</v>
      </c>
      <c r="B1410" s="39" t="s">
        <v>1495</v>
      </c>
      <c r="C1410" s="180" t="s">
        <v>5673</v>
      </c>
      <c r="D1410" s="40" t="s">
        <v>3034</v>
      </c>
      <c r="E1410" s="40" t="s">
        <v>5674</v>
      </c>
      <c r="F1410" s="41" t="s">
        <v>5675</v>
      </c>
      <c r="G1410" s="219" t="s">
        <v>34</v>
      </c>
      <c r="H1410" s="42">
        <v>0</v>
      </c>
      <c r="I1410" s="43">
        <v>230000000</v>
      </c>
      <c r="J1410" s="36" t="s">
        <v>1500</v>
      </c>
      <c r="K1410" s="44" t="s">
        <v>39</v>
      </c>
      <c r="L1410" s="41" t="s">
        <v>1501</v>
      </c>
      <c r="M1410" s="36" t="s">
        <v>1502</v>
      </c>
      <c r="N1410" s="42" t="s">
        <v>1807</v>
      </c>
      <c r="O1410" s="45" t="s">
        <v>1504</v>
      </c>
      <c r="P1410" s="36">
        <v>796</v>
      </c>
      <c r="Q1410" s="36" t="s">
        <v>1505</v>
      </c>
      <c r="R1410" s="54">
        <v>2</v>
      </c>
      <c r="S1410" s="54">
        <v>99799.999999999985</v>
      </c>
      <c r="T1410" s="68">
        <f t="shared" ref="T1410:T1475" si="409">R1410*S1410</f>
        <v>199599.99999999997</v>
      </c>
      <c r="U1410" s="68">
        <f t="shared" ref="U1410:U1475" si="410">T1410*1.12</f>
        <v>223552</v>
      </c>
      <c r="V1410" s="46"/>
      <c r="W1410" s="36">
        <v>2016</v>
      </c>
      <c r="X1410" s="47"/>
    </row>
    <row r="1411" spans="1:24" outlineLevel="1">
      <c r="A1411" s="228" t="s">
        <v>5676</v>
      </c>
      <c r="B1411" s="39" t="s">
        <v>1495</v>
      </c>
      <c r="C1411" s="180" t="s">
        <v>5677</v>
      </c>
      <c r="D1411" s="40" t="s">
        <v>5678</v>
      </c>
      <c r="E1411" s="40" t="s">
        <v>5679</v>
      </c>
      <c r="F1411" s="41" t="s">
        <v>5680</v>
      </c>
      <c r="G1411" s="219" t="s">
        <v>34</v>
      </c>
      <c r="H1411" s="42">
        <v>0</v>
      </c>
      <c r="I1411" s="43">
        <v>230000000</v>
      </c>
      <c r="J1411" s="36" t="s">
        <v>1500</v>
      </c>
      <c r="K1411" s="44" t="s">
        <v>39</v>
      </c>
      <c r="L1411" s="41" t="s">
        <v>1501</v>
      </c>
      <c r="M1411" s="36" t="s">
        <v>1502</v>
      </c>
      <c r="N1411" s="42" t="s">
        <v>1807</v>
      </c>
      <c r="O1411" s="45" t="s">
        <v>1504</v>
      </c>
      <c r="P1411" s="36">
        <v>796</v>
      </c>
      <c r="Q1411" s="36" t="s">
        <v>1505</v>
      </c>
      <c r="R1411" s="54">
        <v>4</v>
      </c>
      <c r="S1411" s="54">
        <v>175036.76</v>
      </c>
      <c r="T1411" s="68">
        <f t="shared" si="409"/>
        <v>700147.04</v>
      </c>
      <c r="U1411" s="68">
        <f t="shared" si="410"/>
        <v>784164.68480000016</v>
      </c>
      <c r="V1411" s="46"/>
      <c r="W1411" s="36">
        <v>2016</v>
      </c>
      <c r="X1411" s="47"/>
    </row>
    <row r="1412" spans="1:24" outlineLevel="1">
      <c r="A1412" s="228" t="s">
        <v>5681</v>
      </c>
      <c r="B1412" s="39" t="s">
        <v>1495</v>
      </c>
      <c r="C1412" s="180" t="s">
        <v>5682</v>
      </c>
      <c r="D1412" s="40" t="s">
        <v>4781</v>
      </c>
      <c r="E1412" s="40" t="s">
        <v>5683</v>
      </c>
      <c r="F1412" s="41" t="s">
        <v>5684</v>
      </c>
      <c r="G1412" s="219" t="s">
        <v>34</v>
      </c>
      <c r="H1412" s="42">
        <v>0</v>
      </c>
      <c r="I1412" s="43">
        <v>230000000</v>
      </c>
      <c r="J1412" s="36" t="s">
        <v>1500</v>
      </c>
      <c r="K1412" s="44" t="s">
        <v>39</v>
      </c>
      <c r="L1412" s="41" t="s">
        <v>1501</v>
      </c>
      <c r="M1412" s="36" t="s">
        <v>1502</v>
      </c>
      <c r="N1412" s="42" t="s">
        <v>1807</v>
      </c>
      <c r="O1412" s="45" t="s">
        <v>1504</v>
      </c>
      <c r="P1412" s="36">
        <v>796</v>
      </c>
      <c r="Q1412" s="36" t="s">
        <v>1505</v>
      </c>
      <c r="R1412" s="54">
        <v>4</v>
      </c>
      <c r="S1412" s="54">
        <v>957.05</v>
      </c>
      <c r="T1412" s="68">
        <f t="shared" si="409"/>
        <v>3828.2</v>
      </c>
      <c r="U1412" s="68">
        <f t="shared" si="410"/>
        <v>4287.5839999999998</v>
      </c>
      <c r="V1412" s="46"/>
      <c r="W1412" s="36">
        <v>2016</v>
      </c>
      <c r="X1412" s="47"/>
    </row>
    <row r="1413" spans="1:24" outlineLevel="1">
      <c r="A1413" s="228" t="s">
        <v>5685</v>
      </c>
      <c r="B1413" s="39" t="s">
        <v>1495</v>
      </c>
      <c r="C1413" s="180" t="s">
        <v>5682</v>
      </c>
      <c r="D1413" s="40" t="s">
        <v>4781</v>
      </c>
      <c r="E1413" s="40" t="s">
        <v>5683</v>
      </c>
      <c r="F1413" s="41" t="s">
        <v>5686</v>
      </c>
      <c r="G1413" s="219" t="s">
        <v>34</v>
      </c>
      <c r="H1413" s="42">
        <v>0</v>
      </c>
      <c r="I1413" s="43">
        <v>230000000</v>
      </c>
      <c r="J1413" s="36" t="s">
        <v>1500</v>
      </c>
      <c r="K1413" s="44" t="s">
        <v>39</v>
      </c>
      <c r="L1413" s="41" t="s">
        <v>1501</v>
      </c>
      <c r="M1413" s="36" t="s">
        <v>1502</v>
      </c>
      <c r="N1413" s="42" t="s">
        <v>1807</v>
      </c>
      <c r="O1413" s="45" t="s">
        <v>1504</v>
      </c>
      <c r="P1413" s="36">
        <v>796</v>
      </c>
      <c r="Q1413" s="36" t="s">
        <v>1505</v>
      </c>
      <c r="R1413" s="54">
        <v>4</v>
      </c>
      <c r="S1413" s="54">
        <v>957.05</v>
      </c>
      <c r="T1413" s="68">
        <f t="shared" si="409"/>
        <v>3828.2</v>
      </c>
      <c r="U1413" s="68">
        <f t="shared" si="410"/>
        <v>4287.5839999999998</v>
      </c>
      <c r="V1413" s="46"/>
      <c r="W1413" s="36">
        <v>2016</v>
      </c>
      <c r="X1413" s="47"/>
    </row>
    <row r="1414" spans="1:24" outlineLevel="1">
      <c r="A1414" s="228" t="s">
        <v>5687</v>
      </c>
      <c r="B1414" s="39" t="s">
        <v>1495</v>
      </c>
      <c r="C1414" s="180" t="s">
        <v>5688</v>
      </c>
      <c r="D1414" s="40" t="s">
        <v>5689</v>
      </c>
      <c r="E1414" s="40" t="s">
        <v>5690</v>
      </c>
      <c r="F1414" s="41" t="s">
        <v>5691</v>
      </c>
      <c r="G1414" s="219" t="s">
        <v>34</v>
      </c>
      <c r="H1414" s="42">
        <v>0</v>
      </c>
      <c r="I1414" s="43">
        <v>230000000</v>
      </c>
      <c r="J1414" s="36" t="s">
        <v>1500</v>
      </c>
      <c r="K1414" s="44" t="s">
        <v>39</v>
      </c>
      <c r="L1414" s="41" t="s">
        <v>1501</v>
      </c>
      <c r="M1414" s="36" t="s">
        <v>1502</v>
      </c>
      <c r="N1414" s="42" t="s">
        <v>1807</v>
      </c>
      <c r="O1414" s="45" t="s">
        <v>1504</v>
      </c>
      <c r="P1414" s="36">
        <v>796</v>
      </c>
      <c r="Q1414" s="36" t="s">
        <v>1505</v>
      </c>
      <c r="R1414" s="54">
        <v>6</v>
      </c>
      <c r="S1414" s="54">
        <v>21499.06</v>
      </c>
      <c r="T1414" s="68">
        <f t="shared" si="409"/>
        <v>128994.36000000002</v>
      </c>
      <c r="U1414" s="68">
        <f t="shared" si="410"/>
        <v>144473.68320000003</v>
      </c>
      <c r="V1414" s="46"/>
      <c r="W1414" s="36">
        <v>2016</v>
      </c>
      <c r="X1414" s="47"/>
    </row>
    <row r="1415" spans="1:24" outlineLevel="1">
      <c r="A1415" s="228" t="s">
        <v>5692</v>
      </c>
      <c r="B1415" s="39" t="s">
        <v>1495</v>
      </c>
      <c r="C1415" s="180" t="s">
        <v>5693</v>
      </c>
      <c r="D1415" s="40" t="s">
        <v>5689</v>
      </c>
      <c r="E1415" s="40" t="s">
        <v>5694</v>
      </c>
      <c r="F1415" s="41" t="s">
        <v>5695</v>
      </c>
      <c r="G1415" s="219" t="s">
        <v>34</v>
      </c>
      <c r="H1415" s="42">
        <v>0</v>
      </c>
      <c r="I1415" s="43">
        <v>230000000</v>
      </c>
      <c r="J1415" s="36" t="s">
        <v>1500</v>
      </c>
      <c r="K1415" s="44" t="s">
        <v>39</v>
      </c>
      <c r="L1415" s="41" t="s">
        <v>1501</v>
      </c>
      <c r="M1415" s="36" t="s">
        <v>1502</v>
      </c>
      <c r="N1415" s="42" t="s">
        <v>1807</v>
      </c>
      <c r="O1415" s="45" t="s">
        <v>1504</v>
      </c>
      <c r="P1415" s="36">
        <v>796</v>
      </c>
      <c r="Q1415" s="36" t="s">
        <v>1505</v>
      </c>
      <c r="R1415" s="54">
        <v>1</v>
      </c>
      <c r="S1415" s="54">
        <v>7238.35</v>
      </c>
      <c r="T1415" s="68">
        <f t="shared" si="409"/>
        <v>7238.35</v>
      </c>
      <c r="U1415" s="68">
        <f t="shared" si="410"/>
        <v>8106.9520000000011</v>
      </c>
      <c r="V1415" s="46"/>
      <c r="W1415" s="36">
        <v>2016</v>
      </c>
      <c r="X1415" s="47"/>
    </row>
    <row r="1416" spans="1:24" outlineLevel="1">
      <c r="A1416" s="228" t="s">
        <v>5696</v>
      </c>
      <c r="B1416" s="39" t="s">
        <v>1495</v>
      </c>
      <c r="C1416" s="180" t="s">
        <v>5697</v>
      </c>
      <c r="D1416" s="40" t="s">
        <v>5698</v>
      </c>
      <c r="E1416" s="40" t="s">
        <v>5699</v>
      </c>
      <c r="F1416" s="41" t="s">
        <v>5700</v>
      </c>
      <c r="G1416" s="219" t="s">
        <v>34</v>
      </c>
      <c r="H1416" s="42">
        <v>0</v>
      </c>
      <c r="I1416" s="43">
        <v>230000000</v>
      </c>
      <c r="J1416" s="36" t="s">
        <v>1500</v>
      </c>
      <c r="K1416" s="44" t="s">
        <v>39</v>
      </c>
      <c r="L1416" s="41" t="s">
        <v>1501</v>
      </c>
      <c r="M1416" s="36" t="s">
        <v>1502</v>
      </c>
      <c r="N1416" s="42" t="s">
        <v>1807</v>
      </c>
      <c r="O1416" s="45" t="s">
        <v>1504</v>
      </c>
      <c r="P1416" s="36">
        <v>796</v>
      </c>
      <c r="Q1416" s="36" t="s">
        <v>1505</v>
      </c>
      <c r="R1416" s="54">
        <v>10</v>
      </c>
      <c r="S1416" s="54">
        <v>7999.9999999999991</v>
      </c>
      <c r="T1416" s="68">
        <f t="shared" si="409"/>
        <v>79999.999999999985</v>
      </c>
      <c r="U1416" s="68">
        <f t="shared" si="410"/>
        <v>89599.999999999985</v>
      </c>
      <c r="V1416" s="46"/>
      <c r="W1416" s="36">
        <v>2016</v>
      </c>
      <c r="X1416" s="47"/>
    </row>
    <row r="1417" spans="1:24" outlineLevel="1">
      <c r="A1417" s="228" t="s">
        <v>5701</v>
      </c>
      <c r="B1417" s="39" t="s">
        <v>1495</v>
      </c>
      <c r="C1417" s="180" t="s">
        <v>5702</v>
      </c>
      <c r="D1417" s="40" t="s">
        <v>2135</v>
      </c>
      <c r="E1417" s="40" t="s">
        <v>5703</v>
      </c>
      <c r="F1417" s="41" t="s">
        <v>5704</v>
      </c>
      <c r="G1417" s="219" t="s">
        <v>34</v>
      </c>
      <c r="H1417" s="42">
        <v>0</v>
      </c>
      <c r="I1417" s="43">
        <v>230000000</v>
      </c>
      <c r="J1417" s="36" t="s">
        <v>1500</v>
      </c>
      <c r="K1417" s="44" t="s">
        <v>39</v>
      </c>
      <c r="L1417" s="41" t="s">
        <v>1501</v>
      </c>
      <c r="M1417" s="36" t="s">
        <v>1502</v>
      </c>
      <c r="N1417" s="42" t="s">
        <v>1807</v>
      </c>
      <c r="O1417" s="45" t="s">
        <v>1504</v>
      </c>
      <c r="P1417" s="36">
        <v>796</v>
      </c>
      <c r="Q1417" s="36" t="s">
        <v>1505</v>
      </c>
      <c r="R1417" s="54">
        <v>1</v>
      </c>
      <c r="S1417" s="54">
        <v>33137.480000000003</v>
      </c>
      <c r="T1417" s="68">
        <f t="shared" si="409"/>
        <v>33137.480000000003</v>
      </c>
      <c r="U1417" s="68">
        <f t="shared" si="410"/>
        <v>37113.977600000006</v>
      </c>
      <c r="V1417" s="46"/>
      <c r="W1417" s="36">
        <v>2016</v>
      </c>
      <c r="X1417" s="47"/>
    </row>
    <row r="1418" spans="1:24" outlineLevel="1">
      <c r="A1418" s="228" t="s">
        <v>5705</v>
      </c>
      <c r="B1418" s="39" t="s">
        <v>1495</v>
      </c>
      <c r="C1418" s="180" t="s">
        <v>5706</v>
      </c>
      <c r="D1418" s="40" t="s">
        <v>2135</v>
      </c>
      <c r="E1418" s="40" t="s">
        <v>5707</v>
      </c>
      <c r="F1418" s="41" t="s">
        <v>5708</v>
      </c>
      <c r="G1418" s="219" t="s">
        <v>34</v>
      </c>
      <c r="H1418" s="42">
        <v>0</v>
      </c>
      <c r="I1418" s="43">
        <v>230000000</v>
      </c>
      <c r="J1418" s="36" t="s">
        <v>1500</v>
      </c>
      <c r="K1418" s="44" t="s">
        <v>39</v>
      </c>
      <c r="L1418" s="41" t="s">
        <v>1501</v>
      </c>
      <c r="M1418" s="36" t="s">
        <v>1502</v>
      </c>
      <c r="N1418" s="42" t="s">
        <v>1807</v>
      </c>
      <c r="O1418" s="45" t="s">
        <v>1504</v>
      </c>
      <c r="P1418" s="36">
        <v>796</v>
      </c>
      <c r="Q1418" s="36" t="s">
        <v>1505</v>
      </c>
      <c r="R1418" s="54">
        <v>1</v>
      </c>
      <c r="S1418" s="54">
        <v>66649.45</v>
      </c>
      <c r="T1418" s="68">
        <f t="shared" si="409"/>
        <v>66649.45</v>
      </c>
      <c r="U1418" s="68">
        <f t="shared" si="410"/>
        <v>74647.384000000005</v>
      </c>
      <c r="V1418" s="46"/>
      <c r="W1418" s="36">
        <v>2016</v>
      </c>
      <c r="X1418" s="47"/>
    </row>
    <row r="1419" spans="1:24" outlineLevel="1">
      <c r="A1419" s="228" t="s">
        <v>5709</v>
      </c>
      <c r="B1419" s="39" t="s">
        <v>1495</v>
      </c>
      <c r="C1419" s="180" t="s">
        <v>5710</v>
      </c>
      <c r="D1419" s="40" t="s">
        <v>5711</v>
      </c>
      <c r="E1419" s="40" t="s">
        <v>5712</v>
      </c>
      <c r="F1419" s="41" t="s">
        <v>5713</v>
      </c>
      <c r="G1419" s="219" t="s">
        <v>34</v>
      </c>
      <c r="H1419" s="42">
        <v>45</v>
      </c>
      <c r="I1419" s="43">
        <v>230000000</v>
      </c>
      <c r="J1419" s="36" t="s">
        <v>1500</v>
      </c>
      <c r="K1419" s="44" t="s">
        <v>39</v>
      </c>
      <c r="L1419" s="41" t="s">
        <v>1501</v>
      </c>
      <c r="M1419" s="36" t="s">
        <v>1502</v>
      </c>
      <c r="N1419" s="42" t="s">
        <v>1817</v>
      </c>
      <c r="O1419" s="45" t="s">
        <v>1511</v>
      </c>
      <c r="P1419" s="36">
        <v>796</v>
      </c>
      <c r="Q1419" s="36" t="s">
        <v>1505</v>
      </c>
      <c r="R1419" s="54">
        <v>112</v>
      </c>
      <c r="S1419" s="54">
        <v>582</v>
      </c>
      <c r="T1419" s="68">
        <f t="shared" si="409"/>
        <v>65184</v>
      </c>
      <c r="U1419" s="68">
        <f t="shared" si="410"/>
        <v>73006.080000000002</v>
      </c>
      <c r="V1419" s="46" t="s">
        <v>1512</v>
      </c>
      <c r="W1419" s="36">
        <v>2016</v>
      </c>
      <c r="X1419" s="47"/>
    </row>
    <row r="1420" spans="1:24" outlineLevel="1">
      <c r="A1420" s="228" t="s">
        <v>5714</v>
      </c>
      <c r="B1420" s="39" t="s">
        <v>1495</v>
      </c>
      <c r="C1420" s="180" t="s">
        <v>5715</v>
      </c>
      <c r="D1420" s="40" t="s">
        <v>5716</v>
      </c>
      <c r="E1420" s="40" t="s">
        <v>5717</v>
      </c>
      <c r="F1420" s="41" t="s">
        <v>5718</v>
      </c>
      <c r="G1420" s="219" t="s">
        <v>34</v>
      </c>
      <c r="H1420" s="42">
        <v>0</v>
      </c>
      <c r="I1420" s="43">
        <v>230000000</v>
      </c>
      <c r="J1420" s="36" t="s">
        <v>1500</v>
      </c>
      <c r="K1420" s="44" t="s">
        <v>39</v>
      </c>
      <c r="L1420" s="41" t="s">
        <v>1501</v>
      </c>
      <c r="M1420" s="36" t="s">
        <v>1502</v>
      </c>
      <c r="N1420" s="42" t="s">
        <v>1807</v>
      </c>
      <c r="O1420" s="45" t="s">
        <v>1504</v>
      </c>
      <c r="P1420" s="36">
        <v>796</v>
      </c>
      <c r="Q1420" s="36" t="s">
        <v>1505</v>
      </c>
      <c r="R1420" s="54">
        <v>10</v>
      </c>
      <c r="S1420" s="54">
        <v>10901.1</v>
      </c>
      <c r="T1420" s="68">
        <f t="shared" si="409"/>
        <v>109011</v>
      </c>
      <c r="U1420" s="68">
        <f t="shared" si="410"/>
        <v>122092.32</v>
      </c>
      <c r="V1420" s="46"/>
      <c r="W1420" s="36">
        <v>2016</v>
      </c>
      <c r="X1420" s="47"/>
    </row>
    <row r="1421" spans="1:24" outlineLevel="1">
      <c r="A1421" s="228" t="s">
        <v>5719</v>
      </c>
      <c r="B1421" s="39" t="s">
        <v>1495</v>
      </c>
      <c r="C1421" s="180" t="s">
        <v>5720</v>
      </c>
      <c r="D1421" s="40" t="s">
        <v>5716</v>
      </c>
      <c r="E1421" s="40" t="s">
        <v>5721</v>
      </c>
      <c r="F1421" s="41" t="s">
        <v>5722</v>
      </c>
      <c r="G1421" s="219" t="s">
        <v>34</v>
      </c>
      <c r="H1421" s="42">
        <v>0</v>
      </c>
      <c r="I1421" s="43">
        <v>230000000</v>
      </c>
      <c r="J1421" s="36" t="s">
        <v>1500</v>
      </c>
      <c r="K1421" s="44" t="s">
        <v>39</v>
      </c>
      <c r="L1421" s="41" t="s">
        <v>1501</v>
      </c>
      <c r="M1421" s="36" t="s">
        <v>1502</v>
      </c>
      <c r="N1421" s="42" t="s">
        <v>1807</v>
      </c>
      <c r="O1421" s="45" t="s">
        <v>1504</v>
      </c>
      <c r="P1421" s="36">
        <v>796</v>
      </c>
      <c r="Q1421" s="36" t="s">
        <v>1505</v>
      </c>
      <c r="R1421" s="54">
        <v>5</v>
      </c>
      <c r="S1421" s="54">
        <v>10261.719999999999</v>
      </c>
      <c r="T1421" s="68">
        <f t="shared" si="409"/>
        <v>51308.6</v>
      </c>
      <c r="U1421" s="68">
        <f t="shared" si="410"/>
        <v>57465.632000000005</v>
      </c>
      <c r="V1421" s="46"/>
      <c r="W1421" s="36">
        <v>2016</v>
      </c>
      <c r="X1421" s="47"/>
    </row>
    <row r="1422" spans="1:24" outlineLevel="1">
      <c r="A1422" s="228" t="s">
        <v>5723</v>
      </c>
      <c r="B1422" s="39" t="s">
        <v>1495</v>
      </c>
      <c r="C1422" s="180" t="s">
        <v>5715</v>
      </c>
      <c r="D1422" s="40" t="s">
        <v>5716</v>
      </c>
      <c r="E1422" s="40" t="s">
        <v>5717</v>
      </c>
      <c r="F1422" s="41" t="s">
        <v>5724</v>
      </c>
      <c r="G1422" s="219" t="s">
        <v>34</v>
      </c>
      <c r="H1422" s="42">
        <v>0</v>
      </c>
      <c r="I1422" s="43">
        <v>230000000</v>
      </c>
      <c r="J1422" s="36" t="s">
        <v>1500</v>
      </c>
      <c r="K1422" s="44" t="s">
        <v>39</v>
      </c>
      <c r="L1422" s="41" t="s">
        <v>1501</v>
      </c>
      <c r="M1422" s="36" t="s">
        <v>1502</v>
      </c>
      <c r="N1422" s="42" t="s">
        <v>1807</v>
      </c>
      <c r="O1422" s="45" t="s">
        <v>1504</v>
      </c>
      <c r="P1422" s="36">
        <v>796</v>
      </c>
      <c r="Q1422" s="36" t="s">
        <v>1505</v>
      </c>
      <c r="R1422" s="54">
        <v>2</v>
      </c>
      <c r="S1422" s="54">
        <v>9257.8700000000008</v>
      </c>
      <c r="T1422" s="68">
        <f t="shared" si="409"/>
        <v>18515.740000000002</v>
      </c>
      <c r="U1422" s="68">
        <f t="shared" si="410"/>
        <v>20737.628800000002</v>
      </c>
      <c r="V1422" s="46"/>
      <c r="W1422" s="36">
        <v>2016</v>
      </c>
      <c r="X1422" s="47"/>
    </row>
    <row r="1423" spans="1:24" outlineLevel="1">
      <c r="A1423" s="228" t="s">
        <v>5725</v>
      </c>
      <c r="B1423" s="39" t="s">
        <v>1495</v>
      </c>
      <c r="C1423" s="180" t="s">
        <v>5726</v>
      </c>
      <c r="D1423" s="40" t="s">
        <v>1713</v>
      </c>
      <c r="E1423" s="40" t="s">
        <v>5727</v>
      </c>
      <c r="F1423" s="41" t="s">
        <v>5728</v>
      </c>
      <c r="G1423" s="219" t="s">
        <v>34</v>
      </c>
      <c r="H1423" s="42">
        <v>0</v>
      </c>
      <c r="I1423" s="43">
        <v>230000000</v>
      </c>
      <c r="J1423" s="36" t="s">
        <v>1500</v>
      </c>
      <c r="K1423" s="44" t="s">
        <v>39</v>
      </c>
      <c r="L1423" s="41" t="s">
        <v>1501</v>
      </c>
      <c r="M1423" s="36" t="s">
        <v>1502</v>
      </c>
      <c r="N1423" s="42" t="s">
        <v>1807</v>
      </c>
      <c r="O1423" s="45" t="s">
        <v>1504</v>
      </c>
      <c r="P1423" s="36">
        <v>796</v>
      </c>
      <c r="Q1423" s="36" t="s">
        <v>1505</v>
      </c>
      <c r="R1423" s="54">
        <v>43</v>
      </c>
      <c r="S1423" s="54">
        <v>2387.59</v>
      </c>
      <c r="T1423" s="68">
        <f t="shared" si="409"/>
        <v>102666.37000000001</v>
      </c>
      <c r="U1423" s="68">
        <f t="shared" si="410"/>
        <v>114986.33440000002</v>
      </c>
      <c r="V1423" s="46"/>
      <c r="W1423" s="36">
        <v>2016</v>
      </c>
      <c r="X1423" s="47"/>
    </row>
    <row r="1424" spans="1:24" outlineLevel="1">
      <c r="A1424" s="228" t="s">
        <v>5729</v>
      </c>
      <c r="B1424" s="39" t="s">
        <v>1495</v>
      </c>
      <c r="C1424" s="180" t="s">
        <v>5730</v>
      </c>
      <c r="D1424" s="40" t="s">
        <v>4281</v>
      </c>
      <c r="E1424" s="40" t="s">
        <v>5731</v>
      </c>
      <c r="F1424" s="41" t="s">
        <v>5732</v>
      </c>
      <c r="G1424" s="219" t="s">
        <v>34</v>
      </c>
      <c r="H1424" s="42">
        <v>0</v>
      </c>
      <c r="I1424" s="43">
        <v>230000000</v>
      </c>
      <c r="J1424" s="36" t="s">
        <v>1500</v>
      </c>
      <c r="K1424" s="44" t="s">
        <v>39</v>
      </c>
      <c r="L1424" s="41" t="s">
        <v>1501</v>
      </c>
      <c r="M1424" s="36" t="s">
        <v>1502</v>
      </c>
      <c r="N1424" s="42" t="s">
        <v>1807</v>
      </c>
      <c r="O1424" s="45" t="s">
        <v>1504</v>
      </c>
      <c r="P1424" s="36">
        <v>796</v>
      </c>
      <c r="Q1424" s="36" t="s">
        <v>1505</v>
      </c>
      <c r="R1424" s="54">
        <v>5</v>
      </c>
      <c r="S1424" s="54">
        <v>15999.999999999998</v>
      </c>
      <c r="T1424" s="68">
        <f t="shared" si="409"/>
        <v>79999.999999999985</v>
      </c>
      <c r="U1424" s="68">
        <f t="shared" si="410"/>
        <v>89599.999999999985</v>
      </c>
      <c r="V1424" s="46"/>
      <c r="W1424" s="36">
        <v>2016</v>
      </c>
      <c r="X1424" s="47"/>
    </row>
    <row r="1425" spans="1:24" outlineLevel="1">
      <c r="A1425" s="228" t="s">
        <v>5733</v>
      </c>
      <c r="B1425" s="39" t="s">
        <v>1495</v>
      </c>
      <c r="C1425" s="180" t="s">
        <v>5734</v>
      </c>
      <c r="D1425" s="40" t="s">
        <v>5735</v>
      </c>
      <c r="E1425" s="40" t="s">
        <v>5736</v>
      </c>
      <c r="F1425" s="41" t="s">
        <v>5737</v>
      </c>
      <c r="G1425" s="219" t="s">
        <v>34</v>
      </c>
      <c r="H1425" s="42">
        <v>0</v>
      </c>
      <c r="I1425" s="43">
        <v>230000000</v>
      </c>
      <c r="J1425" s="36" t="s">
        <v>1500</v>
      </c>
      <c r="K1425" s="44" t="s">
        <v>39</v>
      </c>
      <c r="L1425" s="41" t="s">
        <v>1501</v>
      </c>
      <c r="M1425" s="36" t="s">
        <v>1502</v>
      </c>
      <c r="N1425" s="42" t="s">
        <v>1807</v>
      </c>
      <c r="O1425" s="45" t="s">
        <v>1504</v>
      </c>
      <c r="P1425" s="36">
        <v>796</v>
      </c>
      <c r="Q1425" s="36" t="s">
        <v>1505</v>
      </c>
      <c r="R1425" s="54">
        <v>6</v>
      </c>
      <c r="S1425" s="54">
        <v>17614.61</v>
      </c>
      <c r="T1425" s="68">
        <f t="shared" si="409"/>
        <v>105687.66</v>
      </c>
      <c r="U1425" s="68">
        <f t="shared" si="410"/>
        <v>118370.17920000001</v>
      </c>
      <c r="V1425" s="46"/>
      <c r="W1425" s="36">
        <v>2016</v>
      </c>
      <c r="X1425" s="47"/>
    </row>
    <row r="1426" spans="1:24" outlineLevel="1">
      <c r="A1426" s="228" t="s">
        <v>5738</v>
      </c>
      <c r="B1426" s="39" t="s">
        <v>1495</v>
      </c>
      <c r="C1426" s="180" t="s">
        <v>5734</v>
      </c>
      <c r="D1426" s="40" t="s">
        <v>5735</v>
      </c>
      <c r="E1426" s="40" t="s">
        <v>5736</v>
      </c>
      <c r="F1426" s="41" t="s">
        <v>5739</v>
      </c>
      <c r="G1426" s="219" t="s">
        <v>34</v>
      </c>
      <c r="H1426" s="42">
        <v>0</v>
      </c>
      <c r="I1426" s="43">
        <v>230000000</v>
      </c>
      <c r="J1426" s="36" t="s">
        <v>1500</v>
      </c>
      <c r="K1426" s="44" t="s">
        <v>39</v>
      </c>
      <c r="L1426" s="41" t="s">
        <v>1501</v>
      </c>
      <c r="M1426" s="36" t="s">
        <v>1502</v>
      </c>
      <c r="N1426" s="42" t="s">
        <v>1807</v>
      </c>
      <c r="O1426" s="45" t="s">
        <v>1504</v>
      </c>
      <c r="P1426" s="36">
        <v>796</v>
      </c>
      <c r="Q1426" s="36" t="s">
        <v>1505</v>
      </c>
      <c r="R1426" s="54">
        <v>6</v>
      </c>
      <c r="S1426" s="54">
        <v>16772.21</v>
      </c>
      <c r="T1426" s="68">
        <f t="shared" si="409"/>
        <v>100633.26</v>
      </c>
      <c r="U1426" s="68">
        <f t="shared" si="410"/>
        <v>112709.2512</v>
      </c>
      <c r="V1426" s="46"/>
      <c r="W1426" s="36">
        <v>2016</v>
      </c>
      <c r="X1426" s="47"/>
    </row>
    <row r="1427" spans="1:24" outlineLevel="1">
      <c r="A1427" s="228" t="s">
        <v>5740</v>
      </c>
      <c r="B1427" s="39" t="s">
        <v>1495</v>
      </c>
      <c r="C1427" s="180" t="s">
        <v>5741</v>
      </c>
      <c r="D1427" s="40" t="s">
        <v>5742</v>
      </c>
      <c r="E1427" s="40" t="s">
        <v>5743</v>
      </c>
      <c r="F1427" s="41" t="s">
        <v>5744</v>
      </c>
      <c r="G1427" s="219" t="s">
        <v>34</v>
      </c>
      <c r="H1427" s="42">
        <v>0</v>
      </c>
      <c r="I1427" s="43">
        <v>230000000</v>
      </c>
      <c r="J1427" s="36" t="s">
        <v>1500</v>
      </c>
      <c r="K1427" s="44" t="s">
        <v>39</v>
      </c>
      <c r="L1427" s="41" t="s">
        <v>1501</v>
      </c>
      <c r="M1427" s="36" t="s">
        <v>1502</v>
      </c>
      <c r="N1427" s="42" t="s">
        <v>1807</v>
      </c>
      <c r="O1427" s="45" t="s">
        <v>1504</v>
      </c>
      <c r="P1427" s="36">
        <v>796</v>
      </c>
      <c r="Q1427" s="36" t="s">
        <v>1505</v>
      </c>
      <c r="R1427" s="54">
        <v>4</v>
      </c>
      <c r="S1427" s="54">
        <v>13553.57</v>
      </c>
      <c r="T1427" s="68">
        <f t="shared" si="409"/>
        <v>54214.28</v>
      </c>
      <c r="U1427" s="68">
        <f t="shared" si="410"/>
        <v>60719.993600000002</v>
      </c>
      <c r="V1427" s="46"/>
      <c r="W1427" s="36">
        <v>2016</v>
      </c>
      <c r="X1427" s="47"/>
    </row>
    <row r="1428" spans="1:24" outlineLevel="1">
      <c r="A1428" s="228" t="s">
        <v>5745</v>
      </c>
      <c r="B1428" s="39" t="s">
        <v>1495</v>
      </c>
      <c r="C1428" s="180" t="s">
        <v>5741</v>
      </c>
      <c r="D1428" s="40" t="s">
        <v>5742</v>
      </c>
      <c r="E1428" s="40" t="s">
        <v>5743</v>
      </c>
      <c r="F1428" s="41" t="s">
        <v>5746</v>
      </c>
      <c r="G1428" s="219" t="s">
        <v>34</v>
      </c>
      <c r="H1428" s="42">
        <v>0</v>
      </c>
      <c r="I1428" s="43">
        <v>230000000</v>
      </c>
      <c r="J1428" s="36" t="s">
        <v>1500</v>
      </c>
      <c r="K1428" s="44" t="s">
        <v>39</v>
      </c>
      <c r="L1428" s="41" t="s">
        <v>1501</v>
      </c>
      <c r="M1428" s="36" t="s">
        <v>1502</v>
      </c>
      <c r="N1428" s="42" t="s">
        <v>1807</v>
      </c>
      <c r="O1428" s="45" t="s">
        <v>1504</v>
      </c>
      <c r="P1428" s="36">
        <v>796</v>
      </c>
      <c r="Q1428" s="36" t="s">
        <v>1505</v>
      </c>
      <c r="R1428" s="54">
        <v>4</v>
      </c>
      <c r="S1428" s="54">
        <v>13553.57</v>
      </c>
      <c r="T1428" s="68">
        <f t="shared" si="409"/>
        <v>54214.28</v>
      </c>
      <c r="U1428" s="68">
        <f t="shared" si="410"/>
        <v>60719.993600000002</v>
      </c>
      <c r="V1428" s="46"/>
      <c r="W1428" s="36">
        <v>2016</v>
      </c>
      <c r="X1428" s="47"/>
    </row>
    <row r="1429" spans="1:24" outlineLevel="1">
      <c r="A1429" s="228" t="s">
        <v>5747</v>
      </c>
      <c r="B1429" s="39" t="s">
        <v>1495</v>
      </c>
      <c r="C1429" s="180" t="s">
        <v>5748</v>
      </c>
      <c r="D1429" s="40" t="s">
        <v>5749</v>
      </c>
      <c r="E1429" s="40" t="s">
        <v>5750</v>
      </c>
      <c r="F1429" s="41" t="s">
        <v>5751</v>
      </c>
      <c r="G1429" s="219" t="s">
        <v>34</v>
      </c>
      <c r="H1429" s="42">
        <v>0</v>
      </c>
      <c r="I1429" s="43">
        <v>230000000</v>
      </c>
      <c r="J1429" s="36" t="s">
        <v>1500</v>
      </c>
      <c r="K1429" s="44" t="s">
        <v>39</v>
      </c>
      <c r="L1429" s="41" t="s">
        <v>1501</v>
      </c>
      <c r="M1429" s="36" t="s">
        <v>1502</v>
      </c>
      <c r="N1429" s="42" t="s">
        <v>1807</v>
      </c>
      <c r="O1429" s="45" t="s">
        <v>1504</v>
      </c>
      <c r="P1429" s="36">
        <v>796</v>
      </c>
      <c r="Q1429" s="36" t="s">
        <v>1505</v>
      </c>
      <c r="R1429" s="54">
        <v>29</v>
      </c>
      <c r="S1429" s="54">
        <v>2588.75</v>
      </c>
      <c r="T1429" s="68">
        <f t="shared" si="409"/>
        <v>75073.75</v>
      </c>
      <c r="U1429" s="68">
        <f t="shared" si="410"/>
        <v>84082.6</v>
      </c>
      <c r="V1429" s="46"/>
      <c r="W1429" s="36">
        <v>2016</v>
      </c>
      <c r="X1429" s="47"/>
    </row>
    <row r="1430" spans="1:24" outlineLevel="1">
      <c r="A1430" s="228" t="s">
        <v>5752</v>
      </c>
      <c r="B1430" s="39" t="s">
        <v>1495</v>
      </c>
      <c r="C1430" s="180" t="s">
        <v>5753</v>
      </c>
      <c r="D1430" s="40" t="s">
        <v>3024</v>
      </c>
      <c r="E1430" s="40" t="s">
        <v>5754</v>
      </c>
      <c r="F1430" s="41" t="s">
        <v>5755</v>
      </c>
      <c r="G1430" s="219" t="s">
        <v>34</v>
      </c>
      <c r="H1430" s="42">
        <v>0</v>
      </c>
      <c r="I1430" s="43">
        <v>230000000</v>
      </c>
      <c r="J1430" s="36" t="s">
        <v>1500</v>
      </c>
      <c r="K1430" s="44" t="s">
        <v>39</v>
      </c>
      <c r="L1430" s="41" t="s">
        <v>1501</v>
      </c>
      <c r="M1430" s="36" t="s">
        <v>1502</v>
      </c>
      <c r="N1430" s="42" t="s">
        <v>1817</v>
      </c>
      <c r="O1430" s="45" t="s">
        <v>1504</v>
      </c>
      <c r="P1430" s="36">
        <v>796</v>
      </c>
      <c r="Q1430" s="36" t="s">
        <v>1505</v>
      </c>
      <c r="R1430" s="54">
        <v>3</v>
      </c>
      <c r="S1430" s="54">
        <v>539899.56999999995</v>
      </c>
      <c r="T1430" s="68">
        <v>0</v>
      </c>
      <c r="U1430" s="68">
        <f t="shared" ref="U1430" si="411">T1430*1.12</f>
        <v>0</v>
      </c>
      <c r="V1430" s="46"/>
      <c r="W1430" s="36">
        <v>2016</v>
      </c>
      <c r="X1430" s="187">
        <v>7.11</v>
      </c>
    </row>
    <row r="1431" spans="1:24" s="344" customFormat="1" outlineLevel="1">
      <c r="A1431" s="336" t="s">
        <v>6611</v>
      </c>
      <c r="B1431" s="381" t="s">
        <v>1495</v>
      </c>
      <c r="C1431" s="483" t="s">
        <v>5753</v>
      </c>
      <c r="D1431" s="484" t="s">
        <v>3024</v>
      </c>
      <c r="E1431" s="484" t="s">
        <v>5754</v>
      </c>
      <c r="F1431" s="485" t="s">
        <v>5755</v>
      </c>
      <c r="G1431" s="486" t="s">
        <v>29</v>
      </c>
      <c r="H1431" s="374">
        <v>0</v>
      </c>
      <c r="I1431" s="339">
        <v>230000000</v>
      </c>
      <c r="J1431" s="340" t="s">
        <v>1500</v>
      </c>
      <c r="K1431" s="349" t="s">
        <v>918</v>
      </c>
      <c r="L1431" s="485" t="s">
        <v>1501</v>
      </c>
      <c r="M1431" s="340" t="s">
        <v>1502</v>
      </c>
      <c r="N1431" s="374" t="s">
        <v>1817</v>
      </c>
      <c r="O1431" s="487" t="s">
        <v>1504</v>
      </c>
      <c r="P1431" s="340">
        <v>796</v>
      </c>
      <c r="Q1431" s="340" t="s">
        <v>1505</v>
      </c>
      <c r="R1431" s="337">
        <v>3</v>
      </c>
      <c r="S1431" s="337">
        <v>539899.56999999995</v>
      </c>
      <c r="T1431" s="443">
        <f t="shared" si="409"/>
        <v>1619698.71</v>
      </c>
      <c r="U1431" s="443">
        <f t="shared" si="410"/>
        <v>1814062.5552000001</v>
      </c>
      <c r="V1431" s="488"/>
      <c r="W1431" s="340">
        <v>2016</v>
      </c>
      <c r="X1431" s="490"/>
    </row>
    <row r="1432" spans="1:24" outlineLevel="1">
      <c r="A1432" s="228" t="s">
        <v>5756</v>
      </c>
      <c r="B1432" s="39" t="s">
        <v>1495</v>
      </c>
      <c r="C1432" s="180" t="s">
        <v>5757</v>
      </c>
      <c r="D1432" s="40" t="s">
        <v>2989</v>
      </c>
      <c r="E1432" s="40" t="s">
        <v>5758</v>
      </c>
      <c r="F1432" s="41" t="s">
        <v>5759</v>
      </c>
      <c r="G1432" s="219" t="s">
        <v>34</v>
      </c>
      <c r="H1432" s="42">
        <v>0</v>
      </c>
      <c r="I1432" s="43">
        <v>230000000</v>
      </c>
      <c r="J1432" s="36" t="s">
        <v>1500</v>
      </c>
      <c r="K1432" s="44" t="s">
        <v>39</v>
      </c>
      <c r="L1432" s="41" t="s">
        <v>1501</v>
      </c>
      <c r="M1432" s="36" t="s">
        <v>1502</v>
      </c>
      <c r="N1432" s="42" t="s">
        <v>1807</v>
      </c>
      <c r="O1432" s="45" t="s">
        <v>1504</v>
      </c>
      <c r="P1432" s="36">
        <v>796</v>
      </c>
      <c r="Q1432" s="36" t="s">
        <v>1505</v>
      </c>
      <c r="R1432" s="54">
        <v>10</v>
      </c>
      <c r="S1432" s="54">
        <v>7828.54</v>
      </c>
      <c r="T1432" s="68">
        <f t="shared" si="409"/>
        <v>78285.399999999994</v>
      </c>
      <c r="U1432" s="68">
        <f t="shared" si="410"/>
        <v>87679.648000000001</v>
      </c>
      <c r="V1432" s="46"/>
      <c r="W1432" s="36">
        <v>2016</v>
      </c>
      <c r="X1432" s="47"/>
    </row>
    <row r="1433" spans="1:24" outlineLevel="1">
      <c r="A1433" s="228" t="s">
        <v>5760</v>
      </c>
      <c r="B1433" s="39" t="s">
        <v>1495</v>
      </c>
      <c r="C1433" s="180" t="s">
        <v>5761</v>
      </c>
      <c r="D1433" s="40" t="s">
        <v>2994</v>
      </c>
      <c r="E1433" s="40" t="s">
        <v>5762</v>
      </c>
      <c r="F1433" s="41" t="s">
        <v>5763</v>
      </c>
      <c r="G1433" s="219" t="s">
        <v>34</v>
      </c>
      <c r="H1433" s="42">
        <v>0</v>
      </c>
      <c r="I1433" s="43">
        <v>230000000</v>
      </c>
      <c r="J1433" s="36" t="s">
        <v>1500</v>
      </c>
      <c r="K1433" s="44" t="s">
        <v>39</v>
      </c>
      <c r="L1433" s="41" t="s">
        <v>1501</v>
      </c>
      <c r="M1433" s="36" t="s">
        <v>1502</v>
      </c>
      <c r="N1433" s="42" t="s">
        <v>1807</v>
      </c>
      <c r="O1433" s="45" t="s">
        <v>1504</v>
      </c>
      <c r="P1433" s="36">
        <v>796</v>
      </c>
      <c r="Q1433" s="36" t="s">
        <v>1505</v>
      </c>
      <c r="R1433" s="54">
        <v>4</v>
      </c>
      <c r="S1433" s="54">
        <v>20678.68</v>
      </c>
      <c r="T1433" s="68">
        <f t="shared" si="409"/>
        <v>82714.720000000001</v>
      </c>
      <c r="U1433" s="68">
        <f t="shared" si="410"/>
        <v>92640.486400000009</v>
      </c>
      <c r="V1433" s="46"/>
      <c r="W1433" s="36">
        <v>2016</v>
      </c>
      <c r="X1433" s="47"/>
    </row>
    <row r="1434" spans="1:24" outlineLevel="1">
      <c r="A1434" s="228" t="s">
        <v>5764</v>
      </c>
      <c r="B1434" s="39" t="s">
        <v>1495</v>
      </c>
      <c r="C1434" s="180" t="s">
        <v>5765</v>
      </c>
      <c r="D1434" s="40" t="s">
        <v>3024</v>
      </c>
      <c r="E1434" s="40" t="s">
        <v>5766</v>
      </c>
      <c r="F1434" s="41" t="s">
        <v>5767</v>
      </c>
      <c r="G1434" s="219" t="s">
        <v>34</v>
      </c>
      <c r="H1434" s="42">
        <v>0</v>
      </c>
      <c r="I1434" s="43">
        <v>230000000</v>
      </c>
      <c r="J1434" s="36" t="s">
        <v>1500</v>
      </c>
      <c r="K1434" s="44" t="s">
        <v>39</v>
      </c>
      <c r="L1434" s="41" t="s">
        <v>1501</v>
      </c>
      <c r="M1434" s="36" t="s">
        <v>1502</v>
      </c>
      <c r="N1434" s="42" t="s">
        <v>1817</v>
      </c>
      <c r="O1434" s="45" t="s">
        <v>1504</v>
      </c>
      <c r="P1434" s="36">
        <v>796</v>
      </c>
      <c r="Q1434" s="36" t="s">
        <v>1505</v>
      </c>
      <c r="R1434" s="54">
        <v>1</v>
      </c>
      <c r="S1434" s="54">
        <v>725446.42</v>
      </c>
      <c r="T1434" s="68">
        <v>0</v>
      </c>
      <c r="U1434" s="68">
        <f t="shared" ref="U1434" si="412">T1434*1.12</f>
        <v>0</v>
      </c>
      <c r="V1434" s="46"/>
      <c r="W1434" s="36">
        <v>2016</v>
      </c>
      <c r="X1434" s="187">
        <v>7.11</v>
      </c>
    </row>
    <row r="1435" spans="1:24" s="344" customFormat="1" outlineLevel="1">
      <c r="A1435" s="336" t="s">
        <v>6612</v>
      </c>
      <c r="B1435" s="381" t="s">
        <v>1495</v>
      </c>
      <c r="C1435" s="483" t="s">
        <v>5765</v>
      </c>
      <c r="D1435" s="484" t="s">
        <v>3024</v>
      </c>
      <c r="E1435" s="484" t="s">
        <v>5766</v>
      </c>
      <c r="F1435" s="485" t="s">
        <v>5767</v>
      </c>
      <c r="G1435" s="486" t="s">
        <v>29</v>
      </c>
      <c r="H1435" s="374">
        <v>0</v>
      </c>
      <c r="I1435" s="339">
        <v>230000000</v>
      </c>
      <c r="J1435" s="340" t="s">
        <v>1500</v>
      </c>
      <c r="K1435" s="349" t="s">
        <v>918</v>
      </c>
      <c r="L1435" s="485" t="s">
        <v>1501</v>
      </c>
      <c r="M1435" s="340" t="s">
        <v>1502</v>
      </c>
      <c r="N1435" s="374" t="s">
        <v>1817</v>
      </c>
      <c r="O1435" s="487" t="s">
        <v>1504</v>
      </c>
      <c r="P1435" s="340">
        <v>796</v>
      </c>
      <c r="Q1435" s="340" t="s">
        <v>1505</v>
      </c>
      <c r="R1435" s="337">
        <v>1</v>
      </c>
      <c r="S1435" s="337">
        <v>725446.42</v>
      </c>
      <c r="T1435" s="443">
        <f t="shared" si="409"/>
        <v>725446.42</v>
      </c>
      <c r="U1435" s="443">
        <f t="shared" si="410"/>
        <v>812499.99040000013</v>
      </c>
      <c r="V1435" s="488"/>
      <c r="W1435" s="340">
        <v>2016</v>
      </c>
      <c r="X1435" s="490"/>
    </row>
    <row r="1436" spans="1:24" outlineLevel="1">
      <c r="A1436" s="228" t="s">
        <v>5768</v>
      </c>
      <c r="B1436" s="39" t="s">
        <v>1495</v>
      </c>
      <c r="C1436" s="180" t="s">
        <v>5769</v>
      </c>
      <c r="D1436" s="40" t="s">
        <v>5770</v>
      </c>
      <c r="E1436" s="40" t="s">
        <v>5771</v>
      </c>
      <c r="F1436" s="41" t="s">
        <v>5772</v>
      </c>
      <c r="G1436" s="219" t="s">
        <v>34</v>
      </c>
      <c r="H1436" s="42">
        <v>0</v>
      </c>
      <c r="I1436" s="43">
        <v>230000000</v>
      </c>
      <c r="J1436" s="36" t="s">
        <v>1500</v>
      </c>
      <c r="K1436" s="44" t="s">
        <v>39</v>
      </c>
      <c r="L1436" s="41" t="s">
        <v>1501</v>
      </c>
      <c r="M1436" s="36" t="s">
        <v>1502</v>
      </c>
      <c r="N1436" s="42" t="s">
        <v>1807</v>
      </c>
      <c r="O1436" s="45" t="s">
        <v>1504</v>
      </c>
      <c r="P1436" s="36">
        <v>796</v>
      </c>
      <c r="Q1436" s="36" t="s">
        <v>1505</v>
      </c>
      <c r="R1436" s="54">
        <v>4</v>
      </c>
      <c r="S1436" s="54">
        <v>6062.87</v>
      </c>
      <c r="T1436" s="68">
        <f t="shared" si="409"/>
        <v>24251.48</v>
      </c>
      <c r="U1436" s="68">
        <f t="shared" si="410"/>
        <v>27161.657600000002</v>
      </c>
      <c r="V1436" s="46"/>
      <c r="W1436" s="36">
        <v>2016</v>
      </c>
      <c r="X1436" s="47"/>
    </row>
    <row r="1437" spans="1:24" outlineLevel="1">
      <c r="A1437" s="228" t="s">
        <v>5773</v>
      </c>
      <c r="B1437" s="39" t="s">
        <v>1495</v>
      </c>
      <c r="C1437" s="180" t="s">
        <v>5774</v>
      </c>
      <c r="D1437" s="40" t="s">
        <v>5770</v>
      </c>
      <c r="E1437" s="40" t="s">
        <v>5775</v>
      </c>
      <c r="F1437" s="41" t="s">
        <v>5776</v>
      </c>
      <c r="G1437" s="219" t="s">
        <v>34</v>
      </c>
      <c r="H1437" s="42">
        <v>0</v>
      </c>
      <c r="I1437" s="43">
        <v>230000000</v>
      </c>
      <c r="J1437" s="36" t="s">
        <v>1500</v>
      </c>
      <c r="K1437" s="44" t="s">
        <v>39</v>
      </c>
      <c r="L1437" s="41" t="s">
        <v>1501</v>
      </c>
      <c r="M1437" s="36" t="s">
        <v>1502</v>
      </c>
      <c r="N1437" s="42" t="s">
        <v>1807</v>
      </c>
      <c r="O1437" s="45" t="s">
        <v>1504</v>
      </c>
      <c r="P1437" s="36">
        <v>796</v>
      </c>
      <c r="Q1437" s="36" t="s">
        <v>1505</v>
      </c>
      <c r="R1437" s="54">
        <v>2</v>
      </c>
      <c r="S1437" s="54">
        <v>14928.57</v>
      </c>
      <c r="T1437" s="68">
        <f t="shared" si="409"/>
        <v>29857.14</v>
      </c>
      <c r="U1437" s="68">
        <f t="shared" si="410"/>
        <v>33439.996800000001</v>
      </c>
      <c r="V1437" s="46"/>
      <c r="W1437" s="36">
        <v>2016</v>
      </c>
      <c r="X1437" s="47"/>
    </row>
    <row r="1438" spans="1:24" outlineLevel="1">
      <c r="A1438" s="228" t="s">
        <v>5777</v>
      </c>
      <c r="B1438" s="39" t="s">
        <v>1495</v>
      </c>
      <c r="C1438" s="180" t="s">
        <v>5778</v>
      </c>
      <c r="D1438" s="40" t="s">
        <v>5779</v>
      </c>
      <c r="E1438" s="40" t="s">
        <v>5780</v>
      </c>
      <c r="F1438" s="41" t="s">
        <v>5781</v>
      </c>
      <c r="G1438" s="219" t="s">
        <v>34</v>
      </c>
      <c r="H1438" s="42">
        <v>0</v>
      </c>
      <c r="I1438" s="43">
        <v>230000000</v>
      </c>
      <c r="J1438" s="36" t="s">
        <v>1500</v>
      </c>
      <c r="K1438" s="44" t="s">
        <v>39</v>
      </c>
      <c r="L1438" s="41" t="s">
        <v>1501</v>
      </c>
      <c r="M1438" s="36" t="s">
        <v>1502</v>
      </c>
      <c r="N1438" s="42" t="s">
        <v>1807</v>
      </c>
      <c r="O1438" s="45" t="s">
        <v>1504</v>
      </c>
      <c r="P1438" s="36">
        <v>796</v>
      </c>
      <c r="Q1438" s="36" t="s">
        <v>1505</v>
      </c>
      <c r="R1438" s="54">
        <v>4</v>
      </c>
      <c r="S1438" s="54">
        <v>25016.57</v>
      </c>
      <c r="T1438" s="68">
        <f t="shared" si="409"/>
        <v>100066.28</v>
      </c>
      <c r="U1438" s="68">
        <f t="shared" si="410"/>
        <v>112074.23360000001</v>
      </c>
      <c r="V1438" s="46"/>
      <c r="W1438" s="36">
        <v>2016</v>
      </c>
      <c r="X1438" s="47"/>
    </row>
    <row r="1439" spans="1:24" outlineLevel="1">
      <c r="A1439" s="228" t="s">
        <v>5782</v>
      </c>
      <c r="B1439" s="39" t="s">
        <v>1495</v>
      </c>
      <c r="C1439" s="180" t="s">
        <v>5783</v>
      </c>
      <c r="D1439" s="40" t="s">
        <v>3034</v>
      </c>
      <c r="E1439" s="40" t="s">
        <v>5784</v>
      </c>
      <c r="F1439" s="41" t="s">
        <v>5785</v>
      </c>
      <c r="G1439" s="219" t="s">
        <v>34</v>
      </c>
      <c r="H1439" s="42">
        <v>0</v>
      </c>
      <c r="I1439" s="43">
        <v>230000000</v>
      </c>
      <c r="J1439" s="36" t="s">
        <v>1500</v>
      </c>
      <c r="K1439" s="44" t="s">
        <v>39</v>
      </c>
      <c r="L1439" s="41" t="s">
        <v>1501</v>
      </c>
      <c r="M1439" s="36" t="s">
        <v>1502</v>
      </c>
      <c r="N1439" s="42" t="s">
        <v>1807</v>
      </c>
      <c r="O1439" s="45" t="s">
        <v>1504</v>
      </c>
      <c r="P1439" s="36">
        <v>796</v>
      </c>
      <c r="Q1439" s="36" t="s">
        <v>1505</v>
      </c>
      <c r="R1439" s="54">
        <v>3</v>
      </c>
      <c r="S1439" s="54">
        <v>103670.31</v>
      </c>
      <c r="T1439" s="68">
        <f t="shared" si="409"/>
        <v>311010.93</v>
      </c>
      <c r="U1439" s="68">
        <f t="shared" si="410"/>
        <v>348332.24160000001</v>
      </c>
      <c r="V1439" s="46"/>
      <c r="W1439" s="36">
        <v>2016</v>
      </c>
      <c r="X1439" s="47"/>
    </row>
    <row r="1440" spans="1:24" outlineLevel="1">
      <c r="A1440" s="228" t="s">
        <v>5786</v>
      </c>
      <c r="B1440" s="39" t="s">
        <v>1495</v>
      </c>
      <c r="C1440" s="180" t="s">
        <v>5787</v>
      </c>
      <c r="D1440" s="40" t="s">
        <v>5788</v>
      </c>
      <c r="E1440" s="40" t="s">
        <v>5789</v>
      </c>
      <c r="F1440" s="41" t="s">
        <v>5790</v>
      </c>
      <c r="G1440" s="219" t="s">
        <v>34</v>
      </c>
      <c r="H1440" s="42">
        <v>0</v>
      </c>
      <c r="I1440" s="43">
        <v>230000000</v>
      </c>
      <c r="J1440" s="36" t="s">
        <v>1500</v>
      </c>
      <c r="K1440" s="44" t="s">
        <v>39</v>
      </c>
      <c r="L1440" s="41" t="s">
        <v>1501</v>
      </c>
      <c r="M1440" s="36" t="s">
        <v>1502</v>
      </c>
      <c r="N1440" s="42" t="s">
        <v>1807</v>
      </c>
      <c r="O1440" s="45" t="s">
        <v>1504</v>
      </c>
      <c r="P1440" s="36">
        <v>796</v>
      </c>
      <c r="Q1440" s="36" t="s">
        <v>1505</v>
      </c>
      <c r="R1440" s="54">
        <v>13</v>
      </c>
      <c r="S1440" s="54">
        <v>1105.71</v>
      </c>
      <c r="T1440" s="68">
        <f t="shared" si="409"/>
        <v>14374.23</v>
      </c>
      <c r="U1440" s="68">
        <f t="shared" si="410"/>
        <v>16099.137600000002</v>
      </c>
      <c r="V1440" s="46"/>
      <c r="W1440" s="36">
        <v>2016</v>
      </c>
      <c r="X1440" s="47"/>
    </row>
    <row r="1441" spans="1:24" outlineLevel="1">
      <c r="A1441" s="228" t="s">
        <v>5791</v>
      </c>
      <c r="B1441" s="39" t="s">
        <v>1495</v>
      </c>
      <c r="C1441" s="180" t="s">
        <v>5792</v>
      </c>
      <c r="D1441" s="40" t="s">
        <v>4781</v>
      </c>
      <c r="E1441" s="40" t="s">
        <v>5793</v>
      </c>
      <c r="F1441" s="41" t="s">
        <v>5794</v>
      </c>
      <c r="G1441" s="219" t="s">
        <v>34</v>
      </c>
      <c r="H1441" s="42">
        <v>0</v>
      </c>
      <c r="I1441" s="43">
        <v>230000000</v>
      </c>
      <c r="J1441" s="36" t="s">
        <v>1500</v>
      </c>
      <c r="K1441" s="44" t="s">
        <v>39</v>
      </c>
      <c r="L1441" s="41" t="s">
        <v>1501</v>
      </c>
      <c r="M1441" s="36" t="s">
        <v>1502</v>
      </c>
      <c r="N1441" s="42" t="s">
        <v>1807</v>
      </c>
      <c r="O1441" s="45" t="s">
        <v>1504</v>
      </c>
      <c r="P1441" s="36">
        <v>796</v>
      </c>
      <c r="Q1441" s="36" t="s">
        <v>1505</v>
      </c>
      <c r="R1441" s="54">
        <v>1</v>
      </c>
      <c r="S1441" s="54">
        <v>3388.39</v>
      </c>
      <c r="T1441" s="68">
        <f t="shared" si="409"/>
        <v>3388.39</v>
      </c>
      <c r="U1441" s="68">
        <f t="shared" si="410"/>
        <v>3794.9968000000003</v>
      </c>
      <c r="V1441" s="46"/>
      <c r="W1441" s="36">
        <v>2016</v>
      </c>
      <c r="X1441" s="47"/>
    </row>
    <row r="1442" spans="1:24" outlineLevel="1">
      <c r="A1442" s="228" t="s">
        <v>5795</v>
      </c>
      <c r="B1442" s="39" t="s">
        <v>1495</v>
      </c>
      <c r="C1442" s="180" t="s">
        <v>5796</v>
      </c>
      <c r="D1442" s="40" t="s">
        <v>2441</v>
      </c>
      <c r="E1442" s="40" t="s">
        <v>5797</v>
      </c>
      <c r="F1442" s="41" t="s">
        <v>5798</v>
      </c>
      <c r="G1442" s="219" t="s">
        <v>34</v>
      </c>
      <c r="H1442" s="42">
        <v>0</v>
      </c>
      <c r="I1442" s="43">
        <v>230000000</v>
      </c>
      <c r="J1442" s="36" t="s">
        <v>1500</v>
      </c>
      <c r="K1442" s="44" t="s">
        <v>39</v>
      </c>
      <c r="L1442" s="41" t="s">
        <v>1501</v>
      </c>
      <c r="M1442" s="36" t="s">
        <v>1502</v>
      </c>
      <c r="N1442" s="42" t="s">
        <v>1807</v>
      </c>
      <c r="O1442" s="45" t="s">
        <v>1504</v>
      </c>
      <c r="P1442" s="36">
        <v>796</v>
      </c>
      <c r="Q1442" s="36" t="s">
        <v>1505</v>
      </c>
      <c r="R1442" s="54">
        <v>4</v>
      </c>
      <c r="S1442" s="54">
        <v>3961.64</v>
      </c>
      <c r="T1442" s="68">
        <f t="shared" si="409"/>
        <v>15846.56</v>
      </c>
      <c r="U1442" s="68">
        <f t="shared" si="410"/>
        <v>17748.147199999999</v>
      </c>
      <c r="V1442" s="46"/>
      <c r="W1442" s="36">
        <v>2016</v>
      </c>
      <c r="X1442" s="47"/>
    </row>
    <row r="1443" spans="1:24" outlineLevel="1">
      <c r="A1443" s="228" t="s">
        <v>5799</v>
      </c>
      <c r="B1443" s="39" t="s">
        <v>1495</v>
      </c>
      <c r="C1443" s="180" t="s">
        <v>5800</v>
      </c>
      <c r="D1443" s="40" t="s">
        <v>5801</v>
      </c>
      <c r="E1443" s="40" t="s">
        <v>5802</v>
      </c>
      <c r="F1443" s="41" t="s">
        <v>5803</v>
      </c>
      <c r="G1443" s="219" t="s">
        <v>34</v>
      </c>
      <c r="H1443" s="42">
        <v>0</v>
      </c>
      <c r="I1443" s="43">
        <v>230000000</v>
      </c>
      <c r="J1443" s="36" t="s">
        <v>1500</v>
      </c>
      <c r="K1443" s="44" t="s">
        <v>39</v>
      </c>
      <c r="L1443" s="41" t="s">
        <v>1501</v>
      </c>
      <c r="M1443" s="36" t="s">
        <v>1502</v>
      </c>
      <c r="N1443" s="42" t="s">
        <v>1807</v>
      </c>
      <c r="O1443" s="45" t="s">
        <v>1504</v>
      </c>
      <c r="P1443" s="36">
        <v>796</v>
      </c>
      <c r="Q1443" s="36" t="s">
        <v>1505</v>
      </c>
      <c r="R1443" s="54">
        <v>19</v>
      </c>
      <c r="S1443" s="54">
        <v>1958.28</v>
      </c>
      <c r="T1443" s="68">
        <f t="shared" si="409"/>
        <v>37207.32</v>
      </c>
      <c r="U1443" s="68">
        <f t="shared" si="410"/>
        <v>41672.198400000001</v>
      </c>
      <c r="V1443" s="46"/>
      <c r="W1443" s="36">
        <v>2016</v>
      </c>
      <c r="X1443" s="47"/>
    </row>
    <row r="1444" spans="1:24" outlineLevel="1">
      <c r="A1444" s="228" t="s">
        <v>5804</v>
      </c>
      <c r="B1444" s="39" t="s">
        <v>1495</v>
      </c>
      <c r="C1444" s="180" t="s">
        <v>5805</v>
      </c>
      <c r="D1444" s="40" t="s">
        <v>5689</v>
      </c>
      <c r="E1444" s="40" t="s">
        <v>5806</v>
      </c>
      <c r="F1444" s="41" t="s">
        <v>5807</v>
      </c>
      <c r="G1444" s="219" t="s">
        <v>34</v>
      </c>
      <c r="H1444" s="42">
        <v>0</v>
      </c>
      <c r="I1444" s="43">
        <v>230000000</v>
      </c>
      <c r="J1444" s="36" t="s">
        <v>1500</v>
      </c>
      <c r="K1444" s="44" t="s">
        <v>39</v>
      </c>
      <c r="L1444" s="41" t="s">
        <v>1501</v>
      </c>
      <c r="M1444" s="36" t="s">
        <v>1502</v>
      </c>
      <c r="N1444" s="42" t="s">
        <v>1807</v>
      </c>
      <c r="O1444" s="45" t="s">
        <v>1504</v>
      </c>
      <c r="P1444" s="36">
        <v>796</v>
      </c>
      <c r="Q1444" s="36" t="s">
        <v>1505</v>
      </c>
      <c r="R1444" s="54">
        <v>6</v>
      </c>
      <c r="S1444" s="54">
        <v>62120.53</v>
      </c>
      <c r="T1444" s="68">
        <f t="shared" si="409"/>
        <v>372723.18</v>
      </c>
      <c r="U1444" s="68">
        <f t="shared" si="410"/>
        <v>417449.96160000004</v>
      </c>
      <c r="V1444" s="46"/>
      <c r="W1444" s="36">
        <v>2016</v>
      </c>
      <c r="X1444" s="47"/>
    </row>
    <row r="1445" spans="1:24" outlineLevel="1">
      <c r="A1445" s="228" t="s">
        <v>5808</v>
      </c>
      <c r="B1445" s="39" t="s">
        <v>1495</v>
      </c>
      <c r="C1445" s="180" t="s">
        <v>5809</v>
      </c>
      <c r="D1445" s="40" t="s">
        <v>2135</v>
      </c>
      <c r="E1445" s="40" t="s">
        <v>5810</v>
      </c>
      <c r="F1445" s="41" t="s">
        <v>5811</v>
      </c>
      <c r="G1445" s="219" t="s">
        <v>34</v>
      </c>
      <c r="H1445" s="42">
        <v>0</v>
      </c>
      <c r="I1445" s="43">
        <v>230000000</v>
      </c>
      <c r="J1445" s="36" t="s">
        <v>1500</v>
      </c>
      <c r="K1445" s="44" t="s">
        <v>39</v>
      </c>
      <c r="L1445" s="41" t="s">
        <v>1501</v>
      </c>
      <c r="M1445" s="36" t="s">
        <v>1502</v>
      </c>
      <c r="N1445" s="42" t="s">
        <v>1807</v>
      </c>
      <c r="O1445" s="45" t="s">
        <v>1504</v>
      </c>
      <c r="P1445" s="36">
        <v>796</v>
      </c>
      <c r="Q1445" s="36" t="s">
        <v>1505</v>
      </c>
      <c r="R1445" s="54">
        <v>1</v>
      </c>
      <c r="S1445" s="54">
        <v>184821.42</v>
      </c>
      <c r="T1445" s="68">
        <f t="shared" si="409"/>
        <v>184821.42</v>
      </c>
      <c r="U1445" s="68">
        <f t="shared" si="410"/>
        <v>206999.99040000004</v>
      </c>
      <c r="V1445" s="46"/>
      <c r="W1445" s="36">
        <v>2016</v>
      </c>
      <c r="X1445" s="47"/>
    </row>
    <row r="1446" spans="1:24" outlineLevel="1">
      <c r="A1446" s="228" t="s">
        <v>5812</v>
      </c>
      <c r="B1446" s="39" t="s">
        <v>1495</v>
      </c>
      <c r="C1446" s="180" t="s">
        <v>5813</v>
      </c>
      <c r="D1446" s="40" t="s">
        <v>5711</v>
      </c>
      <c r="E1446" s="40" t="s">
        <v>5814</v>
      </c>
      <c r="F1446" s="41" t="s">
        <v>5815</v>
      </c>
      <c r="G1446" s="219" t="s">
        <v>34</v>
      </c>
      <c r="H1446" s="42">
        <v>45</v>
      </c>
      <c r="I1446" s="43">
        <v>230000000</v>
      </c>
      <c r="J1446" s="36" t="s">
        <v>1500</v>
      </c>
      <c r="K1446" s="44" t="s">
        <v>39</v>
      </c>
      <c r="L1446" s="41" t="s">
        <v>1501</v>
      </c>
      <c r="M1446" s="36" t="s">
        <v>1502</v>
      </c>
      <c r="N1446" s="42" t="s">
        <v>1817</v>
      </c>
      <c r="O1446" s="45" t="s">
        <v>1511</v>
      </c>
      <c r="P1446" s="36">
        <v>796</v>
      </c>
      <c r="Q1446" s="36" t="s">
        <v>1505</v>
      </c>
      <c r="R1446" s="54">
        <v>27</v>
      </c>
      <c r="S1446" s="54">
        <v>294.85000000000002</v>
      </c>
      <c r="T1446" s="68">
        <f t="shared" si="409"/>
        <v>7960.9500000000007</v>
      </c>
      <c r="U1446" s="68">
        <f t="shared" si="410"/>
        <v>8916.264000000001</v>
      </c>
      <c r="V1446" s="46" t="s">
        <v>1512</v>
      </c>
      <c r="W1446" s="36">
        <v>2016</v>
      </c>
      <c r="X1446" s="47"/>
    </row>
    <row r="1447" spans="1:24" outlineLevel="1">
      <c r="A1447" s="228" t="s">
        <v>5816</v>
      </c>
      <c r="B1447" s="39" t="s">
        <v>1495</v>
      </c>
      <c r="C1447" s="180" t="s">
        <v>5813</v>
      </c>
      <c r="D1447" s="40" t="s">
        <v>5711</v>
      </c>
      <c r="E1447" s="40" t="s">
        <v>5814</v>
      </c>
      <c r="F1447" s="41" t="s">
        <v>5817</v>
      </c>
      <c r="G1447" s="219" t="s">
        <v>34</v>
      </c>
      <c r="H1447" s="42">
        <v>45</v>
      </c>
      <c r="I1447" s="43">
        <v>230000000</v>
      </c>
      <c r="J1447" s="36" t="s">
        <v>1500</v>
      </c>
      <c r="K1447" s="44" t="s">
        <v>39</v>
      </c>
      <c r="L1447" s="41" t="s">
        <v>1501</v>
      </c>
      <c r="M1447" s="36" t="s">
        <v>1502</v>
      </c>
      <c r="N1447" s="42" t="s">
        <v>1817</v>
      </c>
      <c r="O1447" s="45" t="s">
        <v>1511</v>
      </c>
      <c r="P1447" s="36">
        <v>796</v>
      </c>
      <c r="Q1447" s="36" t="s">
        <v>1505</v>
      </c>
      <c r="R1447" s="54">
        <v>32</v>
      </c>
      <c r="S1447" s="54">
        <v>589.28</v>
      </c>
      <c r="T1447" s="68">
        <f t="shared" si="409"/>
        <v>18856.96</v>
      </c>
      <c r="U1447" s="68">
        <f t="shared" si="410"/>
        <v>21119.7952</v>
      </c>
      <c r="V1447" s="46" t="s">
        <v>1512</v>
      </c>
      <c r="W1447" s="36">
        <v>2016</v>
      </c>
      <c r="X1447" s="47"/>
    </row>
    <row r="1448" spans="1:24" outlineLevel="1">
      <c r="A1448" s="228" t="s">
        <v>5818</v>
      </c>
      <c r="B1448" s="39" t="s">
        <v>1495</v>
      </c>
      <c r="C1448" s="180" t="s">
        <v>5819</v>
      </c>
      <c r="D1448" s="40" t="s">
        <v>4281</v>
      </c>
      <c r="E1448" s="40" t="s">
        <v>5820</v>
      </c>
      <c r="F1448" s="41" t="s">
        <v>5821</v>
      </c>
      <c r="G1448" s="219" t="s">
        <v>34</v>
      </c>
      <c r="H1448" s="42">
        <v>0</v>
      </c>
      <c r="I1448" s="43">
        <v>230000000</v>
      </c>
      <c r="J1448" s="36" t="s">
        <v>1500</v>
      </c>
      <c r="K1448" s="44" t="s">
        <v>39</v>
      </c>
      <c r="L1448" s="41" t="s">
        <v>1501</v>
      </c>
      <c r="M1448" s="36" t="s">
        <v>1502</v>
      </c>
      <c r="N1448" s="42" t="s">
        <v>1817</v>
      </c>
      <c r="O1448" s="45" t="s">
        <v>1504</v>
      </c>
      <c r="P1448" s="36">
        <v>796</v>
      </c>
      <c r="Q1448" s="36" t="s">
        <v>1505</v>
      </c>
      <c r="R1448" s="54">
        <v>4</v>
      </c>
      <c r="S1448" s="54">
        <v>18038</v>
      </c>
      <c r="T1448" s="68">
        <f t="shared" si="409"/>
        <v>72152</v>
      </c>
      <c r="U1448" s="68">
        <f t="shared" si="410"/>
        <v>80810.240000000005</v>
      </c>
      <c r="V1448" s="46"/>
      <c r="W1448" s="36">
        <v>2016</v>
      </c>
      <c r="X1448" s="47"/>
    </row>
    <row r="1449" spans="1:24" outlineLevel="1">
      <c r="A1449" s="228" t="s">
        <v>5822</v>
      </c>
      <c r="B1449" s="39" t="s">
        <v>1495</v>
      </c>
      <c r="C1449" s="180" t="s">
        <v>5823</v>
      </c>
      <c r="D1449" s="40" t="s">
        <v>5824</v>
      </c>
      <c r="E1449" s="40" t="s">
        <v>5825</v>
      </c>
      <c r="F1449" s="41" t="s">
        <v>5826</v>
      </c>
      <c r="G1449" s="219" t="s">
        <v>34</v>
      </c>
      <c r="H1449" s="42">
        <v>0</v>
      </c>
      <c r="I1449" s="43">
        <v>230000000</v>
      </c>
      <c r="J1449" s="36" t="s">
        <v>1500</v>
      </c>
      <c r="K1449" s="44" t="s">
        <v>39</v>
      </c>
      <c r="L1449" s="41" t="s">
        <v>1501</v>
      </c>
      <c r="M1449" s="36" t="s">
        <v>1502</v>
      </c>
      <c r="N1449" s="42" t="s">
        <v>1817</v>
      </c>
      <c r="O1449" s="45" t="s">
        <v>1504</v>
      </c>
      <c r="P1449" s="36">
        <v>796</v>
      </c>
      <c r="Q1449" s="36" t="s">
        <v>1505</v>
      </c>
      <c r="R1449" s="54">
        <v>3</v>
      </c>
      <c r="S1449" s="54">
        <v>1453.1</v>
      </c>
      <c r="T1449" s="68">
        <f t="shared" si="409"/>
        <v>4359.2999999999993</v>
      </c>
      <c r="U1449" s="68">
        <f t="shared" si="410"/>
        <v>4882.4159999999993</v>
      </c>
      <c r="V1449" s="46"/>
      <c r="W1449" s="36">
        <v>2016</v>
      </c>
      <c r="X1449" s="47"/>
    </row>
    <row r="1450" spans="1:24" outlineLevel="1">
      <c r="A1450" s="228" t="s">
        <v>5827</v>
      </c>
      <c r="B1450" s="39" t="s">
        <v>1495</v>
      </c>
      <c r="C1450" s="180" t="s">
        <v>5828</v>
      </c>
      <c r="D1450" s="40" t="s">
        <v>5824</v>
      </c>
      <c r="E1450" s="40" t="s">
        <v>5829</v>
      </c>
      <c r="F1450" s="41" t="s">
        <v>5830</v>
      </c>
      <c r="G1450" s="219" t="s">
        <v>34</v>
      </c>
      <c r="H1450" s="42">
        <v>0</v>
      </c>
      <c r="I1450" s="43">
        <v>230000000</v>
      </c>
      <c r="J1450" s="36" t="s">
        <v>1500</v>
      </c>
      <c r="K1450" s="44" t="s">
        <v>39</v>
      </c>
      <c r="L1450" s="41" t="s">
        <v>1501</v>
      </c>
      <c r="M1450" s="36" t="s">
        <v>1502</v>
      </c>
      <c r="N1450" s="42" t="s">
        <v>1817</v>
      </c>
      <c r="O1450" s="45" t="s">
        <v>1504</v>
      </c>
      <c r="P1450" s="36">
        <v>796</v>
      </c>
      <c r="Q1450" s="36" t="s">
        <v>1505</v>
      </c>
      <c r="R1450" s="54">
        <v>4</v>
      </c>
      <c r="S1450" s="54">
        <v>24170.53</v>
      </c>
      <c r="T1450" s="68">
        <f t="shared" si="409"/>
        <v>96682.12</v>
      </c>
      <c r="U1450" s="68">
        <f t="shared" si="410"/>
        <v>108283.97440000001</v>
      </c>
      <c r="V1450" s="46"/>
      <c r="W1450" s="36">
        <v>2016</v>
      </c>
      <c r="X1450" s="47"/>
    </row>
    <row r="1451" spans="1:24" outlineLevel="1">
      <c r="A1451" s="228" t="s">
        <v>5831</v>
      </c>
      <c r="B1451" s="39" t="s">
        <v>1495</v>
      </c>
      <c r="C1451" s="180" t="s">
        <v>5832</v>
      </c>
      <c r="D1451" s="40" t="s">
        <v>5833</v>
      </c>
      <c r="E1451" s="40" t="s">
        <v>5834</v>
      </c>
      <c r="F1451" s="41" t="s">
        <v>5835</v>
      </c>
      <c r="G1451" s="219" t="s">
        <v>34</v>
      </c>
      <c r="H1451" s="42">
        <v>0</v>
      </c>
      <c r="I1451" s="43">
        <v>230000000</v>
      </c>
      <c r="J1451" s="36" t="s">
        <v>1500</v>
      </c>
      <c r="K1451" s="44" t="s">
        <v>39</v>
      </c>
      <c r="L1451" s="41" t="s">
        <v>1501</v>
      </c>
      <c r="M1451" s="36" t="s">
        <v>1502</v>
      </c>
      <c r="N1451" s="42" t="s">
        <v>1817</v>
      </c>
      <c r="O1451" s="45" t="s">
        <v>1504</v>
      </c>
      <c r="P1451" s="36">
        <v>796</v>
      </c>
      <c r="Q1451" s="36" t="s">
        <v>1505</v>
      </c>
      <c r="R1451" s="54">
        <v>8</v>
      </c>
      <c r="S1451" s="54">
        <v>20567.080000000002</v>
      </c>
      <c r="T1451" s="68">
        <f t="shared" si="409"/>
        <v>164536.64000000001</v>
      </c>
      <c r="U1451" s="68">
        <f t="shared" si="410"/>
        <v>184281.03680000003</v>
      </c>
      <c r="V1451" s="46"/>
      <c r="W1451" s="36">
        <v>2016</v>
      </c>
      <c r="X1451" s="47"/>
    </row>
    <row r="1452" spans="1:24" outlineLevel="1">
      <c r="A1452" s="228" t="s">
        <v>5836</v>
      </c>
      <c r="B1452" s="39" t="s">
        <v>1495</v>
      </c>
      <c r="C1452" s="180" t="s">
        <v>5837</v>
      </c>
      <c r="D1452" s="40" t="s">
        <v>3013</v>
      </c>
      <c r="E1452" s="40" t="s">
        <v>5838</v>
      </c>
      <c r="F1452" s="41" t="s">
        <v>5839</v>
      </c>
      <c r="G1452" s="219" t="s">
        <v>34</v>
      </c>
      <c r="H1452" s="42">
        <v>0</v>
      </c>
      <c r="I1452" s="43">
        <v>230000000</v>
      </c>
      <c r="J1452" s="36" t="s">
        <v>1500</v>
      </c>
      <c r="K1452" s="44" t="s">
        <v>39</v>
      </c>
      <c r="L1452" s="41" t="s">
        <v>1501</v>
      </c>
      <c r="M1452" s="36" t="s">
        <v>1502</v>
      </c>
      <c r="N1452" s="42" t="s">
        <v>1817</v>
      </c>
      <c r="O1452" s="45" t="s">
        <v>1504</v>
      </c>
      <c r="P1452" s="36">
        <v>796</v>
      </c>
      <c r="Q1452" s="36" t="s">
        <v>1505</v>
      </c>
      <c r="R1452" s="54">
        <v>12</v>
      </c>
      <c r="S1452" s="54">
        <v>24589.279999999999</v>
      </c>
      <c r="T1452" s="68">
        <f t="shared" si="409"/>
        <v>295071.35999999999</v>
      </c>
      <c r="U1452" s="68">
        <f t="shared" si="410"/>
        <v>330479.92320000002</v>
      </c>
      <c r="V1452" s="46"/>
      <c r="W1452" s="36">
        <v>2016</v>
      </c>
      <c r="X1452" s="47"/>
    </row>
    <row r="1453" spans="1:24" outlineLevel="1">
      <c r="A1453" s="228" t="s">
        <v>5840</v>
      </c>
      <c r="B1453" s="39" t="s">
        <v>1495</v>
      </c>
      <c r="C1453" s="180" t="s">
        <v>5841</v>
      </c>
      <c r="D1453" s="40" t="s">
        <v>2994</v>
      </c>
      <c r="E1453" s="40" t="s">
        <v>5842</v>
      </c>
      <c r="F1453" s="41" t="s">
        <v>5843</v>
      </c>
      <c r="G1453" s="219" t="s">
        <v>34</v>
      </c>
      <c r="H1453" s="42">
        <v>0</v>
      </c>
      <c r="I1453" s="43">
        <v>230000000</v>
      </c>
      <c r="J1453" s="36" t="s">
        <v>1500</v>
      </c>
      <c r="K1453" s="44" t="s">
        <v>39</v>
      </c>
      <c r="L1453" s="41" t="s">
        <v>1501</v>
      </c>
      <c r="M1453" s="36" t="s">
        <v>1502</v>
      </c>
      <c r="N1453" s="42" t="s">
        <v>1817</v>
      </c>
      <c r="O1453" s="45" t="s">
        <v>1504</v>
      </c>
      <c r="P1453" s="36">
        <v>796</v>
      </c>
      <c r="Q1453" s="36" t="s">
        <v>1505</v>
      </c>
      <c r="R1453" s="54">
        <v>2</v>
      </c>
      <c r="S1453" s="54">
        <v>22299.57</v>
      </c>
      <c r="T1453" s="68">
        <f t="shared" si="409"/>
        <v>44599.14</v>
      </c>
      <c r="U1453" s="68">
        <f t="shared" si="410"/>
        <v>49951.036800000002</v>
      </c>
      <c r="V1453" s="46"/>
      <c r="W1453" s="36">
        <v>2016</v>
      </c>
      <c r="X1453" s="47"/>
    </row>
    <row r="1454" spans="1:24" outlineLevel="1">
      <c r="A1454" s="228" t="s">
        <v>5844</v>
      </c>
      <c r="B1454" s="39" t="s">
        <v>1495</v>
      </c>
      <c r="C1454" s="180" t="s">
        <v>5769</v>
      </c>
      <c r="D1454" s="40" t="s">
        <v>5770</v>
      </c>
      <c r="E1454" s="40" t="s">
        <v>5771</v>
      </c>
      <c r="F1454" s="41" t="s">
        <v>5845</v>
      </c>
      <c r="G1454" s="219" t="s">
        <v>34</v>
      </c>
      <c r="H1454" s="42">
        <v>0</v>
      </c>
      <c r="I1454" s="43">
        <v>230000000</v>
      </c>
      <c r="J1454" s="36" t="s">
        <v>1500</v>
      </c>
      <c r="K1454" s="44" t="s">
        <v>39</v>
      </c>
      <c r="L1454" s="41" t="s">
        <v>1501</v>
      </c>
      <c r="M1454" s="36" t="s">
        <v>1502</v>
      </c>
      <c r="N1454" s="42" t="s">
        <v>1817</v>
      </c>
      <c r="O1454" s="45" t="s">
        <v>1504</v>
      </c>
      <c r="P1454" s="36">
        <v>796</v>
      </c>
      <c r="Q1454" s="36" t="s">
        <v>1505</v>
      </c>
      <c r="R1454" s="54">
        <v>15</v>
      </c>
      <c r="S1454" s="54">
        <v>6303.57</v>
      </c>
      <c r="T1454" s="68">
        <f t="shared" si="409"/>
        <v>94553.549999999988</v>
      </c>
      <c r="U1454" s="68">
        <f t="shared" si="410"/>
        <v>105899.976</v>
      </c>
      <c r="V1454" s="46"/>
      <c r="W1454" s="36">
        <v>2016</v>
      </c>
      <c r="X1454" s="47"/>
    </row>
    <row r="1455" spans="1:24" outlineLevel="1">
      <c r="A1455" s="228" t="s">
        <v>5846</v>
      </c>
      <c r="B1455" s="39" t="s">
        <v>1495</v>
      </c>
      <c r="C1455" s="180" t="s">
        <v>5847</v>
      </c>
      <c r="D1455" s="40" t="s">
        <v>5770</v>
      </c>
      <c r="E1455" s="40" t="s">
        <v>5848</v>
      </c>
      <c r="F1455" s="41" t="s">
        <v>5849</v>
      </c>
      <c r="G1455" s="219" t="s">
        <v>34</v>
      </c>
      <c r="H1455" s="42">
        <v>0</v>
      </c>
      <c r="I1455" s="43">
        <v>230000000</v>
      </c>
      <c r="J1455" s="36" t="s">
        <v>1500</v>
      </c>
      <c r="K1455" s="44" t="s">
        <v>39</v>
      </c>
      <c r="L1455" s="41" t="s">
        <v>1501</v>
      </c>
      <c r="M1455" s="36" t="s">
        <v>1502</v>
      </c>
      <c r="N1455" s="42" t="s">
        <v>1817</v>
      </c>
      <c r="O1455" s="45" t="s">
        <v>1504</v>
      </c>
      <c r="P1455" s="36">
        <v>796</v>
      </c>
      <c r="Q1455" s="36" t="s">
        <v>1505</v>
      </c>
      <c r="R1455" s="54">
        <v>8</v>
      </c>
      <c r="S1455" s="54">
        <v>5727.14</v>
      </c>
      <c r="T1455" s="68">
        <f t="shared" si="409"/>
        <v>45817.120000000003</v>
      </c>
      <c r="U1455" s="68">
        <f t="shared" si="410"/>
        <v>51315.174400000011</v>
      </c>
      <c r="V1455" s="46"/>
      <c r="W1455" s="36">
        <v>2016</v>
      </c>
      <c r="X1455" s="47"/>
    </row>
    <row r="1456" spans="1:24" outlineLevel="1">
      <c r="A1456" s="228" t="s">
        <v>5850</v>
      </c>
      <c r="B1456" s="39" t="s">
        <v>1495</v>
      </c>
      <c r="C1456" s="180" t="s">
        <v>5774</v>
      </c>
      <c r="D1456" s="40" t="s">
        <v>5770</v>
      </c>
      <c r="E1456" s="40" t="s">
        <v>5775</v>
      </c>
      <c r="F1456" s="41" t="s">
        <v>5851</v>
      </c>
      <c r="G1456" s="219" t="s">
        <v>34</v>
      </c>
      <c r="H1456" s="42">
        <v>0</v>
      </c>
      <c r="I1456" s="43">
        <v>230000000</v>
      </c>
      <c r="J1456" s="36" t="s">
        <v>1500</v>
      </c>
      <c r="K1456" s="44" t="s">
        <v>39</v>
      </c>
      <c r="L1456" s="41" t="s">
        <v>1501</v>
      </c>
      <c r="M1456" s="36" t="s">
        <v>1502</v>
      </c>
      <c r="N1456" s="42" t="s">
        <v>1817</v>
      </c>
      <c r="O1456" s="45" t="s">
        <v>1504</v>
      </c>
      <c r="P1456" s="36">
        <v>796</v>
      </c>
      <c r="Q1456" s="36" t="s">
        <v>1505</v>
      </c>
      <c r="R1456" s="54">
        <v>20</v>
      </c>
      <c r="S1456" s="54">
        <v>33241.07</v>
      </c>
      <c r="T1456" s="68">
        <f t="shared" si="409"/>
        <v>664821.4</v>
      </c>
      <c r="U1456" s="68">
        <f t="shared" si="410"/>
        <v>744599.96800000011</v>
      </c>
      <c r="V1456" s="46"/>
      <c r="W1456" s="36">
        <v>2016</v>
      </c>
      <c r="X1456" s="47"/>
    </row>
    <row r="1457" spans="1:24" outlineLevel="1">
      <c r="A1457" s="228" t="s">
        <v>5852</v>
      </c>
      <c r="B1457" s="39" t="s">
        <v>1495</v>
      </c>
      <c r="C1457" s="180" t="s">
        <v>5853</v>
      </c>
      <c r="D1457" s="40" t="s">
        <v>5575</v>
      </c>
      <c r="E1457" s="40" t="s">
        <v>5854</v>
      </c>
      <c r="F1457" s="41" t="s">
        <v>5855</v>
      </c>
      <c r="G1457" s="219" t="s">
        <v>34</v>
      </c>
      <c r="H1457" s="42">
        <v>0</v>
      </c>
      <c r="I1457" s="43">
        <v>230000000</v>
      </c>
      <c r="J1457" s="36" t="s">
        <v>1500</v>
      </c>
      <c r="K1457" s="44" t="s">
        <v>39</v>
      </c>
      <c r="L1457" s="41" t="s">
        <v>1501</v>
      </c>
      <c r="M1457" s="36" t="s">
        <v>1502</v>
      </c>
      <c r="N1457" s="42" t="s">
        <v>1817</v>
      </c>
      <c r="O1457" s="45" t="s">
        <v>1504</v>
      </c>
      <c r="P1457" s="36">
        <v>796</v>
      </c>
      <c r="Q1457" s="36" t="s">
        <v>1505</v>
      </c>
      <c r="R1457" s="54">
        <v>22</v>
      </c>
      <c r="S1457" s="54">
        <v>26998.35</v>
      </c>
      <c r="T1457" s="68">
        <f t="shared" si="409"/>
        <v>593963.69999999995</v>
      </c>
      <c r="U1457" s="68">
        <f t="shared" si="410"/>
        <v>665239.34400000004</v>
      </c>
      <c r="V1457" s="46"/>
      <c r="W1457" s="36">
        <v>2016</v>
      </c>
      <c r="X1457" s="47"/>
    </row>
    <row r="1458" spans="1:24" outlineLevel="1">
      <c r="A1458" s="228" t="s">
        <v>5856</v>
      </c>
      <c r="B1458" s="39" t="s">
        <v>1495</v>
      </c>
      <c r="C1458" s="180" t="s">
        <v>5857</v>
      </c>
      <c r="D1458" s="40" t="s">
        <v>4664</v>
      </c>
      <c r="E1458" s="40" t="s">
        <v>5858</v>
      </c>
      <c r="F1458" s="41" t="s">
        <v>5859</v>
      </c>
      <c r="G1458" s="219" t="s">
        <v>34</v>
      </c>
      <c r="H1458" s="42">
        <v>0</v>
      </c>
      <c r="I1458" s="43">
        <v>230000000</v>
      </c>
      <c r="J1458" s="36" t="s">
        <v>1500</v>
      </c>
      <c r="K1458" s="44" t="s">
        <v>39</v>
      </c>
      <c r="L1458" s="41" t="s">
        <v>1501</v>
      </c>
      <c r="M1458" s="36" t="s">
        <v>1502</v>
      </c>
      <c r="N1458" s="42" t="s">
        <v>1817</v>
      </c>
      <c r="O1458" s="45" t="s">
        <v>1504</v>
      </c>
      <c r="P1458" s="36">
        <v>796</v>
      </c>
      <c r="Q1458" s="36" t="s">
        <v>1505</v>
      </c>
      <c r="R1458" s="54">
        <v>5</v>
      </c>
      <c r="S1458" s="54">
        <v>313285.71000000002</v>
      </c>
      <c r="T1458" s="68">
        <f t="shared" si="409"/>
        <v>1566428.55</v>
      </c>
      <c r="U1458" s="68">
        <f t="shared" si="410"/>
        <v>1754399.9760000003</v>
      </c>
      <c r="V1458" s="46"/>
      <c r="W1458" s="36">
        <v>2016</v>
      </c>
      <c r="X1458" s="47"/>
    </row>
    <row r="1459" spans="1:24" outlineLevel="1">
      <c r="A1459" s="228" t="s">
        <v>5860</v>
      </c>
      <c r="B1459" s="39" t="s">
        <v>1495</v>
      </c>
      <c r="C1459" s="180" t="s">
        <v>5861</v>
      </c>
      <c r="D1459" s="40" t="s">
        <v>3034</v>
      </c>
      <c r="E1459" s="40" t="s">
        <v>5862</v>
      </c>
      <c r="F1459" s="41" t="s">
        <v>5863</v>
      </c>
      <c r="G1459" s="219" t="s">
        <v>34</v>
      </c>
      <c r="H1459" s="42">
        <v>0</v>
      </c>
      <c r="I1459" s="43">
        <v>230000000</v>
      </c>
      <c r="J1459" s="36" t="s">
        <v>1500</v>
      </c>
      <c r="K1459" s="44" t="s">
        <v>39</v>
      </c>
      <c r="L1459" s="41" t="s">
        <v>1501</v>
      </c>
      <c r="M1459" s="36" t="s">
        <v>1502</v>
      </c>
      <c r="N1459" s="42" t="s">
        <v>1817</v>
      </c>
      <c r="O1459" s="45" t="s">
        <v>1504</v>
      </c>
      <c r="P1459" s="36">
        <v>796</v>
      </c>
      <c r="Q1459" s="36" t="s">
        <v>1505</v>
      </c>
      <c r="R1459" s="54">
        <v>4</v>
      </c>
      <c r="S1459" s="54">
        <v>282233.07</v>
      </c>
      <c r="T1459" s="68">
        <f t="shared" si="409"/>
        <v>1128932.28</v>
      </c>
      <c r="U1459" s="68">
        <f t="shared" si="410"/>
        <v>1264404.1536000001</v>
      </c>
      <c r="V1459" s="46"/>
      <c r="W1459" s="36">
        <v>2016</v>
      </c>
      <c r="X1459" s="47"/>
    </row>
    <row r="1460" spans="1:24" outlineLevel="1">
      <c r="A1460" s="228" t="s">
        <v>5864</v>
      </c>
      <c r="B1460" s="39" t="s">
        <v>1495</v>
      </c>
      <c r="C1460" s="180" t="s">
        <v>5865</v>
      </c>
      <c r="D1460" s="40" t="s">
        <v>5866</v>
      </c>
      <c r="E1460" s="40" t="s">
        <v>5797</v>
      </c>
      <c r="F1460" s="41" t="s">
        <v>5867</v>
      </c>
      <c r="G1460" s="219" t="s">
        <v>34</v>
      </c>
      <c r="H1460" s="42">
        <v>0</v>
      </c>
      <c r="I1460" s="43">
        <v>230000000</v>
      </c>
      <c r="J1460" s="36" t="s">
        <v>1500</v>
      </c>
      <c r="K1460" s="44" t="s">
        <v>39</v>
      </c>
      <c r="L1460" s="41" t="s">
        <v>1501</v>
      </c>
      <c r="M1460" s="36" t="s">
        <v>1502</v>
      </c>
      <c r="N1460" s="42" t="s">
        <v>1817</v>
      </c>
      <c r="O1460" s="45" t="s">
        <v>1504</v>
      </c>
      <c r="P1460" s="36">
        <v>796</v>
      </c>
      <c r="Q1460" s="36" t="s">
        <v>1505</v>
      </c>
      <c r="R1460" s="54">
        <v>8</v>
      </c>
      <c r="S1460" s="54">
        <v>7486.67</v>
      </c>
      <c r="T1460" s="68">
        <f t="shared" si="409"/>
        <v>59893.36</v>
      </c>
      <c r="U1460" s="68">
        <f t="shared" si="410"/>
        <v>67080.563200000004</v>
      </c>
      <c r="V1460" s="46"/>
      <c r="W1460" s="36">
        <v>2016</v>
      </c>
      <c r="X1460" s="47"/>
    </row>
    <row r="1461" spans="1:24" outlineLevel="1">
      <c r="A1461" s="228" t="s">
        <v>5868</v>
      </c>
      <c r="B1461" s="39" t="s">
        <v>1495</v>
      </c>
      <c r="C1461" s="180" t="s">
        <v>5869</v>
      </c>
      <c r="D1461" s="40" t="s">
        <v>5870</v>
      </c>
      <c r="E1461" s="40" t="s">
        <v>5797</v>
      </c>
      <c r="F1461" s="41" t="s">
        <v>5871</v>
      </c>
      <c r="G1461" s="219" t="s">
        <v>34</v>
      </c>
      <c r="H1461" s="42">
        <v>0</v>
      </c>
      <c r="I1461" s="43">
        <v>230000000</v>
      </c>
      <c r="J1461" s="36" t="s">
        <v>1500</v>
      </c>
      <c r="K1461" s="44" t="s">
        <v>39</v>
      </c>
      <c r="L1461" s="41" t="s">
        <v>1501</v>
      </c>
      <c r="M1461" s="36" t="s">
        <v>1502</v>
      </c>
      <c r="N1461" s="42" t="s">
        <v>1817</v>
      </c>
      <c r="O1461" s="45" t="s">
        <v>1504</v>
      </c>
      <c r="P1461" s="36">
        <v>796</v>
      </c>
      <c r="Q1461" s="36" t="s">
        <v>1505</v>
      </c>
      <c r="R1461" s="54">
        <v>4</v>
      </c>
      <c r="S1461" s="54">
        <v>8010.25</v>
      </c>
      <c r="T1461" s="68">
        <f t="shared" si="409"/>
        <v>32041</v>
      </c>
      <c r="U1461" s="68">
        <f t="shared" si="410"/>
        <v>35885.920000000006</v>
      </c>
      <c r="V1461" s="46"/>
      <c r="W1461" s="36">
        <v>2016</v>
      </c>
      <c r="X1461" s="47"/>
    </row>
    <row r="1462" spans="1:24" outlineLevel="1">
      <c r="A1462" s="228" t="s">
        <v>5872</v>
      </c>
      <c r="B1462" s="39" t="s">
        <v>1495</v>
      </c>
      <c r="C1462" s="180" t="s">
        <v>5869</v>
      </c>
      <c r="D1462" s="40" t="s">
        <v>5870</v>
      </c>
      <c r="E1462" s="40" t="s">
        <v>5797</v>
      </c>
      <c r="F1462" s="41" t="s">
        <v>5873</v>
      </c>
      <c r="G1462" s="219" t="s">
        <v>34</v>
      </c>
      <c r="H1462" s="42">
        <v>0</v>
      </c>
      <c r="I1462" s="43">
        <v>230000000</v>
      </c>
      <c r="J1462" s="36" t="s">
        <v>1500</v>
      </c>
      <c r="K1462" s="44" t="s">
        <v>39</v>
      </c>
      <c r="L1462" s="41" t="s">
        <v>1501</v>
      </c>
      <c r="M1462" s="36" t="s">
        <v>1502</v>
      </c>
      <c r="N1462" s="42" t="s">
        <v>1817</v>
      </c>
      <c r="O1462" s="45" t="s">
        <v>1504</v>
      </c>
      <c r="P1462" s="36">
        <v>796</v>
      </c>
      <c r="Q1462" s="36" t="s">
        <v>1505</v>
      </c>
      <c r="R1462" s="54">
        <v>4</v>
      </c>
      <c r="S1462" s="54">
        <v>8035.71</v>
      </c>
      <c r="T1462" s="68">
        <f t="shared" si="409"/>
        <v>32142.84</v>
      </c>
      <c r="U1462" s="68">
        <f t="shared" si="410"/>
        <v>35999.980800000005</v>
      </c>
      <c r="V1462" s="46"/>
      <c r="W1462" s="36">
        <v>2016</v>
      </c>
      <c r="X1462" s="47"/>
    </row>
    <row r="1463" spans="1:24" outlineLevel="1">
      <c r="A1463" s="228" t="s">
        <v>5874</v>
      </c>
      <c r="B1463" s="39" t="s">
        <v>1495</v>
      </c>
      <c r="C1463" s="180" t="s">
        <v>5875</v>
      </c>
      <c r="D1463" s="40" t="s">
        <v>1816</v>
      </c>
      <c r="E1463" s="40" t="s">
        <v>5876</v>
      </c>
      <c r="F1463" s="41" t="s">
        <v>5877</v>
      </c>
      <c r="G1463" s="219" t="s">
        <v>34</v>
      </c>
      <c r="H1463" s="42">
        <v>0</v>
      </c>
      <c r="I1463" s="43">
        <v>230000000</v>
      </c>
      <c r="J1463" s="36" t="s">
        <v>1500</v>
      </c>
      <c r="K1463" s="44" t="s">
        <v>39</v>
      </c>
      <c r="L1463" s="41" t="s">
        <v>1501</v>
      </c>
      <c r="M1463" s="36" t="s">
        <v>1502</v>
      </c>
      <c r="N1463" s="42" t="s">
        <v>1817</v>
      </c>
      <c r="O1463" s="45" t="s">
        <v>1504</v>
      </c>
      <c r="P1463" s="36">
        <v>796</v>
      </c>
      <c r="Q1463" s="36" t="s">
        <v>1505</v>
      </c>
      <c r="R1463" s="54">
        <v>10</v>
      </c>
      <c r="S1463" s="54">
        <v>17967.349999999999</v>
      </c>
      <c r="T1463" s="68">
        <f t="shared" si="409"/>
        <v>179673.5</v>
      </c>
      <c r="U1463" s="68">
        <f t="shared" si="410"/>
        <v>201234.32</v>
      </c>
      <c r="V1463" s="46"/>
      <c r="W1463" s="36">
        <v>2016</v>
      </c>
      <c r="X1463" s="47"/>
    </row>
    <row r="1464" spans="1:24" outlineLevel="1">
      <c r="A1464" s="228" t="s">
        <v>5878</v>
      </c>
      <c r="B1464" s="39" t="s">
        <v>1495</v>
      </c>
      <c r="C1464" s="180" t="s">
        <v>5875</v>
      </c>
      <c r="D1464" s="40" t="s">
        <v>1816</v>
      </c>
      <c r="E1464" s="40" t="s">
        <v>5876</v>
      </c>
      <c r="F1464" s="41" t="s">
        <v>5879</v>
      </c>
      <c r="G1464" s="219" t="s">
        <v>34</v>
      </c>
      <c r="H1464" s="42">
        <v>0</v>
      </c>
      <c r="I1464" s="43">
        <v>230000000</v>
      </c>
      <c r="J1464" s="36" t="s">
        <v>1500</v>
      </c>
      <c r="K1464" s="44" t="s">
        <v>39</v>
      </c>
      <c r="L1464" s="41" t="s">
        <v>1501</v>
      </c>
      <c r="M1464" s="36" t="s">
        <v>1502</v>
      </c>
      <c r="N1464" s="42" t="s">
        <v>1817</v>
      </c>
      <c r="O1464" s="45" t="s">
        <v>1504</v>
      </c>
      <c r="P1464" s="36">
        <v>796</v>
      </c>
      <c r="Q1464" s="36" t="s">
        <v>1505</v>
      </c>
      <c r="R1464" s="54">
        <v>3</v>
      </c>
      <c r="S1464" s="54">
        <v>19944.64</v>
      </c>
      <c r="T1464" s="68">
        <f t="shared" si="409"/>
        <v>59833.919999999998</v>
      </c>
      <c r="U1464" s="68">
        <f t="shared" si="410"/>
        <v>67013.99040000001</v>
      </c>
      <c r="V1464" s="46"/>
      <c r="W1464" s="36">
        <v>2016</v>
      </c>
      <c r="X1464" s="47"/>
    </row>
    <row r="1465" spans="1:24" outlineLevel="1">
      <c r="A1465" s="228" t="s">
        <v>5880</v>
      </c>
      <c r="B1465" s="39" t="s">
        <v>1495</v>
      </c>
      <c r="C1465" s="180" t="s">
        <v>5881</v>
      </c>
      <c r="D1465" s="40" t="s">
        <v>5882</v>
      </c>
      <c r="E1465" s="40" t="s">
        <v>5883</v>
      </c>
      <c r="F1465" s="41" t="s">
        <v>5884</v>
      </c>
      <c r="G1465" s="219" t="s">
        <v>34</v>
      </c>
      <c r="H1465" s="42">
        <v>0</v>
      </c>
      <c r="I1465" s="43">
        <v>230000000</v>
      </c>
      <c r="J1465" s="36" t="s">
        <v>1500</v>
      </c>
      <c r="K1465" s="44" t="s">
        <v>39</v>
      </c>
      <c r="L1465" s="41" t="s">
        <v>1501</v>
      </c>
      <c r="M1465" s="36" t="s">
        <v>1502</v>
      </c>
      <c r="N1465" s="42" t="s">
        <v>1817</v>
      </c>
      <c r="O1465" s="45" t="s">
        <v>1504</v>
      </c>
      <c r="P1465" s="36">
        <v>796</v>
      </c>
      <c r="Q1465" s="36" t="s">
        <v>1505</v>
      </c>
      <c r="R1465" s="54">
        <v>5</v>
      </c>
      <c r="S1465" s="54">
        <v>26722.42</v>
      </c>
      <c r="T1465" s="68">
        <f t="shared" si="409"/>
        <v>133612.09999999998</v>
      </c>
      <c r="U1465" s="68">
        <f t="shared" si="410"/>
        <v>149645.552</v>
      </c>
      <c r="V1465" s="46"/>
      <c r="W1465" s="36">
        <v>2016</v>
      </c>
      <c r="X1465" s="47"/>
    </row>
    <row r="1466" spans="1:24" outlineLevel="1">
      <c r="A1466" s="228" t="s">
        <v>5885</v>
      </c>
      <c r="B1466" s="39" t="s">
        <v>1495</v>
      </c>
      <c r="C1466" s="180" t="s">
        <v>5809</v>
      </c>
      <c r="D1466" s="40" t="s">
        <v>2135</v>
      </c>
      <c r="E1466" s="40" t="s">
        <v>5810</v>
      </c>
      <c r="F1466" s="41" t="s">
        <v>5886</v>
      </c>
      <c r="G1466" s="219" t="s">
        <v>34</v>
      </c>
      <c r="H1466" s="42">
        <v>0</v>
      </c>
      <c r="I1466" s="43">
        <v>230000000</v>
      </c>
      <c r="J1466" s="36" t="s">
        <v>1500</v>
      </c>
      <c r="K1466" s="44" t="s">
        <v>39</v>
      </c>
      <c r="L1466" s="41" t="s">
        <v>1501</v>
      </c>
      <c r="M1466" s="36" t="s">
        <v>1502</v>
      </c>
      <c r="N1466" s="42" t="s">
        <v>1817</v>
      </c>
      <c r="O1466" s="45" t="s">
        <v>1504</v>
      </c>
      <c r="P1466" s="36">
        <v>796</v>
      </c>
      <c r="Q1466" s="36" t="s">
        <v>1505</v>
      </c>
      <c r="R1466" s="54">
        <v>1</v>
      </c>
      <c r="S1466" s="54">
        <v>186128.57</v>
      </c>
      <c r="T1466" s="68">
        <f t="shared" si="409"/>
        <v>186128.57</v>
      </c>
      <c r="U1466" s="68">
        <f t="shared" si="410"/>
        <v>208463.99840000004</v>
      </c>
      <c r="V1466" s="46"/>
      <c r="W1466" s="36">
        <v>2016</v>
      </c>
      <c r="X1466" s="47"/>
    </row>
    <row r="1467" spans="1:24" outlineLevel="1">
      <c r="A1467" s="228" t="s">
        <v>5887</v>
      </c>
      <c r="B1467" s="39" t="s">
        <v>1495</v>
      </c>
      <c r="C1467" s="180" t="s">
        <v>5888</v>
      </c>
      <c r="D1467" s="40" t="s">
        <v>2135</v>
      </c>
      <c r="E1467" s="40" t="s">
        <v>5889</v>
      </c>
      <c r="F1467" s="41" t="s">
        <v>5890</v>
      </c>
      <c r="G1467" s="219" t="s">
        <v>34</v>
      </c>
      <c r="H1467" s="42">
        <v>0</v>
      </c>
      <c r="I1467" s="43">
        <v>230000000</v>
      </c>
      <c r="J1467" s="36" t="s">
        <v>1500</v>
      </c>
      <c r="K1467" s="44" t="s">
        <v>39</v>
      </c>
      <c r="L1467" s="41" t="s">
        <v>1501</v>
      </c>
      <c r="M1467" s="36" t="s">
        <v>1502</v>
      </c>
      <c r="N1467" s="42" t="s">
        <v>1817</v>
      </c>
      <c r="O1467" s="45" t="s">
        <v>1504</v>
      </c>
      <c r="P1467" s="36">
        <v>796</v>
      </c>
      <c r="Q1467" s="36" t="s">
        <v>1505</v>
      </c>
      <c r="R1467" s="54">
        <v>1</v>
      </c>
      <c r="S1467" s="54">
        <v>186128.57</v>
      </c>
      <c r="T1467" s="68">
        <f t="shared" si="409"/>
        <v>186128.57</v>
      </c>
      <c r="U1467" s="68">
        <f t="shared" si="410"/>
        <v>208463.99840000004</v>
      </c>
      <c r="V1467" s="46"/>
      <c r="W1467" s="36">
        <v>2016</v>
      </c>
      <c r="X1467" s="47"/>
    </row>
    <row r="1468" spans="1:24" outlineLevel="1">
      <c r="A1468" s="228" t="s">
        <v>5891</v>
      </c>
      <c r="B1468" s="39" t="s">
        <v>1495</v>
      </c>
      <c r="C1468" s="180" t="s">
        <v>5892</v>
      </c>
      <c r="D1468" s="40" t="s">
        <v>2135</v>
      </c>
      <c r="E1468" s="40" t="s">
        <v>5893</v>
      </c>
      <c r="F1468" s="41" t="s">
        <v>5894</v>
      </c>
      <c r="G1468" s="219" t="s">
        <v>34</v>
      </c>
      <c r="H1468" s="42">
        <v>0</v>
      </c>
      <c r="I1468" s="43">
        <v>230000000</v>
      </c>
      <c r="J1468" s="36" t="s">
        <v>1500</v>
      </c>
      <c r="K1468" s="44" t="s">
        <v>39</v>
      </c>
      <c r="L1468" s="41" t="s">
        <v>1501</v>
      </c>
      <c r="M1468" s="36" t="s">
        <v>1502</v>
      </c>
      <c r="N1468" s="42" t="s">
        <v>1817</v>
      </c>
      <c r="O1468" s="45" t="s">
        <v>1504</v>
      </c>
      <c r="P1468" s="36">
        <v>796</v>
      </c>
      <c r="Q1468" s="36" t="s">
        <v>1505</v>
      </c>
      <c r="R1468" s="54">
        <v>4</v>
      </c>
      <c r="S1468" s="54">
        <v>186128.57</v>
      </c>
      <c r="T1468" s="68">
        <f t="shared" si="409"/>
        <v>744514.28</v>
      </c>
      <c r="U1468" s="68">
        <f t="shared" si="410"/>
        <v>833855.99360000016</v>
      </c>
      <c r="V1468" s="46"/>
      <c r="W1468" s="36">
        <v>2016</v>
      </c>
      <c r="X1468" s="47"/>
    </row>
    <row r="1469" spans="1:24" outlineLevel="1">
      <c r="A1469" s="228" t="s">
        <v>5895</v>
      </c>
      <c r="B1469" s="39" t="s">
        <v>1495</v>
      </c>
      <c r="C1469" s="180" t="s">
        <v>5896</v>
      </c>
      <c r="D1469" s="40" t="s">
        <v>5716</v>
      </c>
      <c r="E1469" s="40" t="s">
        <v>5897</v>
      </c>
      <c r="F1469" s="41" t="s">
        <v>5898</v>
      </c>
      <c r="G1469" s="219" t="s">
        <v>34</v>
      </c>
      <c r="H1469" s="42">
        <v>0</v>
      </c>
      <c r="I1469" s="43">
        <v>230000000</v>
      </c>
      <c r="J1469" s="36" t="s">
        <v>1500</v>
      </c>
      <c r="K1469" s="44" t="s">
        <v>39</v>
      </c>
      <c r="L1469" s="41" t="s">
        <v>1501</v>
      </c>
      <c r="M1469" s="36" t="s">
        <v>1502</v>
      </c>
      <c r="N1469" s="42" t="s">
        <v>1817</v>
      </c>
      <c r="O1469" s="45" t="s">
        <v>1504</v>
      </c>
      <c r="P1469" s="36">
        <v>796</v>
      </c>
      <c r="Q1469" s="36" t="s">
        <v>1505</v>
      </c>
      <c r="R1469" s="54">
        <v>8</v>
      </c>
      <c r="S1469" s="54">
        <v>51324.07</v>
      </c>
      <c r="T1469" s="68">
        <f t="shared" si="409"/>
        <v>410592.56</v>
      </c>
      <c r="U1469" s="68">
        <f t="shared" si="410"/>
        <v>459863.66720000003</v>
      </c>
      <c r="V1469" s="46"/>
      <c r="W1469" s="36">
        <v>2016</v>
      </c>
      <c r="X1469" s="47"/>
    </row>
    <row r="1470" spans="1:24" outlineLevel="1">
      <c r="A1470" s="228" t="s">
        <v>5899</v>
      </c>
      <c r="B1470" s="39" t="s">
        <v>1495</v>
      </c>
      <c r="C1470" s="180" t="s">
        <v>5900</v>
      </c>
      <c r="D1470" s="40" t="s">
        <v>5716</v>
      </c>
      <c r="E1470" s="40" t="s">
        <v>5901</v>
      </c>
      <c r="F1470" s="41" t="s">
        <v>5902</v>
      </c>
      <c r="G1470" s="219" t="s">
        <v>34</v>
      </c>
      <c r="H1470" s="42">
        <v>0</v>
      </c>
      <c r="I1470" s="43">
        <v>230000000</v>
      </c>
      <c r="J1470" s="36" t="s">
        <v>1500</v>
      </c>
      <c r="K1470" s="44" t="s">
        <v>39</v>
      </c>
      <c r="L1470" s="41" t="s">
        <v>1501</v>
      </c>
      <c r="M1470" s="36" t="s">
        <v>1502</v>
      </c>
      <c r="N1470" s="42" t="s">
        <v>1817</v>
      </c>
      <c r="O1470" s="45" t="s">
        <v>1504</v>
      </c>
      <c r="P1470" s="36">
        <v>796</v>
      </c>
      <c r="Q1470" s="36" t="s">
        <v>1505</v>
      </c>
      <c r="R1470" s="54">
        <v>8</v>
      </c>
      <c r="S1470" s="54">
        <v>33171.42</v>
      </c>
      <c r="T1470" s="68">
        <f t="shared" si="409"/>
        <v>265371.36</v>
      </c>
      <c r="U1470" s="68">
        <f t="shared" si="410"/>
        <v>297215.92320000002</v>
      </c>
      <c r="V1470" s="46"/>
      <c r="W1470" s="36">
        <v>2016</v>
      </c>
      <c r="X1470" s="47"/>
    </row>
    <row r="1471" spans="1:24" outlineLevel="1">
      <c r="A1471" s="228" t="s">
        <v>5903</v>
      </c>
      <c r="B1471" s="39" t="s">
        <v>1495</v>
      </c>
      <c r="C1471" s="180" t="s">
        <v>5819</v>
      </c>
      <c r="D1471" s="40" t="s">
        <v>4281</v>
      </c>
      <c r="E1471" s="40" t="s">
        <v>5820</v>
      </c>
      <c r="F1471" s="41" t="s">
        <v>5904</v>
      </c>
      <c r="G1471" s="219" t="s">
        <v>34</v>
      </c>
      <c r="H1471" s="42">
        <v>0</v>
      </c>
      <c r="I1471" s="43">
        <v>230000000</v>
      </c>
      <c r="J1471" s="36" t="s">
        <v>1500</v>
      </c>
      <c r="K1471" s="44" t="s">
        <v>39</v>
      </c>
      <c r="L1471" s="41" t="s">
        <v>1501</v>
      </c>
      <c r="M1471" s="36" t="s">
        <v>1502</v>
      </c>
      <c r="N1471" s="42" t="s">
        <v>1817</v>
      </c>
      <c r="O1471" s="45" t="s">
        <v>1504</v>
      </c>
      <c r="P1471" s="36">
        <v>796</v>
      </c>
      <c r="Q1471" s="36" t="s">
        <v>1505</v>
      </c>
      <c r="R1471" s="54">
        <v>10</v>
      </c>
      <c r="S1471" s="54">
        <v>47914.28</v>
      </c>
      <c r="T1471" s="68">
        <f t="shared" si="409"/>
        <v>479142.8</v>
      </c>
      <c r="U1471" s="68">
        <f t="shared" si="410"/>
        <v>536639.93599999999</v>
      </c>
      <c r="V1471" s="46"/>
      <c r="W1471" s="36">
        <v>2016</v>
      </c>
      <c r="X1471" s="47"/>
    </row>
    <row r="1472" spans="1:24" outlineLevel="1">
      <c r="A1472" s="228" t="s">
        <v>5905</v>
      </c>
      <c r="B1472" s="39" t="s">
        <v>1495</v>
      </c>
      <c r="C1472" s="180" t="s">
        <v>5906</v>
      </c>
      <c r="D1472" s="40" t="s">
        <v>2994</v>
      </c>
      <c r="E1472" s="40" t="s">
        <v>5907</v>
      </c>
      <c r="F1472" s="41" t="s">
        <v>5908</v>
      </c>
      <c r="G1472" s="219" t="s">
        <v>34</v>
      </c>
      <c r="H1472" s="42">
        <v>0</v>
      </c>
      <c r="I1472" s="43">
        <v>230000000</v>
      </c>
      <c r="J1472" s="36" t="s">
        <v>1500</v>
      </c>
      <c r="K1472" s="44" t="s">
        <v>39</v>
      </c>
      <c r="L1472" s="41" t="s">
        <v>1501</v>
      </c>
      <c r="M1472" s="36" t="s">
        <v>1502</v>
      </c>
      <c r="N1472" s="42" t="s">
        <v>1817</v>
      </c>
      <c r="O1472" s="45" t="s">
        <v>1504</v>
      </c>
      <c r="P1472" s="36">
        <v>796</v>
      </c>
      <c r="Q1472" s="36" t="s">
        <v>1505</v>
      </c>
      <c r="R1472" s="54">
        <v>4</v>
      </c>
      <c r="S1472" s="54">
        <v>23127.35</v>
      </c>
      <c r="T1472" s="68">
        <f t="shared" si="409"/>
        <v>92509.4</v>
      </c>
      <c r="U1472" s="68">
        <f t="shared" si="410"/>
        <v>103610.52800000001</v>
      </c>
      <c r="V1472" s="46"/>
      <c r="W1472" s="36">
        <v>2016</v>
      </c>
      <c r="X1472" s="47"/>
    </row>
    <row r="1473" spans="1:24" outlineLevel="1">
      <c r="A1473" s="228" t="s">
        <v>5909</v>
      </c>
      <c r="B1473" s="39" t="s">
        <v>1495</v>
      </c>
      <c r="C1473" s="180" t="s">
        <v>5910</v>
      </c>
      <c r="D1473" s="40" t="s">
        <v>5911</v>
      </c>
      <c r="E1473" s="40" t="s">
        <v>5912</v>
      </c>
      <c r="F1473" s="41" t="s">
        <v>5913</v>
      </c>
      <c r="G1473" s="219" t="s">
        <v>34</v>
      </c>
      <c r="H1473" s="42">
        <v>0</v>
      </c>
      <c r="I1473" s="43">
        <v>230000000</v>
      </c>
      <c r="J1473" s="36" t="s">
        <v>1500</v>
      </c>
      <c r="K1473" s="44" t="s">
        <v>39</v>
      </c>
      <c r="L1473" s="41" t="s">
        <v>1501</v>
      </c>
      <c r="M1473" s="36" t="s">
        <v>1502</v>
      </c>
      <c r="N1473" s="42" t="s">
        <v>1817</v>
      </c>
      <c r="O1473" s="45" t="s">
        <v>1504</v>
      </c>
      <c r="P1473" s="36">
        <v>796</v>
      </c>
      <c r="Q1473" s="36" t="s">
        <v>1505</v>
      </c>
      <c r="R1473" s="54">
        <v>4</v>
      </c>
      <c r="S1473" s="54">
        <v>11794.28</v>
      </c>
      <c r="T1473" s="68">
        <f t="shared" si="409"/>
        <v>47177.120000000003</v>
      </c>
      <c r="U1473" s="68">
        <f t="shared" si="410"/>
        <v>52838.374400000008</v>
      </c>
      <c r="V1473" s="46"/>
      <c r="W1473" s="36">
        <v>2016</v>
      </c>
      <c r="X1473" s="47"/>
    </row>
    <row r="1474" spans="1:24" outlineLevel="1">
      <c r="A1474" s="228" t="s">
        <v>5914</v>
      </c>
      <c r="B1474" s="39" t="s">
        <v>1495</v>
      </c>
      <c r="C1474" s="180" t="s">
        <v>5915</v>
      </c>
      <c r="D1474" s="40" t="s">
        <v>5911</v>
      </c>
      <c r="E1474" s="40" t="s">
        <v>5916</v>
      </c>
      <c r="F1474" s="41" t="s">
        <v>5917</v>
      </c>
      <c r="G1474" s="219" t="s">
        <v>34</v>
      </c>
      <c r="H1474" s="42">
        <v>0</v>
      </c>
      <c r="I1474" s="43">
        <v>230000000</v>
      </c>
      <c r="J1474" s="36" t="s">
        <v>1500</v>
      </c>
      <c r="K1474" s="44" t="s">
        <v>39</v>
      </c>
      <c r="L1474" s="41" t="s">
        <v>1501</v>
      </c>
      <c r="M1474" s="36" t="s">
        <v>1502</v>
      </c>
      <c r="N1474" s="42" t="s">
        <v>1817</v>
      </c>
      <c r="O1474" s="45" t="s">
        <v>1504</v>
      </c>
      <c r="P1474" s="36">
        <v>796</v>
      </c>
      <c r="Q1474" s="36" t="s">
        <v>1505</v>
      </c>
      <c r="R1474" s="54">
        <v>7</v>
      </c>
      <c r="S1474" s="54">
        <v>11794.28</v>
      </c>
      <c r="T1474" s="68">
        <f t="shared" si="409"/>
        <v>82559.960000000006</v>
      </c>
      <c r="U1474" s="68">
        <f t="shared" si="410"/>
        <v>92467.155200000023</v>
      </c>
      <c r="V1474" s="46"/>
      <c r="W1474" s="36">
        <v>2016</v>
      </c>
      <c r="X1474" s="47"/>
    </row>
    <row r="1475" spans="1:24" outlineLevel="1">
      <c r="A1475" s="228" t="s">
        <v>5918</v>
      </c>
      <c r="B1475" s="39" t="s">
        <v>1495</v>
      </c>
      <c r="C1475" s="180" t="s">
        <v>5796</v>
      </c>
      <c r="D1475" s="40" t="s">
        <v>2441</v>
      </c>
      <c r="E1475" s="40" t="s">
        <v>5797</v>
      </c>
      <c r="F1475" s="41" t="s">
        <v>5919</v>
      </c>
      <c r="G1475" s="219" t="s">
        <v>34</v>
      </c>
      <c r="H1475" s="42">
        <v>0</v>
      </c>
      <c r="I1475" s="43">
        <v>230000000</v>
      </c>
      <c r="J1475" s="36" t="s">
        <v>1500</v>
      </c>
      <c r="K1475" s="44" t="s">
        <v>39</v>
      </c>
      <c r="L1475" s="41" t="s">
        <v>1501</v>
      </c>
      <c r="M1475" s="36" t="s">
        <v>1502</v>
      </c>
      <c r="N1475" s="42" t="s">
        <v>1817</v>
      </c>
      <c r="O1475" s="45" t="s">
        <v>1504</v>
      </c>
      <c r="P1475" s="36">
        <v>796</v>
      </c>
      <c r="Q1475" s="36" t="s">
        <v>1505</v>
      </c>
      <c r="R1475" s="54">
        <v>20</v>
      </c>
      <c r="S1475" s="54">
        <v>14374.28</v>
      </c>
      <c r="T1475" s="68">
        <f t="shared" si="409"/>
        <v>287485.60000000003</v>
      </c>
      <c r="U1475" s="68">
        <f t="shared" si="410"/>
        <v>321983.87200000009</v>
      </c>
      <c r="V1475" s="46"/>
      <c r="W1475" s="36">
        <v>2016</v>
      </c>
      <c r="X1475" s="47"/>
    </row>
    <row r="1476" spans="1:24" outlineLevel="1">
      <c r="A1476" s="228" t="s">
        <v>5920</v>
      </c>
      <c r="B1476" s="39" t="s">
        <v>1495</v>
      </c>
      <c r="C1476" s="180" t="s">
        <v>5921</v>
      </c>
      <c r="D1476" s="40" t="s">
        <v>3024</v>
      </c>
      <c r="E1476" s="40" t="s">
        <v>5922</v>
      </c>
      <c r="F1476" s="41" t="s">
        <v>5923</v>
      </c>
      <c r="G1476" s="219" t="s">
        <v>34</v>
      </c>
      <c r="H1476" s="42">
        <v>0</v>
      </c>
      <c r="I1476" s="43">
        <v>230000000</v>
      </c>
      <c r="J1476" s="36" t="s">
        <v>1500</v>
      </c>
      <c r="K1476" s="44" t="s">
        <v>39</v>
      </c>
      <c r="L1476" s="41" t="s">
        <v>1501</v>
      </c>
      <c r="M1476" s="36" t="s">
        <v>1502</v>
      </c>
      <c r="N1476" s="42" t="s">
        <v>1817</v>
      </c>
      <c r="O1476" s="45" t="s">
        <v>1504</v>
      </c>
      <c r="P1476" s="36">
        <v>796</v>
      </c>
      <c r="Q1476" s="36" t="s">
        <v>1505</v>
      </c>
      <c r="R1476" s="54">
        <v>2</v>
      </c>
      <c r="S1476" s="54">
        <v>2906669.19</v>
      </c>
      <c r="T1476" s="68">
        <v>0</v>
      </c>
      <c r="U1476" s="68">
        <f t="shared" ref="U1476" si="413">T1476*1.12</f>
        <v>0</v>
      </c>
      <c r="V1476" s="46"/>
      <c r="W1476" s="36">
        <v>2016</v>
      </c>
      <c r="X1476" s="187">
        <v>7.11</v>
      </c>
    </row>
    <row r="1477" spans="1:24" s="344" customFormat="1" outlineLevel="1">
      <c r="A1477" s="336" t="s">
        <v>6613</v>
      </c>
      <c r="B1477" s="381" t="s">
        <v>1495</v>
      </c>
      <c r="C1477" s="483" t="s">
        <v>5921</v>
      </c>
      <c r="D1477" s="484" t="s">
        <v>3024</v>
      </c>
      <c r="E1477" s="484" t="s">
        <v>5922</v>
      </c>
      <c r="F1477" s="485" t="s">
        <v>5923</v>
      </c>
      <c r="G1477" s="486" t="s">
        <v>29</v>
      </c>
      <c r="H1477" s="374">
        <v>0</v>
      </c>
      <c r="I1477" s="339">
        <v>230000000</v>
      </c>
      <c r="J1477" s="340" t="s">
        <v>1500</v>
      </c>
      <c r="K1477" s="349" t="s">
        <v>918</v>
      </c>
      <c r="L1477" s="485" t="s">
        <v>1501</v>
      </c>
      <c r="M1477" s="340" t="s">
        <v>1502</v>
      </c>
      <c r="N1477" s="374" t="s">
        <v>1817</v>
      </c>
      <c r="O1477" s="487" t="s">
        <v>1504</v>
      </c>
      <c r="P1477" s="340">
        <v>796</v>
      </c>
      <c r="Q1477" s="340" t="s">
        <v>1505</v>
      </c>
      <c r="R1477" s="337">
        <v>2</v>
      </c>
      <c r="S1477" s="337">
        <v>2906669.19</v>
      </c>
      <c r="T1477" s="443">
        <f t="shared" ref="T1477:T1544" si="414">R1477*S1477</f>
        <v>5813338.3799999999</v>
      </c>
      <c r="U1477" s="443">
        <f t="shared" ref="U1477:U1544" si="415">T1477*1.12</f>
        <v>6510938.9856000002</v>
      </c>
      <c r="V1477" s="488"/>
      <c r="W1477" s="340">
        <v>2016</v>
      </c>
      <c r="X1477" s="490"/>
    </row>
    <row r="1478" spans="1:24" outlineLevel="1">
      <c r="A1478" s="228" t="s">
        <v>5924</v>
      </c>
      <c r="B1478" s="39" t="s">
        <v>1495</v>
      </c>
      <c r="C1478" s="180" t="s">
        <v>5769</v>
      </c>
      <c r="D1478" s="40" t="s">
        <v>5770</v>
      </c>
      <c r="E1478" s="40" t="s">
        <v>5771</v>
      </c>
      <c r="F1478" s="41" t="s">
        <v>5925</v>
      </c>
      <c r="G1478" s="219" t="s">
        <v>34</v>
      </c>
      <c r="H1478" s="42">
        <v>0</v>
      </c>
      <c r="I1478" s="43">
        <v>230000000</v>
      </c>
      <c r="J1478" s="36" t="s">
        <v>1500</v>
      </c>
      <c r="K1478" s="44" t="s">
        <v>39</v>
      </c>
      <c r="L1478" s="41" t="s">
        <v>1501</v>
      </c>
      <c r="M1478" s="36" t="s">
        <v>1502</v>
      </c>
      <c r="N1478" s="42" t="s">
        <v>1817</v>
      </c>
      <c r="O1478" s="45" t="s">
        <v>1504</v>
      </c>
      <c r="P1478" s="36">
        <v>796</v>
      </c>
      <c r="Q1478" s="36" t="s">
        <v>1505</v>
      </c>
      <c r="R1478" s="54">
        <v>6</v>
      </c>
      <c r="S1478" s="54">
        <v>16493.07</v>
      </c>
      <c r="T1478" s="68">
        <f t="shared" si="414"/>
        <v>98958.42</v>
      </c>
      <c r="U1478" s="68">
        <f t="shared" si="415"/>
        <v>110833.43040000001</v>
      </c>
      <c r="V1478" s="46"/>
      <c r="W1478" s="36">
        <v>2016</v>
      </c>
      <c r="X1478" s="47"/>
    </row>
    <row r="1479" spans="1:24" outlineLevel="1">
      <c r="A1479" s="228" t="s">
        <v>5926</v>
      </c>
      <c r="B1479" s="39" t="s">
        <v>1495</v>
      </c>
      <c r="C1479" s="180" t="s">
        <v>5769</v>
      </c>
      <c r="D1479" s="40" t="s">
        <v>5770</v>
      </c>
      <c r="E1479" s="40" t="s">
        <v>5771</v>
      </c>
      <c r="F1479" s="41" t="s">
        <v>5927</v>
      </c>
      <c r="G1479" s="219" t="s">
        <v>34</v>
      </c>
      <c r="H1479" s="42">
        <v>0</v>
      </c>
      <c r="I1479" s="43">
        <v>230000000</v>
      </c>
      <c r="J1479" s="36" t="s">
        <v>1500</v>
      </c>
      <c r="K1479" s="44" t="s">
        <v>39</v>
      </c>
      <c r="L1479" s="41" t="s">
        <v>1501</v>
      </c>
      <c r="M1479" s="36" t="s">
        <v>1502</v>
      </c>
      <c r="N1479" s="42" t="s">
        <v>1817</v>
      </c>
      <c r="O1479" s="45" t="s">
        <v>1504</v>
      </c>
      <c r="P1479" s="36">
        <v>796</v>
      </c>
      <c r="Q1479" s="36" t="s">
        <v>1505</v>
      </c>
      <c r="R1479" s="54">
        <v>2</v>
      </c>
      <c r="S1479" s="54">
        <v>16861.64</v>
      </c>
      <c r="T1479" s="68">
        <f t="shared" si="414"/>
        <v>33723.279999999999</v>
      </c>
      <c r="U1479" s="68">
        <f t="shared" si="415"/>
        <v>37770.073600000003</v>
      </c>
      <c r="V1479" s="46"/>
      <c r="W1479" s="36">
        <v>2016</v>
      </c>
      <c r="X1479" s="47"/>
    </row>
    <row r="1480" spans="1:24" outlineLevel="1">
      <c r="A1480" s="228" t="s">
        <v>5928</v>
      </c>
      <c r="B1480" s="39" t="s">
        <v>1495</v>
      </c>
      <c r="C1480" s="180" t="s">
        <v>5929</v>
      </c>
      <c r="D1480" s="40" t="s">
        <v>2999</v>
      </c>
      <c r="E1480" s="40" t="s">
        <v>5930</v>
      </c>
      <c r="F1480" s="41" t="s">
        <v>5931</v>
      </c>
      <c r="G1480" s="219" t="s">
        <v>34</v>
      </c>
      <c r="H1480" s="42">
        <v>0</v>
      </c>
      <c r="I1480" s="43">
        <v>230000000</v>
      </c>
      <c r="J1480" s="36" t="s">
        <v>1500</v>
      </c>
      <c r="K1480" s="44" t="s">
        <v>39</v>
      </c>
      <c r="L1480" s="41" t="s">
        <v>1501</v>
      </c>
      <c r="M1480" s="36" t="s">
        <v>1502</v>
      </c>
      <c r="N1480" s="42" t="s">
        <v>1817</v>
      </c>
      <c r="O1480" s="45" t="s">
        <v>1504</v>
      </c>
      <c r="P1480" s="36">
        <v>796</v>
      </c>
      <c r="Q1480" s="36" t="s">
        <v>1505</v>
      </c>
      <c r="R1480" s="54">
        <v>2</v>
      </c>
      <c r="S1480" s="54">
        <v>40071.42</v>
      </c>
      <c r="T1480" s="68">
        <f t="shared" si="414"/>
        <v>80142.84</v>
      </c>
      <c r="U1480" s="68">
        <f t="shared" si="415"/>
        <v>89759.980800000005</v>
      </c>
      <c r="V1480" s="46"/>
      <c r="W1480" s="36">
        <v>2016</v>
      </c>
      <c r="X1480" s="47"/>
    </row>
    <row r="1481" spans="1:24" outlineLevel="1">
      <c r="A1481" s="228" t="s">
        <v>5932</v>
      </c>
      <c r="B1481" s="39" t="s">
        <v>1495</v>
      </c>
      <c r="C1481" s="180" t="s">
        <v>5853</v>
      </c>
      <c r="D1481" s="40" t="s">
        <v>5575</v>
      </c>
      <c r="E1481" s="40" t="s">
        <v>5854</v>
      </c>
      <c r="F1481" s="41" t="s">
        <v>5933</v>
      </c>
      <c r="G1481" s="219" t="s">
        <v>34</v>
      </c>
      <c r="H1481" s="42">
        <v>0</v>
      </c>
      <c r="I1481" s="43">
        <v>230000000</v>
      </c>
      <c r="J1481" s="36" t="s">
        <v>1500</v>
      </c>
      <c r="K1481" s="44" t="s">
        <v>39</v>
      </c>
      <c r="L1481" s="41" t="s">
        <v>1501</v>
      </c>
      <c r="M1481" s="36" t="s">
        <v>1502</v>
      </c>
      <c r="N1481" s="42" t="s">
        <v>1817</v>
      </c>
      <c r="O1481" s="45" t="s">
        <v>1504</v>
      </c>
      <c r="P1481" s="36">
        <v>796</v>
      </c>
      <c r="Q1481" s="36" t="s">
        <v>1505</v>
      </c>
      <c r="R1481" s="54">
        <v>17</v>
      </c>
      <c r="S1481" s="54">
        <v>25616.71</v>
      </c>
      <c r="T1481" s="68">
        <f t="shared" si="414"/>
        <v>435484.07</v>
      </c>
      <c r="U1481" s="68">
        <f t="shared" si="415"/>
        <v>487742.15840000007</v>
      </c>
      <c r="V1481" s="46"/>
      <c r="W1481" s="36">
        <v>2016</v>
      </c>
      <c r="X1481" s="47"/>
    </row>
    <row r="1482" spans="1:24" outlineLevel="1">
      <c r="A1482" s="228" t="s">
        <v>5934</v>
      </c>
      <c r="B1482" s="39" t="s">
        <v>1495</v>
      </c>
      <c r="C1482" s="180" t="s">
        <v>5805</v>
      </c>
      <c r="D1482" s="40" t="s">
        <v>5689</v>
      </c>
      <c r="E1482" s="40" t="s">
        <v>5806</v>
      </c>
      <c r="F1482" s="41" t="s">
        <v>5935</v>
      </c>
      <c r="G1482" s="219" t="s">
        <v>34</v>
      </c>
      <c r="H1482" s="42">
        <v>0</v>
      </c>
      <c r="I1482" s="43">
        <v>230000000</v>
      </c>
      <c r="J1482" s="36" t="s">
        <v>1500</v>
      </c>
      <c r="K1482" s="44" t="s">
        <v>39</v>
      </c>
      <c r="L1482" s="41" t="s">
        <v>1501</v>
      </c>
      <c r="M1482" s="36" t="s">
        <v>1502</v>
      </c>
      <c r="N1482" s="42" t="s">
        <v>1817</v>
      </c>
      <c r="O1482" s="45" t="s">
        <v>1504</v>
      </c>
      <c r="P1482" s="36">
        <v>796</v>
      </c>
      <c r="Q1482" s="36" t="s">
        <v>1505</v>
      </c>
      <c r="R1482" s="54">
        <v>4</v>
      </c>
      <c r="S1482" s="54">
        <v>90299.999999999985</v>
      </c>
      <c r="T1482" s="68">
        <f t="shared" si="414"/>
        <v>361199.99999999994</v>
      </c>
      <c r="U1482" s="68">
        <f t="shared" si="415"/>
        <v>404544</v>
      </c>
      <c r="V1482" s="46"/>
      <c r="W1482" s="36">
        <v>2016</v>
      </c>
      <c r="X1482" s="47"/>
    </row>
    <row r="1483" spans="1:24" outlineLevel="1">
      <c r="A1483" s="228" t="s">
        <v>5936</v>
      </c>
      <c r="B1483" s="39" t="s">
        <v>1495</v>
      </c>
      <c r="C1483" s="180" t="s">
        <v>5937</v>
      </c>
      <c r="D1483" s="40" t="s">
        <v>5749</v>
      </c>
      <c r="E1483" s="40" t="s">
        <v>5938</v>
      </c>
      <c r="F1483" s="41" t="s">
        <v>5939</v>
      </c>
      <c r="G1483" s="219" t="s">
        <v>34</v>
      </c>
      <c r="H1483" s="42">
        <v>0</v>
      </c>
      <c r="I1483" s="43">
        <v>230000000</v>
      </c>
      <c r="J1483" s="36" t="s">
        <v>1500</v>
      </c>
      <c r="K1483" s="44" t="s">
        <v>39</v>
      </c>
      <c r="L1483" s="41" t="s">
        <v>1501</v>
      </c>
      <c r="M1483" s="36" t="s">
        <v>1502</v>
      </c>
      <c r="N1483" s="42" t="s">
        <v>1817</v>
      </c>
      <c r="O1483" s="45" t="s">
        <v>1504</v>
      </c>
      <c r="P1483" s="36">
        <v>796</v>
      </c>
      <c r="Q1483" s="36" t="s">
        <v>1505</v>
      </c>
      <c r="R1483" s="54">
        <v>14</v>
      </c>
      <c r="S1483" s="54">
        <v>5674.1</v>
      </c>
      <c r="T1483" s="68">
        <f t="shared" si="414"/>
        <v>79437.400000000009</v>
      </c>
      <c r="U1483" s="68">
        <f t="shared" si="415"/>
        <v>88969.888000000021</v>
      </c>
      <c r="V1483" s="46"/>
      <c r="W1483" s="36">
        <v>2016</v>
      </c>
      <c r="X1483" s="47"/>
    </row>
    <row r="1484" spans="1:24" outlineLevel="1">
      <c r="A1484" s="228" t="s">
        <v>5940</v>
      </c>
      <c r="B1484" s="39" t="s">
        <v>1495</v>
      </c>
      <c r="C1484" s="180" t="s">
        <v>5941</v>
      </c>
      <c r="D1484" s="40" t="s">
        <v>2999</v>
      </c>
      <c r="E1484" s="40" t="s">
        <v>5942</v>
      </c>
      <c r="F1484" s="41" t="s">
        <v>5943</v>
      </c>
      <c r="G1484" s="219" t="s">
        <v>34</v>
      </c>
      <c r="H1484" s="42">
        <v>0</v>
      </c>
      <c r="I1484" s="43">
        <v>230000000</v>
      </c>
      <c r="J1484" s="36" t="s">
        <v>1500</v>
      </c>
      <c r="K1484" s="44" t="s">
        <v>39</v>
      </c>
      <c r="L1484" s="41" t="s">
        <v>1501</v>
      </c>
      <c r="M1484" s="36" t="s">
        <v>1502</v>
      </c>
      <c r="N1484" s="42" t="s">
        <v>1817</v>
      </c>
      <c r="O1484" s="45" t="s">
        <v>1504</v>
      </c>
      <c r="P1484" s="36">
        <v>796</v>
      </c>
      <c r="Q1484" s="36" t="s">
        <v>1505</v>
      </c>
      <c r="R1484" s="54">
        <v>2</v>
      </c>
      <c r="S1484" s="54">
        <v>49535.71</v>
      </c>
      <c r="T1484" s="68">
        <f t="shared" si="414"/>
        <v>99071.42</v>
      </c>
      <c r="U1484" s="68">
        <f t="shared" si="415"/>
        <v>110959.99040000001</v>
      </c>
      <c r="V1484" s="46"/>
      <c r="W1484" s="36">
        <v>2016</v>
      </c>
      <c r="X1484" s="47"/>
    </row>
    <row r="1485" spans="1:24" outlineLevel="1">
      <c r="A1485" s="228" t="s">
        <v>5944</v>
      </c>
      <c r="B1485" s="39" t="s">
        <v>1495</v>
      </c>
      <c r="C1485" s="180" t="s">
        <v>5945</v>
      </c>
      <c r="D1485" s="40" t="s">
        <v>2999</v>
      </c>
      <c r="E1485" s="40" t="s">
        <v>5946</v>
      </c>
      <c r="F1485" s="41" t="s">
        <v>5947</v>
      </c>
      <c r="G1485" s="219" t="s">
        <v>34</v>
      </c>
      <c r="H1485" s="42">
        <v>0</v>
      </c>
      <c r="I1485" s="43">
        <v>230000000</v>
      </c>
      <c r="J1485" s="36" t="s">
        <v>1500</v>
      </c>
      <c r="K1485" s="44" t="s">
        <v>39</v>
      </c>
      <c r="L1485" s="41" t="s">
        <v>1501</v>
      </c>
      <c r="M1485" s="36" t="s">
        <v>1502</v>
      </c>
      <c r="N1485" s="42" t="s">
        <v>1817</v>
      </c>
      <c r="O1485" s="45" t="s">
        <v>1504</v>
      </c>
      <c r="P1485" s="36">
        <v>796</v>
      </c>
      <c r="Q1485" s="36" t="s">
        <v>1505</v>
      </c>
      <c r="R1485" s="54">
        <v>2</v>
      </c>
      <c r="S1485" s="54">
        <v>124556.24999999999</v>
      </c>
      <c r="T1485" s="68">
        <f t="shared" si="414"/>
        <v>249112.49999999997</v>
      </c>
      <c r="U1485" s="68">
        <f t="shared" si="415"/>
        <v>279006</v>
      </c>
      <c r="V1485" s="46"/>
      <c r="W1485" s="36">
        <v>2016</v>
      </c>
      <c r="X1485" s="47"/>
    </row>
    <row r="1486" spans="1:24" outlineLevel="1">
      <c r="A1486" s="228" t="s">
        <v>5948</v>
      </c>
      <c r="B1486" s="39" t="s">
        <v>1495</v>
      </c>
      <c r="C1486" s="180" t="s">
        <v>5949</v>
      </c>
      <c r="D1486" s="40" t="s">
        <v>5950</v>
      </c>
      <c r="E1486" s="40" t="s">
        <v>5797</v>
      </c>
      <c r="F1486" s="41" t="s">
        <v>5951</v>
      </c>
      <c r="G1486" s="219" t="s">
        <v>34</v>
      </c>
      <c r="H1486" s="42">
        <v>0</v>
      </c>
      <c r="I1486" s="43">
        <v>230000000</v>
      </c>
      <c r="J1486" s="36" t="s">
        <v>1500</v>
      </c>
      <c r="K1486" s="44" t="s">
        <v>39</v>
      </c>
      <c r="L1486" s="41" t="s">
        <v>1501</v>
      </c>
      <c r="M1486" s="36" t="s">
        <v>1502</v>
      </c>
      <c r="N1486" s="42" t="s">
        <v>1817</v>
      </c>
      <c r="O1486" s="45" t="s">
        <v>1504</v>
      </c>
      <c r="P1486" s="36">
        <v>796</v>
      </c>
      <c r="Q1486" s="36" t="s">
        <v>1505</v>
      </c>
      <c r="R1486" s="54">
        <v>1</v>
      </c>
      <c r="S1486" s="54">
        <v>74985.039999999994</v>
      </c>
      <c r="T1486" s="68">
        <f t="shared" si="414"/>
        <v>74985.039999999994</v>
      </c>
      <c r="U1486" s="68">
        <f t="shared" si="415"/>
        <v>83983.2448</v>
      </c>
      <c r="V1486" s="46"/>
      <c r="W1486" s="36">
        <v>2016</v>
      </c>
      <c r="X1486" s="47"/>
    </row>
    <row r="1487" spans="1:24" outlineLevel="1">
      <c r="A1487" s="228" t="s">
        <v>5952</v>
      </c>
      <c r="B1487" s="39" t="s">
        <v>1495</v>
      </c>
      <c r="C1487" s="180" t="s">
        <v>5828</v>
      </c>
      <c r="D1487" s="40" t="s">
        <v>5824</v>
      </c>
      <c r="E1487" s="40" t="s">
        <v>5829</v>
      </c>
      <c r="F1487" s="41" t="s">
        <v>5953</v>
      </c>
      <c r="G1487" s="219" t="s">
        <v>34</v>
      </c>
      <c r="H1487" s="42">
        <v>0</v>
      </c>
      <c r="I1487" s="43">
        <v>230000000</v>
      </c>
      <c r="J1487" s="36" t="s">
        <v>1500</v>
      </c>
      <c r="K1487" s="44" t="s">
        <v>39</v>
      </c>
      <c r="L1487" s="41" t="s">
        <v>1501</v>
      </c>
      <c r="M1487" s="36" t="s">
        <v>1502</v>
      </c>
      <c r="N1487" s="42" t="s">
        <v>1817</v>
      </c>
      <c r="O1487" s="45" t="s">
        <v>1504</v>
      </c>
      <c r="P1487" s="36">
        <v>796</v>
      </c>
      <c r="Q1487" s="36" t="s">
        <v>1505</v>
      </c>
      <c r="R1487" s="54">
        <v>1</v>
      </c>
      <c r="S1487" s="54">
        <v>5000.07</v>
      </c>
      <c r="T1487" s="68">
        <f t="shared" si="414"/>
        <v>5000.07</v>
      </c>
      <c r="U1487" s="68">
        <f t="shared" si="415"/>
        <v>5600.0784000000003</v>
      </c>
      <c r="V1487" s="46"/>
      <c r="W1487" s="36">
        <v>2016</v>
      </c>
      <c r="X1487" s="47"/>
    </row>
    <row r="1488" spans="1:24" outlineLevel="1">
      <c r="A1488" s="228" t="s">
        <v>5954</v>
      </c>
      <c r="B1488" s="39" t="s">
        <v>1495</v>
      </c>
      <c r="C1488" s="180" t="s">
        <v>5955</v>
      </c>
      <c r="D1488" s="40" t="s">
        <v>3019</v>
      </c>
      <c r="E1488" s="40" t="s">
        <v>5956</v>
      </c>
      <c r="F1488" s="41" t="s">
        <v>5957</v>
      </c>
      <c r="G1488" s="219" t="s">
        <v>34</v>
      </c>
      <c r="H1488" s="42">
        <v>0</v>
      </c>
      <c r="I1488" s="43">
        <v>230000000</v>
      </c>
      <c r="J1488" s="36" t="s">
        <v>1500</v>
      </c>
      <c r="K1488" s="44" t="s">
        <v>39</v>
      </c>
      <c r="L1488" s="41" t="s">
        <v>1501</v>
      </c>
      <c r="M1488" s="36" t="s">
        <v>1502</v>
      </c>
      <c r="N1488" s="42" t="s">
        <v>1817</v>
      </c>
      <c r="O1488" s="45" t="s">
        <v>1504</v>
      </c>
      <c r="P1488" s="36">
        <v>796</v>
      </c>
      <c r="Q1488" s="36" t="s">
        <v>1505</v>
      </c>
      <c r="R1488" s="54">
        <v>10</v>
      </c>
      <c r="S1488" s="54">
        <v>18180.2</v>
      </c>
      <c r="T1488" s="68">
        <f t="shared" si="414"/>
        <v>181802</v>
      </c>
      <c r="U1488" s="68">
        <f t="shared" si="415"/>
        <v>203618.24000000002</v>
      </c>
      <c r="V1488" s="46"/>
      <c r="W1488" s="36">
        <v>2016</v>
      </c>
      <c r="X1488" s="47"/>
    </row>
    <row r="1489" spans="1:24" outlineLevel="1">
      <c r="A1489" s="228" t="s">
        <v>5958</v>
      </c>
      <c r="B1489" s="39" t="s">
        <v>1495</v>
      </c>
      <c r="C1489" s="180" t="s">
        <v>5959</v>
      </c>
      <c r="D1489" s="40" t="s">
        <v>3024</v>
      </c>
      <c r="E1489" s="40" t="s">
        <v>5960</v>
      </c>
      <c r="F1489" s="41" t="s">
        <v>5961</v>
      </c>
      <c r="G1489" s="219" t="s">
        <v>34</v>
      </c>
      <c r="H1489" s="42">
        <v>0</v>
      </c>
      <c r="I1489" s="43">
        <v>230000000</v>
      </c>
      <c r="J1489" s="36" t="s">
        <v>1500</v>
      </c>
      <c r="K1489" s="44" t="s">
        <v>39</v>
      </c>
      <c r="L1489" s="41" t="s">
        <v>1501</v>
      </c>
      <c r="M1489" s="36" t="s">
        <v>1502</v>
      </c>
      <c r="N1489" s="42" t="s">
        <v>1817</v>
      </c>
      <c r="O1489" s="45" t="s">
        <v>1504</v>
      </c>
      <c r="P1489" s="36">
        <v>796</v>
      </c>
      <c r="Q1489" s="36" t="s">
        <v>1505</v>
      </c>
      <c r="R1489" s="54">
        <v>3</v>
      </c>
      <c r="S1489" s="54">
        <v>1757859.9999999998</v>
      </c>
      <c r="T1489" s="68">
        <v>0</v>
      </c>
      <c r="U1489" s="68">
        <f t="shared" ref="U1489" si="416">T1489*1.12</f>
        <v>0</v>
      </c>
      <c r="V1489" s="46"/>
      <c r="W1489" s="36">
        <v>2016</v>
      </c>
      <c r="X1489" s="187">
        <v>7.11</v>
      </c>
    </row>
    <row r="1490" spans="1:24" s="344" customFormat="1" outlineLevel="1">
      <c r="A1490" s="336" t="s">
        <v>6614</v>
      </c>
      <c r="B1490" s="381" t="s">
        <v>1495</v>
      </c>
      <c r="C1490" s="483" t="s">
        <v>5959</v>
      </c>
      <c r="D1490" s="484" t="s">
        <v>3024</v>
      </c>
      <c r="E1490" s="484" t="s">
        <v>5960</v>
      </c>
      <c r="F1490" s="485" t="s">
        <v>5961</v>
      </c>
      <c r="G1490" s="486" t="s">
        <v>29</v>
      </c>
      <c r="H1490" s="374">
        <v>0</v>
      </c>
      <c r="I1490" s="339">
        <v>230000000</v>
      </c>
      <c r="J1490" s="340" t="s">
        <v>1500</v>
      </c>
      <c r="K1490" s="349" t="s">
        <v>918</v>
      </c>
      <c r="L1490" s="485" t="s">
        <v>1501</v>
      </c>
      <c r="M1490" s="340" t="s">
        <v>1502</v>
      </c>
      <c r="N1490" s="374" t="s">
        <v>1817</v>
      </c>
      <c r="O1490" s="487" t="s">
        <v>1504</v>
      </c>
      <c r="P1490" s="340">
        <v>796</v>
      </c>
      <c r="Q1490" s="340" t="s">
        <v>1505</v>
      </c>
      <c r="R1490" s="337">
        <v>3</v>
      </c>
      <c r="S1490" s="337">
        <v>1757859.9999999998</v>
      </c>
      <c r="T1490" s="443">
        <f t="shared" si="414"/>
        <v>5273579.9999999991</v>
      </c>
      <c r="U1490" s="443">
        <f t="shared" si="415"/>
        <v>5906409.5999999996</v>
      </c>
      <c r="V1490" s="488"/>
      <c r="W1490" s="340">
        <v>2016</v>
      </c>
      <c r="X1490" s="490"/>
    </row>
    <row r="1491" spans="1:24" outlineLevel="1">
      <c r="A1491" s="228" t="s">
        <v>5962</v>
      </c>
      <c r="B1491" s="39" t="s">
        <v>1495</v>
      </c>
      <c r="C1491" s="180" t="s">
        <v>5963</v>
      </c>
      <c r="D1491" s="40" t="s">
        <v>5964</v>
      </c>
      <c r="E1491" s="40" t="s">
        <v>5965</v>
      </c>
      <c r="F1491" s="41" t="s">
        <v>5966</v>
      </c>
      <c r="G1491" s="219" t="s">
        <v>34</v>
      </c>
      <c r="H1491" s="42">
        <v>0</v>
      </c>
      <c r="I1491" s="43">
        <v>230000000</v>
      </c>
      <c r="J1491" s="36" t="s">
        <v>1500</v>
      </c>
      <c r="K1491" s="44" t="s">
        <v>39</v>
      </c>
      <c r="L1491" s="41" t="s">
        <v>1501</v>
      </c>
      <c r="M1491" s="36" t="s">
        <v>1502</v>
      </c>
      <c r="N1491" s="42" t="s">
        <v>1817</v>
      </c>
      <c r="O1491" s="45" t="s">
        <v>1504</v>
      </c>
      <c r="P1491" s="36">
        <v>796</v>
      </c>
      <c r="Q1491" s="36" t="s">
        <v>1505</v>
      </c>
      <c r="R1491" s="54">
        <v>1</v>
      </c>
      <c r="S1491" s="54">
        <v>72232.649999999994</v>
      </c>
      <c r="T1491" s="68">
        <f t="shared" si="414"/>
        <v>72232.649999999994</v>
      </c>
      <c r="U1491" s="68">
        <f t="shared" si="415"/>
        <v>80900.567999999999</v>
      </c>
      <c r="V1491" s="46"/>
      <c r="W1491" s="36">
        <v>2016</v>
      </c>
      <c r="X1491" s="47"/>
    </row>
    <row r="1492" spans="1:24" outlineLevel="1">
      <c r="A1492" s="228" t="s">
        <v>5967</v>
      </c>
      <c r="B1492" s="39" t="s">
        <v>1495</v>
      </c>
      <c r="C1492" s="180" t="s">
        <v>5968</v>
      </c>
      <c r="D1492" s="40" t="s">
        <v>5969</v>
      </c>
      <c r="E1492" s="40" t="s">
        <v>5797</v>
      </c>
      <c r="F1492" s="41" t="s">
        <v>5970</v>
      </c>
      <c r="G1492" s="219" t="s">
        <v>34</v>
      </c>
      <c r="H1492" s="42">
        <v>0</v>
      </c>
      <c r="I1492" s="43">
        <v>230000000</v>
      </c>
      <c r="J1492" s="36" t="s">
        <v>1500</v>
      </c>
      <c r="K1492" s="44" t="s">
        <v>39</v>
      </c>
      <c r="L1492" s="41" t="s">
        <v>1501</v>
      </c>
      <c r="M1492" s="36" t="s">
        <v>1502</v>
      </c>
      <c r="N1492" s="42" t="s">
        <v>1817</v>
      </c>
      <c r="O1492" s="45" t="s">
        <v>1504</v>
      </c>
      <c r="P1492" s="36">
        <v>796</v>
      </c>
      <c r="Q1492" s="36" t="s">
        <v>1505</v>
      </c>
      <c r="R1492" s="54">
        <v>12</v>
      </c>
      <c r="S1492" s="54">
        <v>10830.35</v>
      </c>
      <c r="T1492" s="68">
        <f t="shared" si="414"/>
        <v>129964.20000000001</v>
      </c>
      <c r="U1492" s="68">
        <f t="shared" si="415"/>
        <v>145559.90400000004</v>
      </c>
      <c r="V1492" s="46"/>
      <c r="W1492" s="36">
        <v>2016</v>
      </c>
      <c r="X1492" s="47"/>
    </row>
    <row r="1493" spans="1:24" outlineLevel="1">
      <c r="A1493" s="228" t="s">
        <v>5971</v>
      </c>
      <c r="B1493" s="39" t="s">
        <v>1495</v>
      </c>
      <c r="C1493" s="180" t="s">
        <v>5972</v>
      </c>
      <c r="D1493" s="40" t="s">
        <v>2799</v>
      </c>
      <c r="E1493" s="40" t="s">
        <v>5973</v>
      </c>
      <c r="F1493" s="41" t="s">
        <v>5974</v>
      </c>
      <c r="G1493" s="219" t="s">
        <v>34</v>
      </c>
      <c r="H1493" s="42">
        <v>0</v>
      </c>
      <c r="I1493" s="43">
        <v>230000000</v>
      </c>
      <c r="J1493" s="36" t="s">
        <v>1500</v>
      </c>
      <c r="K1493" s="44" t="s">
        <v>39</v>
      </c>
      <c r="L1493" s="41" t="s">
        <v>1501</v>
      </c>
      <c r="M1493" s="36" t="s">
        <v>1502</v>
      </c>
      <c r="N1493" s="42" t="s">
        <v>1817</v>
      </c>
      <c r="O1493" s="45" t="s">
        <v>1504</v>
      </c>
      <c r="P1493" s="36">
        <v>796</v>
      </c>
      <c r="Q1493" s="36" t="s">
        <v>1505</v>
      </c>
      <c r="R1493" s="54">
        <v>2</v>
      </c>
      <c r="S1493" s="54">
        <v>4020.89</v>
      </c>
      <c r="T1493" s="68">
        <f t="shared" si="414"/>
        <v>8041.78</v>
      </c>
      <c r="U1493" s="68">
        <f t="shared" si="415"/>
        <v>9006.7936000000009</v>
      </c>
      <c r="V1493" s="46"/>
      <c r="W1493" s="36">
        <v>2016</v>
      </c>
      <c r="X1493" s="47"/>
    </row>
    <row r="1494" spans="1:24" outlineLevel="1">
      <c r="A1494" s="228" t="s">
        <v>5975</v>
      </c>
      <c r="B1494" s="39" t="s">
        <v>1495</v>
      </c>
      <c r="C1494" s="180" t="s">
        <v>5976</v>
      </c>
      <c r="D1494" s="40" t="s">
        <v>4664</v>
      </c>
      <c r="E1494" s="40" t="s">
        <v>5977</v>
      </c>
      <c r="F1494" s="41" t="s">
        <v>5978</v>
      </c>
      <c r="G1494" s="219" t="s">
        <v>34</v>
      </c>
      <c r="H1494" s="42">
        <v>0</v>
      </c>
      <c r="I1494" s="43">
        <v>230000000</v>
      </c>
      <c r="J1494" s="36" t="s">
        <v>1500</v>
      </c>
      <c r="K1494" s="44" t="s">
        <v>39</v>
      </c>
      <c r="L1494" s="41" t="s">
        <v>1501</v>
      </c>
      <c r="M1494" s="36" t="s">
        <v>1502</v>
      </c>
      <c r="N1494" s="42" t="s">
        <v>1817</v>
      </c>
      <c r="O1494" s="45" t="s">
        <v>1504</v>
      </c>
      <c r="P1494" s="36">
        <v>796</v>
      </c>
      <c r="Q1494" s="36" t="s">
        <v>1505</v>
      </c>
      <c r="R1494" s="54">
        <v>3</v>
      </c>
      <c r="S1494" s="54">
        <v>102678.57</v>
      </c>
      <c r="T1494" s="68">
        <f t="shared" si="414"/>
        <v>308035.71000000002</v>
      </c>
      <c r="U1494" s="68">
        <f t="shared" si="415"/>
        <v>344999.99520000006</v>
      </c>
      <c r="V1494" s="46"/>
      <c r="W1494" s="36">
        <v>2016</v>
      </c>
      <c r="X1494" s="47"/>
    </row>
    <row r="1495" spans="1:24" outlineLevel="1">
      <c r="A1495" s="228" t="s">
        <v>5979</v>
      </c>
      <c r="B1495" s="39" t="s">
        <v>1495</v>
      </c>
      <c r="C1495" s="180" t="s">
        <v>5980</v>
      </c>
      <c r="D1495" s="40" t="s">
        <v>4664</v>
      </c>
      <c r="E1495" s="40" t="s">
        <v>5981</v>
      </c>
      <c r="F1495" s="41" t="s">
        <v>5982</v>
      </c>
      <c r="G1495" s="219" t="s">
        <v>34</v>
      </c>
      <c r="H1495" s="42">
        <v>0</v>
      </c>
      <c r="I1495" s="43">
        <v>230000000</v>
      </c>
      <c r="J1495" s="36" t="s">
        <v>1500</v>
      </c>
      <c r="K1495" s="44" t="s">
        <v>39</v>
      </c>
      <c r="L1495" s="41" t="s">
        <v>1501</v>
      </c>
      <c r="M1495" s="36" t="s">
        <v>1502</v>
      </c>
      <c r="N1495" s="42" t="s">
        <v>1817</v>
      </c>
      <c r="O1495" s="45" t="s">
        <v>1504</v>
      </c>
      <c r="P1495" s="36">
        <v>796</v>
      </c>
      <c r="Q1495" s="36" t="s">
        <v>1505</v>
      </c>
      <c r="R1495" s="54">
        <v>5</v>
      </c>
      <c r="S1495" s="54">
        <v>754687.49999999988</v>
      </c>
      <c r="T1495" s="68">
        <f t="shared" si="414"/>
        <v>3773437.4999999995</v>
      </c>
      <c r="U1495" s="68">
        <f t="shared" si="415"/>
        <v>4226250</v>
      </c>
      <c r="V1495" s="46"/>
      <c r="W1495" s="36">
        <v>2016</v>
      </c>
      <c r="X1495" s="47"/>
    </row>
    <row r="1496" spans="1:24" outlineLevel="1">
      <c r="A1496" s="228" t="s">
        <v>5983</v>
      </c>
      <c r="B1496" s="39" t="s">
        <v>1495</v>
      </c>
      <c r="C1496" s="180" t="s">
        <v>5787</v>
      </c>
      <c r="D1496" s="40" t="s">
        <v>5788</v>
      </c>
      <c r="E1496" s="40" t="s">
        <v>5789</v>
      </c>
      <c r="F1496" s="41" t="s">
        <v>5984</v>
      </c>
      <c r="G1496" s="219" t="s">
        <v>34</v>
      </c>
      <c r="H1496" s="42">
        <v>0</v>
      </c>
      <c r="I1496" s="43">
        <v>230000000</v>
      </c>
      <c r="J1496" s="36" t="s">
        <v>1500</v>
      </c>
      <c r="K1496" s="44" t="s">
        <v>39</v>
      </c>
      <c r="L1496" s="41" t="s">
        <v>1501</v>
      </c>
      <c r="M1496" s="36" t="s">
        <v>1502</v>
      </c>
      <c r="N1496" s="42" t="s">
        <v>1817</v>
      </c>
      <c r="O1496" s="45" t="s">
        <v>1504</v>
      </c>
      <c r="P1496" s="36">
        <v>796</v>
      </c>
      <c r="Q1496" s="36" t="s">
        <v>1505</v>
      </c>
      <c r="R1496" s="54">
        <v>5</v>
      </c>
      <c r="S1496" s="54">
        <v>2694.96</v>
      </c>
      <c r="T1496" s="68">
        <f t="shared" si="414"/>
        <v>13474.8</v>
      </c>
      <c r="U1496" s="68">
        <f t="shared" si="415"/>
        <v>15091.776</v>
      </c>
      <c r="V1496" s="46"/>
      <c r="W1496" s="36">
        <v>2016</v>
      </c>
      <c r="X1496" s="47"/>
    </row>
    <row r="1497" spans="1:24" outlineLevel="1">
      <c r="A1497" s="228" t="s">
        <v>5985</v>
      </c>
      <c r="B1497" s="39" t="s">
        <v>1495</v>
      </c>
      <c r="C1497" s="180" t="s">
        <v>5787</v>
      </c>
      <c r="D1497" s="40" t="s">
        <v>5788</v>
      </c>
      <c r="E1497" s="40" t="s">
        <v>5789</v>
      </c>
      <c r="F1497" s="41" t="s">
        <v>5986</v>
      </c>
      <c r="G1497" s="219" t="s">
        <v>34</v>
      </c>
      <c r="H1497" s="42">
        <v>0</v>
      </c>
      <c r="I1497" s="43">
        <v>230000000</v>
      </c>
      <c r="J1497" s="36" t="s">
        <v>1500</v>
      </c>
      <c r="K1497" s="44" t="s">
        <v>39</v>
      </c>
      <c r="L1497" s="41" t="s">
        <v>1501</v>
      </c>
      <c r="M1497" s="36" t="s">
        <v>1502</v>
      </c>
      <c r="N1497" s="42" t="s">
        <v>1817</v>
      </c>
      <c r="O1497" s="45" t="s">
        <v>1504</v>
      </c>
      <c r="P1497" s="36">
        <v>796</v>
      </c>
      <c r="Q1497" s="36" t="s">
        <v>1505</v>
      </c>
      <c r="R1497" s="54">
        <v>15</v>
      </c>
      <c r="S1497" s="54">
        <v>1415.92</v>
      </c>
      <c r="T1497" s="68">
        <f t="shared" si="414"/>
        <v>21238.800000000003</v>
      </c>
      <c r="U1497" s="68">
        <f t="shared" si="415"/>
        <v>23787.456000000006</v>
      </c>
      <c r="V1497" s="46"/>
      <c r="W1497" s="36">
        <v>2016</v>
      </c>
      <c r="X1497" s="47"/>
    </row>
    <row r="1498" spans="1:24" outlineLevel="1">
      <c r="A1498" s="228" t="s">
        <v>5987</v>
      </c>
      <c r="B1498" s="39" t="s">
        <v>1495</v>
      </c>
      <c r="C1498" s="180" t="s">
        <v>5796</v>
      </c>
      <c r="D1498" s="40" t="s">
        <v>2441</v>
      </c>
      <c r="E1498" s="40" t="s">
        <v>5797</v>
      </c>
      <c r="F1498" s="41" t="s">
        <v>5988</v>
      </c>
      <c r="G1498" s="219" t="s">
        <v>34</v>
      </c>
      <c r="H1498" s="42">
        <v>0</v>
      </c>
      <c r="I1498" s="43">
        <v>230000000</v>
      </c>
      <c r="J1498" s="36" t="s">
        <v>1500</v>
      </c>
      <c r="K1498" s="44" t="s">
        <v>39</v>
      </c>
      <c r="L1498" s="41" t="s">
        <v>1501</v>
      </c>
      <c r="M1498" s="36" t="s">
        <v>1502</v>
      </c>
      <c r="N1498" s="42" t="s">
        <v>1817</v>
      </c>
      <c r="O1498" s="45" t="s">
        <v>1504</v>
      </c>
      <c r="P1498" s="36">
        <v>796</v>
      </c>
      <c r="Q1498" s="36" t="s">
        <v>1505</v>
      </c>
      <c r="R1498" s="54">
        <v>10</v>
      </c>
      <c r="S1498" s="54">
        <v>9594.64</v>
      </c>
      <c r="T1498" s="68">
        <f t="shared" si="414"/>
        <v>95946.4</v>
      </c>
      <c r="U1498" s="68">
        <f t="shared" si="415"/>
        <v>107459.96800000001</v>
      </c>
      <c r="V1498" s="46"/>
      <c r="W1498" s="36">
        <v>2016</v>
      </c>
      <c r="X1498" s="47"/>
    </row>
    <row r="1499" spans="1:24" outlineLevel="1">
      <c r="A1499" s="228" t="s">
        <v>5989</v>
      </c>
      <c r="B1499" s="39" t="s">
        <v>1495</v>
      </c>
      <c r="C1499" s="180" t="s">
        <v>5881</v>
      </c>
      <c r="D1499" s="40" t="s">
        <v>5882</v>
      </c>
      <c r="E1499" s="40" t="s">
        <v>5883</v>
      </c>
      <c r="F1499" s="41" t="s">
        <v>5990</v>
      </c>
      <c r="G1499" s="219" t="s">
        <v>34</v>
      </c>
      <c r="H1499" s="42">
        <v>0</v>
      </c>
      <c r="I1499" s="43">
        <v>230000000</v>
      </c>
      <c r="J1499" s="36" t="s">
        <v>1500</v>
      </c>
      <c r="K1499" s="44" t="s">
        <v>39</v>
      </c>
      <c r="L1499" s="41" t="s">
        <v>1501</v>
      </c>
      <c r="M1499" s="36" t="s">
        <v>1502</v>
      </c>
      <c r="N1499" s="42" t="s">
        <v>1817</v>
      </c>
      <c r="O1499" s="45" t="s">
        <v>1504</v>
      </c>
      <c r="P1499" s="36">
        <v>796</v>
      </c>
      <c r="Q1499" s="36" t="s">
        <v>1505</v>
      </c>
      <c r="R1499" s="54">
        <v>17</v>
      </c>
      <c r="S1499" s="54">
        <v>13460</v>
      </c>
      <c r="T1499" s="68">
        <f t="shared" si="414"/>
        <v>228820</v>
      </c>
      <c r="U1499" s="68">
        <f t="shared" si="415"/>
        <v>256278.40000000002</v>
      </c>
      <c r="V1499" s="46"/>
      <c r="W1499" s="36">
        <v>2016</v>
      </c>
      <c r="X1499" s="47"/>
    </row>
    <row r="1500" spans="1:24" outlineLevel="1">
      <c r="A1500" s="228" t="s">
        <v>5991</v>
      </c>
      <c r="B1500" s="39" t="s">
        <v>1495</v>
      </c>
      <c r="C1500" s="180" t="s">
        <v>5992</v>
      </c>
      <c r="D1500" s="40" t="s">
        <v>5993</v>
      </c>
      <c r="E1500" s="40" t="s">
        <v>5994</v>
      </c>
      <c r="F1500" s="41" t="s">
        <v>5995</v>
      </c>
      <c r="G1500" s="219" t="s">
        <v>34</v>
      </c>
      <c r="H1500" s="42">
        <v>0</v>
      </c>
      <c r="I1500" s="43">
        <v>230000000</v>
      </c>
      <c r="J1500" s="36" t="s">
        <v>1500</v>
      </c>
      <c r="K1500" s="44" t="s">
        <v>39</v>
      </c>
      <c r="L1500" s="41" t="s">
        <v>1501</v>
      </c>
      <c r="M1500" s="36" t="s">
        <v>1502</v>
      </c>
      <c r="N1500" s="42" t="s">
        <v>1817</v>
      </c>
      <c r="O1500" s="45" t="s">
        <v>1504</v>
      </c>
      <c r="P1500" s="36">
        <v>796</v>
      </c>
      <c r="Q1500" s="36" t="s">
        <v>1505</v>
      </c>
      <c r="R1500" s="54">
        <v>8</v>
      </c>
      <c r="S1500" s="54">
        <v>40178.57</v>
      </c>
      <c r="T1500" s="68">
        <f t="shared" si="414"/>
        <v>321428.56</v>
      </c>
      <c r="U1500" s="68">
        <f t="shared" si="415"/>
        <v>359999.98720000003</v>
      </c>
      <c r="V1500" s="46"/>
      <c r="W1500" s="36">
        <v>2016</v>
      </c>
      <c r="X1500" s="47"/>
    </row>
    <row r="1501" spans="1:24" outlineLevel="1">
      <c r="A1501" s="228" t="s">
        <v>5996</v>
      </c>
      <c r="B1501" s="39" t="s">
        <v>1495</v>
      </c>
      <c r="C1501" s="180" t="s">
        <v>5805</v>
      </c>
      <c r="D1501" s="40" t="s">
        <v>5689</v>
      </c>
      <c r="E1501" s="40" t="s">
        <v>5806</v>
      </c>
      <c r="F1501" s="41" t="s">
        <v>5997</v>
      </c>
      <c r="G1501" s="219" t="s">
        <v>34</v>
      </c>
      <c r="H1501" s="42">
        <v>0</v>
      </c>
      <c r="I1501" s="43">
        <v>230000000</v>
      </c>
      <c r="J1501" s="36" t="s">
        <v>1500</v>
      </c>
      <c r="K1501" s="44" t="s">
        <v>39</v>
      </c>
      <c r="L1501" s="41" t="s">
        <v>1501</v>
      </c>
      <c r="M1501" s="36" t="s">
        <v>1502</v>
      </c>
      <c r="N1501" s="42" t="s">
        <v>1817</v>
      </c>
      <c r="O1501" s="45" t="s">
        <v>1504</v>
      </c>
      <c r="P1501" s="36">
        <v>796</v>
      </c>
      <c r="Q1501" s="36" t="s">
        <v>1505</v>
      </c>
      <c r="R1501" s="54">
        <v>14</v>
      </c>
      <c r="S1501" s="54">
        <v>47751.78</v>
      </c>
      <c r="T1501" s="68">
        <f t="shared" si="414"/>
        <v>668524.91999999993</v>
      </c>
      <c r="U1501" s="68">
        <f t="shared" si="415"/>
        <v>748747.91039999994</v>
      </c>
      <c r="V1501" s="46"/>
      <c r="W1501" s="36">
        <v>2016</v>
      </c>
      <c r="X1501" s="47"/>
    </row>
    <row r="1502" spans="1:24" outlineLevel="1">
      <c r="A1502" s="228" t="s">
        <v>5998</v>
      </c>
      <c r="B1502" s="39" t="s">
        <v>1495</v>
      </c>
      <c r="C1502" s="180" t="s">
        <v>5896</v>
      </c>
      <c r="D1502" s="40" t="s">
        <v>5716</v>
      </c>
      <c r="E1502" s="40" t="s">
        <v>5897</v>
      </c>
      <c r="F1502" s="41" t="s">
        <v>5999</v>
      </c>
      <c r="G1502" s="219" t="s">
        <v>34</v>
      </c>
      <c r="H1502" s="42">
        <v>0</v>
      </c>
      <c r="I1502" s="43">
        <v>230000000</v>
      </c>
      <c r="J1502" s="36" t="s">
        <v>1500</v>
      </c>
      <c r="K1502" s="44" t="s">
        <v>39</v>
      </c>
      <c r="L1502" s="41" t="s">
        <v>1501</v>
      </c>
      <c r="M1502" s="36" t="s">
        <v>1502</v>
      </c>
      <c r="N1502" s="42" t="s">
        <v>1817</v>
      </c>
      <c r="O1502" s="45" t="s">
        <v>1504</v>
      </c>
      <c r="P1502" s="36">
        <v>796</v>
      </c>
      <c r="Q1502" s="36" t="s">
        <v>1505</v>
      </c>
      <c r="R1502" s="54">
        <v>10</v>
      </c>
      <c r="S1502" s="54">
        <v>103749.99999999999</v>
      </c>
      <c r="T1502" s="68">
        <f t="shared" si="414"/>
        <v>1037499.9999999999</v>
      </c>
      <c r="U1502" s="68">
        <f t="shared" si="415"/>
        <v>1162000</v>
      </c>
      <c r="V1502" s="46"/>
      <c r="W1502" s="36">
        <v>2016</v>
      </c>
      <c r="X1502" s="47"/>
    </row>
    <row r="1503" spans="1:24" outlineLevel="1">
      <c r="A1503" s="228" t="s">
        <v>6000</v>
      </c>
      <c r="B1503" s="39" t="s">
        <v>1495</v>
      </c>
      <c r="C1503" s="180" t="s">
        <v>5900</v>
      </c>
      <c r="D1503" s="40" t="s">
        <v>5716</v>
      </c>
      <c r="E1503" s="40" t="s">
        <v>5901</v>
      </c>
      <c r="F1503" s="41" t="s">
        <v>6001</v>
      </c>
      <c r="G1503" s="219" t="s">
        <v>34</v>
      </c>
      <c r="H1503" s="42">
        <v>0</v>
      </c>
      <c r="I1503" s="43">
        <v>230000000</v>
      </c>
      <c r="J1503" s="36" t="s">
        <v>1500</v>
      </c>
      <c r="K1503" s="44" t="s">
        <v>39</v>
      </c>
      <c r="L1503" s="41" t="s">
        <v>1501</v>
      </c>
      <c r="M1503" s="36" t="s">
        <v>1502</v>
      </c>
      <c r="N1503" s="42" t="s">
        <v>1817</v>
      </c>
      <c r="O1503" s="45" t="s">
        <v>1504</v>
      </c>
      <c r="P1503" s="36">
        <v>796</v>
      </c>
      <c r="Q1503" s="36" t="s">
        <v>1505</v>
      </c>
      <c r="R1503" s="54">
        <v>4</v>
      </c>
      <c r="S1503" s="54">
        <v>35878.74</v>
      </c>
      <c r="T1503" s="68">
        <f t="shared" si="414"/>
        <v>143514.96</v>
      </c>
      <c r="U1503" s="68">
        <f t="shared" si="415"/>
        <v>160736.75520000001</v>
      </c>
      <c r="V1503" s="46"/>
      <c r="W1503" s="36">
        <v>2016</v>
      </c>
      <c r="X1503" s="47"/>
    </row>
    <row r="1504" spans="1:24" outlineLevel="1">
      <c r="A1504" s="228" t="s">
        <v>6002</v>
      </c>
      <c r="B1504" s="39" t="s">
        <v>1495</v>
      </c>
      <c r="C1504" s="180" t="s">
        <v>5819</v>
      </c>
      <c r="D1504" s="40" t="s">
        <v>4281</v>
      </c>
      <c r="E1504" s="40" t="s">
        <v>5820</v>
      </c>
      <c r="F1504" s="41" t="s">
        <v>6003</v>
      </c>
      <c r="G1504" s="219" t="s">
        <v>34</v>
      </c>
      <c r="H1504" s="42">
        <v>0</v>
      </c>
      <c r="I1504" s="43">
        <v>230000000</v>
      </c>
      <c r="J1504" s="36" t="s">
        <v>1500</v>
      </c>
      <c r="K1504" s="44" t="s">
        <v>39</v>
      </c>
      <c r="L1504" s="41" t="s">
        <v>1501</v>
      </c>
      <c r="M1504" s="36" t="s">
        <v>1502</v>
      </c>
      <c r="N1504" s="42" t="s">
        <v>1817</v>
      </c>
      <c r="O1504" s="45" t="s">
        <v>1504</v>
      </c>
      <c r="P1504" s="36">
        <v>796</v>
      </c>
      <c r="Q1504" s="36" t="s">
        <v>1505</v>
      </c>
      <c r="R1504" s="54">
        <v>15</v>
      </c>
      <c r="S1504" s="54">
        <v>35973.21</v>
      </c>
      <c r="T1504" s="68">
        <f t="shared" si="414"/>
        <v>539598.15</v>
      </c>
      <c r="U1504" s="68">
        <f t="shared" si="415"/>
        <v>604349.92800000007</v>
      </c>
      <c r="V1504" s="46"/>
      <c r="W1504" s="36">
        <v>2016</v>
      </c>
      <c r="X1504" s="47"/>
    </row>
    <row r="1505" spans="1:24" outlineLevel="1">
      <c r="A1505" s="228" t="s">
        <v>6004</v>
      </c>
      <c r="B1505" s="39" t="s">
        <v>1495</v>
      </c>
      <c r="C1505" s="180" t="s">
        <v>6005</v>
      </c>
      <c r="D1505" s="40" t="s">
        <v>6006</v>
      </c>
      <c r="E1505" s="40" t="s">
        <v>6007</v>
      </c>
      <c r="F1505" s="41" t="s">
        <v>6008</v>
      </c>
      <c r="G1505" s="219" t="s">
        <v>34</v>
      </c>
      <c r="H1505" s="42">
        <v>0</v>
      </c>
      <c r="I1505" s="43">
        <v>230000000</v>
      </c>
      <c r="J1505" s="36" t="s">
        <v>1500</v>
      </c>
      <c r="K1505" s="44" t="s">
        <v>39</v>
      </c>
      <c r="L1505" s="41" t="s">
        <v>1501</v>
      </c>
      <c r="M1505" s="36" t="s">
        <v>1502</v>
      </c>
      <c r="N1505" s="42" t="s">
        <v>1817</v>
      </c>
      <c r="O1505" s="45" t="s">
        <v>1504</v>
      </c>
      <c r="P1505" s="36">
        <v>796</v>
      </c>
      <c r="Q1505" s="36" t="s">
        <v>1505</v>
      </c>
      <c r="R1505" s="54">
        <v>5</v>
      </c>
      <c r="S1505" s="54">
        <v>28290.79</v>
      </c>
      <c r="T1505" s="68">
        <f t="shared" si="414"/>
        <v>141453.95000000001</v>
      </c>
      <c r="U1505" s="68">
        <f t="shared" si="415"/>
        <v>158428.42400000003</v>
      </c>
      <c r="V1505" s="46"/>
      <c r="W1505" s="36">
        <v>2016</v>
      </c>
      <c r="X1505" s="47"/>
    </row>
    <row r="1506" spans="1:24" outlineLevel="1">
      <c r="A1506" s="228" t="s">
        <v>6009</v>
      </c>
      <c r="B1506" s="39" t="s">
        <v>1495</v>
      </c>
      <c r="C1506" s="180" t="s">
        <v>5837</v>
      </c>
      <c r="D1506" s="40" t="s">
        <v>3013</v>
      </c>
      <c r="E1506" s="40" t="s">
        <v>5838</v>
      </c>
      <c r="F1506" s="41" t="s">
        <v>6010</v>
      </c>
      <c r="G1506" s="219" t="s">
        <v>34</v>
      </c>
      <c r="H1506" s="42">
        <v>0</v>
      </c>
      <c r="I1506" s="43">
        <v>230000000</v>
      </c>
      <c r="J1506" s="36" t="s">
        <v>1500</v>
      </c>
      <c r="K1506" s="44" t="s">
        <v>39</v>
      </c>
      <c r="L1506" s="41" t="s">
        <v>1501</v>
      </c>
      <c r="M1506" s="36" t="s">
        <v>1502</v>
      </c>
      <c r="N1506" s="42" t="s">
        <v>1817</v>
      </c>
      <c r="O1506" s="45" t="s">
        <v>1504</v>
      </c>
      <c r="P1506" s="36">
        <v>796</v>
      </c>
      <c r="Q1506" s="36" t="s">
        <v>1505</v>
      </c>
      <c r="R1506" s="54">
        <v>15</v>
      </c>
      <c r="S1506" s="54">
        <v>11794.28</v>
      </c>
      <c r="T1506" s="68">
        <f t="shared" si="414"/>
        <v>176914.2</v>
      </c>
      <c r="U1506" s="68">
        <f t="shared" si="415"/>
        <v>198143.90400000004</v>
      </c>
      <c r="V1506" s="46"/>
      <c r="W1506" s="36">
        <v>2016</v>
      </c>
      <c r="X1506" s="47"/>
    </row>
    <row r="1507" spans="1:24" outlineLevel="1">
      <c r="A1507" s="228" t="s">
        <v>6011</v>
      </c>
      <c r="B1507" s="39" t="s">
        <v>1495</v>
      </c>
      <c r="C1507" s="180" t="s">
        <v>6012</v>
      </c>
      <c r="D1507" s="40" t="s">
        <v>3024</v>
      </c>
      <c r="E1507" s="40" t="s">
        <v>6013</v>
      </c>
      <c r="F1507" s="41" t="s">
        <v>6014</v>
      </c>
      <c r="G1507" s="219" t="s">
        <v>34</v>
      </c>
      <c r="H1507" s="42">
        <v>0</v>
      </c>
      <c r="I1507" s="43">
        <v>230000000</v>
      </c>
      <c r="J1507" s="36" t="s">
        <v>1500</v>
      </c>
      <c r="K1507" s="44" t="s">
        <v>39</v>
      </c>
      <c r="L1507" s="41" t="s">
        <v>1501</v>
      </c>
      <c r="M1507" s="36" t="s">
        <v>1502</v>
      </c>
      <c r="N1507" s="42" t="s">
        <v>1817</v>
      </c>
      <c r="O1507" s="45" t="s">
        <v>1504</v>
      </c>
      <c r="P1507" s="36">
        <v>796</v>
      </c>
      <c r="Q1507" s="36" t="s">
        <v>1505</v>
      </c>
      <c r="R1507" s="54">
        <v>3</v>
      </c>
      <c r="S1507" s="54">
        <v>1959685.71</v>
      </c>
      <c r="T1507" s="68">
        <v>0</v>
      </c>
      <c r="U1507" s="68">
        <f t="shared" ref="U1507" si="417">T1507*1.12</f>
        <v>0</v>
      </c>
      <c r="V1507" s="46"/>
      <c r="W1507" s="36">
        <v>2016</v>
      </c>
      <c r="X1507" s="187">
        <v>7.11</v>
      </c>
    </row>
    <row r="1508" spans="1:24" s="344" customFormat="1" outlineLevel="1">
      <c r="A1508" s="336" t="s">
        <v>6615</v>
      </c>
      <c r="B1508" s="381" t="s">
        <v>1495</v>
      </c>
      <c r="C1508" s="483" t="s">
        <v>6012</v>
      </c>
      <c r="D1508" s="484" t="s">
        <v>3024</v>
      </c>
      <c r="E1508" s="484" t="s">
        <v>6013</v>
      </c>
      <c r="F1508" s="485" t="s">
        <v>6014</v>
      </c>
      <c r="G1508" s="486" t="s">
        <v>29</v>
      </c>
      <c r="H1508" s="374">
        <v>0</v>
      </c>
      <c r="I1508" s="339">
        <v>230000000</v>
      </c>
      <c r="J1508" s="340" t="s">
        <v>1500</v>
      </c>
      <c r="K1508" s="349" t="s">
        <v>918</v>
      </c>
      <c r="L1508" s="485" t="s">
        <v>1501</v>
      </c>
      <c r="M1508" s="340" t="s">
        <v>1502</v>
      </c>
      <c r="N1508" s="374" t="s">
        <v>1817</v>
      </c>
      <c r="O1508" s="487" t="s">
        <v>1504</v>
      </c>
      <c r="P1508" s="340">
        <v>796</v>
      </c>
      <c r="Q1508" s="340" t="s">
        <v>1505</v>
      </c>
      <c r="R1508" s="337">
        <v>3</v>
      </c>
      <c r="S1508" s="337">
        <v>1959685.71</v>
      </c>
      <c r="T1508" s="443">
        <f t="shared" si="414"/>
        <v>5879057.1299999999</v>
      </c>
      <c r="U1508" s="443">
        <f t="shared" si="415"/>
        <v>6584543.9856000002</v>
      </c>
      <c r="V1508" s="488"/>
      <c r="W1508" s="340">
        <v>2016</v>
      </c>
      <c r="X1508" s="490"/>
    </row>
    <row r="1509" spans="1:24" outlineLevel="1">
      <c r="A1509" s="228" t="s">
        <v>6015</v>
      </c>
      <c r="B1509" s="39" t="s">
        <v>1495</v>
      </c>
      <c r="C1509" s="180" t="s">
        <v>5972</v>
      </c>
      <c r="D1509" s="40" t="s">
        <v>2799</v>
      </c>
      <c r="E1509" s="40" t="s">
        <v>5973</v>
      </c>
      <c r="F1509" s="41" t="s">
        <v>6016</v>
      </c>
      <c r="G1509" s="219" t="s">
        <v>34</v>
      </c>
      <c r="H1509" s="42">
        <v>0</v>
      </c>
      <c r="I1509" s="43">
        <v>230000000</v>
      </c>
      <c r="J1509" s="36" t="s">
        <v>1500</v>
      </c>
      <c r="K1509" s="44" t="s">
        <v>39</v>
      </c>
      <c r="L1509" s="41" t="s">
        <v>1501</v>
      </c>
      <c r="M1509" s="36" t="s">
        <v>1502</v>
      </c>
      <c r="N1509" s="42" t="s">
        <v>1817</v>
      </c>
      <c r="O1509" s="45" t="s">
        <v>1504</v>
      </c>
      <c r="P1509" s="36">
        <v>796</v>
      </c>
      <c r="Q1509" s="36" t="s">
        <v>1505</v>
      </c>
      <c r="R1509" s="54">
        <v>5</v>
      </c>
      <c r="S1509" s="54">
        <v>1339.28</v>
      </c>
      <c r="T1509" s="68">
        <f t="shared" si="414"/>
        <v>6696.4</v>
      </c>
      <c r="U1509" s="68">
        <f t="shared" si="415"/>
        <v>7499.9680000000008</v>
      </c>
      <c r="V1509" s="46"/>
      <c r="W1509" s="36">
        <v>2016</v>
      </c>
      <c r="X1509" s="47"/>
    </row>
    <row r="1510" spans="1:24" outlineLevel="1">
      <c r="A1510" s="228" t="s">
        <v>6017</v>
      </c>
      <c r="B1510" s="39" t="s">
        <v>1495</v>
      </c>
      <c r="C1510" s="180" t="s">
        <v>5980</v>
      </c>
      <c r="D1510" s="40" t="s">
        <v>4664</v>
      </c>
      <c r="E1510" s="40" t="s">
        <v>5981</v>
      </c>
      <c r="F1510" s="41" t="s">
        <v>6018</v>
      </c>
      <c r="G1510" s="219" t="s">
        <v>34</v>
      </c>
      <c r="H1510" s="42">
        <v>0</v>
      </c>
      <c r="I1510" s="43">
        <v>230000000</v>
      </c>
      <c r="J1510" s="36" t="s">
        <v>1500</v>
      </c>
      <c r="K1510" s="44" t="s">
        <v>39</v>
      </c>
      <c r="L1510" s="41" t="s">
        <v>1501</v>
      </c>
      <c r="M1510" s="36" t="s">
        <v>1502</v>
      </c>
      <c r="N1510" s="42" t="s">
        <v>1817</v>
      </c>
      <c r="O1510" s="45" t="s">
        <v>1504</v>
      </c>
      <c r="P1510" s="36">
        <v>796</v>
      </c>
      <c r="Q1510" s="36" t="s">
        <v>1505</v>
      </c>
      <c r="R1510" s="54">
        <v>3</v>
      </c>
      <c r="S1510" s="54">
        <v>73536.710000000006</v>
      </c>
      <c r="T1510" s="68">
        <f t="shared" si="414"/>
        <v>220610.13</v>
      </c>
      <c r="U1510" s="68">
        <f t="shared" si="415"/>
        <v>247083.34560000003</v>
      </c>
      <c r="V1510" s="46"/>
      <c r="W1510" s="36">
        <v>2016</v>
      </c>
      <c r="X1510" s="47"/>
    </row>
    <row r="1511" spans="1:24" outlineLevel="1">
      <c r="A1511" s="228" t="s">
        <v>6019</v>
      </c>
      <c r="B1511" s="39" t="s">
        <v>1495</v>
      </c>
      <c r="C1511" s="180" t="s">
        <v>6020</v>
      </c>
      <c r="D1511" s="40" t="s">
        <v>3034</v>
      </c>
      <c r="E1511" s="40" t="s">
        <v>6021</v>
      </c>
      <c r="F1511" s="41" t="s">
        <v>6022</v>
      </c>
      <c r="G1511" s="219" t="s">
        <v>34</v>
      </c>
      <c r="H1511" s="42">
        <v>0</v>
      </c>
      <c r="I1511" s="43">
        <v>230000000</v>
      </c>
      <c r="J1511" s="36" t="s">
        <v>1500</v>
      </c>
      <c r="K1511" s="44" t="s">
        <v>39</v>
      </c>
      <c r="L1511" s="41" t="s">
        <v>1501</v>
      </c>
      <c r="M1511" s="36" t="s">
        <v>1502</v>
      </c>
      <c r="N1511" s="42" t="s">
        <v>1817</v>
      </c>
      <c r="O1511" s="45" t="s">
        <v>1504</v>
      </c>
      <c r="P1511" s="36">
        <v>796</v>
      </c>
      <c r="Q1511" s="36" t="s">
        <v>1505</v>
      </c>
      <c r="R1511" s="54">
        <v>4</v>
      </c>
      <c r="S1511" s="54">
        <v>816499.99999999988</v>
      </c>
      <c r="T1511" s="68">
        <f t="shared" si="414"/>
        <v>3265999.9999999995</v>
      </c>
      <c r="U1511" s="68">
        <f t="shared" si="415"/>
        <v>3657920</v>
      </c>
      <c r="V1511" s="46"/>
      <c r="W1511" s="36">
        <v>2016</v>
      </c>
      <c r="X1511" s="47"/>
    </row>
    <row r="1512" spans="1:24" outlineLevel="1">
      <c r="A1512" s="228" t="s">
        <v>6023</v>
      </c>
      <c r="B1512" s="39" t="s">
        <v>1495</v>
      </c>
      <c r="C1512" s="180" t="s">
        <v>6024</v>
      </c>
      <c r="D1512" s="40" t="s">
        <v>6025</v>
      </c>
      <c r="E1512" s="40" t="s">
        <v>6026</v>
      </c>
      <c r="F1512" s="41" t="s">
        <v>6027</v>
      </c>
      <c r="G1512" s="219" t="s">
        <v>34</v>
      </c>
      <c r="H1512" s="42">
        <v>0</v>
      </c>
      <c r="I1512" s="43">
        <v>230000000</v>
      </c>
      <c r="J1512" s="36" t="s">
        <v>1500</v>
      </c>
      <c r="K1512" s="44" t="s">
        <v>39</v>
      </c>
      <c r="L1512" s="41" t="s">
        <v>1501</v>
      </c>
      <c r="M1512" s="36" t="s">
        <v>1502</v>
      </c>
      <c r="N1512" s="42" t="s">
        <v>1817</v>
      </c>
      <c r="O1512" s="45" t="s">
        <v>1504</v>
      </c>
      <c r="P1512" s="36">
        <v>796</v>
      </c>
      <c r="Q1512" s="36" t="s">
        <v>1505</v>
      </c>
      <c r="R1512" s="54">
        <v>4</v>
      </c>
      <c r="S1512" s="54">
        <v>11149.78</v>
      </c>
      <c r="T1512" s="68">
        <f t="shared" si="414"/>
        <v>44599.12</v>
      </c>
      <c r="U1512" s="68">
        <f t="shared" si="415"/>
        <v>49951.014400000007</v>
      </c>
      <c r="V1512" s="46"/>
      <c r="W1512" s="36">
        <v>2016</v>
      </c>
      <c r="X1512" s="47"/>
    </row>
    <row r="1513" spans="1:24" outlineLevel="1">
      <c r="A1513" s="228" t="s">
        <v>6028</v>
      </c>
      <c r="B1513" s="39" t="s">
        <v>1495</v>
      </c>
      <c r="C1513" s="180" t="s">
        <v>5792</v>
      </c>
      <c r="D1513" s="40" t="s">
        <v>4781</v>
      </c>
      <c r="E1513" s="40" t="s">
        <v>5793</v>
      </c>
      <c r="F1513" s="41" t="s">
        <v>6029</v>
      </c>
      <c r="G1513" s="219" t="s">
        <v>34</v>
      </c>
      <c r="H1513" s="42">
        <v>0</v>
      </c>
      <c r="I1513" s="43">
        <v>230000000</v>
      </c>
      <c r="J1513" s="36" t="s">
        <v>1500</v>
      </c>
      <c r="K1513" s="44" t="s">
        <v>39</v>
      </c>
      <c r="L1513" s="41" t="s">
        <v>1501</v>
      </c>
      <c r="M1513" s="36" t="s">
        <v>1502</v>
      </c>
      <c r="N1513" s="42" t="s">
        <v>1817</v>
      </c>
      <c r="O1513" s="45" t="s">
        <v>1504</v>
      </c>
      <c r="P1513" s="36">
        <v>796</v>
      </c>
      <c r="Q1513" s="36" t="s">
        <v>1505</v>
      </c>
      <c r="R1513" s="54">
        <v>5</v>
      </c>
      <c r="S1513" s="54">
        <v>16182.14</v>
      </c>
      <c r="T1513" s="68">
        <f t="shared" si="414"/>
        <v>80910.7</v>
      </c>
      <c r="U1513" s="68">
        <f t="shared" si="415"/>
        <v>90619.984000000011</v>
      </c>
      <c r="V1513" s="46"/>
      <c r="W1513" s="36">
        <v>2016</v>
      </c>
      <c r="X1513" s="47"/>
    </row>
    <row r="1514" spans="1:24" outlineLevel="1">
      <c r="A1514" s="228" t="s">
        <v>6030</v>
      </c>
      <c r="B1514" s="39" t="s">
        <v>1495</v>
      </c>
      <c r="C1514" s="180" t="s">
        <v>5792</v>
      </c>
      <c r="D1514" s="40" t="s">
        <v>4781</v>
      </c>
      <c r="E1514" s="40" t="s">
        <v>5793</v>
      </c>
      <c r="F1514" s="41" t="s">
        <v>6031</v>
      </c>
      <c r="G1514" s="219" t="s">
        <v>34</v>
      </c>
      <c r="H1514" s="42">
        <v>0</v>
      </c>
      <c r="I1514" s="43">
        <v>230000000</v>
      </c>
      <c r="J1514" s="36" t="s">
        <v>1500</v>
      </c>
      <c r="K1514" s="44" t="s">
        <v>39</v>
      </c>
      <c r="L1514" s="41" t="s">
        <v>1501</v>
      </c>
      <c r="M1514" s="36" t="s">
        <v>1502</v>
      </c>
      <c r="N1514" s="42" t="s">
        <v>1817</v>
      </c>
      <c r="O1514" s="45" t="s">
        <v>1504</v>
      </c>
      <c r="P1514" s="36">
        <v>796</v>
      </c>
      <c r="Q1514" s="36" t="s">
        <v>1505</v>
      </c>
      <c r="R1514" s="54">
        <v>6</v>
      </c>
      <c r="S1514" s="54">
        <v>16182.14</v>
      </c>
      <c r="T1514" s="68">
        <f t="shared" si="414"/>
        <v>97092.84</v>
      </c>
      <c r="U1514" s="68">
        <f t="shared" si="415"/>
        <v>108743.9808</v>
      </c>
      <c r="V1514" s="46"/>
      <c r="W1514" s="36">
        <v>2016</v>
      </c>
      <c r="X1514" s="47"/>
    </row>
    <row r="1515" spans="1:24" outlineLevel="1">
      <c r="A1515" s="228" t="s">
        <v>6032</v>
      </c>
      <c r="B1515" s="39" t="s">
        <v>1495</v>
      </c>
      <c r="C1515" s="180" t="s">
        <v>6033</v>
      </c>
      <c r="D1515" s="40" t="s">
        <v>6034</v>
      </c>
      <c r="E1515" s="40" t="s">
        <v>5797</v>
      </c>
      <c r="F1515" s="41" t="s">
        <v>6035</v>
      </c>
      <c r="G1515" s="219" t="s">
        <v>34</v>
      </c>
      <c r="H1515" s="42">
        <v>0</v>
      </c>
      <c r="I1515" s="43">
        <v>230000000</v>
      </c>
      <c r="J1515" s="36" t="s">
        <v>1500</v>
      </c>
      <c r="K1515" s="44" t="s">
        <v>39</v>
      </c>
      <c r="L1515" s="41" t="s">
        <v>1501</v>
      </c>
      <c r="M1515" s="36" t="s">
        <v>1502</v>
      </c>
      <c r="N1515" s="42" t="s">
        <v>1817</v>
      </c>
      <c r="O1515" s="45" t="s">
        <v>1504</v>
      </c>
      <c r="P1515" s="36">
        <v>796</v>
      </c>
      <c r="Q1515" s="36" t="s">
        <v>1505</v>
      </c>
      <c r="R1515" s="54">
        <v>29</v>
      </c>
      <c r="S1515" s="54">
        <v>2848.21</v>
      </c>
      <c r="T1515" s="68">
        <f t="shared" si="414"/>
        <v>82598.09</v>
      </c>
      <c r="U1515" s="68">
        <f t="shared" si="415"/>
        <v>92509.860800000009</v>
      </c>
      <c r="V1515" s="46"/>
      <c r="W1515" s="36">
        <v>2016</v>
      </c>
      <c r="X1515" s="47"/>
    </row>
    <row r="1516" spans="1:24" outlineLevel="1">
      <c r="A1516" s="228" t="s">
        <v>6036</v>
      </c>
      <c r="B1516" s="39" t="s">
        <v>1495</v>
      </c>
      <c r="C1516" s="180" t="s">
        <v>5805</v>
      </c>
      <c r="D1516" s="40" t="s">
        <v>5689</v>
      </c>
      <c r="E1516" s="40" t="s">
        <v>5806</v>
      </c>
      <c r="F1516" s="41" t="s">
        <v>6037</v>
      </c>
      <c r="G1516" s="219" t="s">
        <v>34</v>
      </c>
      <c r="H1516" s="42">
        <v>0</v>
      </c>
      <c r="I1516" s="43">
        <v>230000000</v>
      </c>
      <c r="J1516" s="36" t="s">
        <v>1500</v>
      </c>
      <c r="K1516" s="44" t="s">
        <v>39</v>
      </c>
      <c r="L1516" s="41" t="s">
        <v>1501</v>
      </c>
      <c r="M1516" s="36" t="s">
        <v>1502</v>
      </c>
      <c r="N1516" s="42" t="s">
        <v>1817</v>
      </c>
      <c r="O1516" s="45" t="s">
        <v>1504</v>
      </c>
      <c r="P1516" s="36">
        <v>796</v>
      </c>
      <c r="Q1516" s="36" t="s">
        <v>1505</v>
      </c>
      <c r="R1516" s="54">
        <v>13</v>
      </c>
      <c r="S1516" s="54">
        <v>46071.42</v>
      </c>
      <c r="T1516" s="68">
        <f t="shared" si="414"/>
        <v>598928.46</v>
      </c>
      <c r="U1516" s="68">
        <f t="shared" si="415"/>
        <v>670799.87520000001</v>
      </c>
      <c r="V1516" s="46"/>
      <c r="W1516" s="36">
        <v>2016</v>
      </c>
      <c r="X1516" s="47"/>
    </row>
    <row r="1517" spans="1:24" outlineLevel="1">
      <c r="A1517" s="228" t="s">
        <v>6038</v>
      </c>
      <c r="B1517" s="39" t="s">
        <v>1495</v>
      </c>
      <c r="C1517" s="180" t="s">
        <v>5809</v>
      </c>
      <c r="D1517" s="40" t="s">
        <v>2135</v>
      </c>
      <c r="E1517" s="40" t="s">
        <v>5810</v>
      </c>
      <c r="F1517" s="41" t="s">
        <v>6039</v>
      </c>
      <c r="G1517" s="219" t="s">
        <v>34</v>
      </c>
      <c r="H1517" s="42">
        <v>0</v>
      </c>
      <c r="I1517" s="43">
        <v>230000000</v>
      </c>
      <c r="J1517" s="36" t="s">
        <v>1500</v>
      </c>
      <c r="K1517" s="44" t="s">
        <v>39</v>
      </c>
      <c r="L1517" s="41" t="s">
        <v>1501</v>
      </c>
      <c r="M1517" s="36" t="s">
        <v>1502</v>
      </c>
      <c r="N1517" s="42" t="s">
        <v>1817</v>
      </c>
      <c r="O1517" s="45" t="s">
        <v>1504</v>
      </c>
      <c r="P1517" s="36">
        <v>796</v>
      </c>
      <c r="Q1517" s="36" t="s">
        <v>1505</v>
      </c>
      <c r="R1517" s="54">
        <v>1</v>
      </c>
      <c r="S1517" s="54">
        <v>423857.14</v>
      </c>
      <c r="T1517" s="68">
        <f t="shared" si="414"/>
        <v>423857.14</v>
      </c>
      <c r="U1517" s="68">
        <f t="shared" si="415"/>
        <v>474719.99680000008</v>
      </c>
      <c r="V1517" s="46"/>
      <c r="W1517" s="36">
        <v>2016</v>
      </c>
      <c r="X1517" s="47"/>
    </row>
    <row r="1518" spans="1:24" outlineLevel="1">
      <c r="A1518" s="228" t="s">
        <v>6040</v>
      </c>
      <c r="B1518" s="39" t="s">
        <v>1495</v>
      </c>
      <c r="C1518" s="180" t="s">
        <v>5888</v>
      </c>
      <c r="D1518" s="40" t="s">
        <v>2135</v>
      </c>
      <c r="E1518" s="40" t="s">
        <v>5889</v>
      </c>
      <c r="F1518" s="41" t="s">
        <v>6041</v>
      </c>
      <c r="G1518" s="219" t="s">
        <v>34</v>
      </c>
      <c r="H1518" s="42">
        <v>0</v>
      </c>
      <c r="I1518" s="43">
        <v>230000000</v>
      </c>
      <c r="J1518" s="36" t="s">
        <v>1500</v>
      </c>
      <c r="K1518" s="44" t="s">
        <v>39</v>
      </c>
      <c r="L1518" s="41" t="s">
        <v>1501</v>
      </c>
      <c r="M1518" s="36" t="s">
        <v>1502</v>
      </c>
      <c r="N1518" s="42" t="s">
        <v>1817</v>
      </c>
      <c r="O1518" s="45" t="s">
        <v>1504</v>
      </c>
      <c r="P1518" s="36">
        <v>796</v>
      </c>
      <c r="Q1518" s="36" t="s">
        <v>1505</v>
      </c>
      <c r="R1518" s="54">
        <v>5</v>
      </c>
      <c r="S1518" s="54">
        <v>186128.57</v>
      </c>
      <c r="T1518" s="68">
        <v>0</v>
      </c>
      <c r="U1518" s="68">
        <f t="shared" ref="U1518" si="418">T1518*1.12</f>
        <v>0</v>
      </c>
      <c r="V1518" s="46"/>
      <c r="W1518" s="36">
        <v>2016</v>
      </c>
      <c r="X1518" s="187">
        <v>6.11</v>
      </c>
    </row>
    <row r="1519" spans="1:24" s="344" customFormat="1" outlineLevel="1">
      <c r="A1519" s="336" t="s">
        <v>6590</v>
      </c>
      <c r="B1519" s="381" t="s">
        <v>1495</v>
      </c>
      <c r="C1519" s="483" t="s">
        <v>5888</v>
      </c>
      <c r="D1519" s="484" t="s">
        <v>2135</v>
      </c>
      <c r="E1519" s="484" t="s">
        <v>5889</v>
      </c>
      <c r="F1519" s="485" t="s">
        <v>6043</v>
      </c>
      <c r="G1519" s="486" t="s">
        <v>34</v>
      </c>
      <c r="H1519" s="374">
        <v>0</v>
      </c>
      <c r="I1519" s="339">
        <v>230000000</v>
      </c>
      <c r="J1519" s="340" t="s">
        <v>1500</v>
      </c>
      <c r="K1519" s="349" t="s">
        <v>918</v>
      </c>
      <c r="L1519" s="485" t="s">
        <v>1501</v>
      </c>
      <c r="M1519" s="340" t="s">
        <v>1502</v>
      </c>
      <c r="N1519" s="374" t="s">
        <v>1817</v>
      </c>
      <c r="O1519" s="487" t="s">
        <v>1504</v>
      </c>
      <c r="P1519" s="340">
        <v>796</v>
      </c>
      <c r="Q1519" s="340" t="s">
        <v>1505</v>
      </c>
      <c r="R1519" s="337">
        <v>5</v>
      </c>
      <c r="S1519" s="337">
        <v>186128.57</v>
      </c>
      <c r="T1519" s="443">
        <f t="shared" si="414"/>
        <v>930642.85000000009</v>
      </c>
      <c r="U1519" s="443">
        <f t="shared" si="415"/>
        <v>1042319.9920000002</v>
      </c>
      <c r="V1519" s="488"/>
      <c r="W1519" s="340">
        <v>2016</v>
      </c>
      <c r="X1519" s="490"/>
    </row>
    <row r="1520" spans="1:24" outlineLevel="1">
      <c r="A1520" s="228" t="s">
        <v>6042</v>
      </c>
      <c r="B1520" s="39" t="s">
        <v>1495</v>
      </c>
      <c r="C1520" s="180" t="s">
        <v>5892</v>
      </c>
      <c r="D1520" s="40" t="s">
        <v>2135</v>
      </c>
      <c r="E1520" s="40" t="s">
        <v>5893</v>
      </c>
      <c r="F1520" s="41" t="s">
        <v>6043</v>
      </c>
      <c r="G1520" s="219" t="s">
        <v>34</v>
      </c>
      <c r="H1520" s="42">
        <v>0</v>
      </c>
      <c r="I1520" s="43">
        <v>230000000</v>
      </c>
      <c r="J1520" s="36" t="s">
        <v>1500</v>
      </c>
      <c r="K1520" s="44" t="s">
        <v>39</v>
      </c>
      <c r="L1520" s="41" t="s">
        <v>1501</v>
      </c>
      <c r="M1520" s="36" t="s">
        <v>1502</v>
      </c>
      <c r="N1520" s="42" t="s">
        <v>1817</v>
      </c>
      <c r="O1520" s="45" t="s">
        <v>1504</v>
      </c>
      <c r="P1520" s="36">
        <v>796</v>
      </c>
      <c r="Q1520" s="36" t="s">
        <v>1505</v>
      </c>
      <c r="R1520" s="54">
        <v>1</v>
      </c>
      <c r="S1520" s="54">
        <v>446893.85</v>
      </c>
      <c r="T1520" s="68">
        <v>0</v>
      </c>
      <c r="U1520" s="68">
        <f t="shared" ref="U1520" si="419">T1520*1.12</f>
        <v>0</v>
      </c>
      <c r="V1520" s="46"/>
      <c r="W1520" s="36">
        <v>2016</v>
      </c>
      <c r="X1520" s="187">
        <v>6.11</v>
      </c>
    </row>
    <row r="1521" spans="1:24" s="344" customFormat="1" outlineLevel="1">
      <c r="A1521" s="336" t="s">
        <v>6591</v>
      </c>
      <c r="B1521" s="381" t="s">
        <v>1495</v>
      </c>
      <c r="C1521" s="483" t="s">
        <v>5892</v>
      </c>
      <c r="D1521" s="484" t="s">
        <v>2135</v>
      </c>
      <c r="E1521" s="484" t="s">
        <v>5893</v>
      </c>
      <c r="F1521" s="485" t="s">
        <v>6041</v>
      </c>
      <c r="G1521" s="486" t="s">
        <v>34</v>
      </c>
      <c r="H1521" s="374">
        <v>0</v>
      </c>
      <c r="I1521" s="339">
        <v>230000000</v>
      </c>
      <c r="J1521" s="340" t="s">
        <v>1500</v>
      </c>
      <c r="K1521" s="349" t="s">
        <v>918</v>
      </c>
      <c r="L1521" s="485" t="s">
        <v>1501</v>
      </c>
      <c r="M1521" s="340" t="s">
        <v>1502</v>
      </c>
      <c r="N1521" s="374" t="s">
        <v>1817</v>
      </c>
      <c r="O1521" s="487" t="s">
        <v>1504</v>
      </c>
      <c r="P1521" s="340">
        <v>796</v>
      </c>
      <c r="Q1521" s="340" t="s">
        <v>1505</v>
      </c>
      <c r="R1521" s="337">
        <v>1</v>
      </c>
      <c r="S1521" s="337">
        <v>446893.85</v>
      </c>
      <c r="T1521" s="443">
        <f t="shared" si="414"/>
        <v>446893.85</v>
      </c>
      <c r="U1521" s="443">
        <f t="shared" si="415"/>
        <v>500521.11200000002</v>
      </c>
      <c r="V1521" s="488"/>
      <c r="W1521" s="340">
        <v>2016</v>
      </c>
      <c r="X1521" s="490"/>
    </row>
    <row r="1522" spans="1:24" outlineLevel="1">
      <c r="A1522" s="228" t="s">
        <v>6044</v>
      </c>
      <c r="B1522" s="39" t="s">
        <v>1495</v>
      </c>
      <c r="C1522" s="180" t="s">
        <v>6045</v>
      </c>
      <c r="D1522" s="40" t="s">
        <v>5711</v>
      </c>
      <c r="E1522" s="40" t="s">
        <v>6046</v>
      </c>
      <c r="F1522" s="41" t="s">
        <v>6047</v>
      </c>
      <c r="G1522" s="219" t="s">
        <v>34</v>
      </c>
      <c r="H1522" s="42">
        <v>45</v>
      </c>
      <c r="I1522" s="43">
        <v>230000000</v>
      </c>
      <c r="J1522" s="36" t="s">
        <v>1500</v>
      </c>
      <c r="K1522" s="44" t="s">
        <v>39</v>
      </c>
      <c r="L1522" s="41" t="s">
        <v>1501</v>
      </c>
      <c r="M1522" s="36" t="s">
        <v>1502</v>
      </c>
      <c r="N1522" s="42" t="s">
        <v>1817</v>
      </c>
      <c r="O1522" s="45" t="s">
        <v>1511</v>
      </c>
      <c r="P1522" s="36">
        <v>796</v>
      </c>
      <c r="Q1522" s="36" t="s">
        <v>1505</v>
      </c>
      <c r="R1522" s="54">
        <v>260</v>
      </c>
      <c r="S1522" s="54">
        <v>442.28</v>
      </c>
      <c r="T1522" s="68">
        <f t="shared" si="414"/>
        <v>114992.79999999999</v>
      </c>
      <c r="U1522" s="68">
        <f t="shared" si="415"/>
        <v>128791.936</v>
      </c>
      <c r="V1522" s="46" t="s">
        <v>1512</v>
      </c>
      <c r="W1522" s="36">
        <v>2016</v>
      </c>
      <c r="X1522" s="47"/>
    </row>
    <row r="1523" spans="1:24" outlineLevel="1">
      <c r="A1523" s="228" t="s">
        <v>6048</v>
      </c>
      <c r="B1523" s="39" t="s">
        <v>1495</v>
      </c>
      <c r="C1523" s="180" t="s">
        <v>6049</v>
      </c>
      <c r="D1523" s="40" t="s">
        <v>5711</v>
      </c>
      <c r="E1523" s="40" t="s">
        <v>6050</v>
      </c>
      <c r="F1523" s="41" t="s">
        <v>6051</v>
      </c>
      <c r="G1523" s="219" t="s">
        <v>34</v>
      </c>
      <c r="H1523" s="42">
        <v>45</v>
      </c>
      <c r="I1523" s="43">
        <v>230000000</v>
      </c>
      <c r="J1523" s="36" t="s">
        <v>1500</v>
      </c>
      <c r="K1523" s="44" t="s">
        <v>39</v>
      </c>
      <c r="L1523" s="41" t="s">
        <v>1501</v>
      </c>
      <c r="M1523" s="36" t="s">
        <v>1502</v>
      </c>
      <c r="N1523" s="42" t="s">
        <v>1817</v>
      </c>
      <c r="O1523" s="45" t="s">
        <v>1511</v>
      </c>
      <c r="P1523" s="36">
        <v>796</v>
      </c>
      <c r="Q1523" s="36" t="s">
        <v>1505</v>
      </c>
      <c r="R1523" s="54">
        <v>110</v>
      </c>
      <c r="S1523" s="54">
        <v>641.07000000000005</v>
      </c>
      <c r="T1523" s="68">
        <f t="shared" si="414"/>
        <v>70517.700000000012</v>
      </c>
      <c r="U1523" s="68">
        <f t="shared" si="415"/>
        <v>78979.824000000022</v>
      </c>
      <c r="V1523" s="46" t="s">
        <v>1512</v>
      </c>
      <c r="W1523" s="36">
        <v>2016</v>
      </c>
      <c r="X1523" s="47"/>
    </row>
    <row r="1524" spans="1:24" outlineLevel="1">
      <c r="A1524" s="228" t="s">
        <v>6052</v>
      </c>
      <c r="B1524" s="39" t="s">
        <v>1495</v>
      </c>
      <c r="C1524" s="180" t="s">
        <v>6053</v>
      </c>
      <c r="D1524" s="40" t="s">
        <v>5711</v>
      </c>
      <c r="E1524" s="40" t="s">
        <v>6054</v>
      </c>
      <c r="F1524" s="41" t="s">
        <v>6055</v>
      </c>
      <c r="G1524" s="219" t="s">
        <v>34</v>
      </c>
      <c r="H1524" s="42">
        <v>45</v>
      </c>
      <c r="I1524" s="43">
        <v>230000000</v>
      </c>
      <c r="J1524" s="36" t="s">
        <v>1500</v>
      </c>
      <c r="K1524" s="44" t="s">
        <v>39</v>
      </c>
      <c r="L1524" s="41" t="s">
        <v>1501</v>
      </c>
      <c r="M1524" s="36" t="s">
        <v>1502</v>
      </c>
      <c r="N1524" s="42" t="s">
        <v>1817</v>
      </c>
      <c r="O1524" s="45" t="s">
        <v>1511</v>
      </c>
      <c r="P1524" s="36">
        <v>796</v>
      </c>
      <c r="Q1524" s="36" t="s">
        <v>1505</v>
      </c>
      <c r="R1524" s="54">
        <v>93</v>
      </c>
      <c r="S1524" s="54">
        <v>360.1</v>
      </c>
      <c r="T1524" s="68">
        <f t="shared" si="414"/>
        <v>33489.300000000003</v>
      </c>
      <c r="U1524" s="68">
        <f t="shared" si="415"/>
        <v>37508.016000000003</v>
      </c>
      <c r="V1524" s="46" t="s">
        <v>1512</v>
      </c>
      <c r="W1524" s="36">
        <v>2016</v>
      </c>
      <c r="X1524" s="47"/>
    </row>
    <row r="1525" spans="1:24" outlineLevel="1">
      <c r="A1525" s="228" t="s">
        <v>6056</v>
      </c>
      <c r="B1525" s="39" t="s">
        <v>1495</v>
      </c>
      <c r="C1525" s="180" t="s">
        <v>5813</v>
      </c>
      <c r="D1525" s="40" t="s">
        <v>5711</v>
      </c>
      <c r="E1525" s="40" t="s">
        <v>5814</v>
      </c>
      <c r="F1525" s="41" t="s">
        <v>6057</v>
      </c>
      <c r="G1525" s="219" t="s">
        <v>34</v>
      </c>
      <c r="H1525" s="42">
        <v>45</v>
      </c>
      <c r="I1525" s="43">
        <v>230000000</v>
      </c>
      <c r="J1525" s="36" t="s">
        <v>1500</v>
      </c>
      <c r="K1525" s="44" t="s">
        <v>39</v>
      </c>
      <c r="L1525" s="41" t="s">
        <v>1501</v>
      </c>
      <c r="M1525" s="36" t="s">
        <v>1502</v>
      </c>
      <c r="N1525" s="42" t="s">
        <v>1817</v>
      </c>
      <c r="O1525" s="45" t="s">
        <v>1511</v>
      </c>
      <c r="P1525" s="36">
        <v>796</v>
      </c>
      <c r="Q1525" s="36" t="s">
        <v>1505</v>
      </c>
      <c r="R1525" s="54">
        <v>160</v>
      </c>
      <c r="S1525" s="54">
        <v>193.48</v>
      </c>
      <c r="T1525" s="68">
        <f t="shared" si="414"/>
        <v>30956.799999999999</v>
      </c>
      <c r="U1525" s="68">
        <f t="shared" si="415"/>
        <v>34671.616000000002</v>
      </c>
      <c r="V1525" s="46" t="s">
        <v>1512</v>
      </c>
      <c r="W1525" s="36">
        <v>2016</v>
      </c>
      <c r="X1525" s="47"/>
    </row>
    <row r="1526" spans="1:24" outlineLevel="1">
      <c r="A1526" s="228" t="s">
        <v>6058</v>
      </c>
      <c r="B1526" s="39" t="s">
        <v>1495</v>
      </c>
      <c r="C1526" s="180" t="s">
        <v>6059</v>
      </c>
      <c r="D1526" s="40" t="s">
        <v>5711</v>
      </c>
      <c r="E1526" s="40" t="s">
        <v>6060</v>
      </c>
      <c r="F1526" s="41" t="s">
        <v>6061</v>
      </c>
      <c r="G1526" s="219" t="s">
        <v>34</v>
      </c>
      <c r="H1526" s="42">
        <v>45</v>
      </c>
      <c r="I1526" s="43">
        <v>230000000</v>
      </c>
      <c r="J1526" s="36" t="s">
        <v>1500</v>
      </c>
      <c r="K1526" s="44" t="s">
        <v>39</v>
      </c>
      <c r="L1526" s="41" t="s">
        <v>1501</v>
      </c>
      <c r="M1526" s="36" t="s">
        <v>1502</v>
      </c>
      <c r="N1526" s="42" t="s">
        <v>1817</v>
      </c>
      <c r="O1526" s="45" t="s">
        <v>1511</v>
      </c>
      <c r="P1526" s="36">
        <v>796</v>
      </c>
      <c r="Q1526" s="36" t="s">
        <v>1505</v>
      </c>
      <c r="R1526" s="54">
        <v>260</v>
      </c>
      <c r="S1526" s="54">
        <v>414.89</v>
      </c>
      <c r="T1526" s="68">
        <f t="shared" si="414"/>
        <v>107871.4</v>
      </c>
      <c r="U1526" s="68">
        <f t="shared" si="415"/>
        <v>120815.96800000001</v>
      </c>
      <c r="V1526" s="46" t="s">
        <v>1512</v>
      </c>
      <c r="W1526" s="36">
        <v>2016</v>
      </c>
      <c r="X1526" s="47"/>
    </row>
    <row r="1527" spans="1:24" outlineLevel="1">
      <c r="A1527" s="228" t="s">
        <v>6062</v>
      </c>
      <c r="B1527" s="39" t="s">
        <v>1495</v>
      </c>
      <c r="C1527" s="180" t="s">
        <v>5896</v>
      </c>
      <c r="D1527" s="40" t="s">
        <v>5716</v>
      </c>
      <c r="E1527" s="40" t="s">
        <v>5897</v>
      </c>
      <c r="F1527" s="41" t="s">
        <v>6063</v>
      </c>
      <c r="G1527" s="219" t="s">
        <v>34</v>
      </c>
      <c r="H1527" s="42">
        <v>0</v>
      </c>
      <c r="I1527" s="43">
        <v>230000000</v>
      </c>
      <c r="J1527" s="36" t="s">
        <v>1500</v>
      </c>
      <c r="K1527" s="44" t="s">
        <v>39</v>
      </c>
      <c r="L1527" s="41" t="s">
        <v>1501</v>
      </c>
      <c r="M1527" s="36" t="s">
        <v>1502</v>
      </c>
      <c r="N1527" s="42" t="s">
        <v>1817</v>
      </c>
      <c r="O1527" s="45" t="s">
        <v>1504</v>
      </c>
      <c r="P1527" s="36">
        <v>796</v>
      </c>
      <c r="Q1527" s="36" t="s">
        <v>1505</v>
      </c>
      <c r="R1527" s="54">
        <v>12</v>
      </c>
      <c r="S1527" s="54">
        <v>68185.710000000006</v>
      </c>
      <c r="T1527" s="68">
        <f t="shared" si="414"/>
        <v>818228.52</v>
      </c>
      <c r="U1527" s="68">
        <f t="shared" si="415"/>
        <v>916415.94240000006</v>
      </c>
      <c r="V1527" s="46"/>
      <c r="W1527" s="36">
        <v>2016</v>
      </c>
      <c r="X1527" s="47"/>
    </row>
    <row r="1528" spans="1:24" outlineLevel="1">
      <c r="A1528" s="228" t="s">
        <v>6064</v>
      </c>
      <c r="B1528" s="39" t="s">
        <v>1495</v>
      </c>
      <c r="C1528" s="180" t="s">
        <v>5900</v>
      </c>
      <c r="D1528" s="40" t="s">
        <v>5716</v>
      </c>
      <c r="E1528" s="40" t="s">
        <v>5901</v>
      </c>
      <c r="F1528" s="41" t="s">
        <v>6065</v>
      </c>
      <c r="G1528" s="219" t="s">
        <v>34</v>
      </c>
      <c r="H1528" s="42">
        <v>0</v>
      </c>
      <c r="I1528" s="43">
        <v>230000000</v>
      </c>
      <c r="J1528" s="36" t="s">
        <v>1500</v>
      </c>
      <c r="K1528" s="44" t="s">
        <v>39</v>
      </c>
      <c r="L1528" s="41" t="s">
        <v>1501</v>
      </c>
      <c r="M1528" s="36" t="s">
        <v>1502</v>
      </c>
      <c r="N1528" s="42" t="s">
        <v>1817</v>
      </c>
      <c r="O1528" s="45" t="s">
        <v>1504</v>
      </c>
      <c r="P1528" s="36">
        <v>796</v>
      </c>
      <c r="Q1528" s="36" t="s">
        <v>1505</v>
      </c>
      <c r="R1528" s="54">
        <v>12</v>
      </c>
      <c r="S1528" s="54">
        <v>39068.57</v>
      </c>
      <c r="T1528" s="68">
        <f t="shared" si="414"/>
        <v>468822.83999999997</v>
      </c>
      <c r="U1528" s="68">
        <f t="shared" si="415"/>
        <v>525081.5808</v>
      </c>
      <c r="V1528" s="46"/>
      <c r="W1528" s="36">
        <v>2016</v>
      </c>
      <c r="X1528" s="47"/>
    </row>
    <row r="1529" spans="1:24" outlineLevel="1">
      <c r="A1529" s="228" t="s">
        <v>6066</v>
      </c>
      <c r="B1529" s="39" t="s">
        <v>1495</v>
      </c>
      <c r="C1529" s="180" t="s">
        <v>5881</v>
      </c>
      <c r="D1529" s="40" t="s">
        <v>5882</v>
      </c>
      <c r="E1529" s="40" t="s">
        <v>5883</v>
      </c>
      <c r="F1529" s="41" t="s">
        <v>6067</v>
      </c>
      <c r="G1529" s="219" t="s">
        <v>34</v>
      </c>
      <c r="H1529" s="42">
        <v>0</v>
      </c>
      <c r="I1529" s="43">
        <v>230000000</v>
      </c>
      <c r="J1529" s="36" t="s">
        <v>1500</v>
      </c>
      <c r="K1529" s="44" t="s">
        <v>39</v>
      </c>
      <c r="L1529" s="41" t="s">
        <v>1501</v>
      </c>
      <c r="M1529" s="36" t="s">
        <v>1502</v>
      </c>
      <c r="N1529" s="42" t="s">
        <v>1817</v>
      </c>
      <c r="O1529" s="45" t="s">
        <v>1504</v>
      </c>
      <c r="P1529" s="36">
        <v>796</v>
      </c>
      <c r="Q1529" s="36" t="s">
        <v>1505</v>
      </c>
      <c r="R1529" s="54">
        <v>8</v>
      </c>
      <c r="S1529" s="54">
        <v>26722.42</v>
      </c>
      <c r="T1529" s="68">
        <f t="shared" si="414"/>
        <v>213779.36</v>
      </c>
      <c r="U1529" s="68">
        <f t="shared" si="415"/>
        <v>239432.88320000001</v>
      </c>
      <c r="V1529" s="46"/>
      <c r="W1529" s="36">
        <v>2016</v>
      </c>
      <c r="X1529" s="47"/>
    </row>
    <row r="1530" spans="1:24" outlineLevel="1">
      <c r="A1530" s="228" t="s">
        <v>6068</v>
      </c>
      <c r="B1530" s="39" t="s">
        <v>1495</v>
      </c>
      <c r="C1530" s="180" t="s">
        <v>5941</v>
      </c>
      <c r="D1530" s="40" t="s">
        <v>2999</v>
      </c>
      <c r="E1530" s="40" t="s">
        <v>5942</v>
      </c>
      <c r="F1530" s="41" t="s">
        <v>6069</v>
      </c>
      <c r="G1530" s="219" t="s">
        <v>34</v>
      </c>
      <c r="H1530" s="42">
        <v>0</v>
      </c>
      <c r="I1530" s="43">
        <v>230000000</v>
      </c>
      <c r="J1530" s="36" t="s">
        <v>1500</v>
      </c>
      <c r="K1530" s="44" t="s">
        <v>39</v>
      </c>
      <c r="L1530" s="41" t="s">
        <v>1501</v>
      </c>
      <c r="M1530" s="36" t="s">
        <v>1502</v>
      </c>
      <c r="N1530" s="42" t="s">
        <v>1817</v>
      </c>
      <c r="O1530" s="45" t="s">
        <v>1504</v>
      </c>
      <c r="P1530" s="36">
        <v>796</v>
      </c>
      <c r="Q1530" s="36" t="s">
        <v>1505</v>
      </c>
      <c r="R1530" s="54">
        <v>2</v>
      </c>
      <c r="S1530" s="54">
        <v>41882.14</v>
      </c>
      <c r="T1530" s="68">
        <f t="shared" si="414"/>
        <v>83764.28</v>
      </c>
      <c r="U1530" s="68">
        <f t="shared" si="415"/>
        <v>93815.993600000002</v>
      </c>
      <c r="V1530" s="46"/>
      <c r="W1530" s="36">
        <v>2016</v>
      </c>
      <c r="X1530" s="47"/>
    </row>
    <row r="1531" spans="1:24" outlineLevel="1">
      <c r="A1531" s="228" t="s">
        <v>6070</v>
      </c>
      <c r="B1531" s="39" t="s">
        <v>1495</v>
      </c>
      <c r="C1531" s="180" t="s">
        <v>5828</v>
      </c>
      <c r="D1531" s="40" t="s">
        <v>5824</v>
      </c>
      <c r="E1531" s="40" t="s">
        <v>5829</v>
      </c>
      <c r="F1531" s="41" t="s">
        <v>6071</v>
      </c>
      <c r="G1531" s="219" t="s">
        <v>34</v>
      </c>
      <c r="H1531" s="42">
        <v>0</v>
      </c>
      <c r="I1531" s="43">
        <v>230000000</v>
      </c>
      <c r="J1531" s="36" t="s">
        <v>1500</v>
      </c>
      <c r="K1531" s="44" t="s">
        <v>39</v>
      </c>
      <c r="L1531" s="41" t="s">
        <v>1501</v>
      </c>
      <c r="M1531" s="36" t="s">
        <v>1502</v>
      </c>
      <c r="N1531" s="42" t="s">
        <v>1817</v>
      </c>
      <c r="O1531" s="45" t="s">
        <v>1504</v>
      </c>
      <c r="P1531" s="36">
        <v>796</v>
      </c>
      <c r="Q1531" s="36" t="s">
        <v>1505</v>
      </c>
      <c r="R1531" s="54">
        <v>3</v>
      </c>
      <c r="S1531" s="54">
        <v>7499.9999999999991</v>
      </c>
      <c r="T1531" s="68">
        <f t="shared" si="414"/>
        <v>22499.999999999996</v>
      </c>
      <c r="U1531" s="68">
        <f t="shared" si="415"/>
        <v>25200</v>
      </c>
      <c r="V1531" s="46"/>
      <c r="W1531" s="36">
        <v>2016</v>
      </c>
      <c r="X1531" s="47"/>
    </row>
    <row r="1532" spans="1:24" outlineLevel="1">
      <c r="A1532" s="228" t="s">
        <v>6072</v>
      </c>
      <c r="B1532" s="39" t="s">
        <v>1495</v>
      </c>
      <c r="C1532" s="180" t="s">
        <v>6073</v>
      </c>
      <c r="D1532" s="40" t="s">
        <v>6074</v>
      </c>
      <c r="E1532" s="40" t="s">
        <v>6075</v>
      </c>
      <c r="F1532" s="41" t="s">
        <v>6076</v>
      </c>
      <c r="G1532" s="219" t="s">
        <v>34</v>
      </c>
      <c r="H1532" s="42">
        <v>0</v>
      </c>
      <c r="I1532" s="43">
        <v>230000000</v>
      </c>
      <c r="J1532" s="36" t="s">
        <v>1500</v>
      </c>
      <c r="K1532" s="44" t="s">
        <v>39</v>
      </c>
      <c r="L1532" s="41" t="s">
        <v>1501</v>
      </c>
      <c r="M1532" s="36" t="s">
        <v>1502</v>
      </c>
      <c r="N1532" s="42" t="s">
        <v>1817</v>
      </c>
      <c r="O1532" s="45" t="s">
        <v>1504</v>
      </c>
      <c r="P1532" s="36">
        <v>796</v>
      </c>
      <c r="Q1532" s="36" t="s">
        <v>1505</v>
      </c>
      <c r="R1532" s="54">
        <v>40</v>
      </c>
      <c r="S1532" s="54">
        <v>535.71</v>
      </c>
      <c r="T1532" s="68">
        <f t="shared" si="414"/>
        <v>21428.400000000001</v>
      </c>
      <c r="U1532" s="68">
        <f t="shared" si="415"/>
        <v>23999.808000000005</v>
      </c>
      <c r="V1532" s="46"/>
      <c r="W1532" s="36">
        <v>2016</v>
      </c>
      <c r="X1532" s="47"/>
    </row>
    <row r="1533" spans="1:24" outlineLevel="1">
      <c r="A1533" s="228" t="s">
        <v>6077</v>
      </c>
      <c r="B1533" s="39" t="s">
        <v>1495</v>
      </c>
      <c r="C1533" s="180" t="s">
        <v>6073</v>
      </c>
      <c r="D1533" s="40" t="s">
        <v>6074</v>
      </c>
      <c r="E1533" s="40" t="s">
        <v>6075</v>
      </c>
      <c r="F1533" s="41" t="s">
        <v>6078</v>
      </c>
      <c r="G1533" s="219" t="s">
        <v>34</v>
      </c>
      <c r="H1533" s="42">
        <v>0</v>
      </c>
      <c r="I1533" s="43">
        <v>230000000</v>
      </c>
      <c r="J1533" s="36" t="s">
        <v>1500</v>
      </c>
      <c r="K1533" s="44" t="s">
        <v>39</v>
      </c>
      <c r="L1533" s="41" t="s">
        <v>1501</v>
      </c>
      <c r="M1533" s="36" t="s">
        <v>1502</v>
      </c>
      <c r="N1533" s="42" t="s">
        <v>1817</v>
      </c>
      <c r="O1533" s="45" t="s">
        <v>1504</v>
      </c>
      <c r="P1533" s="36">
        <v>796</v>
      </c>
      <c r="Q1533" s="36" t="s">
        <v>1505</v>
      </c>
      <c r="R1533" s="54">
        <v>30</v>
      </c>
      <c r="S1533" s="54">
        <v>409.97</v>
      </c>
      <c r="T1533" s="68">
        <f t="shared" si="414"/>
        <v>12299.1</v>
      </c>
      <c r="U1533" s="68">
        <f t="shared" si="415"/>
        <v>13774.992000000002</v>
      </c>
      <c r="V1533" s="46"/>
      <c r="W1533" s="36">
        <v>2016</v>
      </c>
      <c r="X1533" s="47"/>
    </row>
    <row r="1534" spans="1:24" outlineLevel="1">
      <c r="A1534" s="228" t="s">
        <v>6079</v>
      </c>
      <c r="B1534" s="39" t="s">
        <v>1495</v>
      </c>
      <c r="C1534" s="180" t="s">
        <v>5875</v>
      </c>
      <c r="D1534" s="40" t="s">
        <v>1816</v>
      </c>
      <c r="E1534" s="40" t="s">
        <v>5876</v>
      </c>
      <c r="F1534" s="41" t="s">
        <v>6080</v>
      </c>
      <c r="G1534" s="219" t="s">
        <v>34</v>
      </c>
      <c r="H1534" s="42">
        <v>0</v>
      </c>
      <c r="I1534" s="43">
        <v>230000000</v>
      </c>
      <c r="J1534" s="36" t="s">
        <v>1500</v>
      </c>
      <c r="K1534" s="44" t="s">
        <v>39</v>
      </c>
      <c r="L1534" s="41" t="s">
        <v>1501</v>
      </c>
      <c r="M1534" s="36" t="s">
        <v>1502</v>
      </c>
      <c r="N1534" s="42" t="s">
        <v>1817</v>
      </c>
      <c r="O1534" s="45" t="s">
        <v>1504</v>
      </c>
      <c r="P1534" s="36">
        <v>796</v>
      </c>
      <c r="Q1534" s="36" t="s">
        <v>1505</v>
      </c>
      <c r="R1534" s="54">
        <v>1</v>
      </c>
      <c r="S1534" s="54">
        <v>17543.419999999998</v>
      </c>
      <c r="T1534" s="68">
        <f t="shared" si="414"/>
        <v>17543.419999999998</v>
      </c>
      <c r="U1534" s="68">
        <f t="shared" si="415"/>
        <v>19648.630399999998</v>
      </c>
      <c r="V1534" s="46"/>
      <c r="W1534" s="36">
        <v>2016</v>
      </c>
      <c r="X1534" s="47"/>
    </row>
    <row r="1535" spans="1:24" outlineLevel="1">
      <c r="A1535" s="228" t="s">
        <v>6081</v>
      </c>
      <c r="B1535" s="39" t="s">
        <v>1495</v>
      </c>
      <c r="C1535" s="180" t="s">
        <v>5805</v>
      </c>
      <c r="D1535" s="40" t="s">
        <v>5689</v>
      </c>
      <c r="E1535" s="40" t="s">
        <v>5806</v>
      </c>
      <c r="F1535" s="41" t="s">
        <v>6082</v>
      </c>
      <c r="G1535" s="219" t="s">
        <v>34</v>
      </c>
      <c r="H1535" s="42">
        <v>0</v>
      </c>
      <c r="I1535" s="43">
        <v>230000000</v>
      </c>
      <c r="J1535" s="36" t="s">
        <v>1500</v>
      </c>
      <c r="K1535" s="44" t="s">
        <v>39</v>
      </c>
      <c r="L1535" s="41" t="s">
        <v>1501</v>
      </c>
      <c r="M1535" s="36" t="s">
        <v>1502</v>
      </c>
      <c r="N1535" s="42" t="s">
        <v>1817</v>
      </c>
      <c r="O1535" s="45" t="s">
        <v>1504</v>
      </c>
      <c r="P1535" s="36">
        <v>796</v>
      </c>
      <c r="Q1535" s="36" t="s">
        <v>1505</v>
      </c>
      <c r="R1535" s="54">
        <v>7</v>
      </c>
      <c r="S1535" s="54">
        <v>34908.57</v>
      </c>
      <c r="T1535" s="68">
        <f t="shared" si="414"/>
        <v>244359.99</v>
      </c>
      <c r="U1535" s="68">
        <f t="shared" si="415"/>
        <v>273683.1888</v>
      </c>
      <c r="V1535" s="46"/>
      <c r="W1535" s="36">
        <v>2016</v>
      </c>
      <c r="X1535" s="47"/>
    </row>
    <row r="1536" spans="1:24" outlineLevel="1">
      <c r="A1536" s="228" t="s">
        <v>6083</v>
      </c>
      <c r="B1536" s="39" t="s">
        <v>1495</v>
      </c>
      <c r="C1536" s="180" t="s">
        <v>6084</v>
      </c>
      <c r="D1536" s="40" t="s">
        <v>5711</v>
      </c>
      <c r="E1536" s="40" t="s">
        <v>6085</v>
      </c>
      <c r="F1536" s="41" t="s">
        <v>6086</v>
      </c>
      <c r="G1536" s="219" t="s">
        <v>34</v>
      </c>
      <c r="H1536" s="42">
        <v>45</v>
      </c>
      <c r="I1536" s="43">
        <v>230000000</v>
      </c>
      <c r="J1536" s="36" t="s">
        <v>1500</v>
      </c>
      <c r="K1536" s="44" t="s">
        <v>39</v>
      </c>
      <c r="L1536" s="41" t="s">
        <v>1501</v>
      </c>
      <c r="M1536" s="36" t="s">
        <v>1502</v>
      </c>
      <c r="N1536" s="42" t="s">
        <v>1817</v>
      </c>
      <c r="O1536" s="45" t="s">
        <v>1511</v>
      </c>
      <c r="P1536" s="36">
        <v>796</v>
      </c>
      <c r="Q1536" s="36" t="s">
        <v>1505</v>
      </c>
      <c r="R1536" s="54">
        <v>17</v>
      </c>
      <c r="S1536" s="54">
        <v>614.99999999999989</v>
      </c>
      <c r="T1536" s="68">
        <f t="shared" si="414"/>
        <v>10454.999999999998</v>
      </c>
      <c r="U1536" s="68">
        <f t="shared" si="415"/>
        <v>11709.599999999999</v>
      </c>
      <c r="V1536" s="46" t="s">
        <v>1512</v>
      </c>
      <c r="W1536" s="36">
        <v>2016</v>
      </c>
      <c r="X1536" s="47"/>
    </row>
    <row r="1537" spans="1:24" outlineLevel="1">
      <c r="A1537" s="228" t="s">
        <v>6087</v>
      </c>
      <c r="B1537" s="39" t="s">
        <v>1495</v>
      </c>
      <c r="C1537" s="180" t="s">
        <v>5900</v>
      </c>
      <c r="D1537" s="40" t="s">
        <v>5716</v>
      </c>
      <c r="E1537" s="40" t="s">
        <v>5901</v>
      </c>
      <c r="F1537" s="41" t="s">
        <v>6088</v>
      </c>
      <c r="G1537" s="219" t="s">
        <v>34</v>
      </c>
      <c r="H1537" s="42">
        <v>0</v>
      </c>
      <c r="I1537" s="43">
        <v>230000000</v>
      </c>
      <c r="J1537" s="36" t="s">
        <v>1500</v>
      </c>
      <c r="K1537" s="44" t="s">
        <v>39</v>
      </c>
      <c r="L1537" s="41" t="s">
        <v>1501</v>
      </c>
      <c r="M1537" s="36" t="s">
        <v>1502</v>
      </c>
      <c r="N1537" s="42" t="s">
        <v>1807</v>
      </c>
      <c r="O1537" s="45" t="s">
        <v>1504</v>
      </c>
      <c r="P1537" s="36">
        <v>796</v>
      </c>
      <c r="Q1537" s="36" t="s">
        <v>1505</v>
      </c>
      <c r="R1537" s="54">
        <v>2</v>
      </c>
      <c r="S1537" s="54">
        <v>21289.8</v>
      </c>
      <c r="T1537" s="68">
        <f t="shared" si="414"/>
        <v>42579.6</v>
      </c>
      <c r="U1537" s="68">
        <f t="shared" si="415"/>
        <v>47689.152000000002</v>
      </c>
      <c r="V1537" s="46"/>
      <c r="W1537" s="36">
        <v>2016</v>
      </c>
      <c r="X1537" s="47"/>
    </row>
    <row r="1538" spans="1:24" outlineLevel="1">
      <c r="A1538" s="228" t="s">
        <v>6089</v>
      </c>
      <c r="B1538" s="39" t="s">
        <v>1495</v>
      </c>
      <c r="C1538" s="180" t="s">
        <v>5823</v>
      </c>
      <c r="D1538" s="40" t="s">
        <v>5824</v>
      </c>
      <c r="E1538" s="40" t="s">
        <v>5825</v>
      </c>
      <c r="F1538" s="41" t="s">
        <v>6090</v>
      </c>
      <c r="G1538" s="219" t="s">
        <v>34</v>
      </c>
      <c r="H1538" s="42">
        <v>0</v>
      </c>
      <c r="I1538" s="43">
        <v>230000000</v>
      </c>
      <c r="J1538" s="36" t="s">
        <v>1500</v>
      </c>
      <c r="K1538" s="44" t="s">
        <v>39</v>
      </c>
      <c r="L1538" s="41" t="s">
        <v>1501</v>
      </c>
      <c r="M1538" s="36" t="s">
        <v>1502</v>
      </c>
      <c r="N1538" s="42" t="s">
        <v>1807</v>
      </c>
      <c r="O1538" s="45" t="s">
        <v>1504</v>
      </c>
      <c r="P1538" s="36">
        <v>796</v>
      </c>
      <c r="Q1538" s="36" t="s">
        <v>1505</v>
      </c>
      <c r="R1538" s="54">
        <v>5</v>
      </c>
      <c r="S1538" s="54">
        <v>1781.8</v>
      </c>
      <c r="T1538" s="68">
        <f t="shared" si="414"/>
        <v>8909</v>
      </c>
      <c r="U1538" s="68">
        <f t="shared" si="415"/>
        <v>9978.0800000000017</v>
      </c>
      <c r="V1538" s="46"/>
      <c r="W1538" s="36">
        <v>2016</v>
      </c>
      <c r="X1538" s="47"/>
    </row>
    <row r="1539" spans="1:24" outlineLevel="1">
      <c r="A1539" s="228" t="s">
        <v>6091</v>
      </c>
      <c r="B1539" s="39" t="s">
        <v>1495</v>
      </c>
      <c r="C1539" s="180" t="s">
        <v>6092</v>
      </c>
      <c r="D1539" s="40" t="s">
        <v>5779</v>
      </c>
      <c r="E1539" s="40" t="s">
        <v>6093</v>
      </c>
      <c r="F1539" s="41" t="s">
        <v>6094</v>
      </c>
      <c r="G1539" s="219" t="s">
        <v>34</v>
      </c>
      <c r="H1539" s="42">
        <v>0</v>
      </c>
      <c r="I1539" s="43">
        <v>230000000</v>
      </c>
      <c r="J1539" s="36" t="s">
        <v>1500</v>
      </c>
      <c r="K1539" s="44" t="s">
        <v>39</v>
      </c>
      <c r="L1539" s="41" t="s">
        <v>1501</v>
      </c>
      <c r="M1539" s="36" t="s">
        <v>1502</v>
      </c>
      <c r="N1539" s="42" t="s">
        <v>1817</v>
      </c>
      <c r="O1539" s="45" t="s">
        <v>1504</v>
      </c>
      <c r="P1539" s="36">
        <v>796</v>
      </c>
      <c r="Q1539" s="36" t="s">
        <v>1505</v>
      </c>
      <c r="R1539" s="54">
        <v>3</v>
      </c>
      <c r="S1539" s="54">
        <v>9858.42</v>
      </c>
      <c r="T1539" s="68">
        <f t="shared" si="414"/>
        <v>29575.260000000002</v>
      </c>
      <c r="U1539" s="68">
        <f t="shared" si="415"/>
        <v>33124.291200000007</v>
      </c>
      <c r="V1539" s="46"/>
      <c r="W1539" s="36">
        <v>2016</v>
      </c>
      <c r="X1539" s="47"/>
    </row>
    <row r="1540" spans="1:24" outlineLevel="1">
      <c r="A1540" s="228" t="s">
        <v>6095</v>
      </c>
      <c r="B1540" s="39" t="s">
        <v>1495</v>
      </c>
      <c r="C1540" s="180" t="s">
        <v>6096</v>
      </c>
      <c r="D1540" s="40" t="s">
        <v>6097</v>
      </c>
      <c r="E1540" s="40" t="s">
        <v>6098</v>
      </c>
      <c r="F1540" s="41" t="s">
        <v>6099</v>
      </c>
      <c r="G1540" s="219" t="s">
        <v>34</v>
      </c>
      <c r="H1540" s="42">
        <v>0</v>
      </c>
      <c r="I1540" s="43">
        <v>230000000</v>
      </c>
      <c r="J1540" s="36" t="s">
        <v>1500</v>
      </c>
      <c r="K1540" s="44" t="s">
        <v>39</v>
      </c>
      <c r="L1540" s="41" t="s">
        <v>1501</v>
      </c>
      <c r="M1540" s="36" t="s">
        <v>1502</v>
      </c>
      <c r="N1540" s="42" t="s">
        <v>1807</v>
      </c>
      <c r="O1540" s="45" t="s">
        <v>1504</v>
      </c>
      <c r="P1540" s="36">
        <v>796</v>
      </c>
      <c r="Q1540" s="36" t="s">
        <v>1505</v>
      </c>
      <c r="R1540" s="54">
        <v>6</v>
      </c>
      <c r="S1540" s="54">
        <v>43657.14</v>
      </c>
      <c r="T1540" s="68">
        <f t="shared" si="414"/>
        <v>261942.84</v>
      </c>
      <c r="U1540" s="68">
        <f t="shared" si="415"/>
        <v>293375.98080000002</v>
      </c>
      <c r="V1540" s="46"/>
      <c r="W1540" s="36">
        <v>2016</v>
      </c>
      <c r="X1540" s="47"/>
    </row>
    <row r="1541" spans="1:24" outlineLevel="1">
      <c r="A1541" s="228" t="s">
        <v>6100</v>
      </c>
      <c r="B1541" s="39" t="s">
        <v>1495</v>
      </c>
      <c r="C1541" s="180" t="s">
        <v>6101</v>
      </c>
      <c r="D1541" s="40" t="s">
        <v>6097</v>
      </c>
      <c r="E1541" s="40" t="s">
        <v>6102</v>
      </c>
      <c r="F1541" s="41" t="s">
        <v>6103</v>
      </c>
      <c r="G1541" s="219" t="s">
        <v>34</v>
      </c>
      <c r="H1541" s="42">
        <v>0</v>
      </c>
      <c r="I1541" s="43">
        <v>230000000</v>
      </c>
      <c r="J1541" s="36" t="s">
        <v>1500</v>
      </c>
      <c r="K1541" s="44" t="s">
        <v>39</v>
      </c>
      <c r="L1541" s="41" t="s">
        <v>1501</v>
      </c>
      <c r="M1541" s="36" t="s">
        <v>1502</v>
      </c>
      <c r="N1541" s="42" t="s">
        <v>1807</v>
      </c>
      <c r="O1541" s="45" t="s">
        <v>1504</v>
      </c>
      <c r="P1541" s="36">
        <v>796</v>
      </c>
      <c r="Q1541" s="36" t="s">
        <v>1505</v>
      </c>
      <c r="R1541" s="54">
        <v>6</v>
      </c>
      <c r="S1541" s="54">
        <v>42612.52</v>
      </c>
      <c r="T1541" s="68">
        <f t="shared" si="414"/>
        <v>255675.12</v>
      </c>
      <c r="U1541" s="68">
        <f t="shared" si="415"/>
        <v>286356.13440000004</v>
      </c>
      <c r="V1541" s="46"/>
      <c r="W1541" s="36">
        <v>2016</v>
      </c>
      <c r="X1541" s="47"/>
    </row>
    <row r="1542" spans="1:24" outlineLevel="1">
      <c r="A1542" s="228" t="s">
        <v>6104</v>
      </c>
      <c r="B1542" s="39" t="s">
        <v>1495</v>
      </c>
      <c r="C1542" s="180" t="s">
        <v>6105</v>
      </c>
      <c r="D1542" s="40" t="s">
        <v>6106</v>
      </c>
      <c r="E1542" s="40" t="s">
        <v>6107</v>
      </c>
      <c r="F1542" s="41" t="s">
        <v>6108</v>
      </c>
      <c r="G1542" s="219" t="s">
        <v>34</v>
      </c>
      <c r="H1542" s="42">
        <v>0</v>
      </c>
      <c r="I1542" s="43">
        <v>230000000</v>
      </c>
      <c r="J1542" s="36" t="s">
        <v>1500</v>
      </c>
      <c r="K1542" s="44" t="s">
        <v>39</v>
      </c>
      <c r="L1542" s="41" t="s">
        <v>1501</v>
      </c>
      <c r="M1542" s="36" t="s">
        <v>1502</v>
      </c>
      <c r="N1542" s="42" t="s">
        <v>1807</v>
      </c>
      <c r="O1542" s="45" t="s">
        <v>1504</v>
      </c>
      <c r="P1542" s="36">
        <v>796</v>
      </c>
      <c r="Q1542" s="36" t="s">
        <v>1505</v>
      </c>
      <c r="R1542" s="54">
        <v>4</v>
      </c>
      <c r="S1542" s="54">
        <v>31245.89</v>
      </c>
      <c r="T1542" s="68">
        <f t="shared" si="414"/>
        <v>124983.56</v>
      </c>
      <c r="U1542" s="68">
        <f t="shared" si="415"/>
        <v>139981.58720000001</v>
      </c>
      <c r="V1542" s="46"/>
      <c r="W1542" s="36">
        <v>2016</v>
      </c>
      <c r="X1542" s="47"/>
    </row>
    <row r="1543" spans="1:24" outlineLevel="1">
      <c r="A1543" s="228" t="s">
        <v>6109</v>
      </c>
      <c r="B1543" s="39" t="s">
        <v>1495</v>
      </c>
      <c r="C1543" s="180" t="s">
        <v>6110</v>
      </c>
      <c r="D1543" s="40" t="s">
        <v>1816</v>
      </c>
      <c r="E1543" s="40" t="s">
        <v>6111</v>
      </c>
      <c r="F1543" s="41" t="s">
        <v>6112</v>
      </c>
      <c r="G1543" s="219" t="s">
        <v>34</v>
      </c>
      <c r="H1543" s="42">
        <v>0</v>
      </c>
      <c r="I1543" s="43">
        <v>230000000</v>
      </c>
      <c r="J1543" s="36" t="s">
        <v>1500</v>
      </c>
      <c r="K1543" s="44" t="s">
        <v>39</v>
      </c>
      <c r="L1543" s="41" t="s">
        <v>1501</v>
      </c>
      <c r="M1543" s="36" t="s">
        <v>1502</v>
      </c>
      <c r="N1543" s="42" t="s">
        <v>1807</v>
      </c>
      <c r="O1543" s="45" t="s">
        <v>1504</v>
      </c>
      <c r="P1543" s="36">
        <v>796</v>
      </c>
      <c r="Q1543" s="36" t="s">
        <v>1505</v>
      </c>
      <c r="R1543" s="54">
        <v>2</v>
      </c>
      <c r="S1543" s="54">
        <v>100902.38</v>
      </c>
      <c r="T1543" s="68">
        <f t="shared" si="414"/>
        <v>201804.76</v>
      </c>
      <c r="U1543" s="68">
        <f t="shared" si="415"/>
        <v>226021.33120000004</v>
      </c>
      <c r="V1543" s="46"/>
      <c r="W1543" s="36">
        <v>2016</v>
      </c>
      <c r="X1543" s="47"/>
    </row>
    <row r="1544" spans="1:24" outlineLevel="1">
      <c r="A1544" s="228" t="s">
        <v>6113</v>
      </c>
      <c r="B1544" s="39" t="s">
        <v>1495</v>
      </c>
      <c r="C1544" s="180" t="s">
        <v>6114</v>
      </c>
      <c r="D1544" s="40" t="s">
        <v>6006</v>
      </c>
      <c r="E1544" s="40" t="s">
        <v>5938</v>
      </c>
      <c r="F1544" s="41" t="s">
        <v>6115</v>
      </c>
      <c r="G1544" s="219" t="s">
        <v>34</v>
      </c>
      <c r="H1544" s="42">
        <v>0</v>
      </c>
      <c r="I1544" s="43">
        <v>230000000</v>
      </c>
      <c r="J1544" s="36" t="s">
        <v>1500</v>
      </c>
      <c r="K1544" s="44" t="s">
        <v>39</v>
      </c>
      <c r="L1544" s="41" t="s">
        <v>1501</v>
      </c>
      <c r="M1544" s="36" t="s">
        <v>1502</v>
      </c>
      <c r="N1544" s="42" t="s">
        <v>1807</v>
      </c>
      <c r="O1544" s="45" t="s">
        <v>1504</v>
      </c>
      <c r="P1544" s="36">
        <v>796</v>
      </c>
      <c r="Q1544" s="36" t="s">
        <v>1505</v>
      </c>
      <c r="R1544" s="54">
        <v>2</v>
      </c>
      <c r="S1544" s="54">
        <v>34501.660000000003</v>
      </c>
      <c r="T1544" s="68">
        <f t="shared" si="414"/>
        <v>69003.320000000007</v>
      </c>
      <c r="U1544" s="68">
        <f t="shared" si="415"/>
        <v>77283.718400000012</v>
      </c>
      <c r="V1544" s="46"/>
      <c r="W1544" s="36">
        <v>2016</v>
      </c>
      <c r="X1544" s="47"/>
    </row>
    <row r="1545" spans="1:24" outlineLevel="1">
      <c r="A1545" s="228" t="s">
        <v>6116</v>
      </c>
      <c r="B1545" s="39" t="s">
        <v>1495</v>
      </c>
      <c r="C1545" s="180" t="s">
        <v>5937</v>
      </c>
      <c r="D1545" s="40" t="s">
        <v>5749</v>
      </c>
      <c r="E1545" s="40" t="s">
        <v>5938</v>
      </c>
      <c r="F1545" s="41" t="s">
        <v>6117</v>
      </c>
      <c r="G1545" s="219" t="s">
        <v>34</v>
      </c>
      <c r="H1545" s="42">
        <v>0</v>
      </c>
      <c r="I1545" s="43">
        <v>230000000</v>
      </c>
      <c r="J1545" s="36" t="s">
        <v>1500</v>
      </c>
      <c r="K1545" s="44" t="s">
        <v>39</v>
      </c>
      <c r="L1545" s="41" t="s">
        <v>1501</v>
      </c>
      <c r="M1545" s="36" t="s">
        <v>1502</v>
      </c>
      <c r="N1545" s="42" t="s">
        <v>1807</v>
      </c>
      <c r="O1545" s="45" t="s">
        <v>1504</v>
      </c>
      <c r="P1545" s="36">
        <v>796</v>
      </c>
      <c r="Q1545" s="36" t="s">
        <v>1505</v>
      </c>
      <c r="R1545" s="54">
        <v>12</v>
      </c>
      <c r="S1545" s="54">
        <v>7006.75</v>
      </c>
      <c r="T1545" s="68">
        <f t="shared" ref="T1545:T1572" si="420">R1545*S1545</f>
        <v>84081</v>
      </c>
      <c r="U1545" s="68">
        <f t="shared" ref="U1545:U1572" si="421">T1545*1.12</f>
        <v>94170.720000000016</v>
      </c>
      <c r="V1545" s="46"/>
      <c r="W1545" s="36">
        <v>2016</v>
      </c>
      <c r="X1545" s="47"/>
    </row>
    <row r="1546" spans="1:24" outlineLevel="1">
      <c r="A1546" s="228" t="s">
        <v>6118</v>
      </c>
      <c r="B1546" s="39" t="s">
        <v>1495</v>
      </c>
      <c r="C1546" s="180" t="s">
        <v>6119</v>
      </c>
      <c r="D1546" s="40" t="s">
        <v>2188</v>
      </c>
      <c r="E1546" s="40" t="s">
        <v>6120</v>
      </c>
      <c r="F1546" s="41" t="s">
        <v>6121</v>
      </c>
      <c r="G1546" s="219" t="s">
        <v>444</v>
      </c>
      <c r="H1546" s="42">
        <v>0</v>
      </c>
      <c r="I1546" s="43">
        <v>230000000</v>
      </c>
      <c r="J1546" s="36" t="s">
        <v>1500</v>
      </c>
      <c r="K1546" s="44" t="s">
        <v>39</v>
      </c>
      <c r="L1546" s="41" t="s">
        <v>1501</v>
      </c>
      <c r="M1546" s="36" t="s">
        <v>1502</v>
      </c>
      <c r="N1546" s="42" t="s">
        <v>1503</v>
      </c>
      <c r="O1546" s="45" t="s">
        <v>1504</v>
      </c>
      <c r="P1546" s="36">
        <v>796</v>
      </c>
      <c r="Q1546" s="36" t="s">
        <v>1505</v>
      </c>
      <c r="R1546" s="54">
        <v>5</v>
      </c>
      <c r="S1546" s="54">
        <v>150000</v>
      </c>
      <c r="T1546" s="68">
        <v>0</v>
      </c>
      <c r="U1546" s="68">
        <f t="shared" si="421"/>
        <v>0</v>
      </c>
      <c r="V1546" s="46"/>
      <c r="W1546" s="36">
        <v>2016</v>
      </c>
      <c r="X1546" s="186">
        <v>7</v>
      </c>
    </row>
    <row r="1547" spans="1:24" outlineLevel="1">
      <c r="A1547" s="228" t="s">
        <v>6347</v>
      </c>
      <c r="B1547" s="39" t="s">
        <v>1495</v>
      </c>
      <c r="C1547" s="180" t="s">
        <v>6119</v>
      </c>
      <c r="D1547" s="40" t="s">
        <v>2188</v>
      </c>
      <c r="E1547" s="40" t="s">
        <v>6120</v>
      </c>
      <c r="F1547" s="41" t="s">
        <v>6121</v>
      </c>
      <c r="G1547" s="219" t="s">
        <v>29</v>
      </c>
      <c r="H1547" s="221">
        <v>0</v>
      </c>
      <c r="I1547" s="43">
        <v>230000000</v>
      </c>
      <c r="J1547" s="36" t="s">
        <v>1500</v>
      </c>
      <c r="K1547" s="188" t="s">
        <v>39</v>
      </c>
      <c r="L1547" s="41" t="s">
        <v>1501</v>
      </c>
      <c r="M1547" s="36" t="s">
        <v>1502</v>
      </c>
      <c r="N1547" s="42" t="s">
        <v>1503</v>
      </c>
      <c r="O1547" s="45" t="s">
        <v>1504</v>
      </c>
      <c r="P1547" s="36">
        <v>796</v>
      </c>
      <c r="Q1547" s="36" t="s">
        <v>1505</v>
      </c>
      <c r="R1547" s="54">
        <v>5</v>
      </c>
      <c r="S1547" s="54">
        <v>150000</v>
      </c>
      <c r="T1547" s="68">
        <v>750000</v>
      </c>
      <c r="U1547" s="68">
        <v>840000.00000000012</v>
      </c>
      <c r="V1547" s="46"/>
      <c r="W1547" s="93">
        <v>2016</v>
      </c>
      <c r="X1547" s="47"/>
    </row>
    <row r="1548" spans="1:24" s="344" customFormat="1" outlineLevel="1">
      <c r="A1548" s="336" t="s">
        <v>6122</v>
      </c>
      <c r="B1548" s="381" t="s">
        <v>1495</v>
      </c>
      <c r="C1548" s="483" t="s">
        <v>6123</v>
      </c>
      <c r="D1548" s="484" t="s">
        <v>2112</v>
      </c>
      <c r="E1548" s="484" t="s">
        <v>6124</v>
      </c>
      <c r="F1548" s="485" t="s">
        <v>6125</v>
      </c>
      <c r="G1548" s="486" t="s">
        <v>34</v>
      </c>
      <c r="H1548" s="374">
        <v>0</v>
      </c>
      <c r="I1548" s="339">
        <v>230000000</v>
      </c>
      <c r="J1548" s="340" t="s">
        <v>1500</v>
      </c>
      <c r="K1548" s="349" t="s">
        <v>39</v>
      </c>
      <c r="L1548" s="485" t="s">
        <v>1501</v>
      </c>
      <c r="M1548" s="340" t="s">
        <v>1502</v>
      </c>
      <c r="N1548" s="374" t="s">
        <v>1807</v>
      </c>
      <c r="O1548" s="487" t="s">
        <v>1504</v>
      </c>
      <c r="P1548" s="340">
        <v>796</v>
      </c>
      <c r="Q1548" s="340" t="s">
        <v>1505</v>
      </c>
      <c r="R1548" s="337">
        <v>4</v>
      </c>
      <c r="S1548" s="337">
        <v>32857.14</v>
      </c>
      <c r="T1548" s="443">
        <v>0</v>
      </c>
      <c r="U1548" s="443">
        <f t="shared" si="421"/>
        <v>0</v>
      </c>
      <c r="V1548" s="488"/>
      <c r="W1548" s="340">
        <v>2016</v>
      </c>
      <c r="X1548" s="490" t="s">
        <v>3918</v>
      </c>
    </row>
    <row r="1549" spans="1:24" outlineLevel="1">
      <c r="A1549" s="228" t="s">
        <v>6126</v>
      </c>
      <c r="B1549" s="39" t="s">
        <v>1495</v>
      </c>
      <c r="C1549" s="180" t="s">
        <v>6127</v>
      </c>
      <c r="D1549" s="40" t="s">
        <v>2188</v>
      </c>
      <c r="E1549" s="40" t="s">
        <v>6128</v>
      </c>
      <c r="F1549" s="41" t="s">
        <v>6129</v>
      </c>
      <c r="G1549" s="219" t="s">
        <v>444</v>
      </c>
      <c r="H1549" s="42">
        <v>0</v>
      </c>
      <c r="I1549" s="43">
        <v>230000000</v>
      </c>
      <c r="J1549" s="36" t="s">
        <v>1500</v>
      </c>
      <c r="K1549" s="44" t="s">
        <v>39</v>
      </c>
      <c r="L1549" s="41" t="s">
        <v>1501</v>
      </c>
      <c r="M1549" s="36" t="s">
        <v>1502</v>
      </c>
      <c r="N1549" s="42" t="s">
        <v>1807</v>
      </c>
      <c r="O1549" s="45" t="s">
        <v>1504</v>
      </c>
      <c r="P1549" s="36">
        <v>796</v>
      </c>
      <c r="Q1549" s="36" t="s">
        <v>1505</v>
      </c>
      <c r="R1549" s="54">
        <v>8</v>
      </c>
      <c r="S1549" s="54">
        <v>14199.999999999998</v>
      </c>
      <c r="T1549" s="68">
        <v>0</v>
      </c>
      <c r="U1549" s="68">
        <f t="shared" si="421"/>
        <v>0</v>
      </c>
      <c r="V1549" s="46"/>
      <c r="W1549" s="36">
        <v>2016</v>
      </c>
      <c r="X1549" s="186">
        <v>7</v>
      </c>
    </row>
    <row r="1550" spans="1:24" outlineLevel="1">
      <c r="A1550" s="228" t="s">
        <v>6348</v>
      </c>
      <c r="B1550" s="39" t="s">
        <v>1495</v>
      </c>
      <c r="C1550" s="180" t="s">
        <v>6127</v>
      </c>
      <c r="D1550" s="40" t="s">
        <v>2188</v>
      </c>
      <c r="E1550" s="40" t="s">
        <v>6128</v>
      </c>
      <c r="F1550" s="41" t="s">
        <v>6129</v>
      </c>
      <c r="G1550" s="219" t="s">
        <v>29</v>
      </c>
      <c r="H1550" s="221">
        <v>0</v>
      </c>
      <c r="I1550" s="43">
        <v>230000000</v>
      </c>
      <c r="J1550" s="36" t="s">
        <v>1500</v>
      </c>
      <c r="K1550" s="188" t="s">
        <v>39</v>
      </c>
      <c r="L1550" s="41" t="s">
        <v>1501</v>
      </c>
      <c r="M1550" s="36" t="s">
        <v>1502</v>
      </c>
      <c r="N1550" s="42" t="s">
        <v>1807</v>
      </c>
      <c r="O1550" s="45" t="s">
        <v>1504</v>
      </c>
      <c r="P1550" s="36">
        <v>796</v>
      </c>
      <c r="Q1550" s="36" t="s">
        <v>1505</v>
      </c>
      <c r="R1550" s="54">
        <v>8</v>
      </c>
      <c r="S1550" s="54">
        <v>14199.999999999998</v>
      </c>
      <c r="T1550" s="68">
        <v>113599.99999999999</v>
      </c>
      <c r="U1550" s="68">
        <v>127232</v>
      </c>
      <c r="V1550" s="46"/>
      <c r="W1550" s="93">
        <v>2016</v>
      </c>
      <c r="X1550" s="47"/>
    </row>
    <row r="1551" spans="1:24" outlineLevel="1">
      <c r="A1551" s="228" t="s">
        <v>6130</v>
      </c>
      <c r="B1551" s="39" t="s">
        <v>1495</v>
      </c>
      <c r="C1551" s="180" t="s">
        <v>6131</v>
      </c>
      <c r="D1551" s="40" t="s">
        <v>2188</v>
      </c>
      <c r="E1551" s="40" t="s">
        <v>6132</v>
      </c>
      <c r="F1551" s="41" t="s">
        <v>6133</v>
      </c>
      <c r="G1551" s="219" t="s">
        <v>444</v>
      </c>
      <c r="H1551" s="42">
        <v>0</v>
      </c>
      <c r="I1551" s="43">
        <v>230000000</v>
      </c>
      <c r="J1551" s="36" t="s">
        <v>1500</v>
      </c>
      <c r="K1551" s="44" t="s">
        <v>39</v>
      </c>
      <c r="L1551" s="41" t="s">
        <v>1501</v>
      </c>
      <c r="M1551" s="36" t="s">
        <v>1502</v>
      </c>
      <c r="N1551" s="42" t="s">
        <v>1503</v>
      </c>
      <c r="O1551" s="45" t="s">
        <v>1504</v>
      </c>
      <c r="P1551" s="36">
        <v>796</v>
      </c>
      <c r="Q1551" s="36" t="s">
        <v>1505</v>
      </c>
      <c r="R1551" s="54">
        <v>12</v>
      </c>
      <c r="S1551" s="54">
        <v>130178.57</v>
      </c>
      <c r="T1551" s="68">
        <v>0</v>
      </c>
      <c r="U1551" s="68">
        <f t="shared" si="421"/>
        <v>0</v>
      </c>
      <c r="V1551" s="46"/>
      <c r="W1551" s="36">
        <v>2016</v>
      </c>
      <c r="X1551" s="186">
        <v>7</v>
      </c>
    </row>
    <row r="1552" spans="1:24" outlineLevel="1">
      <c r="A1552" s="228" t="s">
        <v>6349</v>
      </c>
      <c r="B1552" s="39" t="s">
        <v>1495</v>
      </c>
      <c r="C1552" s="180" t="s">
        <v>6131</v>
      </c>
      <c r="D1552" s="40" t="s">
        <v>2188</v>
      </c>
      <c r="E1552" s="40" t="s">
        <v>6132</v>
      </c>
      <c r="F1552" s="41" t="s">
        <v>6133</v>
      </c>
      <c r="G1552" s="219" t="s">
        <v>29</v>
      </c>
      <c r="H1552" s="221">
        <v>0</v>
      </c>
      <c r="I1552" s="43">
        <v>230000000</v>
      </c>
      <c r="J1552" s="36" t="s">
        <v>1500</v>
      </c>
      <c r="K1552" s="188" t="s">
        <v>39</v>
      </c>
      <c r="L1552" s="41" t="s">
        <v>1501</v>
      </c>
      <c r="M1552" s="36" t="s">
        <v>1502</v>
      </c>
      <c r="N1552" s="42" t="s">
        <v>1503</v>
      </c>
      <c r="O1552" s="45" t="s">
        <v>1504</v>
      </c>
      <c r="P1552" s="36">
        <v>796</v>
      </c>
      <c r="Q1552" s="36" t="s">
        <v>1505</v>
      </c>
      <c r="R1552" s="54">
        <v>12</v>
      </c>
      <c r="S1552" s="54">
        <v>130178.57</v>
      </c>
      <c r="T1552" s="68">
        <v>1562142.84</v>
      </c>
      <c r="U1552" s="68">
        <v>1749599.9808000003</v>
      </c>
      <c r="V1552" s="46"/>
      <c r="W1552" s="93">
        <v>2016</v>
      </c>
      <c r="X1552" s="47"/>
    </row>
    <row r="1553" spans="1:24" outlineLevel="1">
      <c r="A1553" s="228" t="s">
        <v>6134</v>
      </c>
      <c r="B1553" s="39" t="s">
        <v>1495</v>
      </c>
      <c r="C1553" s="180" t="s">
        <v>6135</v>
      </c>
      <c r="D1553" s="40" t="s">
        <v>2188</v>
      </c>
      <c r="E1553" s="40" t="s">
        <v>6136</v>
      </c>
      <c r="F1553" s="41" t="s">
        <v>6137</v>
      </c>
      <c r="G1553" s="219" t="s">
        <v>444</v>
      </c>
      <c r="H1553" s="42">
        <v>0</v>
      </c>
      <c r="I1553" s="43">
        <v>230000000</v>
      </c>
      <c r="J1553" s="36" t="s">
        <v>1500</v>
      </c>
      <c r="K1553" s="44" t="s">
        <v>39</v>
      </c>
      <c r="L1553" s="41" t="s">
        <v>1501</v>
      </c>
      <c r="M1553" s="36" t="s">
        <v>1502</v>
      </c>
      <c r="N1553" s="42" t="s">
        <v>1807</v>
      </c>
      <c r="O1553" s="45" t="s">
        <v>1504</v>
      </c>
      <c r="P1553" s="36">
        <v>796</v>
      </c>
      <c r="Q1553" s="36" t="s">
        <v>1505</v>
      </c>
      <c r="R1553" s="54">
        <v>4</v>
      </c>
      <c r="S1553" s="54">
        <v>34031.25</v>
      </c>
      <c r="T1553" s="68">
        <v>0</v>
      </c>
      <c r="U1553" s="68">
        <f t="shared" si="421"/>
        <v>0</v>
      </c>
      <c r="V1553" s="46"/>
      <c r="W1553" s="36">
        <v>2016</v>
      </c>
      <c r="X1553" s="186">
        <v>7</v>
      </c>
    </row>
    <row r="1554" spans="1:24" outlineLevel="1">
      <c r="A1554" s="228" t="s">
        <v>6350</v>
      </c>
      <c r="B1554" s="39" t="s">
        <v>1495</v>
      </c>
      <c r="C1554" s="180" t="s">
        <v>6135</v>
      </c>
      <c r="D1554" s="40" t="s">
        <v>2188</v>
      </c>
      <c r="E1554" s="40" t="s">
        <v>6136</v>
      </c>
      <c r="F1554" s="41" t="s">
        <v>6137</v>
      </c>
      <c r="G1554" s="219" t="s">
        <v>29</v>
      </c>
      <c r="H1554" s="221">
        <v>0</v>
      </c>
      <c r="I1554" s="43">
        <v>230000000</v>
      </c>
      <c r="J1554" s="36" t="s">
        <v>1500</v>
      </c>
      <c r="K1554" s="188" t="s">
        <v>39</v>
      </c>
      <c r="L1554" s="41" t="s">
        <v>1501</v>
      </c>
      <c r="M1554" s="36" t="s">
        <v>1502</v>
      </c>
      <c r="N1554" s="42" t="s">
        <v>1807</v>
      </c>
      <c r="O1554" s="45" t="s">
        <v>1504</v>
      </c>
      <c r="P1554" s="36">
        <v>796</v>
      </c>
      <c r="Q1554" s="36" t="s">
        <v>1505</v>
      </c>
      <c r="R1554" s="54">
        <v>4</v>
      </c>
      <c r="S1554" s="54">
        <v>34031.25</v>
      </c>
      <c r="T1554" s="68">
        <v>136125</v>
      </c>
      <c r="U1554" s="68">
        <v>152460</v>
      </c>
      <c r="V1554" s="46"/>
      <c r="W1554" s="93">
        <v>2016</v>
      </c>
      <c r="X1554" s="47"/>
    </row>
    <row r="1555" spans="1:24" outlineLevel="1">
      <c r="A1555" s="228" t="s">
        <v>6138</v>
      </c>
      <c r="B1555" s="39" t="s">
        <v>1495</v>
      </c>
      <c r="C1555" s="180" t="s">
        <v>6139</v>
      </c>
      <c r="D1555" s="40" t="s">
        <v>5711</v>
      </c>
      <c r="E1555" s="40" t="s">
        <v>6140</v>
      </c>
      <c r="F1555" s="41" t="s">
        <v>6141</v>
      </c>
      <c r="G1555" s="219" t="s">
        <v>34</v>
      </c>
      <c r="H1555" s="42">
        <v>40</v>
      </c>
      <c r="I1555" s="43">
        <v>230000000</v>
      </c>
      <c r="J1555" s="36" t="s">
        <v>1500</v>
      </c>
      <c r="K1555" s="44" t="s">
        <v>39</v>
      </c>
      <c r="L1555" s="41" t="s">
        <v>1501</v>
      </c>
      <c r="M1555" s="36" t="s">
        <v>1502</v>
      </c>
      <c r="N1555" s="42" t="s">
        <v>1817</v>
      </c>
      <c r="O1555" s="45" t="s">
        <v>1511</v>
      </c>
      <c r="P1555" s="36">
        <v>796</v>
      </c>
      <c r="Q1555" s="36" t="s">
        <v>1505</v>
      </c>
      <c r="R1555" s="54">
        <v>45</v>
      </c>
      <c r="S1555" s="54">
        <v>253.08</v>
      </c>
      <c r="T1555" s="68">
        <f t="shared" si="420"/>
        <v>11388.6</v>
      </c>
      <c r="U1555" s="68">
        <f t="shared" si="421"/>
        <v>12755.232000000002</v>
      </c>
      <c r="V1555" s="46" t="s">
        <v>1512</v>
      </c>
      <c r="W1555" s="36">
        <v>2016</v>
      </c>
      <c r="X1555" s="47"/>
    </row>
    <row r="1556" spans="1:24" outlineLevel="1">
      <c r="A1556" s="228" t="s">
        <v>6142</v>
      </c>
      <c r="B1556" s="39" t="s">
        <v>1495</v>
      </c>
      <c r="C1556" s="180" t="s">
        <v>6143</v>
      </c>
      <c r="D1556" s="40" t="s">
        <v>5711</v>
      </c>
      <c r="E1556" s="40" t="s">
        <v>6144</v>
      </c>
      <c r="F1556" s="41" t="s">
        <v>6145</v>
      </c>
      <c r="G1556" s="219" t="s">
        <v>34</v>
      </c>
      <c r="H1556" s="42">
        <v>40</v>
      </c>
      <c r="I1556" s="43">
        <v>230000000</v>
      </c>
      <c r="J1556" s="36" t="s">
        <v>1500</v>
      </c>
      <c r="K1556" s="44" t="s">
        <v>39</v>
      </c>
      <c r="L1556" s="41" t="s">
        <v>1501</v>
      </c>
      <c r="M1556" s="36" t="s">
        <v>1502</v>
      </c>
      <c r="N1556" s="42" t="s">
        <v>1817</v>
      </c>
      <c r="O1556" s="45" t="s">
        <v>1511</v>
      </c>
      <c r="P1556" s="36">
        <v>796</v>
      </c>
      <c r="Q1556" s="36" t="s">
        <v>1505</v>
      </c>
      <c r="R1556" s="54">
        <v>37</v>
      </c>
      <c r="S1556" s="54">
        <v>483.52</v>
      </c>
      <c r="T1556" s="68">
        <f t="shared" si="420"/>
        <v>17890.239999999998</v>
      </c>
      <c r="U1556" s="68">
        <f t="shared" si="421"/>
        <v>20037.068800000001</v>
      </c>
      <c r="V1556" s="46" t="s">
        <v>1512</v>
      </c>
      <c r="W1556" s="36">
        <v>2016</v>
      </c>
      <c r="X1556" s="47"/>
    </row>
    <row r="1557" spans="1:24" outlineLevel="1">
      <c r="A1557" s="228" t="s">
        <v>6146</v>
      </c>
      <c r="B1557" s="39" t="s">
        <v>1495</v>
      </c>
      <c r="C1557" s="180" t="s">
        <v>6147</v>
      </c>
      <c r="D1557" s="40" t="s">
        <v>5711</v>
      </c>
      <c r="E1557" s="40" t="s">
        <v>6148</v>
      </c>
      <c r="F1557" s="41" t="s">
        <v>6149</v>
      </c>
      <c r="G1557" s="219" t="s">
        <v>34</v>
      </c>
      <c r="H1557" s="42">
        <v>40</v>
      </c>
      <c r="I1557" s="43">
        <v>230000000</v>
      </c>
      <c r="J1557" s="36" t="s">
        <v>1500</v>
      </c>
      <c r="K1557" s="44" t="s">
        <v>39</v>
      </c>
      <c r="L1557" s="41" t="s">
        <v>1501</v>
      </c>
      <c r="M1557" s="36" t="s">
        <v>1502</v>
      </c>
      <c r="N1557" s="42" t="s">
        <v>1817</v>
      </c>
      <c r="O1557" s="45" t="s">
        <v>1511</v>
      </c>
      <c r="P1557" s="36">
        <v>796</v>
      </c>
      <c r="Q1557" s="36" t="s">
        <v>1505</v>
      </c>
      <c r="R1557" s="54">
        <v>20</v>
      </c>
      <c r="S1557" s="54">
        <v>521.78</v>
      </c>
      <c r="T1557" s="68">
        <f t="shared" si="420"/>
        <v>10435.599999999999</v>
      </c>
      <c r="U1557" s="68">
        <f t="shared" si="421"/>
        <v>11687.871999999999</v>
      </c>
      <c r="V1557" s="46" t="s">
        <v>1512</v>
      </c>
      <c r="W1557" s="36">
        <v>2016</v>
      </c>
      <c r="X1557" s="47"/>
    </row>
    <row r="1558" spans="1:24" outlineLevel="1">
      <c r="A1558" s="228" t="s">
        <v>6150</v>
      </c>
      <c r="B1558" s="39" t="s">
        <v>1495</v>
      </c>
      <c r="C1558" s="180" t="s">
        <v>6151</v>
      </c>
      <c r="D1558" s="40" t="s">
        <v>5711</v>
      </c>
      <c r="E1558" s="40" t="s">
        <v>6152</v>
      </c>
      <c r="F1558" s="41" t="s">
        <v>6153</v>
      </c>
      <c r="G1558" s="219" t="s">
        <v>34</v>
      </c>
      <c r="H1558" s="42">
        <v>40</v>
      </c>
      <c r="I1558" s="43">
        <v>230000000</v>
      </c>
      <c r="J1558" s="36" t="s">
        <v>1500</v>
      </c>
      <c r="K1558" s="44" t="s">
        <v>39</v>
      </c>
      <c r="L1558" s="41" t="s">
        <v>1501</v>
      </c>
      <c r="M1558" s="36" t="s">
        <v>1502</v>
      </c>
      <c r="N1558" s="42" t="s">
        <v>1817</v>
      </c>
      <c r="O1558" s="45" t="s">
        <v>1511</v>
      </c>
      <c r="P1558" s="36">
        <v>796</v>
      </c>
      <c r="Q1558" s="36" t="s">
        <v>1505</v>
      </c>
      <c r="R1558" s="54">
        <v>40</v>
      </c>
      <c r="S1558" s="54">
        <v>513.41999999999996</v>
      </c>
      <c r="T1558" s="68">
        <f t="shared" si="420"/>
        <v>20536.8</v>
      </c>
      <c r="U1558" s="68">
        <f t="shared" si="421"/>
        <v>23001.216</v>
      </c>
      <c r="V1558" s="46" t="s">
        <v>1512</v>
      </c>
      <c r="W1558" s="36">
        <v>2016</v>
      </c>
      <c r="X1558" s="47"/>
    </row>
    <row r="1559" spans="1:24" outlineLevel="1">
      <c r="A1559" s="228" t="s">
        <v>6154</v>
      </c>
      <c r="B1559" s="39" t="s">
        <v>1495</v>
      </c>
      <c r="C1559" s="180" t="s">
        <v>6155</v>
      </c>
      <c r="D1559" s="40" t="s">
        <v>5711</v>
      </c>
      <c r="E1559" s="40" t="s">
        <v>6156</v>
      </c>
      <c r="F1559" s="41" t="s">
        <v>6157</v>
      </c>
      <c r="G1559" s="219" t="s">
        <v>34</v>
      </c>
      <c r="H1559" s="42">
        <v>40</v>
      </c>
      <c r="I1559" s="43">
        <v>230000000</v>
      </c>
      <c r="J1559" s="36" t="s">
        <v>1500</v>
      </c>
      <c r="K1559" s="44" t="s">
        <v>39</v>
      </c>
      <c r="L1559" s="41" t="s">
        <v>1501</v>
      </c>
      <c r="M1559" s="36" t="s">
        <v>1502</v>
      </c>
      <c r="N1559" s="42" t="s">
        <v>1817</v>
      </c>
      <c r="O1559" s="45" t="s">
        <v>1511</v>
      </c>
      <c r="P1559" s="36">
        <v>796</v>
      </c>
      <c r="Q1559" s="36" t="s">
        <v>1505</v>
      </c>
      <c r="R1559" s="54">
        <v>98</v>
      </c>
      <c r="S1559" s="54">
        <v>633</v>
      </c>
      <c r="T1559" s="68">
        <f t="shared" si="420"/>
        <v>62034</v>
      </c>
      <c r="U1559" s="68">
        <f t="shared" si="421"/>
        <v>69478.080000000002</v>
      </c>
      <c r="V1559" s="46" t="s">
        <v>1512</v>
      </c>
      <c r="W1559" s="36">
        <v>2016</v>
      </c>
      <c r="X1559" s="47"/>
    </row>
    <row r="1560" spans="1:24" outlineLevel="1">
      <c r="A1560" s="228" t="s">
        <v>6158</v>
      </c>
      <c r="B1560" s="39" t="s">
        <v>1495</v>
      </c>
      <c r="C1560" s="180" t="s">
        <v>6159</v>
      </c>
      <c r="D1560" s="40" t="s">
        <v>5711</v>
      </c>
      <c r="E1560" s="40" t="s">
        <v>6160</v>
      </c>
      <c r="F1560" s="41" t="s">
        <v>6161</v>
      </c>
      <c r="G1560" s="219" t="s">
        <v>34</v>
      </c>
      <c r="H1560" s="42">
        <v>40</v>
      </c>
      <c r="I1560" s="43">
        <v>230000000</v>
      </c>
      <c r="J1560" s="36" t="s">
        <v>1500</v>
      </c>
      <c r="K1560" s="44" t="s">
        <v>39</v>
      </c>
      <c r="L1560" s="41" t="s">
        <v>1501</v>
      </c>
      <c r="M1560" s="36" t="s">
        <v>1502</v>
      </c>
      <c r="N1560" s="42" t="s">
        <v>1817</v>
      </c>
      <c r="O1560" s="45" t="s">
        <v>1511</v>
      </c>
      <c r="P1560" s="36">
        <v>796</v>
      </c>
      <c r="Q1560" s="36" t="s">
        <v>1505</v>
      </c>
      <c r="R1560" s="54">
        <v>122</v>
      </c>
      <c r="S1560" s="54">
        <v>219.38</v>
      </c>
      <c r="T1560" s="68">
        <f t="shared" si="420"/>
        <v>26764.36</v>
      </c>
      <c r="U1560" s="68">
        <f t="shared" si="421"/>
        <v>29976.083200000005</v>
      </c>
      <c r="V1560" s="46" t="s">
        <v>1512</v>
      </c>
      <c r="W1560" s="36">
        <v>2016</v>
      </c>
      <c r="X1560" s="47"/>
    </row>
    <row r="1561" spans="1:24" outlineLevel="1">
      <c r="A1561" s="228" t="s">
        <v>6162</v>
      </c>
      <c r="B1561" s="39" t="s">
        <v>1495</v>
      </c>
      <c r="C1561" s="180" t="s">
        <v>5710</v>
      </c>
      <c r="D1561" s="40" t="s">
        <v>5711</v>
      </c>
      <c r="E1561" s="40" t="s">
        <v>5712</v>
      </c>
      <c r="F1561" s="41" t="s">
        <v>6163</v>
      </c>
      <c r="G1561" s="219" t="s">
        <v>34</v>
      </c>
      <c r="H1561" s="42">
        <v>40</v>
      </c>
      <c r="I1561" s="43">
        <v>230000000</v>
      </c>
      <c r="J1561" s="36" t="s">
        <v>1500</v>
      </c>
      <c r="K1561" s="44" t="s">
        <v>39</v>
      </c>
      <c r="L1561" s="41" t="s">
        <v>1501</v>
      </c>
      <c r="M1561" s="36" t="s">
        <v>1502</v>
      </c>
      <c r="N1561" s="42" t="s">
        <v>1817</v>
      </c>
      <c r="O1561" s="45" t="s">
        <v>1511</v>
      </c>
      <c r="P1561" s="36">
        <v>796</v>
      </c>
      <c r="Q1561" s="36" t="s">
        <v>1505</v>
      </c>
      <c r="R1561" s="54">
        <v>172</v>
      </c>
      <c r="S1561" s="54">
        <v>492.57</v>
      </c>
      <c r="T1561" s="68">
        <f t="shared" si="420"/>
        <v>84722.04</v>
      </c>
      <c r="U1561" s="68">
        <f t="shared" si="421"/>
        <v>94888.684800000003</v>
      </c>
      <c r="V1561" s="46" t="s">
        <v>1512</v>
      </c>
      <c r="W1561" s="36">
        <v>2016</v>
      </c>
      <c r="X1561" s="47"/>
    </row>
    <row r="1562" spans="1:24" outlineLevel="1">
      <c r="A1562" s="228" t="s">
        <v>6164</v>
      </c>
      <c r="B1562" s="39" t="s">
        <v>1495</v>
      </c>
      <c r="C1562" s="180" t="s">
        <v>6165</v>
      </c>
      <c r="D1562" s="40" t="s">
        <v>5711</v>
      </c>
      <c r="E1562" s="40" t="s">
        <v>6166</v>
      </c>
      <c r="F1562" s="41" t="s">
        <v>6167</v>
      </c>
      <c r="G1562" s="219" t="s">
        <v>34</v>
      </c>
      <c r="H1562" s="42">
        <v>40</v>
      </c>
      <c r="I1562" s="43">
        <v>230000000</v>
      </c>
      <c r="J1562" s="36" t="s">
        <v>1500</v>
      </c>
      <c r="K1562" s="44" t="s">
        <v>39</v>
      </c>
      <c r="L1562" s="41" t="s">
        <v>1501</v>
      </c>
      <c r="M1562" s="36" t="s">
        <v>1502</v>
      </c>
      <c r="N1562" s="42" t="s">
        <v>1817</v>
      </c>
      <c r="O1562" s="45" t="s">
        <v>1511</v>
      </c>
      <c r="P1562" s="36">
        <v>796</v>
      </c>
      <c r="Q1562" s="36" t="s">
        <v>1505</v>
      </c>
      <c r="R1562" s="54">
        <v>80</v>
      </c>
      <c r="S1562" s="54">
        <v>379.5</v>
      </c>
      <c r="T1562" s="68">
        <f t="shared" si="420"/>
        <v>30360</v>
      </c>
      <c r="U1562" s="68">
        <f t="shared" si="421"/>
        <v>34003.200000000004</v>
      </c>
      <c r="V1562" s="46" t="s">
        <v>1512</v>
      </c>
      <c r="W1562" s="36">
        <v>2016</v>
      </c>
      <c r="X1562" s="47"/>
    </row>
    <row r="1563" spans="1:24" outlineLevel="1">
      <c r="A1563" s="228" t="s">
        <v>6168</v>
      </c>
      <c r="B1563" s="39" t="s">
        <v>1495</v>
      </c>
      <c r="C1563" s="180" t="s">
        <v>5813</v>
      </c>
      <c r="D1563" s="40" t="s">
        <v>5711</v>
      </c>
      <c r="E1563" s="40" t="s">
        <v>5814</v>
      </c>
      <c r="F1563" s="41" t="s">
        <v>6169</v>
      </c>
      <c r="G1563" s="219" t="s">
        <v>34</v>
      </c>
      <c r="H1563" s="42">
        <v>40</v>
      </c>
      <c r="I1563" s="43">
        <v>230000000</v>
      </c>
      <c r="J1563" s="36" t="s">
        <v>1500</v>
      </c>
      <c r="K1563" s="44" t="s">
        <v>39</v>
      </c>
      <c r="L1563" s="41" t="s">
        <v>1501</v>
      </c>
      <c r="M1563" s="36" t="s">
        <v>1502</v>
      </c>
      <c r="N1563" s="42" t="s">
        <v>1817</v>
      </c>
      <c r="O1563" s="45" t="s">
        <v>1511</v>
      </c>
      <c r="P1563" s="36">
        <v>796</v>
      </c>
      <c r="Q1563" s="36" t="s">
        <v>1505</v>
      </c>
      <c r="R1563" s="54">
        <v>30</v>
      </c>
      <c r="S1563" s="54">
        <v>436.95</v>
      </c>
      <c r="T1563" s="68">
        <f t="shared" si="420"/>
        <v>13108.5</v>
      </c>
      <c r="U1563" s="68">
        <f t="shared" si="421"/>
        <v>14681.520000000002</v>
      </c>
      <c r="V1563" s="46" t="s">
        <v>1512</v>
      </c>
      <c r="W1563" s="36">
        <v>2016</v>
      </c>
      <c r="X1563" s="47"/>
    </row>
    <row r="1564" spans="1:24" outlineLevel="1">
      <c r="A1564" s="228" t="s">
        <v>6170</v>
      </c>
      <c r="B1564" s="39" t="s">
        <v>1495</v>
      </c>
      <c r="C1564" s="180" t="s">
        <v>6171</v>
      </c>
      <c r="D1564" s="40" t="s">
        <v>6172</v>
      </c>
      <c r="E1564" s="40" t="s">
        <v>6173</v>
      </c>
      <c r="F1564" s="41" t="s">
        <v>6174</v>
      </c>
      <c r="G1564" s="219" t="s">
        <v>34</v>
      </c>
      <c r="H1564" s="42" t="s">
        <v>1085</v>
      </c>
      <c r="I1564" s="43">
        <v>230000000</v>
      </c>
      <c r="J1564" s="36" t="s">
        <v>1500</v>
      </c>
      <c r="K1564" s="44" t="s">
        <v>39</v>
      </c>
      <c r="L1564" s="41" t="s">
        <v>1501</v>
      </c>
      <c r="M1564" s="36" t="s">
        <v>1502</v>
      </c>
      <c r="N1564" s="42" t="s">
        <v>1503</v>
      </c>
      <c r="O1564" s="45" t="s">
        <v>1504</v>
      </c>
      <c r="P1564" s="36">
        <v>166</v>
      </c>
      <c r="Q1564" s="36" t="s">
        <v>1624</v>
      </c>
      <c r="R1564" s="54">
        <v>885</v>
      </c>
      <c r="S1564" s="54">
        <v>433.74999999999994</v>
      </c>
      <c r="T1564" s="68">
        <f t="shared" si="420"/>
        <v>383868.74999999994</v>
      </c>
      <c r="U1564" s="68">
        <f t="shared" si="421"/>
        <v>429933</v>
      </c>
      <c r="V1564" s="46"/>
      <c r="W1564" s="36">
        <v>2016</v>
      </c>
      <c r="X1564" s="47"/>
    </row>
    <row r="1565" spans="1:24" outlineLevel="1">
      <c r="A1565" s="228" t="s">
        <v>6175</v>
      </c>
      <c r="B1565" s="39" t="s">
        <v>1495</v>
      </c>
      <c r="C1565" s="180" t="s">
        <v>6171</v>
      </c>
      <c r="D1565" s="40" t="s">
        <v>6172</v>
      </c>
      <c r="E1565" s="40" t="s">
        <v>6173</v>
      </c>
      <c r="F1565" s="41" t="s">
        <v>6176</v>
      </c>
      <c r="G1565" s="219" t="s">
        <v>34</v>
      </c>
      <c r="H1565" s="42" t="s">
        <v>1085</v>
      </c>
      <c r="I1565" s="43">
        <v>230000000</v>
      </c>
      <c r="J1565" s="36" t="s">
        <v>1500</v>
      </c>
      <c r="K1565" s="44" t="s">
        <v>39</v>
      </c>
      <c r="L1565" s="41" t="s">
        <v>1501</v>
      </c>
      <c r="M1565" s="36" t="s">
        <v>1502</v>
      </c>
      <c r="N1565" s="42" t="s">
        <v>1503</v>
      </c>
      <c r="O1565" s="45" t="s">
        <v>1504</v>
      </c>
      <c r="P1565" s="36">
        <v>166</v>
      </c>
      <c r="Q1565" s="36" t="s">
        <v>1624</v>
      </c>
      <c r="R1565" s="54">
        <v>450</v>
      </c>
      <c r="S1565" s="54">
        <v>513.78</v>
      </c>
      <c r="T1565" s="68">
        <f t="shared" si="420"/>
        <v>231201</v>
      </c>
      <c r="U1565" s="68">
        <f t="shared" si="421"/>
        <v>258945.12000000002</v>
      </c>
      <c r="V1565" s="46"/>
      <c r="W1565" s="36">
        <v>2016</v>
      </c>
      <c r="X1565" s="47"/>
    </row>
    <row r="1566" spans="1:24" outlineLevel="1">
      <c r="A1566" s="228" t="s">
        <v>6177</v>
      </c>
      <c r="B1566" s="39" t="s">
        <v>1495</v>
      </c>
      <c r="C1566" s="180" t="s">
        <v>6171</v>
      </c>
      <c r="D1566" s="40" t="s">
        <v>6172</v>
      </c>
      <c r="E1566" s="40" t="s">
        <v>6173</v>
      </c>
      <c r="F1566" s="41" t="s">
        <v>6178</v>
      </c>
      <c r="G1566" s="219" t="s">
        <v>34</v>
      </c>
      <c r="H1566" s="42" t="s">
        <v>1085</v>
      </c>
      <c r="I1566" s="43">
        <v>230000000</v>
      </c>
      <c r="J1566" s="36" t="s">
        <v>1500</v>
      </c>
      <c r="K1566" s="44" t="s">
        <v>39</v>
      </c>
      <c r="L1566" s="41" t="s">
        <v>1501</v>
      </c>
      <c r="M1566" s="36" t="s">
        <v>1502</v>
      </c>
      <c r="N1566" s="42" t="s">
        <v>1503</v>
      </c>
      <c r="O1566" s="45" t="s">
        <v>1504</v>
      </c>
      <c r="P1566" s="36">
        <v>166</v>
      </c>
      <c r="Q1566" s="36" t="s">
        <v>1624</v>
      </c>
      <c r="R1566" s="54">
        <v>500</v>
      </c>
      <c r="S1566" s="54">
        <v>517.99999999999989</v>
      </c>
      <c r="T1566" s="68">
        <f t="shared" si="420"/>
        <v>258999.99999999994</v>
      </c>
      <c r="U1566" s="68">
        <f t="shared" si="421"/>
        <v>290079.99999999994</v>
      </c>
      <c r="V1566" s="46"/>
      <c r="W1566" s="36">
        <v>2016</v>
      </c>
      <c r="X1566" s="47"/>
    </row>
    <row r="1567" spans="1:24" outlineLevel="1">
      <c r="A1567" s="228" t="s">
        <v>6179</v>
      </c>
      <c r="B1567" s="39" t="s">
        <v>1495</v>
      </c>
      <c r="C1567" s="180" t="s">
        <v>6171</v>
      </c>
      <c r="D1567" s="40" t="s">
        <v>6172</v>
      </c>
      <c r="E1567" s="40" t="s">
        <v>6173</v>
      </c>
      <c r="F1567" s="41" t="s">
        <v>6180</v>
      </c>
      <c r="G1567" s="219" t="s">
        <v>34</v>
      </c>
      <c r="H1567" s="42" t="s">
        <v>1085</v>
      </c>
      <c r="I1567" s="43">
        <v>230000000</v>
      </c>
      <c r="J1567" s="36" t="s">
        <v>1500</v>
      </c>
      <c r="K1567" s="44" t="s">
        <v>39</v>
      </c>
      <c r="L1567" s="41" t="s">
        <v>1501</v>
      </c>
      <c r="M1567" s="36" t="s">
        <v>1502</v>
      </c>
      <c r="N1567" s="42" t="s">
        <v>1503</v>
      </c>
      <c r="O1567" s="45" t="s">
        <v>1504</v>
      </c>
      <c r="P1567" s="36">
        <v>166</v>
      </c>
      <c r="Q1567" s="36" t="s">
        <v>1624</v>
      </c>
      <c r="R1567" s="54">
        <v>500</v>
      </c>
      <c r="S1567" s="54">
        <v>516.16999999999996</v>
      </c>
      <c r="T1567" s="68">
        <f t="shared" si="420"/>
        <v>258084.99999999997</v>
      </c>
      <c r="U1567" s="68">
        <f t="shared" si="421"/>
        <v>289055.2</v>
      </c>
      <c r="V1567" s="46"/>
      <c r="W1567" s="36">
        <v>2016</v>
      </c>
      <c r="X1567" s="47"/>
    </row>
    <row r="1568" spans="1:24" outlineLevel="1">
      <c r="A1568" s="228" t="s">
        <v>6181</v>
      </c>
      <c r="B1568" s="39" t="s">
        <v>1495</v>
      </c>
      <c r="C1568" s="180" t="s">
        <v>6171</v>
      </c>
      <c r="D1568" s="40" t="s">
        <v>6172</v>
      </c>
      <c r="E1568" s="40" t="s">
        <v>6173</v>
      </c>
      <c r="F1568" s="41" t="s">
        <v>6182</v>
      </c>
      <c r="G1568" s="219" t="s">
        <v>34</v>
      </c>
      <c r="H1568" s="42" t="s">
        <v>1085</v>
      </c>
      <c r="I1568" s="43">
        <v>230000000</v>
      </c>
      <c r="J1568" s="36" t="s">
        <v>1500</v>
      </c>
      <c r="K1568" s="44" t="s">
        <v>39</v>
      </c>
      <c r="L1568" s="41" t="s">
        <v>1501</v>
      </c>
      <c r="M1568" s="36" t="s">
        <v>1502</v>
      </c>
      <c r="N1568" s="42" t="s">
        <v>1503</v>
      </c>
      <c r="O1568" s="45" t="s">
        <v>1504</v>
      </c>
      <c r="P1568" s="36">
        <v>166</v>
      </c>
      <c r="Q1568" s="36" t="s">
        <v>1624</v>
      </c>
      <c r="R1568" s="54">
        <v>802</v>
      </c>
      <c r="S1568" s="54">
        <v>433.74999999999994</v>
      </c>
      <c r="T1568" s="68">
        <f t="shared" si="420"/>
        <v>347867.49999999994</v>
      </c>
      <c r="U1568" s="68">
        <f t="shared" si="421"/>
        <v>389611.6</v>
      </c>
      <c r="V1568" s="46"/>
      <c r="W1568" s="36">
        <v>2016</v>
      </c>
      <c r="X1568" s="47"/>
    </row>
    <row r="1569" spans="1:26" outlineLevel="1">
      <c r="A1569" s="228" t="s">
        <v>6183</v>
      </c>
      <c r="B1569" s="39" t="s">
        <v>1495</v>
      </c>
      <c r="C1569" s="180" t="s">
        <v>6171</v>
      </c>
      <c r="D1569" s="40" t="s">
        <v>6172</v>
      </c>
      <c r="E1569" s="40" t="s">
        <v>6173</v>
      </c>
      <c r="F1569" s="41" t="s">
        <v>6184</v>
      </c>
      <c r="G1569" s="219" t="s">
        <v>34</v>
      </c>
      <c r="H1569" s="42" t="s">
        <v>1085</v>
      </c>
      <c r="I1569" s="43">
        <v>230000000</v>
      </c>
      <c r="J1569" s="36" t="s">
        <v>1500</v>
      </c>
      <c r="K1569" s="44" t="s">
        <v>39</v>
      </c>
      <c r="L1569" s="41" t="s">
        <v>1501</v>
      </c>
      <c r="M1569" s="36" t="s">
        <v>1502</v>
      </c>
      <c r="N1569" s="42" t="s">
        <v>1503</v>
      </c>
      <c r="O1569" s="45" t="s">
        <v>1504</v>
      </c>
      <c r="P1569" s="36">
        <v>166</v>
      </c>
      <c r="Q1569" s="36" t="s">
        <v>1624</v>
      </c>
      <c r="R1569" s="54">
        <v>950</v>
      </c>
      <c r="S1569" s="54">
        <v>433.74999999999994</v>
      </c>
      <c r="T1569" s="68">
        <f t="shared" si="420"/>
        <v>412062.49999999994</v>
      </c>
      <c r="U1569" s="68">
        <f t="shared" si="421"/>
        <v>461510</v>
      </c>
      <c r="V1569" s="46"/>
      <c r="W1569" s="36">
        <v>2016</v>
      </c>
      <c r="X1569" s="47"/>
    </row>
    <row r="1570" spans="1:26" outlineLevel="1">
      <c r="A1570" s="228" t="s">
        <v>6185</v>
      </c>
      <c r="B1570" s="39" t="s">
        <v>1495</v>
      </c>
      <c r="C1570" s="180" t="s">
        <v>6171</v>
      </c>
      <c r="D1570" s="40" t="s">
        <v>6172</v>
      </c>
      <c r="E1570" s="40" t="s">
        <v>6173</v>
      </c>
      <c r="F1570" s="41" t="s">
        <v>6186</v>
      </c>
      <c r="G1570" s="219" t="s">
        <v>34</v>
      </c>
      <c r="H1570" s="42" t="s">
        <v>1085</v>
      </c>
      <c r="I1570" s="43">
        <v>230000000</v>
      </c>
      <c r="J1570" s="36" t="s">
        <v>1500</v>
      </c>
      <c r="K1570" s="44" t="s">
        <v>39</v>
      </c>
      <c r="L1570" s="41" t="s">
        <v>1501</v>
      </c>
      <c r="M1570" s="36" t="s">
        <v>1502</v>
      </c>
      <c r="N1570" s="42" t="s">
        <v>1503</v>
      </c>
      <c r="O1570" s="45" t="s">
        <v>1504</v>
      </c>
      <c r="P1570" s="36">
        <v>166</v>
      </c>
      <c r="Q1570" s="36" t="s">
        <v>1624</v>
      </c>
      <c r="R1570" s="54">
        <v>900</v>
      </c>
      <c r="S1570" s="54">
        <v>433.74999999999994</v>
      </c>
      <c r="T1570" s="68">
        <f t="shared" si="420"/>
        <v>390374.99999999994</v>
      </c>
      <c r="U1570" s="68">
        <f t="shared" si="421"/>
        <v>437220</v>
      </c>
      <c r="V1570" s="46"/>
      <c r="W1570" s="36">
        <v>2016</v>
      </c>
      <c r="X1570" s="47"/>
    </row>
    <row r="1571" spans="1:26" outlineLevel="1">
      <c r="A1571" s="228" t="s">
        <v>6187</v>
      </c>
      <c r="B1571" s="39" t="s">
        <v>1495</v>
      </c>
      <c r="C1571" s="180" t="s">
        <v>6171</v>
      </c>
      <c r="D1571" s="40" t="s">
        <v>6172</v>
      </c>
      <c r="E1571" s="40" t="s">
        <v>6173</v>
      </c>
      <c r="F1571" s="41" t="s">
        <v>6188</v>
      </c>
      <c r="G1571" s="219" t="s">
        <v>34</v>
      </c>
      <c r="H1571" s="42" t="s">
        <v>1085</v>
      </c>
      <c r="I1571" s="43">
        <v>230000000</v>
      </c>
      <c r="J1571" s="36" t="s">
        <v>1500</v>
      </c>
      <c r="K1571" s="44" t="s">
        <v>39</v>
      </c>
      <c r="L1571" s="41" t="s">
        <v>1501</v>
      </c>
      <c r="M1571" s="36" t="s">
        <v>1502</v>
      </c>
      <c r="N1571" s="42" t="s">
        <v>1503</v>
      </c>
      <c r="O1571" s="45" t="s">
        <v>1504</v>
      </c>
      <c r="P1571" s="36">
        <v>166</v>
      </c>
      <c r="Q1571" s="36" t="s">
        <v>1624</v>
      </c>
      <c r="R1571" s="54">
        <v>1100</v>
      </c>
      <c r="S1571" s="54">
        <v>433.74999999999994</v>
      </c>
      <c r="T1571" s="68">
        <f t="shared" si="420"/>
        <v>477124.99999999994</v>
      </c>
      <c r="U1571" s="68">
        <f t="shared" si="421"/>
        <v>534380</v>
      </c>
      <c r="V1571" s="46"/>
      <c r="W1571" s="36">
        <v>2016</v>
      </c>
      <c r="X1571" s="47"/>
    </row>
    <row r="1572" spans="1:26" outlineLevel="1">
      <c r="A1572" s="228" t="s">
        <v>6189</v>
      </c>
      <c r="B1572" s="39" t="s">
        <v>1495</v>
      </c>
      <c r="C1572" s="180" t="s">
        <v>6190</v>
      </c>
      <c r="D1572" s="40" t="s">
        <v>6172</v>
      </c>
      <c r="E1572" s="40" t="s">
        <v>6191</v>
      </c>
      <c r="F1572" s="41" t="s">
        <v>6192</v>
      </c>
      <c r="G1572" s="219" t="s">
        <v>34</v>
      </c>
      <c r="H1572" s="42" t="s">
        <v>1085</v>
      </c>
      <c r="I1572" s="43">
        <v>230000000</v>
      </c>
      <c r="J1572" s="36" t="s">
        <v>1500</v>
      </c>
      <c r="K1572" s="44" t="s">
        <v>39</v>
      </c>
      <c r="L1572" s="41" t="s">
        <v>1501</v>
      </c>
      <c r="M1572" s="36" t="s">
        <v>1502</v>
      </c>
      <c r="N1572" s="42" t="s">
        <v>1503</v>
      </c>
      <c r="O1572" s="45" t="s">
        <v>1504</v>
      </c>
      <c r="P1572" s="36">
        <v>166</v>
      </c>
      <c r="Q1572" s="36" t="s">
        <v>1624</v>
      </c>
      <c r="R1572" s="54">
        <v>2750</v>
      </c>
      <c r="S1572" s="54">
        <v>433.74999999999994</v>
      </c>
      <c r="T1572" s="68">
        <f t="shared" si="420"/>
        <v>1192812.4999999998</v>
      </c>
      <c r="U1572" s="68">
        <f t="shared" si="421"/>
        <v>1335949.9999999998</v>
      </c>
      <c r="V1572" s="46"/>
      <c r="W1572" s="36">
        <v>2016</v>
      </c>
      <c r="X1572" s="47"/>
    </row>
    <row r="1573" spans="1:26" s="344" customFormat="1" outlineLevel="1">
      <c r="A1573" s="493" t="s">
        <v>6616</v>
      </c>
      <c r="B1573" s="381" t="s">
        <v>1495</v>
      </c>
      <c r="C1573" s="494" t="s">
        <v>6617</v>
      </c>
      <c r="D1573" s="493" t="s">
        <v>1608</v>
      </c>
      <c r="E1573" s="493" t="s">
        <v>6618</v>
      </c>
      <c r="F1573" s="485" t="s">
        <v>1515</v>
      </c>
      <c r="G1573" s="493" t="s">
        <v>29</v>
      </c>
      <c r="H1573" s="495">
        <v>45</v>
      </c>
      <c r="I1573" s="339">
        <v>230000000</v>
      </c>
      <c r="J1573" s="340" t="s">
        <v>1155</v>
      </c>
      <c r="K1573" s="349" t="s">
        <v>918</v>
      </c>
      <c r="L1573" s="485" t="s">
        <v>1501</v>
      </c>
      <c r="M1573" s="340" t="s">
        <v>1502</v>
      </c>
      <c r="N1573" s="493" t="s">
        <v>1817</v>
      </c>
      <c r="O1573" s="487" t="s">
        <v>1511</v>
      </c>
      <c r="P1573" s="340">
        <v>168</v>
      </c>
      <c r="Q1573" s="340" t="s">
        <v>1611</v>
      </c>
      <c r="R1573" s="496">
        <v>457.44200000000001</v>
      </c>
      <c r="S1573" s="496">
        <v>330861.61</v>
      </c>
      <c r="T1573" s="497">
        <f>R1573*S1573</f>
        <v>151349996.60161999</v>
      </c>
      <c r="U1573" s="497">
        <f>T1573*1.12</f>
        <v>169511996.1938144</v>
      </c>
      <c r="V1573" s="488" t="s">
        <v>1512</v>
      </c>
      <c r="W1573" s="493">
        <v>2016</v>
      </c>
      <c r="X1573" s="498"/>
    </row>
    <row r="1574" spans="1:26" s="344" customFormat="1" outlineLevel="1">
      <c r="A1574" s="493" t="s">
        <v>6619</v>
      </c>
      <c r="B1574" s="381" t="s">
        <v>1495</v>
      </c>
      <c r="C1574" s="494" t="s">
        <v>1696</v>
      </c>
      <c r="D1574" s="493" t="s">
        <v>1697</v>
      </c>
      <c r="E1574" s="493" t="s">
        <v>1698</v>
      </c>
      <c r="F1574" s="485" t="s">
        <v>1515</v>
      </c>
      <c r="G1574" s="493" t="s">
        <v>29</v>
      </c>
      <c r="H1574" s="495">
        <v>0</v>
      </c>
      <c r="I1574" s="339">
        <v>230000000</v>
      </c>
      <c r="J1574" s="340" t="s">
        <v>1155</v>
      </c>
      <c r="K1574" s="349" t="s">
        <v>918</v>
      </c>
      <c r="L1574" s="485" t="s">
        <v>1501</v>
      </c>
      <c r="M1574" s="340" t="s">
        <v>1502</v>
      </c>
      <c r="N1574" s="493" t="s">
        <v>1503</v>
      </c>
      <c r="O1574" s="487" t="s">
        <v>1504</v>
      </c>
      <c r="P1574" s="340">
        <v>168</v>
      </c>
      <c r="Q1574" s="340" t="s">
        <v>1611</v>
      </c>
      <c r="R1574" s="496">
        <v>12.5</v>
      </c>
      <c r="S1574" s="496">
        <v>4322128.57</v>
      </c>
      <c r="T1574" s="497">
        <f t="shared" ref="T1574:T1637" si="422">R1574*S1574</f>
        <v>54026607.125</v>
      </c>
      <c r="U1574" s="497">
        <f t="shared" ref="U1574:U1637" si="423">T1574*1.12</f>
        <v>60509799.980000004</v>
      </c>
      <c r="V1574" s="493"/>
      <c r="W1574" s="493">
        <v>2016</v>
      </c>
      <c r="X1574" s="498"/>
      <c r="Y1574" s="499"/>
      <c r="Z1574" s="500"/>
    </row>
    <row r="1575" spans="1:26" s="344" customFormat="1" outlineLevel="1">
      <c r="A1575" s="493" t="s">
        <v>6620</v>
      </c>
      <c r="B1575" s="381" t="s">
        <v>1495</v>
      </c>
      <c r="C1575" s="494" t="s">
        <v>6621</v>
      </c>
      <c r="D1575" s="493" t="s">
        <v>6622</v>
      </c>
      <c r="E1575" s="493" t="s">
        <v>6623</v>
      </c>
      <c r="F1575" s="375" t="s">
        <v>6624</v>
      </c>
      <c r="G1575" s="493" t="s">
        <v>28</v>
      </c>
      <c r="H1575" s="495">
        <v>0</v>
      </c>
      <c r="I1575" s="339">
        <v>230000000</v>
      </c>
      <c r="J1575" s="340" t="s">
        <v>1155</v>
      </c>
      <c r="K1575" s="349" t="s">
        <v>918</v>
      </c>
      <c r="L1575" s="485" t="s">
        <v>1501</v>
      </c>
      <c r="M1575" s="340" t="s">
        <v>1502</v>
      </c>
      <c r="N1575" s="493" t="s">
        <v>1817</v>
      </c>
      <c r="O1575" s="487" t="s">
        <v>1504</v>
      </c>
      <c r="P1575" s="340">
        <v>796</v>
      </c>
      <c r="Q1575" s="340" t="s">
        <v>1505</v>
      </c>
      <c r="R1575" s="496">
        <v>32</v>
      </c>
      <c r="S1575" s="496">
        <v>1321.43</v>
      </c>
      <c r="T1575" s="497">
        <f t="shared" si="422"/>
        <v>42285.760000000002</v>
      </c>
      <c r="U1575" s="497">
        <f t="shared" si="423"/>
        <v>47360.051200000009</v>
      </c>
      <c r="V1575" s="493"/>
      <c r="W1575" s="493">
        <v>2016</v>
      </c>
      <c r="X1575" s="498"/>
    </row>
    <row r="1576" spans="1:26" s="344" customFormat="1" outlineLevel="1">
      <c r="A1576" s="493" t="s">
        <v>6625</v>
      </c>
      <c r="B1576" s="381" t="s">
        <v>1495</v>
      </c>
      <c r="C1576" s="494" t="s">
        <v>6626</v>
      </c>
      <c r="D1576" s="493" t="s">
        <v>6622</v>
      </c>
      <c r="E1576" s="493" t="s">
        <v>6627</v>
      </c>
      <c r="F1576" s="375" t="s">
        <v>6628</v>
      </c>
      <c r="G1576" s="493" t="s">
        <v>28</v>
      </c>
      <c r="H1576" s="495">
        <v>0</v>
      </c>
      <c r="I1576" s="339">
        <v>230000000</v>
      </c>
      <c r="J1576" s="340" t="s">
        <v>1155</v>
      </c>
      <c r="K1576" s="349" t="s">
        <v>918</v>
      </c>
      <c r="L1576" s="485" t="s">
        <v>1501</v>
      </c>
      <c r="M1576" s="340" t="s">
        <v>1502</v>
      </c>
      <c r="N1576" s="493" t="s">
        <v>1817</v>
      </c>
      <c r="O1576" s="487" t="s">
        <v>1504</v>
      </c>
      <c r="P1576" s="340">
        <v>796</v>
      </c>
      <c r="Q1576" s="340" t="s">
        <v>1505</v>
      </c>
      <c r="R1576" s="496">
        <v>1</v>
      </c>
      <c r="S1576" s="496">
        <v>4187.5</v>
      </c>
      <c r="T1576" s="497">
        <f t="shared" si="422"/>
        <v>4187.5</v>
      </c>
      <c r="U1576" s="497">
        <f t="shared" si="423"/>
        <v>4690</v>
      </c>
      <c r="V1576" s="493"/>
      <c r="W1576" s="493">
        <v>2016</v>
      </c>
      <c r="X1576" s="498"/>
    </row>
    <row r="1577" spans="1:26" s="344" customFormat="1" outlineLevel="1">
      <c r="A1577" s="493" t="s">
        <v>6629</v>
      </c>
      <c r="B1577" s="381" t="s">
        <v>1495</v>
      </c>
      <c r="C1577" s="494" t="s">
        <v>6630</v>
      </c>
      <c r="D1577" s="493" t="s">
        <v>6622</v>
      </c>
      <c r="E1577" s="493" t="s">
        <v>6631</v>
      </c>
      <c r="F1577" s="375" t="s">
        <v>6632</v>
      </c>
      <c r="G1577" s="493" t="s">
        <v>28</v>
      </c>
      <c r="H1577" s="495">
        <v>0</v>
      </c>
      <c r="I1577" s="339">
        <v>230000000</v>
      </c>
      <c r="J1577" s="340" t="s">
        <v>1155</v>
      </c>
      <c r="K1577" s="349" t="s">
        <v>918</v>
      </c>
      <c r="L1577" s="485" t="s">
        <v>1501</v>
      </c>
      <c r="M1577" s="340" t="s">
        <v>1502</v>
      </c>
      <c r="N1577" s="493" t="s">
        <v>1817</v>
      </c>
      <c r="O1577" s="487" t="s">
        <v>1504</v>
      </c>
      <c r="P1577" s="340">
        <v>796</v>
      </c>
      <c r="Q1577" s="340" t="s">
        <v>1505</v>
      </c>
      <c r="R1577" s="496">
        <v>1</v>
      </c>
      <c r="S1577" s="496">
        <v>4187.5</v>
      </c>
      <c r="T1577" s="497">
        <f t="shared" si="422"/>
        <v>4187.5</v>
      </c>
      <c r="U1577" s="497">
        <f t="shared" si="423"/>
        <v>4690</v>
      </c>
      <c r="V1577" s="493"/>
      <c r="W1577" s="493">
        <v>2016</v>
      </c>
      <c r="X1577" s="498"/>
    </row>
    <row r="1578" spans="1:26" s="344" customFormat="1" outlineLevel="1">
      <c r="A1578" s="493" t="s">
        <v>6633</v>
      </c>
      <c r="B1578" s="381" t="s">
        <v>1495</v>
      </c>
      <c r="C1578" s="494" t="s">
        <v>6634</v>
      </c>
      <c r="D1578" s="493" t="s">
        <v>6622</v>
      </c>
      <c r="E1578" s="493" t="s">
        <v>6635</v>
      </c>
      <c r="F1578" s="375" t="s">
        <v>6636</v>
      </c>
      <c r="G1578" s="493" t="s">
        <v>28</v>
      </c>
      <c r="H1578" s="495">
        <v>0</v>
      </c>
      <c r="I1578" s="339">
        <v>230000000</v>
      </c>
      <c r="J1578" s="340" t="s">
        <v>1155</v>
      </c>
      <c r="K1578" s="349" t="s">
        <v>918</v>
      </c>
      <c r="L1578" s="485" t="s">
        <v>1501</v>
      </c>
      <c r="M1578" s="340" t="s">
        <v>1502</v>
      </c>
      <c r="N1578" s="493" t="s">
        <v>1817</v>
      </c>
      <c r="O1578" s="487" t="s">
        <v>1504</v>
      </c>
      <c r="P1578" s="340">
        <v>796</v>
      </c>
      <c r="Q1578" s="340" t="s">
        <v>1505</v>
      </c>
      <c r="R1578" s="496">
        <v>10</v>
      </c>
      <c r="S1578" s="496">
        <v>4187.5</v>
      </c>
      <c r="T1578" s="497">
        <f t="shared" si="422"/>
        <v>41875</v>
      </c>
      <c r="U1578" s="497">
        <f t="shared" si="423"/>
        <v>46900.000000000007</v>
      </c>
      <c r="V1578" s="493"/>
      <c r="W1578" s="493">
        <v>2016</v>
      </c>
      <c r="X1578" s="498"/>
    </row>
    <row r="1579" spans="1:26" s="344" customFormat="1" outlineLevel="1">
      <c r="A1579" s="493" t="s">
        <v>6637</v>
      </c>
      <c r="B1579" s="381" t="s">
        <v>1495</v>
      </c>
      <c r="C1579" s="494" t="s">
        <v>6638</v>
      </c>
      <c r="D1579" s="493" t="s">
        <v>6622</v>
      </c>
      <c r="E1579" s="493" t="s">
        <v>6639</v>
      </c>
      <c r="F1579" s="375" t="s">
        <v>6640</v>
      </c>
      <c r="G1579" s="493" t="s">
        <v>28</v>
      </c>
      <c r="H1579" s="495">
        <v>0</v>
      </c>
      <c r="I1579" s="339">
        <v>230000000</v>
      </c>
      <c r="J1579" s="340" t="s">
        <v>1155</v>
      </c>
      <c r="K1579" s="349" t="s">
        <v>918</v>
      </c>
      <c r="L1579" s="485" t="s">
        <v>1501</v>
      </c>
      <c r="M1579" s="340" t="s">
        <v>1502</v>
      </c>
      <c r="N1579" s="493" t="s">
        <v>1817</v>
      </c>
      <c r="O1579" s="487" t="s">
        <v>1504</v>
      </c>
      <c r="P1579" s="340">
        <v>796</v>
      </c>
      <c r="Q1579" s="340" t="s">
        <v>1505</v>
      </c>
      <c r="R1579" s="492">
        <v>4</v>
      </c>
      <c r="S1579" s="496">
        <v>4187.5</v>
      </c>
      <c r="T1579" s="497">
        <f t="shared" si="422"/>
        <v>16750</v>
      </c>
      <c r="U1579" s="497">
        <f t="shared" si="423"/>
        <v>18760</v>
      </c>
      <c r="V1579" s="493"/>
      <c r="W1579" s="493">
        <v>2016</v>
      </c>
      <c r="X1579" s="498"/>
      <c r="Y1579" s="499"/>
      <c r="Z1579" s="500"/>
    </row>
    <row r="1580" spans="1:26" s="344" customFormat="1" outlineLevel="1">
      <c r="A1580" s="493" t="s">
        <v>6641</v>
      </c>
      <c r="B1580" s="381" t="s">
        <v>1495</v>
      </c>
      <c r="C1580" s="494" t="s">
        <v>6642</v>
      </c>
      <c r="D1580" s="493" t="s">
        <v>6622</v>
      </c>
      <c r="E1580" s="493" t="s">
        <v>6643</v>
      </c>
      <c r="F1580" s="375" t="s">
        <v>6644</v>
      </c>
      <c r="G1580" s="493" t="s">
        <v>28</v>
      </c>
      <c r="H1580" s="495">
        <v>0</v>
      </c>
      <c r="I1580" s="339">
        <v>230000000</v>
      </c>
      <c r="J1580" s="340" t="s">
        <v>1155</v>
      </c>
      <c r="K1580" s="349" t="s">
        <v>918</v>
      </c>
      <c r="L1580" s="485" t="s">
        <v>1501</v>
      </c>
      <c r="M1580" s="340" t="s">
        <v>1502</v>
      </c>
      <c r="N1580" s="493" t="s">
        <v>1817</v>
      </c>
      <c r="O1580" s="487" t="s">
        <v>1504</v>
      </c>
      <c r="P1580" s="340">
        <v>796</v>
      </c>
      <c r="Q1580" s="340" t="s">
        <v>1505</v>
      </c>
      <c r="R1580" s="492">
        <v>2</v>
      </c>
      <c r="S1580" s="496">
        <v>4187.5</v>
      </c>
      <c r="T1580" s="497">
        <f t="shared" si="422"/>
        <v>8375</v>
      </c>
      <c r="U1580" s="497">
        <f t="shared" si="423"/>
        <v>9380</v>
      </c>
      <c r="V1580" s="493"/>
      <c r="W1580" s="493">
        <v>2016</v>
      </c>
      <c r="X1580" s="498"/>
      <c r="Y1580" s="499"/>
      <c r="Z1580" s="500"/>
    </row>
    <row r="1581" spans="1:26" s="344" customFormat="1" outlineLevel="1">
      <c r="A1581" s="493" t="s">
        <v>6645</v>
      </c>
      <c r="B1581" s="381" t="s">
        <v>1495</v>
      </c>
      <c r="C1581" s="494" t="s">
        <v>6646</v>
      </c>
      <c r="D1581" s="493" t="s">
        <v>3116</v>
      </c>
      <c r="E1581" s="493" t="s">
        <v>6647</v>
      </c>
      <c r="F1581" s="375" t="s">
        <v>6648</v>
      </c>
      <c r="G1581" s="493" t="s">
        <v>28</v>
      </c>
      <c r="H1581" s="495">
        <v>0</v>
      </c>
      <c r="I1581" s="339">
        <v>230000000</v>
      </c>
      <c r="J1581" s="340" t="s">
        <v>1155</v>
      </c>
      <c r="K1581" s="349" t="s">
        <v>918</v>
      </c>
      <c r="L1581" s="485" t="s">
        <v>1501</v>
      </c>
      <c r="M1581" s="340" t="s">
        <v>1502</v>
      </c>
      <c r="N1581" s="493" t="s">
        <v>1817</v>
      </c>
      <c r="O1581" s="487" t="s">
        <v>1504</v>
      </c>
      <c r="P1581" s="340">
        <v>796</v>
      </c>
      <c r="Q1581" s="340" t="s">
        <v>1505</v>
      </c>
      <c r="R1581" s="496">
        <v>6</v>
      </c>
      <c r="S1581" s="496">
        <v>10267.86</v>
      </c>
      <c r="T1581" s="497">
        <f t="shared" si="422"/>
        <v>61607.16</v>
      </c>
      <c r="U1581" s="497">
        <f t="shared" si="423"/>
        <v>69000.01920000001</v>
      </c>
      <c r="V1581" s="493"/>
      <c r="W1581" s="493">
        <v>2016</v>
      </c>
      <c r="X1581" s="498"/>
    </row>
    <row r="1582" spans="1:26" s="344" customFormat="1" outlineLevel="1">
      <c r="A1582" s="493" t="s">
        <v>6649</v>
      </c>
      <c r="B1582" s="381" t="s">
        <v>1495</v>
      </c>
      <c r="C1582" s="494" t="s">
        <v>6650</v>
      </c>
      <c r="D1582" s="493" t="s">
        <v>3116</v>
      </c>
      <c r="E1582" s="493" t="s">
        <v>6651</v>
      </c>
      <c r="F1582" s="375" t="s">
        <v>6652</v>
      </c>
      <c r="G1582" s="493" t="s">
        <v>28</v>
      </c>
      <c r="H1582" s="495">
        <v>0</v>
      </c>
      <c r="I1582" s="339">
        <v>230000000</v>
      </c>
      <c r="J1582" s="340" t="s">
        <v>1155</v>
      </c>
      <c r="K1582" s="349" t="s">
        <v>918</v>
      </c>
      <c r="L1582" s="485" t="s">
        <v>1501</v>
      </c>
      <c r="M1582" s="340" t="s">
        <v>1502</v>
      </c>
      <c r="N1582" s="493" t="s">
        <v>1817</v>
      </c>
      <c r="O1582" s="487" t="s">
        <v>1504</v>
      </c>
      <c r="P1582" s="340">
        <v>796</v>
      </c>
      <c r="Q1582" s="340" t="s">
        <v>1505</v>
      </c>
      <c r="R1582" s="496">
        <v>12</v>
      </c>
      <c r="S1582" s="496">
        <v>15624.999999999998</v>
      </c>
      <c r="T1582" s="497">
        <f t="shared" si="422"/>
        <v>187499.99999999997</v>
      </c>
      <c r="U1582" s="497">
        <f t="shared" si="423"/>
        <v>210000</v>
      </c>
      <c r="V1582" s="493"/>
      <c r="W1582" s="493">
        <v>2016</v>
      </c>
      <c r="X1582" s="498"/>
    </row>
    <row r="1583" spans="1:26" s="344" customFormat="1" outlineLevel="1">
      <c r="A1583" s="493" t="s">
        <v>6653</v>
      </c>
      <c r="B1583" s="381" t="s">
        <v>1495</v>
      </c>
      <c r="C1583" s="494" t="s">
        <v>6654</v>
      </c>
      <c r="D1583" s="493" t="s">
        <v>3116</v>
      </c>
      <c r="E1583" s="493" t="s">
        <v>6655</v>
      </c>
      <c r="F1583" s="375" t="s">
        <v>6656</v>
      </c>
      <c r="G1583" s="493" t="s">
        <v>28</v>
      </c>
      <c r="H1583" s="495">
        <v>0</v>
      </c>
      <c r="I1583" s="339">
        <v>230000000</v>
      </c>
      <c r="J1583" s="340" t="s">
        <v>1155</v>
      </c>
      <c r="K1583" s="349" t="s">
        <v>918</v>
      </c>
      <c r="L1583" s="485" t="s">
        <v>1501</v>
      </c>
      <c r="M1583" s="340" t="s">
        <v>1502</v>
      </c>
      <c r="N1583" s="493" t="s">
        <v>1817</v>
      </c>
      <c r="O1583" s="487" t="s">
        <v>1504</v>
      </c>
      <c r="P1583" s="340">
        <v>796</v>
      </c>
      <c r="Q1583" s="340" t="s">
        <v>1505</v>
      </c>
      <c r="R1583" s="496">
        <v>7</v>
      </c>
      <c r="S1583" s="496">
        <v>870.54</v>
      </c>
      <c r="T1583" s="497">
        <f t="shared" si="422"/>
        <v>6093.78</v>
      </c>
      <c r="U1583" s="497">
        <f t="shared" si="423"/>
        <v>6825.0336000000007</v>
      </c>
      <c r="V1583" s="493"/>
      <c r="W1583" s="493">
        <v>2016</v>
      </c>
      <c r="X1583" s="498"/>
    </row>
    <row r="1584" spans="1:26" s="344" customFormat="1" outlineLevel="1">
      <c r="A1584" s="493" t="s">
        <v>6657</v>
      </c>
      <c r="B1584" s="381" t="s">
        <v>1495</v>
      </c>
      <c r="C1584" s="494" t="s">
        <v>6658</v>
      </c>
      <c r="D1584" s="493" t="s">
        <v>3116</v>
      </c>
      <c r="E1584" s="493" t="s">
        <v>6659</v>
      </c>
      <c r="F1584" s="375" t="s">
        <v>6660</v>
      </c>
      <c r="G1584" s="493" t="s">
        <v>28</v>
      </c>
      <c r="H1584" s="495">
        <v>0</v>
      </c>
      <c r="I1584" s="339">
        <v>230000000</v>
      </c>
      <c r="J1584" s="340" t="s">
        <v>1155</v>
      </c>
      <c r="K1584" s="349" t="s">
        <v>918</v>
      </c>
      <c r="L1584" s="485" t="s">
        <v>1501</v>
      </c>
      <c r="M1584" s="340" t="s">
        <v>1502</v>
      </c>
      <c r="N1584" s="493" t="s">
        <v>1817</v>
      </c>
      <c r="O1584" s="487" t="s">
        <v>1504</v>
      </c>
      <c r="P1584" s="340">
        <v>796</v>
      </c>
      <c r="Q1584" s="340" t="s">
        <v>1505</v>
      </c>
      <c r="R1584" s="496">
        <v>15</v>
      </c>
      <c r="S1584" s="496">
        <v>19732.14</v>
      </c>
      <c r="T1584" s="497">
        <f t="shared" si="422"/>
        <v>295982.09999999998</v>
      </c>
      <c r="U1584" s="497">
        <f t="shared" si="423"/>
        <v>331499.95199999999</v>
      </c>
      <c r="V1584" s="493"/>
      <c r="W1584" s="493">
        <v>2016</v>
      </c>
      <c r="X1584" s="498"/>
    </row>
    <row r="1585" spans="1:26" s="344" customFormat="1" outlineLevel="1">
      <c r="A1585" s="493" t="s">
        <v>6661</v>
      </c>
      <c r="B1585" s="381" t="s">
        <v>1495</v>
      </c>
      <c r="C1585" s="494" t="s">
        <v>6662</v>
      </c>
      <c r="D1585" s="493" t="s">
        <v>3116</v>
      </c>
      <c r="E1585" s="493" t="s">
        <v>6663</v>
      </c>
      <c r="F1585" s="375" t="s">
        <v>6664</v>
      </c>
      <c r="G1585" s="493" t="s">
        <v>28</v>
      </c>
      <c r="H1585" s="495">
        <v>0</v>
      </c>
      <c r="I1585" s="339">
        <v>230000000</v>
      </c>
      <c r="J1585" s="340" t="s">
        <v>1155</v>
      </c>
      <c r="K1585" s="349" t="s">
        <v>918</v>
      </c>
      <c r="L1585" s="485" t="s">
        <v>1501</v>
      </c>
      <c r="M1585" s="340" t="s">
        <v>1502</v>
      </c>
      <c r="N1585" s="493" t="s">
        <v>1817</v>
      </c>
      <c r="O1585" s="487" t="s">
        <v>1504</v>
      </c>
      <c r="P1585" s="340">
        <v>796</v>
      </c>
      <c r="Q1585" s="340" t="s">
        <v>1505</v>
      </c>
      <c r="R1585" s="496">
        <v>2</v>
      </c>
      <c r="S1585" s="496">
        <v>10669.64</v>
      </c>
      <c r="T1585" s="497">
        <f t="shared" si="422"/>
        <v>21339.279999999999</v>
      </c>
      <c r="U1585" s="497">
        <f t="shared" si="423"/>
        <v>23899.993600000002</v>
      </c>
      <c r="V1585" s="493"/>
      <c r="W1585" s="493">
        <v>2016</v>
      </c>
      <c r="X1585" s="498"/>
    </row>
    <row r="1586" spans="1:26" s="344" customFormat="1" outlineLevel="1">
      <c r="A1586" s="493" t="s">
        <v>6665</v>
      </c>
      <c r="B1586" s="381" t="s">
        <v>1495</v>
      </c>
      <c r="C1586" s="494" t="s">
        <v>6666</v>
      </c>
      <c r="D1586" s="493" t="s">
        <v>3116</v>
      </c>
      <c r="E1586" s="493" t="s">
        <v>6667</v>
      </c>
      <c r="F1586" s="375" t="s">
        <v>6668</v>
      </c>
      <c r="G1586" s="493" t="s">
        <v>28</v>
      </c>
      <c r="H1586" s="495">
        <v>0</v>
      </c>
      <c r="I1586" s="339">
        <v>230000000</v>
      </c>
      <c r="J1586" s="340" t="s">
        <v>1155</v>
      </c>
      <c r="K1586" s="349" t="s">
        <v>918</v>
      </c>
      <c r="L1586" s="485" t="s">
        <v>1501</v>
      </c>
      <c r="M1586" s="340" t="s">
        <v>1502</v>
      </c>
      <c r="N1586" s="493" t="s">
        <v>1817</v>
      </c>
      <c r="O1586" s="487" t="s">
        <v>1504</v>
      </c>
      <c r="P1586" s="340">
        <v>796</v>
      </c>
      <c r="Q1586" s="340" t="s">
        <v>1505</v>
      </c>
      <c r="R1586" s="496">
        <v>14</v>
      </c>
      <c r="S1586" s="496">
        <v>4531.25</v>
      </c>
      <c r="T1586" s="497">
        <f t="shared" si="422"/>
        <v>63437.5</v>
      </c>
      <c r="U1586" s="497">
        <f t="shared" si="423"/>
        <v>71050</v>
      </c>
      <c r="V1586" s="493"/>
      <c r="W1586" s="493">
        <v>2016</v>
      </c>
      <c r="X1586" s="498"/>
    </row>
    <row r="1587" spans="1:26" s="344" customFormat="1" outlineLevel="1">
      <c r="A1587" s="493" t="s">
        <v>6669</v>
      </c>
      <c r="B1587" s="381" t="s">
        <v>1495</v>
      </c>
      <c r="C1587" s="494" t="s">
        <v>6670</v>
      </c>
      <c r="D1587" s="493" t="s">
        <v>3116</v>
      </c>
      <c r="E1587" s="493" t="s">
        <v>6671</v>
      </c>
      <c r="F1587" s="375" t="s">
        <v>6672</v>
      </c>
      <c r="G1587" s="493" t="s">
        <v>28</v>
      </c>
      <c r="H1587" s="495">
        <v>0</v>
      </c>
      <c r="I1587" s="339">
        <v>230000000</v>
      </c>
      <c r="J1587" s="340" t="s">
        <v>1155</v>
      </c>
      <c r="K1587" s="349" t="s">
        <v>918</v>
      </c>
      <c r="L1587" s="485" t="s">
        <v>1501</v>
      </c>
      <c r="M1587" s="340" t="s">
        <v>1502</v>
      </c>
      <c r="N1587" s="493" t="s">
        <v>1817</v>
      </c>
      <c r="O1587" s="487" t="s">
        <v>1504</v>
      </c>
      <c r="P1587" s="340">
        <v>796</v>
      </c>
      <c r="Q1587" s="340" t="s">
        <v>1505</v>
      </c>
      <c r="R1587" s="496">
        <v>7</v>
      </c>
      <c r="S1587" s="496">
        <v>10491.07</v>
      </c>
      <c r="T1587" s="497">
        <f t="shared" si="422"/>
        <v>73437.489999999991</v>
      </c>
      <c r="U1587" s="497">
        <f t="shared" si="423"/>
        <v>82249.988799999992</v>
      </c>
      <c r="V1587" s="493"/>
      <c r="W1587" s="493">
        <v>2016</v>
      </c>
      <c r="X1587" s="498"/>
    </row>
    <row r="1588" spans="1:26" s="344" customFormat="1" outlineLevel="1">
      <c r="A1588" s="493" t="s">
        <v>6673</v>
      </c>
      <c r="B1588" s="381" t="s">
        <v>1495</v>
      </c>
      <c r="C1588" s="494" t="s">
        <v>6674</v>
      </c>
      <c r="D1588" s="493" t="s">
        <v>5824</v>
      </c>
      <c r="E1588" s="493" t="s">
        <v>6675</v>
      </c>
      <c r="F1588" s="375" t="s">
        <v>6676</v>
      </c>
      <c r="G1588" s="493" t="s">
        <v>28</v>
      </c>
      <c r="H1588" s="495">
        <v>0</v>
      </c>
      <c r="I1588" s="339">
        <v>230000000</v>
      </c>
      <c r="J1588" s="340" t="s">
        <v>1155</v>
      </c>
      <c r="K1588" s="349" t="s">
        <v>918</v>
      </c>
      <c r="L1588" s="485" t="s">
        <v>1501</v>
      </c>
      <c r="M1588" s="340" t="s">
        <v>1502</v>
      </c>
      <c r="N1588" s="493" t="s">
        <v>1817</v>
      </c>
      <c r="O1588" s="487" t="s">
        <v>1504</v>
      </c>
      <c r="P1588" s="340">
        <v>796</v>
      </c>
      <c r="Q1588" s="340" t="s">
        <v>1505</v>
      </c>
      <c r="R1588" s="496">
        <v>5</v>
      </c>
      <c r="S1588" s="496">
        <v>3124.9999999999995</v>
      </c>
      <c r="T1588" s="497">
        <f t="shared" si="422"/>
        <v>15624.999999999998</v>
      </c>
      <c r="U1588" s="497">
        <f t="shared" si="423"/>
        <v>17500</v>
      </c>
      <c r="V1588" s="493"/>
      <c r="W1588" s="493">
        <v>2016</v>
      </c>
      <c r="X1588" s="498"/>
    </row>
    <row r="1589" spans="1:26" s="344" customFormat="1" outlineLevel="1">
      <c r="A1589" s="493" t="s">
        <v>6677</v>
      </c>
      <c r="B1589" s="381" t="s">
        <v>1495</v>
      </c>
      <c r="C1589" s="494" t="s">
        <v>6678</v>
      </c>
      <c r="D1589" s="493" t="s">
        <v>3384</v>
      </c>
      <c r="E1589" s="493" t="s">
        <v>6679</v>
      </c>
      <c r="F1589" s="375" t="s">
        <v>6680</v>
      </c>
      <c r="G1589" s="493" t="s">
        <v>28</v>
      </c>
      <c r="H1589" s="495">
        <v>0</v>
      </c>
      <c r="I1589" s="339">
        <v>230000000</v>
      </c>
      <c r="J1589" s="340" t="s">
        <v>1155</v>
      </c>
      <c r="K1589" s="349" t="s">
        <v>918</v>
      </c>
      <c r="L1589" s="485" t="s">
        <v>1501</v>
      </c>
      <c r="M1589" s="340" t="s">
        <v>1502</v>
      </c>
      <c r="N1589" s="493" t="s">
        <v>1817</v>
      </c>
      <c r="O1589" s="487" t="s">
        <v>1504</v>
      </c>
      <c r="P1589" s="340">
        <v>166</v>
      </c>
      <c r="Q1589" s="340" t="s">
        <v>1624</v>
      </c>
      <c r="R1589" s="496">
        <v>20</v>
      </c>
      <c r="S1589" s="496">
        <v>1406.2499999999998</v>
      </c>
      <c r="T1589" s="497">
        <f t="shared" si="422"/>
        <v>28124.999999999996</v>
      </c>
      <c r="U1589" s="497">
        <f t="shared" si="423"/>
        <v>31500</v>
      </c>
      <c r="V1589" s="493"/>
      <c r="W1589" s="493">
        <v>2016</v>
      </c>
      <c r="X1589" s="498"/>
    </row>
    <row r="1590" spans="1:26" s="344" customFormat="1" outlineLevel="1">
      <c r="A1590" s="493" t="s">
        <v>6681</v>
      </c>
      <c r="B1590" s="381" t="s">
        <v>1495</v>
      </c>
      <c r="C1590" s="494" t="s">
        <v>6682</v>
      </c>
      <c r="D1590" s="493" t="s">
        <v>2084</v>
      </c>
      <c r="E1590" s="493" t="s">
        <v>6683</v>
      </c>
      <c r="F1590" s="375" t="s">
        <v>6684</v>
      </c>
      <c r="G1590" s="493" t="s">
        <v>28</v>
      </c>
      <c r="H1590" s="495">
        <v>0</v>
      </c>
      <c r="I1590" s="339">
        <v>230000000</v>
      </c>
      <c r="J1590" s="340" t="s">
        <v>1155</v>
      </c>
      <c r="K1590" s="349" t="s">
        <v>918</v>
      </c>
      <c r="L1590" s="485" t="s">
        <v>1501</v>
      </c>
      <c r="M1590" s="340" t="s">
        <v>1502</v>
      </c>
      <c r="N1590" s="493" t="s">
        <v>1817</v>
      </c>
      <c r="O1590" s="487" t="s">
        <v>1504</v>
      </c>
      <c r="P1590" s="340">
        <v>778</v>
      </c>
      <c r="Q1590" s="340" t="s">
        <v>1662</v>
      </c>
      <c r="R1590" s="496">
        <v>55</v>
      </c>
      <c r="S1590" s="496">
        <v>624.99999999999989</v>
      </c>
      <c r="T1590" s="497">
        <f t="shared" si="422"/>
        <v>34374.999999999993</v>
      </c>
      <c r="U1590" s="497">
        <f t="shared" si="423"/>
        <v>38499.999999999993</v>
      </c>
      <c r="V1590" s="493"/>
      <c r="W1590" s="493">
        <v>2016</v>
      </c>
      <c r="X1590" s="498"/>
    </row>
    <row r="1591" spans="1:26" s="344" customFormat="1" outlineLevel="1">
      <c r="A1591" s="493" t="s">
        <v>6685</v>
      </c>
      <c r="B1591" s="381" t="s">
        <v>1495</v>
      </c>
      <c r="C1591" s="494" t="s">
        <v>6686</v>
      </c>
      <c r="D1591" s="493" t="s">
        <v>2084</v>
      </c>
      <c r="E1591" s="493" t="s">
        <v>6687</v>
      </c>
      <c r="F1591" s="375" t="s">
        <v>6688</v>
      </c>
      <c r="G1591" s="493" t="s">
        <v>28</v>
      </c>
      <c r="H1591" s="495">
        <v>0</v>
      </c>
      <c r="I1591" s="339">
        <v>230000000</v>
      </c>
      <c r="J1591" s="340" t="s">
        <v>1155</v>
      </c>
      <c r="K1591" s="349" t="s">
        <v>918</v>
      </c>
      <c r="L1591" s="485" t="s">
        <v>1501</v>
      </c>
      <c r="M1591" s="340" t="s">
        <v>1502</v>
      </c>
      <c r="N1591" s="493" t="s">
        <v>1817</v>
      </c>
      <c r="O1591" s="487" t="s">
        <v>1504</v>
      </c>
      <c r="P1591" s="340">
        <v>778</v>
      </c>
      <c r="Q1591" s="340" t="s">
        <v>1662</v>
      </c>
      <c r="R1591" s="496">
        <v>55</v>
      </c>
      <c r="S1591" s="496">
        <v>825.89</v>
      </c>
      <c r="T1591" s="497">
        <f t="shared" si="422"/>
        <v>45423.95</v>
      </c>
      <c r="U1591" s="497">
        <f t="shared" si="423"/>
        <v>50874.824000000001</v>
      </c>
      <c r="V1591" s="493"/>
      <c r="W1591" s="493">
        <v>2016</v>
      </c>
      <c r="X1591" s="498"/>
    </row>
    <row r="1592" spans="1:26" s="344" customFormat="1" outlineLevel="1">
      <c r="A1592" s="493" t="s">
        <v>6689</v>
      </c>
      <c r="B1592" s="381" t="s">
        <v>1495</v>
      </c>
      <c r="C1592" s="494" t="s">
        <v>6690</v>
      </c>
      <c r="D1592" s="493" t="s">
        <v>2084</v>
      </c>
      <c r="E1592" s="493" t="s">
        <v>6691</v>
      </c>
      <c r="F1592" s="375" t="s">
        <v>6692</v>
      </c>
      <c r="G1592" s="493" t="s">
        <v>28</v>
      </c>
      <c r="H1592" s="495">
        <v>0</v>
      </c>
      <c r="I1592" s="339">
        <v>230000000</v>
      </c>
      <c r="J1592" s="340" t="s">
        <v>1155</v>
      </c>
      <c r="K1592" s="349" t="s">
        <v>918</v>
      </c>
      <c r="L1592" s="485" t="s">
        <v>1501</v>
      </c>
      <c r="M1592" s="340" t="s">
        <v>1502</v>
      </c>
      <c r="N1592" s="493" t="s">
        <v>1817</v>
      </c>
      <c r="O1592" s="487" t="s">
        <v>1504</v>
      </c>
      <c r="P1592" s="340">
        <v>778</v>
      </c>
      <c r="Q1592" s="340" t="s">
        <v>1662</v>
      </c>
      <c r="R1592" s="496">
        <v>18</v>
      </c>
      <c r="S1592" s="496">
        <v>825.89</v>
      </c>
      <c r="T1592" s="497">
        <f t="shared" si="422"/>
        <v>14866.02</v>
      </c>
      <c r="U1592" s="497">
        <f t="shared" si="423"/>
        <v>16649.942400000004</v>
      </c>
      <c r="V1592" s="493"/>
      <c r="W1592" s="493">
        <v>2016</v>
      </c>
      <c r="X1592" s="498"/>
    </row>
    <row r="1593" spans="1:26" s="344" customFormat="1" outlineLevel="1">
      <c r="A1593" s="493" t="s">
        <v>6693</v>
      </c>
      <c r="B1593" s="381" t="s">
        <v>1495</v>
      </c>
      <c r="C1593" s="494" t="s">
        <v>6694</v>
      </c>
      <c r="D1593" s="493" t="s">
        <v>6695</v>
      </c>
      <c r="E1593" s="493" t="s">
        <v>6696</v>
      </c>
      <c r="F1593" s="375" t="s">
        <v>6697</v>
      </c>
      <c r="G1593" s="493" t="s">
        <v>28</v>
      </c>
      <c r="H1593" s="495">
        <v>0</v>
      </c>
      <c r="I1593" s="339">
        <v>230000000</v>
      </c>
      <c r="J1593" s="340" t="s">
        <v>1155</v>
      </c>
      <c r="K1593" s="493" t="s">
        <v>918</v>
      </c>
      <c r="L1593" s="485" t="s">
        <v>1501</v>
      </c>
      <c r="M1593" s="340" t="s">
        <v>1502</v>
      </c>
      <c r="N1593" s="493" t="s">
        <v>1817</v>
      </c>
      <c r="O1593" s="487" t="s">
        <v>1504</v>
      </c>
      <c r="P1593" s="340">
        <v>796</v>
      </c>
      <c r="Q1593" s="340" t="s">
        <v>1505</v>
      </c>
      <c r="R1593" s="496">
        <v>15</v>
      </c>
      <c r="S1593" s="496">
        <v>2433.04</v>
      </c>
      <c r="T1593" s="497">
        <f t="shared" si="422"/>
        <v>36495.599999999999</v>
      </c>
      <c r="U1593" s="497">
        <f t="shared" si="423"/>
        <v>40875.072</v>
      </c>
      <c r="V1593" s="493"/>
      <c r="W1593" s="493">
        <v>2016</v>
      </c>
      <c r="X1593" s="498"/>
    </row>
    <row r="1594" spans="1:26" s="344" customFormat="1" outlineLevel="1">
      <c r="A1594" s="493" t="s">
        <v>6698</v>
      </c>
      <c r="B1594" s="381" t="s">
        <v>1495</v>
      </c>
      <c r="C1594" s="494" t="s">
        <v>6699</v>
      </c>
      <c r="D1594" s="493" t="s">
        <v>6700</v>
      </c>
      <c r="E1594" s="493" t="s">
        <v>6701</v>
      </c>
      <c r="F1594" s="375" t="s">
        <v>6702</v>
      </c>
      <c r="G1594" s="493" t="s">
        <v>28</v>
      </c>
      <c r="H1594" s="495">
        <v>0</v>
      </c>
      <c r="I1594" s="339">
        <v>230000000</v>
      </c>
      <c r="J1594" s="340" t="s">
        <v>1155</v>
      </c>
      <c r="K1594" s="493" t="s">
        <v>918</v>
      </c>
      <c r="L1594" s="485" t="s">
        <v>1501</v>
      </c>
      <c r="M1594" s="340" t="s">
        <v>1502</v>
      </c>
      <c r="N1594" s="493" t="s">
        <v>1817</v>
      </c>
      <c r="O1594" s="487" t="s">
        <v>1504</v>
      </c>
      <c r="P1594" s="340">
        <v>796</v>
      </c>
      <c r="Q1594" s="340" t="s">
        <v>1505</v>
      </c>
      <c r="R1594" s="496">
        <v>2</v>
      </c>
      <c r="S1594" s="496">
        <v>5446.43</v>
      </c>
      <c r="T1594" s="497">
        <f t="shared" si="422"/>
        <v>10892.86</v>
      </c>
      <c r="U1594" s="497">
        <f t="shared" si="423"/>
        <v>12200.003200000001</v>
      </c>
      <c r="V1594" s="493"/>
      <c r="W1594" s="493">
        <v>2016</v>
      </c>
      <c r="X1594" s="498"/>
    </row>
    <row r="1595" spans="1:26" s="344" customFormat="1" outlineLevel="1">
      <c r="A1595" s="493" t="s">
        <v>6703</v>
      </c>
      <c r="B1595" s="381" t="s">
        <v>1495</v>
      </c>
      <c r="C1595" s="494" t="s">
        <v>6704</v>
      </c>
      <c r="D1595" s="493" t="s">
        <v>6700</v>
      </c>
      <c r="E1595" s="493" t="s">
        <v>6705</v>
      </c>
      <c r="F1595" s="375" t="s">
        <v>6706</v>
      </c>
      <c r="G1595" s="493" t="s">
        <v>28</v>
      </c>
      <c r="H1595" s="495">
        <v>0</v>
      </c>
      <c r="I1595" s="339">
        <v>230000000</v>
      </c>
      <c r="J1595" s="340" t="s">
        <v>1155</v>
      </c>
      <c r="K1595" s="493" t="s">
        <v>918</v>
      </c>
      <c r="L1595" s="485" t="s">
        <v>1501</v>
      </c>
      <c r="M1595" s="340" t="s">
        <v>1502</v>
      </c>
      <c r="N1595" s="493" t="s">
        <v>1817</v>
      </c>
      <c r="O1595" s="487" t="s">
        <v>1504</v>
      </c>
      <c r="P1595" s="340">
        <v>796</v>
      </c>
      <c r="Q1595" s="340" t="s">
        <v>1505</v>
      </c>
      <c r="R1595" s="492">
        <v>11</v>
      </c>
      <c r="S1595" s="496">
        <v>2044.64</v>
      </c>
      <c r="T1595" s="497">
        <f t="shared" si="422"/>
        <v>22491.040000000001</v>
      </c>
      <c r="U1595" s="497">
        <f t="shared" si="423"/>
        <v>25189.964800000002</v>
      </c>
      <c r="V1595" s="493"/>
      <c r="W1595" s="493">
        <v>2016</v>
      </c>
      <c r="X1595" s="498"/>
      <c r="Y1595" s="499"/>
      <c r="Z1595" s="500"/>
    </row>
    <row r="1596" spans="1:26" s="344" customFormat="1" outlineLevel="1">
      <c r="A1596" s="493" t="s">
        <v>6707</v>
      </c>
      <c r="B1596" s="381" t="s">
        <v>1495</v>
      </c>
      <c r="C1596" s="494" t="s">
        <v>6708</v>
      </c>
      <c r="D1596" s="493" t="s">
        <v>6709</v>
      </c>
      <c r="E1596" s="493" t="s">
        <v>6710</v>
      </c>
      <c r="F1596" s="375" t="s">
        <v>6711</v>
      </c>
      <c r="G1596" s="493" t="s">
        <v>28</v>
      </c>
      <c r="H1596" s="495">
        <v>0</v>
      </c>
      <c r="I1596" s="339">
        <v>230000000</v>
      </c>
      <c r="J1596" s="340" t="s">
        <v>1155</v>
      </c>
      <c r="K1596" s="493" t="s">
        <v>918</v>
      </c>
      <c r="L1596" s="485" t="s">
        <v>1501</v>
      </c>
      <c r="M1596" s="340" t="s">
        <v>1502</v>
      </c>
      <c r="N1596" s="493" t="s">
        <v>1817</v>
      </c>
      <c r="O1596" s="487" t="s">
        <v>1504</v>
      </c>
      <c r="P1596" s="340">
        <v>796</v>
      </c>
      <c r="Q1596" s="340" t="s">
        <v>1505</v>
      </c>
      <c r="R1596" s="492">
        <v>12</v>
      </c>
      <c r="S1596" s="496">
        <v>7075.89</v>
      </c>
      <c r="T1596" s="497">
        <f t="shared" si="422"/>
        <v>84910.680000000008</v>
      </c>
      <c r="U1596" s="497">
        <f t="shared" si="423"/>
        <v>95099.961600000024</v>
      </c>
      <c r="V1596" s="493"/>
      <c r="W1596" s="493">
        <v>2016</v>
      </c>
      <c r="X1596" s="498"/>
      <c r="Y1596" s="499"/>
      <c r="Z1596" s="500"/>
    </row>
    <row r="1597" spans="1:26" s="344" customFormat="1" outlineLevel="1">
      <c r="A1597" s="493" t="s">
        <v>6712</v>
      </c>
      <c r="B1597" s="381" t="s">
        <v>1495</v>
      </c>
      <c r="C1597" s="494" t="s">
        <v>6713</v>
      </c>
      <c r="D1597" s="493" t="s">
        <v>6709</v>
      </c>
      <c r="E1597" s="493" t="s">
        <v>6714</v>
      </c>
      <c r="F1597" s="375" t="s">
        <v>6715</v>
      </c>
      <c r="G1597" s="493" t="s">
        <v>28</v>
      </c>
      <c r="H1597" s="495">
        <v>0</v>
      </c>
      <c r="I1597" s="339">
        <v>230000000</v>
      </c>
      <c r="J1597" s="340" t="s">
        <v>1155</v>
      </c>
      <c r="K1597" s="493" t="s">
        <v>918</v>
      </c>
      <c r="L1597" s="485" t="s">
        <v>1501</v>
      </c>
      <c r="M1597" s="340" t="s">
        <v>1502</v>
      </c>
      <c r="N1597" s="493" t="s">
        <v>1817</v>
      </c>
      <c r="O1597" s="487" t="s">
        <v>1504</v>
      </c>
      <c r="P1597" s="340">
        <v>796</v>
      </c>
      <c r="Q1597" s="340" t="s">
        <v>1505</v>
      </c>
      <c r="R1597" s="492">
        <v>8</v>
      </c>
      <c r="S1597" s="496">
        <v>558.04</v>
      </c>
      <c r="T1597" s="497">
        <f t="shared" si="422"/>
        <v>4464.32</v>
      </c>
      <c r="U1597" s="497">
        <f t="shared" si="423"/>
        <v>5000.0384000000004</v>
      </c>
      <c r="V1597" s="493"/>
      <c r="W1597" s="493">
        <v>2016</v>
      </c>
      <c r="X1597" s="498"/>
      <c r="Y1597" s="499"/>
      <c r="Z1597" s="500"/>
    </row>
    <row r="1598" spans="1:26" s="344" customFormat="1" outlineLevel="1">
      <c r="A1598" s="493" t="s">
        <v>6716</v>
      </c>
      <c r="B1598" s="381" t="s">
        <v>1495</v>
      </c>
      <c r="C1598" s="494" t="s">
        <v>6717</v>
      </c>
      <c r="D1598" s="493" t="s">
        <v>6709</v>
      </c>
      <c r="E1598" s="493" t="s">
        <v>6718</v>
      </c>
      <c r="F1598" s="375" t="s">
        <v>6719</v>
      </c>
      <c r="G1598" s="493" t="s">
        <v>28</v>
      </c>
      <c r="H1598" s="495">
        <v>0</v>
      </c>
      <c r="I1598" s="339">
        <v>230000000</v>
      </c>
      <c r="J1598" s="340" t="s">
        <v>1155</v>
      </c>
      <c r="K1598" s="493" t="s">
        <v>918</v>
      </c>
      <c r="L1598" s="485" t="s">
        <v>1501</v>
      </c>
      <c r="M1598" s="340" t="s">
        <v>1502</v>
      </c>
      <c r="N1598" s="493" t="s">
        <v>1817</v>
      </c>
      <c r="O1598" s="487" t="s">
        <v>1504</v>
      </c>
      <c r="P1598" s="340">
        <v>796</v>
      </c>
      <c r="Q1598" s="340" t="s">
        <v>1505</v>
      </c>
      <c r="R1598" s="492">
        <v>6</v>
      </c>
      <c r="S1598" s="496">
        <v>437.49999999999994</v>
      </c>
      <c r="T1598" s="497">
        <f t="shared" si="422"/>
        <v>2624.9999999999995</v>
      </c>
      <c r="U1598" s="497">
        <f t="shared" si="423"/>
        <v>2939.9999999999995</v>
      </c>
      <c r="V1598" s="493"/>
      <c r="W1598" s="493">
        <v>2016</v>
      </c>
      <c r="X1598" s="498"/>
      <c r="Y1598" s="499"/>
      <c r="Z1598" s="500"/>
    </row>
    <row r="1599" spans="1:26" s="344" customFormat="1" outlineLevel="1">
      <c r="A1599" s="493" t="s">
        <v>6720</v>
      </c>
      <c r="B1599" s="381" t="s">
        <v>1495</v>
      </c>
      <c r="C1599" s="494" t="s">
        <v>6721</v>
      </c>
      <c r="D1599" s="493" t="s">
        <v>6722</v>
      </c>
      <c r="E1599" s="493" t="s">
        <v>6723</v>
      </c>
      <c r="F1599" s="375" t="s">
        <v>6724</v>
      </c>
      <c r="G1599" s="493" t="s">
        <v>28</v>
      </c>
      <c r="H1599" s="495">
        <v>0</v>
      </c>
      <c r="I1599" s="339">
        <v>230000000</v>
      </c>
      <c r="J1599" s="340" t="s">
        <v>1155</v>
      </c>
      <c r="K1599" s="493" t="s">
        <v>918</v>
      </c>
      <c r="L1599" s="485" t="s">
        <v>1501</v>
      </c>
      <c r="M1599" s="340" t="s">
        <v>1502</v>
      </c>
      <c r="N1599" s="493" t="s">
        <v>1817</v>
      </c>
      <c r="O1599" s="487" t="s">
        <v>1504</v>
      </c>
      <c r="P1599" s="340">
        <v>796</v>
      </c>
      <c r="Q1599" s="340" t="s">
        <v>1505</v>
      </c>
      <c r="R1599" s="496">
        <v>10</v>
      </c>
      <c r="S1599" s="496">
        <v>2656.2499999999995</v>
      </c>
      <c r="T1599" s="497">
        <f t="shared" si="422"/>
        <v>26562.499999999996</v>
      </c>
      <c r="U1599" s="497">
        <f t="shared" si="423"/>
        <v>29750</v>
      </c>
      <c r="V1599" s="493"/>
      <c r="W1599" s="493">
        <v>2016</v>
      </c>
      <c r="X1599" s="498"/>
    </row>
    <row r="1600" spans="1:26" s="344" customFormat="1" outlineLevel="1">
      <c r="A1600" s="493" t="s">
        <v>6725</v>
      </c>
      <c r="B1600" s="381" t="s">
        <v>1495</v>
      </c>
      <c r="C1600" s="494" t="s">
        <v>6721</v>
      </c>
      <c r="D1600" s="493" t="s">
        <v>6722</v>
      </c>
      <c r="E1600" s="493" t="s">
        <v>6723</v>
      </c>
      <c r="F1600" s="375" t="s">
        <v>6726</v>
      </c>
      <c r="G1600" s="493" t="s">
        <v>28</v>
      </c>
      <c r="H1600" s="495">
        <v>0</v>
      </c>
      <c r="I1600" s="339">
        <v>230000000</v>
      </c>
      <c r="J1600" s="340" t="s">
        <v>1155</v>
      </c>
      <c r="K1600" s="493" t="s">
        <v>918</v>
      </c>
      <c r="L1600" s="485" t="s">
        <v>1501</v>
      </c>
      <c r="M1600" s="340" t="s">
        <v>1502</v>
      </c>
      <c r="N1600" s="493" t="s">
        <v>1817</v>
      </c>
      <c r="O1600" s="487" t="s">
        <v>1504</v>
      </c>
      <c r="P1600" s="340">
        <v>796</v>
      </c>
      <c r="Q1600" s="340" t="s">
        <v>1505</v>
      </c>
      <c r="R1600" s="492">
        <v>1</v>
      </c>
      <c r="S1600" s="496">
        <v>6209.82</v>
      </c>
      <c r="T1600" s="497">
        <f t="shared" si="422"/>
        <v>6209.82</v>
      </c>
      <c r="U1600" s="497">
        <f t="shared" si="423"/>
        <v>6954.9984000000004</v>
      </c>
      <c r="V1600" s="493"/>
      <c r="W1600" s="493">
        <v>2016</v>
      </c>
      <c r="X1600" s="498"/>
      <c r="Y1600" s="499"/>
      <c r="Z1600" s="500"/>
    </row>
    <row r="1601" spans="1:26" s="344" customFormat="1" outlineLevel="1">
      <c r="A1601" s="493" t="s">
        <v>6727</v>
      </c>
      <c r="B1601" s="381" t="s">
        <v>1495</v>
      </c>
      <c r="C1601" s="494" t="s">
        <v>6721</v>
      </c>
      <c r="D1601" s="493" t="s">
        <v>6722</v>
      </c>
      <c r="E1601" s="493" t="s">
        <v>6723</v>
      </c>
      <c r="F1601" s="375" t="s">
        <v>6728</v>
      </c>
      <c r="G1601" s="493" t="s">
        <v>28</v>
      </c>
      <c r="H1601" s="495">
        <v>0</v>
      </c>
      <c r="I1601" s="339">
        <v>230000000</v>
      </c>
      <c r="J1601" s="340" t="s">
        <v>1155</v>
      </c>
      <c r="K1601" s="493" t="s">
        <v>918</v>
      </c>
      <c r="L1601" s="485" t="s">
        <v>1501</v>
      </c>
      <c r="M1601" s="340" t="s">
        <v>1502</v>
      </c>
      <c r="N1601" s="493" t="s">
        <v>1817</v>
      </c>
      <c r="O1601" s="487" t="s">
        <v>1504</v>
      </c>
      <c r="P1601" s="340">
        <v>796</v>
      </c>
      <c r="Q1601" s="340" t="s">
        <v>1505</v>
      </c>
      <c r="R1601" s="492">
        <v>5</v>
      </c>
      <c r="S1601" s="496">
        <v>1205.3599999999999</v>
      </c>
      <c r="T1601" s="497">
        <f t="shared" si="422"/>
        <v>6026.7999999999993</v>
      </c>
      <c r="U1601" s="497">
        <f t="shared" si="423"/>
        <v>6750.0159999999996</v>
      </c>
      <c r="V1601" s="493"/>
      <c r="W1601" s="493">
        <v>2016</v>
      </c>
      <c r="X1601" s="498"/>
      <c r="Y1601" s="499"/>
      <c r="Z1601" s="500"/>
    </row>
    <row r="1602" spans="1:26" s="344" customFormat="1" outlineLevel="1">
      <c r="A1602" s="493" t="s">
        <v>6729</v>
      </c>
      <c r="B1602" s="381" t="s">
        <v>1495</v>
      </c>
      <c r="C1602" s="494" t="s">
        <v>6721</v>
      </c>
      <c r="D1602" s="493" t="s">
        <v>6722</v>
      </c>
      <c r="E1602" s="493" t="s">
        <v>6723</v>
      </c>
      <c r="F1602" s="375" t="s">
        <v>6730</v>
      </c>
      <c r="G1602" s="493" t="s">
        <v>28</v>
      </c>
      <c r="H1602" s="495">
        <v>0</v>
      </c>
      <c r="I1602" s="339">
        <v>230000000</v>
      </c>
      <c r="J1602" s="340" t="s">
        <v>1155</v>
      </c>
      <c r="K1602" s="493" t="s">
        <v>918</v>
      </c>
      <c r="L1602" s="485" t="s">
        <v>1501</v>
      </c>
      <c r="M1602" s="340" t="s">
        <v>1502</v>
      </c>
      <c r="N1602" s="493" t="s">
        <v>1817</v>
      </c>
      <c r="O1602" s="487" t="s">
        <v>1504</v>
      </c>
      <c r="P1602" s="340">
        <v>796</v>
      </c>
      <c r="Q1602" s="340" t="s">
        <v>1505</v>
      </c>
      <c r="R1602" s="496">
        <v>8</v>
      </c>
      <c r="S1602" s="496">
        <v>2107.14</v>
      </c>
      <c r="T1602" s="497">
        <f t="shared" si="422"/>
        <v>16857.12</v>
      </c>
      <c r="U1602" s="497">
        <f t="shared" si="423"/>
        <v>18879.974399999999</v>
      </c>
      <c r="V1602" s="493"/>
      <c r="W1602" s="493">
        <v>2016</v>
      </c>
      <c r="X1602" s="498"/>
    </row>
    <row r="1603" spans="1:26" s="344" customFormat="1" outlineLevel="1">
      <c r="A1603" s="493" t="s">
        <v>6731</v>
      </c>
      <c r="B1603" s="381" t="s">
        <v>1495</v>
      </c>
      <c r="C1603" s="494" t="s">
        <v>6721</v>
      </c>
      <c r="D1603" s="493" t="s">
        <v>6722</v>
      </c>
      <c r="E1603" s="493" t="s">
        <v>6723</v>
      </c>
      <c r="F1603" s="375" t="s">
        <v>6732</v>
      </c>
      <c r="G1603" s="493" t="s">
        <v>28</v>
      </c>
      <c r="H1603" s="495">
        <v>0</v>
      </c>
      <c r="I1603" s="339">
        <v>230000000</v>
      </c>
      <c r="J1603" s="340" t="s">
        <v>1155</v>
      </c>
      <c r="K1603" s="493" t="s">
        <v>918</v>
      </c>
      <c r="L1603" s="485" t="s">
        <v>1501</v>
      </c>
      <c r="M1603" s="340" t="s">
        <v>1502</v>
      </c>
      <c r="N1603" s="493" t="s">
        <v>1817</v>
      </c>
      <c r="O1603" s="487" t="s">
        <v>1504</v>
      </c>
      <c r="P1603" s="340">
        <v>796</v>
      </c>
      <c r="Q1603" s="340" t="s">
        <v>1505</v>
      </c>
      <c r="R1603" s="492">
        <v>7</v>
      </c>
      <c r="S1603" s="496">
        <v>1031.25</v>
      </c>
      <c r="T1603" s="497">
        <f t="shared" si="422"/>
        <v>7218.75</v>
      </c>
      <c r="U1603" s="497">
        <f t="shared" si="423"/>
        <v>8085.0000000000009</v>
      </c>
      <c r="V1603" s="493"/>
      <c r="W1603" s="493">
        <v>2016</v>
      </c>
      <c r="X1603" s="498"/>
      <c r="Y1603" s="499"/>
      <c r="Z1603" s="500"/>
    </row>
    <row r="1604" spans="1:26" s="344" customFormat="1" outlineLevel="1">
      <c r="A1604" s="493" t="s">
        <v>6733</v>
      </c>
      <c r="B1604" s="381" t="s">
        <v>1495</v>
      </c>
      <c r="C1604" s="494" t="s">
        <v>6734</v>
      </c>
      <c r="D1604" s="493" t="s">
        <v>6722</v>
      </c>
      <c r="E1604" s="493" t="s">
        <v>6735</v>
      </c>
      <c r="F1604" s="375" t="s">
        <v>6736</v>
      </c>
      <c r="G1604" s="493" t="s">
        <v>28</v>
      </c>
      <c r="H1604" s="495">
        <v>0</v>
      </c>
      <c r="I1604" s="339">
        <v>230000000</v>
      </c>
      <c r="J1604" s="340" t="s">
        <v>1155</v>
      </c>
      <c r="K1604" s="493" t="s">
        <v>918</v>
      </c>
      <c r="L1604" s="485" t="s">
        <v>1501</v>
      </c>
      <c r="M1604" s="340" t="s">
        <v>1502</v>
      </c>
      <c r="N1604" s="493" t="s">
        <v>1817</v>
      </c>
      <c r="O1604" s="487" t="s">
        <v>1504</v>
      </c>
      <c r="P1604" s="340">
        <v>796</v>
      </c>
      <c r="Q1604" s="340" t="s">
        <v>1505</v>
      </c>
      <c r="R1604" s="496">
        <v>4</v>
      </c>
      <c r="S1604" s="496">
        <v>825.89</v>
      </c>
      <c r="T1604" s="497">
        <f t="shared" si="422"/>
        <v>3303.56</v>
      </c>
      <c r="U1604" s="497">
        <f t="shared" si="423"/>
        <v>3699.9872000000005</v>
      </c>
      <c r="V1604" s="493"/>
      <c r="W1604" s="493">
        <v>2016</v>
      </c>
      <c r="X1604" s="498"/>
    </row>
    <row r="1605" spans="1:26" s="344" customFormat="1" outlineLevel="1">
      <c r="A1605" s="493" t="s">
        <v>6737</v>
      </c>
      <c r="B1605" s="381" t="s">
        <v>1495</v>
      </c>
      <c r="C1605" s="494" t="s">
        <v>6734</v>
      </c>
      <c r="D1605" s="493" t="s">
        <v>6722</v>
      </c>
      <c r="E1605" s="493" t="s">
        <v>6735</v>
      </c>
      <c r="F1605" s="375" t="s">
        <v>6738</v>
      </c>
      <c r="G1605" s="493" t="s">
        <v>28</v>
      </c>
      <c r="H1605" s="495">
        <v>0</v>
      </c>
      <c r="I1605" s="339">
        <v>230000000</v>
      </c>
      <c r="J1605" s="340" t="s">
        <v>1155</v>
      </c>
      <c r="K1605" s="493" t="s">
        <v>918</v>
      </c>
      <c r="L1605" s="485" t="s">
        <v>1501</v>
      </c>
      <c r="M1605" s="340" t="s">
        <v>1502</v>
      </c>
      <c r="N1605" s="493" t="s">
        <v>1817</v>
      </c>
      <c r="O1605" s="487" t="s">
        <v>1504</v>
      </c>
      <c r="P1605" s="340">
        <v>796</v>
      </c>
      <c r="Q1605" s="340" t="s">
        <v>1505</v>
      </c>
      <c r="R1605" s="492">
        <v>1</v>
      </c>
      <c r="S1605" s="496">
        <v>1120.54</v>
      </c>
      <c r="T1605" s="497">
        <f t="shared" si="422"/>
        <v>1120.54</v>
      </c>
      <c r="U1605" s="497">
        <f t="shared" si="423"/>
        <v>1255.0048000000002</v>
      </c>
      <c r="V1605" s="493"/>
      <c r="W1605" s="493">
        <v>2016</v>
      </c>
      <c r="X1605" s="498"/>
      <c r="Y1605" s="499"/>
      <c r="Z1605" s="500"/>
    </row>
    <row r="1606" spans="1:26" s="344" customFormat="1" outlineLevel="1">
      <c r="A1606" s="493" t="s">
        <v>6739</v>
      </c>
      <c r="B1606" s="381" t="s">
        <v>1495</v>
      </c>
      <c r="C1606" s="494" t="s">
        <v>6721</v>
      </c>
      <c r="D1606" s="493" t="s">
        <v>6722</v>
      </c>
      <c r="E1606" s="493" t="s">
        <v>6723</v>
      </c>
      <c r="F1606" s="375" t="s">
        <v>6740</v>
      </c>
      <c r="G1606" s="493" t="s">
        <v>28</v>
      </c>
      <c r="H1606" s="495">
        <v>0</v>
      </c>
      <c r="I1606" s="339">
        <v>230000000</v>
      </c>
      <c r="J1606" s="340" t="s">
        <v>1155</v>
      </c>
      <c r="K1606" s="493" t="s">
        <v>918</v>
      </c>
      <c r="L1606" s="485" t="s">
        <v>1501</v>
      </c>
      <c r="M1606" s="340" t="s">
        <v>1502</v>
      </c>
      <c r="N1606" s="493" t="s">
        <v>1817</v>
      </c>
      <c r="O1606" s="487" t="s">
        <v>1504</v>
      </c>
      <c r="P1606" s="340">
        <v>796</v>
      </c>
      <c r="Q1606" s="340" t="s">
        <v>1505</v>
      </c>
      <c r="R1606" s="492">
        <v>12</v>
      </c>
      <c r="S1606" s="496">
        <v>835.71</v>
      </c>
      <c r="T1606" s="497">
        <f t="shared" si="422"/>
        <v>10028.52</v>
      </c>
      <c r="U1606" s="497">
        <f t="shared" si="423"/>
        <v>11231.942400000002</v>
      </c>
      <c r="V1606" s="493"/>
      <c r="W1606" s="493">
        <v>2016</v>
      </c>
      <c r="X1606" s="498"/>
      <c r="Y1606" s="499"/>
      <c r="Z1606" s="500"/>
    </row>
    <row r="1607" spans="1:26" s="344" customFormat="1" outlineLevel="1">
      <c r="A1607" s="493" t="s">
        <v>6741</v>
      </c>
      <c r="B1607" s="381" t="s">
        <v>1495</v>
      </c>
      <c r="C1607" s="494" t="s">
        <v>6721</v>
      </c>
      <c r="D1607" s="493" t="s">
        <v>6722</v>
      </c>
      <c r="E1607" s="493" t="s">
        <v>6723</v>
      </c>
      <c r="F1607" s="375" t="s">
        <v>6742</v>
      </c>
      <c r="G1607" s="493" t="s">
        <v>28</v>
      </c>
      <c r="H1607" s="495">
        <v>0</v>
      </c>
      <c r="I1607" s="339">
        <v>230000000</v>
      </c>
      <c r="J1607" s="340" t="s">
        <v>1155</v>
      </c>
      <c r="K1607" s="493" t="s">
        <v>918</v>
      </c>
      <c r="L1607" s="485" t="s">
        <v>1501</v>
      </c>
      <c r="M1607" s="340" t="s">
        <v>1502</v>
      </c>
      <c r="N1607" s="493" t="s">
        <v>1817</v>
      </c>
      <c r="O1607" s="487" t="s">
        <v>1504</v>
      </c>
      <c r="P1607" s="340">
        <v>796</v>
      </c>
      <c r="Q1607" s="340" t="s">
        <v>1505</v>
      </c>
      <c r="R1607" s="496">
        <v>12</v>
      </c>
      <c r="S1607" s="496">
        <v>2433.04</v>
      </c>
      <c r="T1607" s="497">
        <f t="shared" si="422"/>
        <v>29196.48</v>
      </c>
      <c r="U1607" s="497">
        <f t="shared" si="423"/>
        <v>32700.057600000004</v>
      </c>
      <c r="V1607" s="493"/>
      <c r="W1607" s="493">
        <v>2016</v>
      </c>
      <c r="X1607" s="498"/>
    </row>
    <row r="1608" spans="1:26" s="344" customFormat="1" outlineLevel="1">
      <c r="A1608" s="493" t="s">
        <v>6743</v>
      </c>
      <c r="B1608" s="381" t="s">
        <v>1495</v>
      </c>
      <c r="C1608" s="494" t="s">
        <v>6744</v>
      </c>
      <c r="D1608" s="493" t="s">
        <v>6745</v>
      </c>
      <c r="E1608" s="493" t="s">
        <v>6746</v>
      </c>
      <c r="F1608" s="375" t="s">
        <v>6747</v>
      </c>
      <c r="G1608" s="493" t="s">
        <v>28</v>
      </c>
      <c r="H1608" s="495">
        <v>0</v>
      </c>
      <c r="I1608" s="339">
        <v>230000000</v>
      </c>
      <c r="J1608" s="340" t="s">
        <v>1155</v>
      </c>
      <c r="K1608" s="493" t="s">
        <v>918</v>
      </c>
      <c r="L1608" s="485" t="s">
        <v>1501</v>
      </c>
      <c r="M1608" s="340" t="s">
        <v>1502</v>
      </c>
      <c r="N1608" s="493" t="s">
        <v>1817</v>
      </c>
      <c r="O1608" s="487" t="s">
        <v>1504</v>
      </c>
      <c r="P1608" s="340">
        <v>796</v>
      </c>
      <c r="Q1608" s="340" t="s">
        <v>1505</v>
      </c>
      <c r="R1608" s="496">
        <v>4</v>
      </c>
      <c r="S1608" s="496">
        <v>602.67999999999995</v>
      </c>
      <c r="T1608" s="497">
        <f t="shared" si="422"/>
        <v>2410.7199999999998</v>
      </c>
      <c r="U1608" s="497">
        <f t="shared" si="423"/>
        <v>2700.0064000000002</v>
      </c>
      <c r="V1608" s="493"/>
      <c r="W1608" s="493">
        <v>2016</v>
      </c>
      <c r="X1608" s="498"/>
    </row>
    <row r="1609" spans="1:26" s="344" customFormat="1" outlineLevel="1">
      <c r="A1609" s="493" t="s">
        <v>6748</v>
      </c>
      <c r="B1609" s="381" t="s">
        <v>1495</v>
      </c>
      <c r="C1609" s="494" t="s">
        <v>6749</v>
      </c>
      <c r="D1609" s="493" t="s">
        <v>6745</v>
      </c>
      <c r="E1609" s="493" t="s">
        <v>6750</v>
      </c>
      <c r="F1609" s="375" t="s">
        <v>6751</v>
      </c>
      <c r="G1609" s="493" t="s">
        <v>28</v>
      </c>
      <c r="H1609" s="495">
        <v>0</v>
      </c>
      <c r="I1609" s="339">
        <v>230000000</v>
      </c>
      <c r="J1609" s="340" t="s">
        <v>1155</v>
      </c>
      <c r="K1609" s="493" t="s">
        <v>918</v>
      </c>
      <c r="L1609" s="485" t="s">
        <v>1501</v>
      </c>
      <c r="M1609" s="340" t="s">
        <v>1502</v>
      </c>
      <c r="N1609" s="493" t="s">
        <v>1817</v>
      </c>
      <c r="O1609" s="487" t="s">
        <v>1504</v>
      </c>
      <c r="P1609" s="340">
        <v>796</v>
      </c>
      <c r="Q1609" s="340" t="s">
        <v>1505</v>
      </c>
      <c r="R1609" s="492">
        <v>3</v>
      </c>
      <c r="S1609" s="496">
        <v>401.79</v>
      </c>
      <c r="T1609" s="497">
        <f t="shared" si="422"/>
        <v>1205.3700000000001</v>
      </c>
      <c r="U1609" s="497">
        <f t="shared" si="423"/>
        <v>1350.0144000000003</v>
      </c>
      <c r="V1609" s="493"/>
      <c r="W1609" s="493">
        <v>2016</v>
      </c>
      <c r="X1609" s="498"/>
      <c r="Y1609" s="499"/>
      <c r="Z1609" s="500"/>
    </row>
    <row r="1610" spans="1:26" s="344" customFormat="1" outlineLevel="1">
      <c r="A1610" s="493" t="s">
        <v>6752</v>
      </c>
      <c r="B1610" s="381" t="s">
        <v>1495</v>
      </c>
      <c r="C1610" s="494" t="s">
        <v>6753</v>
      </c>
      <c r="D1610" s="493" t="s">
        <v>6754</v>
      </c>
      <c r="E1610" s="493" t="s">
        <v>6755</v>
      </c>
      <c r="F1610" s="375" t="s">
        <v>6756</v>
      </c>
      <c r="G1610" s="493" t="s">
        <v>28</v>
      </c>
      <c r="H1610" s="495">
        <v>0</v>
      </c>
      <c r="I1610" s="339">
        <v>230000000</v>
      </c>
      <c r="J1610" s="340" t="s">
        <v>1155</v>
      </c>
      <c r="K1610" s="493" t="s">
        <v>918</v>
      </c>
      <c r="L1610" s="485" t="s">
        <v>1501</v>
      </c>
      <c r="M1610" s="340" t="s">
        <v>1502</v>
      </c>
      <c r="N1610" s="493" t="s">
        <v>1817</v>
      </c>
      <c r="O1610" s="487" t="s">
        <v>1504</v>
      </c>
      <c r="P1610" s="340">
        <v>796</v>
      </c>
      <c r="Q1610" s="340" t="s">
        <v>1505</v>
      </c>
      <c r="R1610" s="496">
        <v>11</v>
      </c>
      <c r="S1610" s="496">
        <v>803.57</v>
      </c>
      <c r="T1610" s="497">
        <f t="shared" si="422"/>
        <v>8839.27</v>
      </c>
      <c r="U1610" s="497">
        <f t="shared" si="423"/>
        <v>9899.9824000000008</v>
      </c>
      <c r="V1610" s="493"/>
      <c r="W1610" s="493">
        <v>2016</v>
      </c>
      <c r="X1610" s="498"/>
    </row>
    <row r="1611" spans="1:26" s="344" customFormat="1" outlineLevel="1">
      <c r="A1611" s="493" t="s">
        <v>6757</v>
      </c>
      <c r="B1611" s="381" t="s">
        <v>1495</v>
      </c>
      <c r="C1611" s="494" t="s">
        <v>6758</v>
      </c>
      <c r="D1611" s="493" t="s">
        <v>6754</v>
      </c>
      <c r="E1611" s="493" t="s">
        <v>6759</v>
      </c>
      <c r="F1611" s="375" t="s">
        <v>6760</v>
      </c>
      <c r="G1611" s="493" t="s">
        <v>28</v>
      </c>
      <c r="H1611" s="495">
        <v>0</v>
      </c>
      <c r="I1611" s="339">
        <v>230000000</v>
      </c>
      <c r="J1611" s="340" t="s">
        <v>1155</v>
      </c>
      <c r="K1611" s="493" t="s">
        <v>918</v>
      </c>
      <c r="L1611" s="485" t="s">
        <v>1501</v>
      </c>
      <c r="M1611" s="340" t="s">
        <v>1502</v>
      </c>
      <c r="N1611" s="493" t="s">
        <v>1817</v>
      </c>
      <c r="O1611" s="487" t="s">
        <v>1504</v>
      </c>
      <c r="P1611" s="340">
        <v>796</v>
      </c>
      <c r="Q1611" s="340" t="s">
        <v>1505</v>
      </c>
      <c r="R1611" s="496">
        <v>5</v>
      </c>
      <c r="S1611" s="496">
        <v>3459.82</v>
      </c>
      <c r="T1611" s="497">
        <f t="shared" si="422"/>
        <v>17299.100000000002</v>
      </c>
      <c r="U1611" s="497">
        <f t="shared" si="423"/>
        <v>19374.992000000006</v>
      </c>
      <c r="V1611" s="493"/>
      <c r="W1611" s="493">
        <v>2016</v>
      </c>
      <c r="X1611" s="498"/>
    </row>
    <row r="1612" spans="1:26" s="344" customFormat="1" outlineLevel="1">
      <c r="A1612" s="493" t="s">
        <v>6761</v>
      </c>
      <c r="B1612" s="381" t="s">
        <v>1495</v>
      </c>
      <c r="C1612" s="494" t="s">
        <v>6762</v>
      </c>
      <c r="D1612" s="493" t="s">
        <v>6754</v>
      </c>
      <c r="E1612" s="493" t="s">
        <v>6763</v>
      </c>
      <c r="F1612" s="375" t="s">
        <v>6764</v>
      </c>
      <c r="G1612" s="493" t="s">
        <v>28</v>
      </c>
      <c r="H1612" s="495">
        <v>0</v>
      </c>
      <c r="I1612" s="339">
        <v>230000000</v>
      </c>
      <c r="J1612" s="340" t="s">
        <v>1155</v>
      </c>
      <c r="K1612" s="493" t="s">
        <v>918</v>
      </c>
      <c r="L1612" s="485" t="s">
        <v>1501</v>
      </c>
      <c r="M1612" s="340" t="s">
        <v>1502</v>
      </c>
      <c r="N1612" s="493" t="s">
        <v>1817</v>
      </c>
      <c r="O1612" s="487" t="s">
        <v>1504</v>
      </c>
      <c r="P1612" s="340">
        <v>796</v>
      </c>
      <c r="Q1612" s="340" t="s">
        <v>1505</v>
      </c>
      <c r="R1612" s="492">
        <v>5</v>
      </c>
      <c r="S1612" s="496">
        <v>767.86</v>
      </c>
      <c r="T1612" s="497">
        <f t="shared" si="422"/>
        <v>3839.3</v>
      </c>
      <c r="U1612" s="497">
        <f t="shared" si="423"/>
        <v>4300.0160000000005</v>
      </c>
      <c r="V1612" s="493"/>
      <c r="W1612" s="493">
        <v>2016</v>
      </c>
      <c r="X1612" s="498"/>
      <c r="Y1612" s="499"/>
      <c r="Z1612" s="500"/>
    </row>
    <row r="1613" spans="1:26" s="344" customFormat="1" outlineLevel="1">
      <c r="A1613" s="493" t="s">
        <v>6765</v>
      </c>
      <c r="B1613" s="381" t="s">
        <v>1495</v>
      </c>
      <c r="C1613" s="494" t="s">
        <v>6766</v>
      </c>
      <c r="D1613" s="493" t="s">
        <v>6754</v>
      </c>
      <c r="E1613" s="493" t="s">
        <v>6767</v>
      </c>
      <c r="F1613" s="375" t="s">
        <v>6768</v>
      </c>
      <c r="G1613" s="493" t="s">
        <v>28</v>
      </c>
      <c r="H1613" s="495">
        <v>0</v>
      </c>
      <c r="I1613" s="339">
        <v>230000000</v>
      </c>
      <c r="J1613" s="340" t="s">
        <v>1155</v>
      </c>
      <c r="K1613" s="493" t="s">
        <v>918</v>
      </c>
      <c r="L1613" s="485" t="s">
        <v>1501</v>
      </c>
      <c r="M1613" s="340" t="s">
        <v>1502</v>
      </c>
      <c r="N1613" s="493" t="s">
        <v>1817</v>
      </c>
      <c r="O1613" s="487" t="s">
        <v>1504</v>
      </c>
      <c r="P1613" s="340">
        <v>796</v>
      </c>
      <c r="Q1613" s="340" t="s">
        <v>1505</v>
      </c>
      <c r="R1613" s="492">
        <v>5</v>
      </c>
      <c r="S1613" s="496">
        <v>1272.32</v>
      </c>
      <c r="T1613" s="497">
        <f t="shared" si="422"/>
        <v>6361.5999999999995</v>
      </c>
      <c r="U1613" s="497">
        <f t="shared" si="423"/>
        <v>7124.9920000000002</v>
      </c>
      <c r="V1613" s="493"/>
      <c r="W1613" s="493">
        <v>2016</v>
      </c>
      <c r="X1613" s="498"/>
      <c r="Y1613" s="499"/>
      <c r="Z1613" s="500"/>
    </row>
    <row r="1614" spans="1:26" s="344" customFormat="1" outlineLevel="1">
      <c r="A1614" s="493" t="s">
        <v>6769</v>
      </c>
      <c r="B1614" s="381" t="s">
        <v>1495</v>
      </c>
      <c r="C1614" s="494" t="s">
        <v>6770</v>
      </c>
      <c r="D1614" s="493" t="s">
        <v>6771</v>
      </c>
      <c r="E1614" s="493" t="s">
        <v>6772</v>
      </c>
      <c r="F1614" s="375" t="s">
        <v>6773</v>
      </c>
      <c r="G1614" s="493" t="s">
        <v>28</v>
      </c>
      <c r="H1614" s="495">
        <v>0</v>
      </c>
      <c r="I1614" s="339">
        <v>230000000</v>
      </c>
      <c r="J1614" s="340" t="s">
        <v>1155</v>
      </c>
      <c r="K1614" s="493" t="s">
        <v>918</v>
      </c>
      <c r="L1614" s="485" t="s">
        <v>1501</v>
      </c>
      <c r="M1614" s="340" t="s">
        <v>1502</v>
      </c>
      <c r="N1614" s="493" t="s">
        <v>1817</v>
      </c>
      <c r="O1614" s="487" t="s">
        <v>1504</v>
      </c>
      <c r="P1614" s="340">
        <v>796</v>
      </c>
      <c r="Q1614" s="340" t="s">
        <v>1505</v>
      </c>
      <c r="R1614" s="496">
        <v>8</v>
      </c>
      <c r="S1614" s="496">
        <v>691.96</v>
      </c>
      <c r="T1614" s="497">
        <f t="shared" si="422"/>
        <v>5535.68</v>
      </c>
      <c r="U1614" s="497">
        <f t="shared" si="423"/>
        <v>6199.9616000000005</v>
      </c>
      <c r="V1614" s="493"/>
      <c r="W1614" s="493">
        <v>2016</v>
      </c>
      <c r="X1614" s="498"/>
    </row>
    <row r="1615" spans="1:26" s="344" customFormat="1" outlineLevel="1">
      <c r="A1615" s="493" t="s">
        <v>6774</v>
      </c>
      <c r="B1615" s="381" t="s">
        <v>1495</v>
      </c>
      <c r="C1615" s="494" t="s">
        <v>6775</v>
      </c>
      <c r="D1615" s="493" t="s">
        <v>6771</v>
      </c>
      <c r="E1615" s="493" t="s">
        <v>6776</v>
      </c>
      <c r="F1615" s="375" t="s">
        <v>6777</v>
      </c>
      <c r="G1615" s="493" t="s">
        <v>28</v>
      </c>
      <c r="H1615" s="495">
        <v>0</v>
      </c>
      <c r="I1615" s="339">
        <v>230000000</v>
      </c>
      <c r="J1615" s="340" t="s">
        <v>1155</v>
      </c>
      <c r="K1615" s="493" t="s">
        <v>918</v>
      </c>
      <c r="L1615" s="485" t="s">
        <v>1501</v>
      </c>
      <c r="M1615" s="340" t="s">
        <v>1502</v>
      </c>
      <c r="N1615" s="493" t="s">
        <v>1817</v>
      </c>
      <c r="O1615" s="487" t="s">
        <v>1504</v>
      </c>
      <c r="P1615" s="340">
        <v>796</v>
      </c>
      <c r="Q1615" s="340" t="s">
        <v>1505</v>
      </c>
      <c r="R1615" s="496">
        <v>24</v>
      </c>
      <c r="S1615" s="496">
        <v>343.74999999999994</v>
      </c>
      <c r="T1615" s="497">
        <f t="shared" si="422"/>
        <v>8249.9999999999982</v>
      </c>
      <c r="U1615" s="497">
        <f t="shared" si="423"/>
        <v>9239.9999999999982</v>
      </c>
      <c r="V1615" s="493"/>
      <c r="W1615" s="493">
        <v>2016</v>
      </c>
      <c r="X1615" s="498"/>
    </row>
    <row r="1616" spans="1:26" s="344" customFormat="1" outlineLevel="1">
      <c r="A1616" s="493" t="s">
        <v>6778</v>
      </c>
      <c r="B1616" s="381" t="s">
        <v>1495</v>
      </c>
      <c r="C1616" s="494" t="s">
        <v>6779</v>
      </c>
      <c r="D1616" s="493" t="s">
        <v>6771</v>
      </c>
      <c r="E1616" s="493" t="s">
        <v>6780</v>
      </c>
      <c r="F1616" s="375" t="s">
        <v>6781</v>
      </c>
      <c r="G1616" s="493" t="s">
        <v>28</v>
      </c>
      <c r="H1616" s="495">
        <v>0</v>
      </c>
      <c r="I1616" s="339">
        <v>230000000</v>
      </c>
      <c r="J1616" s="340" t="s">
        <v>1155</v>
      </c>
      <c r="K1616" s="493" t="s">
        <v>918</v>
      </c>
      <c r="L1616" s="485" t="s">
        <v>1501</v>
      </c>
      <c r="M1616" s="340" t="s">
        <v>1502</v>
      </c>
      <c r="N1616" s="493" t="s">
        <v>1817</v>
      </c>
      <c r="O1616" s="487" t="s">
        <v>1504</v>
      </c>
      <c r="P1616" s="340">
        <v>796</v>
      </c>
      <c r="Q1616" s="340" t="s">
        <v>1505</v>
      </c>
      <c r="R1616" s="496">
        <v>12</v>
      </c>
      <c r="S1616" s="496">
        <v>1473.21</v>
      </c>
      <c r="T1616" s="497">
        <f t="shared" si="422"/>
        <v>17678.52</v>
      </c>
      <c r="U1616" s="497">
        <f t="shared" si="423"/>
        <v>19799.942400000004</v>
      </c>
      <c r="V1616" s="493"/>
      <c r="W1616" s="493">
        <v>2016</v>
      </c>
      <c r="X1616" s="498"/>
    </row>
    <row r="1617" spans="1:26" s="344" customFormat="1" outlineLevel="1">
      <c r="A1617" s="493" t="s">
        <v>6782</v>
      </c>
      <c r="B1617" s="381" t="s">
        <v>1495</v>
      </c>
      <c r="C1617" s="494" t="s">
        <v>6783</v>
      </c>
      <c r="D1617" s="493" t="s">
        <v>6771</v>
      </c>
      <c r="E1617" s="493" t="s">
        <v>6784</v>
      </c>
      <c r="F1617" s="375" t="s">
        <v>6785</v>
      </c>
      <c r="G1617" s="493" t="s">
        <v>28</v>
      </c>
      <c r="H1617" s="495">
        <v>0</v>
      </c>
      <c r="I1617" s="339">
        <v>230000000</v>
      </c>
      <c r="J1617" s="340" t="s">
        <v>1155</v>
      </c>
      <c r="K1617" s="493" t="s">
        <v>918</v>
      </c>
      <c r="L1617" s="485" t="s">
        <v>1501</v>
      </c>
      <c r="M1617" s="340" t="s">
        <v>1502</v>
      </c>
      <c r="N1617" s="493" t="s">
        <v>1817</v>
      </c>
      <c r="O1617" s="487" t="s">
        <v>1504</v>
      </c>
      <c r="P1617" s="340">
        <v>796</v>
      </c>
      <c r="Q1617" s="340" t="s">
        <v>1505</v>
      </c>
      <c r="R1617" s="496">
        <v>2</v>
      </c>
      <c r="S1617" s="496">
        <v>691.96</v>
      </c>
      <c r="T1617" s="497">
        <f t="shared" si="422"/>
        <v>1383.92</v>
      </c>
      <c r="U1617" s="497">
        <f t="shared" si="423"/>
        <v>1549.9904000000001</v>
      </c>
      <c r="V1617" s="493"/>
      <c r="W1617" s="493">
        <v>2016</v>
      </c>
      <c r="X1617" s="498"/>
    </row>
    <row r="1618" spans="1:26" s="344" customFormat="1" outlineLevel="1">
      <c r="A1618" s="493" t="s">
        <v>6786</v>
      </c>
      <c r="B1618" s="381" t="s">
        <v>1495</v>
      </c>
      <c r="C1618" s="494" t="s">
        <v>6787</v>
      </c>
      <c r="D1618" s="493" t="s">
        <v>6771</v>
      </c>
      <c r="E1618" s="493" t="s">
        <v>6788</v>
      </c>
      <c r="F1618" s="375" t="s">
        <v>6789</v>
      </c>
      <c r="G1618" s="493" t="s">
        <v>28</v>
      </c>
      <c r="H1618" s="495">
        <v>0</v>
      </c>
      <c r="I1618" s="339">
        <v>230000000</v>
      </c>
      <c r="J1618" s="340" t="s">
        <v>1155</v>
      </c>
      <c r="K1618" s="493" t="s">
        <v>918</v>
      </c>
      <c r="L1618" s="485" t="s">
        <v>1501</v>
      </c>
      <c r="M1618" s="340" t="s">
        <v>1502</v>
      </c>
      <c r="N1618" s="493" t="s">
        <v>1817</v>
      </c>
      <c r="O1618" s="487" t="s">
        <v>1504</v>
      </c>
      <c r="P1618" s="340">
        <v>796</v>
      </c>
      <c r="Q1618" s="340" t="s">
        <v>1505</v>
      </c>
      <c r="R1618" s="496">
        <v>6</v>
      </c>
      <c r="S1618" s="496">
        <v>1049.1099999999999</v>
      </c>
      <c r="T1618" s="497">
        <f t="shared" si="422"/>
        <v>6294.66</v>
      </c>
      <c r="U1618" s="497">
        <f t="shared" si="423"/>
        <v>7050.0192000000006</v>
      </c>
      <c r="V1618" s="493"/>
      <c r="W1618" s="493">
        <v>2016</v>
      </c>
      <c r="X1618" s="498"/>
    </row>
    <row r="1619" spans="1:26" s="344" customFormat="1" outlineLevel="1">
      <c r="A1619" s="493" t="s">
        <v>6790</v>
      </c>
      <c r="B1619" s="381" t="s">
        <v>1495</v>
      </c>
      <c r="C1619" s="494" t="s">
        <v>6791</v>
      </c>
      <c r="D1619" s="493" t="s">
        <v>6771</v>
      </c>
      <c r="E1619" s="493" t="s">
        <v>6792</v>
      </c>
      <c r="F1619" s="375" t="s">
        <v>6793</v>
      </c>
      <c r="G1619" s="493" t="s">
        <v>28</v>
      </c>
      <c r="H1619" s="495">
        <v>0</v>
      </c>
      <c r="I1619" s="339">
        <v>230000000</v>
      </c>
      <c r="J1619" s="340" t="s">
        <v>1155</v>
      </c>
      <c r="K1619" s="493" t="s">
        <v>918</v>
      </c>
      <c r="L1619" s="485" t="s">
        <v>1501</v>
      </c>
      <c r="M1619" s="340" t="s">
        <v>1502</v>
      </c>
      <c r="N1619" s="493" t="s">
        <v>1817</v>
      </c>
      <c r="O1619" s="487" t="s">
        <v>1504</v>
      </c>
      <c r="P1619" s="340">
        <v>796</v>
      </c>
      <c r="Q1619" s="340" t="s">
        <v>1505</v>
      </c>
      <c r="R1619" s="496">
        <v>8</v>
      </c>
      <c r="S1619" s="496">
        <v>1422.86</v>
      </c>
      <c r="T1619" s="497">
        <f t="shared" si="422"/>
        <v>11382.88</v>
      </c>
      <c r="U1619" s="497">
        <f t="shared" si="423"/>
        <v>12748.8256</v>
      </c>
      <c r="V1619" s="493"/>
      <c r="W1619" s="493">
        <v>2016</v>
      </c>
      <c r="X1619" s="498"/>
    </row>
    <row r="1620" spans="1:26" s="344" customFormat="1" outlineLevel="1">
      <c r="A1620" s="493" t="s">
        <v>6794</v>
      </c>
      <c r="B1620" s="381" t="s">
        <v>1495</v>
      </c>
      <c r="C1620" s="494" t="s">
        <v>6795</v>
      </c>
      <c r="D1620" s="493" t="s">
        <v>6771</v>
      </c>
      <c r="E1620" s="493" t="s">
        <v>6796</v>
      </c>
      <c r="F1620" s="375" t="s">
        <v>6797</v>
      </c>
      <c r="G1620" s="493" t="s">
        <v>28</v>
      </c>
      <c r="H1620" s="495">
        <v>0</v>
      </c>
      <c r="I1620" s="339">
        <v>230000000</v>
      </c>
      <c r="J1620" s="340" t="s">
        <v>1155</v>
      </c>
      <c r="K1620" s="493" t="s">
        <v>918</v>
      </c>
      <c r="L1620" s="485" t="s">
        <v>1501</v>
      </c>
      <c r="M1620" s="340" t="s">
        <v>1502</v>
      </c>
      <c r="N1620" s="493" t="s">
        <v>1817</v>
      </c>
      <c r="O1620" s="487" t="s">
        <v>1504</v>
      </c>
      <c r="P1620" s="340">
        <v>796</v>
      </c>
      <c r="Q1620" s="340" t="s">
        <v>1505</v>
      </c>
      <c r="R1620" s="496">
        <v>12</v>
      </c>
      <c r="S1620" s="496">
        <v>741.07</v>
      </c>
      <c r="T1620" s="497">
        <f t="shared" si="422"/>
        <v>8892.84</v>
      </c>
      <c r="U1620" s="497">
        <f t="shared" si="423"/>
        <v>9959.9808000000012</v>
      </c>
      <c r="V1620" s="493"/>
      <c r="W1620" s="493">
        <v>2016</v>
      </c>
      <c r="X1620" s="498"/>
    </row>
    <row r="1621" spans="1:26" s="344" customFormat="1" outlineLevel="1">
      <c r="A1621" s="493" t="s">
        <v>6798</v>
      </c>
      <c r="B1621" s="381" t="s">
        <v>1495</v>
      </c>
      <c r="C1621" s="494" t="s">
        <v>6799</v>
      </c>
      <c r="D1621" s="493" t="s">
        <v>6771</v>
      </c>
      <c r="E1621" s="493" t="s">
        <v>6800</v>
      </c>
      <c r="F1621" s="375" t="s">
        <v>6801</v>
      </c>
      <c r="G1621" s="493" t="s">
        <v>28</v>
      </c>
      <c r="H1621" s="495">
        <v>0</v>
      </c>
      <c r="I1621" s="339">
        <v>230000000</v>
      </c>
      <c r="J1621" s="340" t="s">
        <v>1155</v>
      </c>
      <c r="K1621" s="493" t="s">
        <v>918</v>
      </c>
      <c r="L1621" s="485" t="s">
        <v>1501</v>
      </c>
      <c r="M1621" s="340" t="s">
        <v>1502</v>
      </c>
      <c r="N1621" s="493" t="s">
        <v>1817</v>
      </c>
      <c r="O1621" s="487" t="s">
        <v>1504</v>
      </c>
      <c r="P1621" s="340">
        <v>796</v>
      </c>
      <c r="Q1621" s="340" t="s">
        <v>1505</v>
      </c>
      <c r="R1621" s="496">
        <v>10</v>
      </c>
      <c r="S1621" s="496">
        <v>893.99999999999989</v>
      </c>
      <c r="T1621" s="497">
        <f t="shared" si="422"/>
        <v>8939.9999999999982</v>
      </c>
      <c r="U1621" s="497">
        <f t="shared" si="423"/>
        <v>10012.799999999999</v>
      </c>
      <c r="V1621" s="493"/>
      <c r="W1621" s="493">
        <v>2016</v>
      </c>
      <c r="X1621" s="498"/>
    </row>
    <row r="1622" spans="1:26" s="344" customFormat="1" outlineLevel="1">
      <c r="A1622" s="493" t="s">
        <v>6802</v>
      </c>
      <c r="B1622" s="381" t="s">
        <v>1495</v>
      </c>
      <c r="C1622" s="494" t="s">
        <v>6803</v>
      </c>
      <c r="D1622" s="493" t="s">
        <v>6771</v>
      </c>
      <c r="E1622" s="493" t="s">
        <v>6804</v>
      </c>
      <c r="F1622" s="375" t="s">
        <v>6805</v>
      </c>
      <c r="G1622" s="493" t="s">
        <v>28</v>
      </c>
      <c r="H1622" s="495">
        <v>0</v>
      </c>
      <c r="I1622" s="339">
        <v>230000000</v>
      </c>
      <c r="J1622" s="340" t="s">
        <v>1155</v>
      </c>
      <c r="K1622" s="493" t="s">
        <v>918</v>
      </c>
      <c r="L1622" s="485" t="s">
        <v>1501</v>
      </c>
      <c r="M1622" s="340" t="s">
        <v>1502</v>
      </c>
      <c r="N1622" s="493" t="s">
        <v>1817</v>
      </c>
      <c r="O1622" s="487" t="s">
        <v>1504</v>
      </c>
      <c r="P1622" s="340">
        <v>796</v>
      </c>
      <c r="Q1622" s="340" t="s">
        <v>1505</v>
      </c>
      <c r="R1622" s="492">
        <v>2</v>
      </c>
      <c r="S1622" s="496">
        <v>2053.5700000000002</v>
      </c>
      <c r="T1622" s="497">
        <f t="shared" si="422"/>
        <v>4107.1400000000003</v>
      </c>
      <c r="U1622" s="497">
        <f t="shared" si="423"/>
        <v>4599.9968000000008</v>
      </c>
      <c r="V1622" s="493"/>
      <c r="W1622" s="493">
        <v>2016</v>
      </c>
      <c r="X1622" s="498"/>
      <c r="Y1622" s="499"/>
      <c r="Z1622" s="500"/>
    </row>
    <row r="1623" spans="1:26" s="344" customFormat="1" outlineLevel="1">
      <c r="A1623" s="493" t="s">
        <v>6806</v>
      </c>
      <c r="B1623" s="381" t="s">
        <v>1495</v>
      </c>
      <c r="C1623" s="494" t="s">
        <v>6783</v>
      </c>
      <c r="D1623" s="493" t="s">
        <v>6771</v>
      </c>
      <c r="E1623" s="493" t="s">
        <v>6784</v>
      </c>
      <c r="F1623" s="375" t="s">
        <v>6807</v>
      </c>
      <c r="G1623" s="493" t="s">
        <v>28</v>
      </c>
      <c r="H1623" s="495">
        <v>0</v>
      </c>
      <c r="I1623" s="339">
        <v>230000000</v>
      </c>
      <c r="J1623" s="340" t="s">
        <v>1155</v>
      </c>
      <c r="K1623" s="493" t="s">
        <v>918</v>
      </c>
      <c r="L1623" s="485" t="s">
        <v>1501</v>
      </c>
      <c r="M1623" s="340" t="s">
        <v>1502</v>
      </c>
      <c r="N1623" s="493" t="s">
        <v>1817</v>
      </c>
      <c r="O1623" s="487" t="s">
        <v>1504</v>
      </c>
      <c r="P1623" s="340">
        <v>796</v>
      </c>
      <c r="Q1623" s="340" t="s">
        <v>1505</v>
      </c>
      <c r="R1623" s="496">
        <v>6</v>
      </c>
      <c r="S1623" s="496">
        <v>424.11</v>
      </c>
      <c r="T1623" s="497">
        <f t="shared" si="422"/>
        <v>2544.66</v>
      </c>
      <c r="U1623" s="497">
        <f t="shared" si="423"/>
        <v>2850.0192000000002</v>
      </c>
      <c r="V1623" s="493"/>
      <c r="W1623" s="493">
        <v>2016</v>
      </c>
      <c r="X1623" s="498"/>
    </row>
    <row r="1624" spans="1:26" s="344" customFormat="1" outlineLevel="1">
      <c r="A1624" s="493" t="s">
        <v>6808</v>
      </c>
      <c r="B1624" s="381" t="s">
        <v>1495</v>
      </c>
      <c r="C1624" s="494" t="s">
        <v>6809</v>
      </c>
      <c r="D1624" s="493" t="s">
        <v>6771</v>
      </c>
      <c r="E1624" s="493" t="s">
        <v>6810</v>
      </c>
      <c r="F1624" s="375" t="s">
        <v>6811</v>
      </c>
      <c r="G1624" s="493" t="s">
        <v>28</v>
      </c>
      <c r="H1624" s="495">
        <v>0</v>
      </c>
      <c r="I1624" s="339">
        <v>230000000</v>
      </c>
      <c r="J1624" s="340" t="s">
        <v>1155</v>
      </c>
      <c r="K1624" s="493" t="s">
        <v>918</v>
      </c>
      <c r="L1624" s="485" t="s">
        <v>1501</v>
      </c>
      <c r="M1624" s="340" t="s">
        <v>1502</v>
      </c>
      <c r="N1624" s="493" t="s">
        <v>1817</v>
      </c>
      <c r="O1624" s="487" t="s">
        <v>1504</v>
      </c>
      <c r="P1624" s="340">
        <v>796</v>
      </c>
      <c r="Q1624" s="340" t="s">
        <v>1505</v>
      </c>
      <c r="R1624" s="492">
        <v>6</v>
      </c>
      <c r="S1624" s="496">
        <v>267.86</v>
      </c>
      <c r="T1624" s="497">
        <f t="shared" si="422"/>
        <v>1607.16</v>
      </c>
      <c r="U1624" s="497">
        <f t="shared" si="423"/>
        <v>1800.0192000000002</v>
      </c>
      <c r="V1624" s="493"/>
      <c r="W1624" s="493">
        <v>2016</v>
      </c>
      <c r="X1624" s="498"/>
      <c r="Y1624" s="499"/>
      <c r="Z1624" s="500"/>
    </row>
    <row r="1625" spans="1:26" s="344" customFormat="1" outlineLevel="1">
      <c r="A1625" s="493" t="s">
        <v>6812</v>
      </c>
      <c r="B1625" s="381" t="s">
        <v>1495</v>
      </c>
      <c r="C1625" s="494" t="s">
        <v>6813</v>
      </c>
      <c r="D1625" s="493" t="s">
        <v>6771</v>
      </c>
      <c r="E1625" s="493" t="s">
        <v>6814</v>
      </c>
      <c r="F1625" s="375" t="s">
        <v>6815</v>
      </c>
      <c r="G1625" s="493" t="s">
        <v>28</v>
      </c>
      <c r="H1625" s="495">
        <v>0</v>
      </c>
      <c r="I1625" s="339">
        <v>230000000</v>
      </c>
      <c r="J1625" s="340" t="s">
        <v>1155</v>
      </c>
      <c r="K1625" s="493" t="s">
        <v>918</v>
      </c>
      <c r="L1625" s="485" t="s">
        <v>1501</v>
      </c>
      <c r="M1625" s="340" t="s">
        <v>1502</v>
      </c>
      <c r="N1625" s="493" t="s">
        <v>1817</v>
      </c>
      <c r="O1625" s="487" t="s">
        <v>1504</v>
      </c>
      <c r="P1625" s="340">
        <v>796</v>
      </c>
      <c r="Q1625" s="340" t="s">
        <v>1505</v>
      </c>
      <c r="R1625" s="492">
        <v>4</v>
      </c>
      <c r="S1625" s="496">
        <v>691.96</v>
      </c>
      <c r="T1625" s="497">
        <f t="shared" si="422"/>
        <v>2767.84</v>
      </c>
      <c r="U1625" s="497">
        <f t="shared" si="423"/>
        <v>3099.9808000000003</v>
      </c>
      <c r="V1625" s="493"/>
      <c r="W1625" s="493">
        <v>2016</v>
      </c>
      <c r="X1625" s="498"/>
      <c r="Y1625" s="499"/>
      <c r="Z1625" s="500"/>
    </row>
    <row r="1626" spans="1:26" s="344" customFormat="1" outlineLevel="1">
      <c r="A1626" s="493" t="s">
        <v>6816</v>
      </c>
      <c r="B1626" s="381" t="s">
        <v>1495</v>
      </c>
      <c r="C1626" s="494" t="s">
        <v>6817</v>
      </c>
      <c r="D1626" s="493" t="s">
        <v>6771</v>
      </c>
      <c r="E1626" s="493" t="s">
        <v>6818</v>
      </c>
      <c r="F1626" s="375" t="s">
        <v>6819</v>
      </c>
      <c r="G1626" s="493" t="s">
        <v>28</v>
      </c>
      <c r="H1626" s="495">
        <v>0</v>
      </c>
      <c r="I1626" s="339">
        <v>230000000</v>
      </c>
      <c r="J1626" s="340" t="s">
        <v>1155</v>
      </c>
      <c r="K1626" s="493" t="s">
        <v>918</v>
      </c>
      <c r="L1626" s="485" t="s">
        <v>1501</v>
      </c>
      <c r="M1626" s="340" t="s">
        <v>1502</v>
      </c>
      <c r="N1626" s="493" t="s">
        <v>1817</v>
      </c>
      <c r="O1626" s="487" t="s">
        <v>1504</v>
      </c>
      <c r="P1626" s="340">
        <v>796</v>
      </c>
      <c r="Q1626" s="340" t="s">
        <v>1505</v>
      </c>
      <c r="R1626" s="496">
        <v>22</v>
      </c>
      <c r="S1626" s="496">
        <v>624.99999999999989</v>
      </c>
      <c r="T1626" s="497">
        <f t="shared" si="422"/>
        <v>13749.999999999998</v>
      </c>
      <c r="U1626" s="497">
        <f t="shared" si="423"/>
        <v>15400</v>
      </c>
      <c r="V1626" s="493"/>
      <c r="W1626" s="493">
        <v>2016</v>
      </c>
      <c r="X1626" s="498"/>
    </row>
    <row r="1627" spans="1:26" s="344" customFormat="1" outlineLevel="1">
      <c r="A1627" s="493" t="s">
        <v>6820</v>
      </c>
      <c r="B1627" s="381" t="s">
        <v>1495</v>
      </c>
      <c r="C1627" s="494" t="s">
        <v>6821</v>
      </c>
      <c r="D1627" s="493" t="s">
        <v>6822</v>
      </c>
      <c r="E1627" s="493" t="s">
        <v>6823</v>
      </c>
      <c r="F1627" s="375" t="s">
        <v>6824</v>
      </c>
      <c r="G1627" s="493" t="s">
        <v>28</v>
      </c>
      <c r="H1627" s="495">
        <v>0</v>
      </c>
      <c r="I1627" s="339">
        <v>230000000</v>
      </c>
      <c r="J1627" s="340" t="s">
        <v>1155</v>
      </c>
      <c r="K1627" s="493" t="s">
        <v>918</v>
      </c>
      <c r="L1627" s="485" t="s">
        <v>1501</v>
      </c>
      <c r="M1627" s="340" t="s">
        <v>1502</v>
      </c>
      <c r="N1627" s="493" t="s">
        <v>1817</v>
      </c>
      <c r="O1627" s="487" t="s">
        <v>1504</v>
      </c>
      <c r="P1627" s="340">
        <v>796</v>
      </c>
      <c r="Q1627" s="340" t="s">
        <v>1505</v>
      </c>
      <c r="R1627" s="492">
        <v>28</v>
      </c>
      <c r="S1627" s="496">
        <v>263.39</v>
      </c>
      <c r="T1627" s="497">
        <f t="shared" si="422"/>
        <v>7374.92</v>
      </c>
      <c r="U1627" s="497">
        <f t="shared" si="423"/>
        <v>8259.9104000000007</v>
      </c>
      <c r="V1627" s="493"/>
      <c r="W1627" s="493">
        <v>2016</v>
      </c>
      <c r="X1627" s="498"/>
      <c r="Y1627" s="499"/>
      <c r="Z1627" s="500"/>
    </row>
    <row r="1628" spans="1:26" s="344" customFormat="1" outlineLevel="1">
      <c r="A1628" s="493" t="s">
        <v>6825</v>
      </c>
      <c r="B1628" s="381" t="s">
        <v>1495</v>
      </c>
      <c r="C1628" s="494" t="s">
        <v>6826</v>
      </c>
      <c r="D1628" s="493" t="s">
        <v>2084</v>
      </c>
      <c r="E1628" s="493" t="s">
        <v>6683</v>
      </c>
      <c r="F1628" s="375" t="s">
        <v>6827</v>
      </c>
      <c r="G1628" s="493" t="s">
        <v>28</v>
      </c>
      <c r="H1628" s="495">
        <v>0</v>
      </c>
      <c r="I1628" s="339">
        <v>230000000</v>
      </c>
      <c r="J1628" s="340" t="s">
        <v>1155</v>
      </c>
      <c r="K1628" s="493" t="s">
        <v>918</v>
      </c>
      <c r="L1628" s="485" t="s">
        <v>1501</v>
      </c>
      <c r="M1628" s="340" t="s">
        <v>1502</v>
      </c>
      <c r="N1628" s="493" t="s">
        <v>1817</v>
      </c>
      <c r="O1628" s="487" t="s">
        <v>1504</v>
      </c>
      <c r="P1628" s="340">
        <v>5111</v>
      </c>
      <c r="Q1628" s="340" t="s">
        <v>3392</v>
      </c>
      <c r="R1628" s="496">
        <v>7</v>
      </c>
      <c r="S1628" s="496">
        <v>2322.86</v>
      </c>
      <c r="T1628" s="497">
        <f t="shared" si="422"/>
        <v>16260.02</v>
      </c>
      <c r="U1628" s="497">
        <f t="shared" si="423"/>
        <v>18211.222400000002</v>
      </c>
      <c r="V1628" s="493"/>
      <c r="W1628" s="493">
        <v>2016</v>
      </c>
      <c r="X1628" s="498"/>
    </row>
    <row r="1629" spans="1:26" s="344" customFormat="1" outlineLevel="1">
      <c r="A1629" s="493" t="s">
        <v>6828</v>
      </c>
      <c r="B1629" s="381" t="s">
        <v>1495</v>
      </c>
      <c r="C1629" s="494" t="s">
        <v>6829</v>
      </c>
      <c r="D1629" s="493" t="s">
        <v>5824</v>
      </c>
      <c r="E1629" s="493" t="s">
        <v>6830</v>
      </c>
      <c r="F1629" s="375" t="s">
        <v>6831</v>
      </c>
      <c r="G1629" s="493" t="s">
        <v>28</v>
      </c>
      <c r="H1629" s="495">
        <v>0</v>
      </c>
      <c r="I1629" s="339">
        <v>230000000</v>
      </c>
      <c r="J1629" s="340" t="s">
        <v>1155</v>
      </c>
      <c r="K1629" s="493" t="s">
        <v>918</v>
      </c>
      <c r="L1629" s="485" t="s">
        <v>1501</v>
      </c>
      <c r="M1629" s="340" t="s">
        <v>1502</v>
      </c>
      <c r="N1629" s="493" t="s">
        <v>1817</v>
      </c>
      <c r="O1629" s="487" t="s">
        <v>1504</v>
      </c>
      <c r="P1629" s="340">
        <v>796</v>
      </c>
      <c r="Q1629" s="340" t="s">
        <v>1505</v>
      </c>
      <c r="R1629" s="496">
        <v>22</v>
      </c>
      <c r="S1629" s="496">
        <v>669.64</v>
      </c>
      <c r="T1629" s="497">
        <f t="shared" si="422"/>
        <v>14732.08</v>
      </c>
      <c r="U1629" s="497">
        <f t="shared" si="423"/>
        <v>16499.929600000003</v>
      </c>
      <c r="V1629" s="493"/>
      <c r="W1629" s="493">
        <v>2016</v>
      </c>
      <c r="X1629" s="498"/>
    </row>
    <row r="1630" spans="1:26" s="344" customFormat="1" outlineLevel="1">
      <c r="A1630" s="493" t="s">
        <v>6832</v>
      </c>
      <c r="B1630" s="381" t="s">
        <v>1495</v>
      </c>
      <c r="C1630" s="494" t="s">
        <v>6833</v>
      </c>
      <c r="D1630" s="493" t="s">
        <v>5824</v>
      </c>
      <c r="E1630" s="493" t="s">
        <v>6834</v>
      </c>
      <c r="F1630" s="375" t="s">
        <v>6835</v>
      </c>
      <c r="G1630" s="493" t="s">
        <v>28</v>
      </c>
      <c r="H1630" s="495">
        <v>0</v>
      </c>
      <c r="I1630" s="339">
        <v>230000000</v>
      </c>
      <c r="J1630" s="340" t="s">
        <v>1155</v>
      </c>
      <c r="K1630" s="493" t="s">
        <v>918</v>
      </c>
      <c r="L1630" s="485" t="s">
        <v>1501</v>
      </c>
      <c r="M1630" s="340" t="s">
        <v>1502</v>
      </c>
      <c r="N1630" s="493" t="s">
        <v>1817</v>
      </c>
      <c r="O1630" s="487" t="s">
        <v>1504</v>
      </c>
      <c r="P1630" s="340">
        <v>796</v>
      </c>
      <c r="Q1630" s="340" t="s">
        <v>1505</v>
      </c>
      <c r="R1630" s="492">
        <v>2</v>
      </c>
      <c r="S1630" s="496">
        <v>513.39</v>
      </c>
      <c r="T1630" s="497">
        <f t="shared" si="422"/>
        <v>1026.78</v>
      </c>
      <c r="U1630" s="497">
        <f t="shared" si="423"/>
        <v>1149.9936</v>
      </c>
      <c r="V1630" s="493"/>
      <c r="W1630" s="493">
        <v>2016</v>
      </c>
      <c r="X1630" s="498"/>
      <c r="Y1630" s="499"/>
      <c r="Z1630" s="500"/>
    </row>
    <row r="1631" spans="1:26" s="344" customFormat="1" outlineLevel="1">
      <c r="A1631" s="493" t="s">
        <v>6836</v>
      </c>
      <c r="B1631" s="381" t="s">
        <v>1495</v>
      </c>
      <c r="C1631" s="494" t="s">
        <v>6837</v>
      </c>
      <c r="D1631" s="493" t="s">
        <v>5824</v>
      </c>
      <c r="E1631" s="493" t="s">
        <v>6838</v>
      </c>
      <c r="F1631" s="375" t="s">
        <v>6839</v>
      </c>
      <c r="G1631" s="493" t="s">
        <v>28</v>
      </c>
      <c r="H1631" s="495">
        <v>0</v>
      </c>
      <c r="I1631" s="339">
        <v>230000000</v>
      </c>
      <c r="J1631" s="340" t="s">
        <v>1155</v>
      </c>
      <c r="K1631" s="493" t="s">
        <v>918</v>
      </c>
      <c r="L1631" s="485" t="s">
        <v>1501</v>
      </c>
      <c r="M1631" s="340" t="s">
        <v>1502</v>
      </c>
      <c r="N1631" s="493" t="s">
        <v>1817</v>
      </c>
      <c r="O1631" s="487" t="s">
        <v>1504</v>
      </c>
      <c r="P1631" s="340">
        <v>796</v>
      </c>
      <c r="Q1631" s="340" t="s">
        <v>1505</v>
      </c>
      <c r="R1631" s="492">
        <v>3</v>
      </c>
      <c r="S1631" s="496">
        <v>647.32000000000005</v>
      </c>
      <c r="T1631" s="497">
        <f t="shared" si="422"/>
        <v>1941.96</v>
      </c>
      <c r="U1631" s="497">
        <f t="shared" si="423"/>
        <v>2174.9952000000003</v>
      </c>
      <c r="V1631" s="493"/>
      <c r="W1631" s="493">
        <v>2016</v>
      </c>
      <c r="X1631" s="498"/>
      <c r="Y1631" s="499"/>
      <c r="Z1631" s="500"/>
    </row>
    <row r="1632" spans="1:26" s="344" customFormat="1" outlineLevel="1">
      <c r="A1632" s="493" t="s">
        <v>6840</v>
      </c>
      <c r="B1632" s="381" t="s">
        <v>1495</v>
      </c>
      <c r="C1632" s="494" t="s">
        <v>6829</v>
      </c>
      <c r="D1632" s="493" t="s">
        <v>5824</v>
      </c>
      <c r="E1632" s="493" t="s">
        <v>6830</v>
      </c>
      <c r="F1632" s="375" t="s">
        <v>6841</v>
      </c>
      <c r="G1632" s="493" t="s">
        <v>28</v>
      </c>
      <c r="H1632" s="495">
        <v>0</v>
      </c>
      <c r="I1632" s="339">
        <v>230000000</v>
      </c>
      <c r="J1632" s="340" t="s">
        <v>1155</v>
      </c>
      <c r="K1632" s="493" t="s">
        <v>918</v>
      </c>
      <c r="L1632" s="485" t="s">
        <v>1501</v>
      </c>
      <c r="M1632" s="340" t="s">
        <v>1502</v>
      </c>
      <c r="N1632" s="493" t="s">
        <v>1817</v>
      </c>
      <c r="O1632" s="487" t="s">
        <v>1504</v>
      </c>
      <c r="P1632" s="340">
        <v>796</v>
      </c>
      <c r="Q1632" s="340" t="s">
        <v>1505</v>
      </c>
      <c r="R1632" s="496">
        <v>20</v>
      </c>
      <c r="S1632" s="496">
        <v>446.43</v>
      </c>
      <c r="T1632" s="497">
        <f t="shared" si="422"/>
        <v>8928.6</v>
      </c>
      <c r="U1632" s="497">
        <f t="shared" si="423"/>
        <v>10000.032000000001</v>
      </c>
      <c r="V1632" s="493"/>
      <c r="W1632" s="493">
        <v>2016</v>
      </c>
      <c r="X1632" s="498"/>
    </row>
    <row r="1633" spans="1:26" s="344" customFormat="1" outlineLevel="1">
      <c r="A1633" s="493" t="s">
        <v>6842</v>
      </c>
      <c r="B1633" s="381" t="s">
        <v>1495</v>
      </c>
      <c r="C1633" s="494" t="s">
        <v>6843</v>
      </c>
      <c r="D1633" s="493" t="s">
        <v>6844</v>
      </c>
      <c r="E1633" s="493" t="s">
        <v>6845</v>
      </c>
      <c r="F1633" s="375" t="s">
        <v>6846</v>
      </c>
      <c r="G1633" s="493" t="s">
        <v>28</v>
      </c>
      <c r="H1633" s="495">
        <v>0</v>
      </c>
      <c r="I1633" s="339">
        <v>230000000</v>
      </c>
      <c r="J1633" s="340" t="s">
        <v>1155</v>
      </c>
      <c r="K1633" s="493" t="s">
        <v>918</v>
      </c>
      <c r="L1633" s="485" t="s">
        <v>1501</v>
      </c>
      <c r="M1633" s="340" t="s">
        <v>1502</v>
      </c>
      <c r="N1633" s="493" t="s">
        <v>1817</v>
      </c>
      <c r="O1633" s="487" t="s">
        <v>1504</v>
      </c>
      <c r="P1633" s="340">
        <v>796</v>
      </c>
      <c r="Q1633" s="340" t="s">
        <v>1505</v>
      </c>
      <c r="R1633" s="496">
        <v>21</v>
      </c>
      <c r="S1633" s="496">
        <v>303.57</v>
      </c>
      <c r="T1633" s="497">
        <f t="shared" si="422"/>
        <v>6374.97</v>
      </c>
      <c r="U1633" s="497">
        <f t="shared" si="423"/>
        <v>7139.9664000000012</v>
      </c>
      <c r="V1633" s="493"/>
      <c r="W1633" s="493">
        <v>2016</v>
      </c>
      <c r="X1633" s="498"/>
    </row>
    <row r="1634" spans="1:26" s="344" customFormat="1" outlineLevel="1">
      <c r="A1634" s="493" t="s">
        <v>6847</v>
      </c>
      <c r="B1634" s="381" t="s">
        <v>1495</v>
      </c>
      <c r="C1634" s="494" t="s">
        <v>6848</v>
      </c>
      <c r="D1634" s="493" t="s">
        <v>5549</v>
      </c>
      <c r="E1634" s="493" t="s">
        <v>6849</v>
      </c>
      <c r="F1634" s="375" t="s">
        <v>6850</v>
      </c>
      <c r="G1634" s="493" t="s">
        <v>28</v>
      </c>
      <c r="H1634" s="495">
        <v>0</v>
      </c>
      <c r="I1634" s="339">
        <v>230000000</v>
      </c>
      <c r="J1634" s="340" t="s">
        <v>1155</v>
      </c>
      <c r="K1634" s="493" t="s">
        <v>918</v>
      </c>
      <c r="L1634" s="485" t="s">
        <v>1501</v>
      </c>
      <c r="M1634" s="340" t="s">
        <v>1502</v>
      </c>
      <c r="N1634" s="493" t="s">
        <v>1817</v>
      </c>
      <c r="O1634" s="487" t="s">
        <v>1504</v>
      </c>
      <c r="P1634" s="340">
        <v>796</v>
      </c>
      <c r="Q1634" s="340" t="s">
        <v>1505</v>
      </c>
      <c r="R1634" s="492">
        <v>25</v>
      </c>
      <c r="S1634" s="496">
        <v>437.49999999999994</v>
      </c>
      <c r="T1634" s="497">
        <f t="shared" si="422"/>
        <v>10937.499999999998</v>
      </c>
      <c r="U1634" s="497">
        <f t="shared" si="423"/>
        <v>12250</v>
      </c>
      <c r="V1634" s="493"/>
      <c r="W1634" s="493">
        <v>2016</v>
      </c>
      <c r="X1634" s="498"/>
      <c r="Y1634" s="499"/>
      <c r="Z1634" s="500"/>
    </row>
    <row r="1635" spans="1:26" s="344" customFormat="1" outlineLevel="1">
      <c r="A1635" s="493" t="s">
        <v>6851</v>
      </c>
      <c r="B1635" s="381" t="s">
        <v>1495</v>
      </c>
      <c r="C1635" s="494" t="s">
        <v>6852</v>
      </c>
      <c r="D1635" s="493" t="s">
        <v>1643</v>
      </c>
      <c r="E1635" s="493" t="s">
        <v>5321</v>
      </c>
      <c r="F1635" s="375" t="s">
        <v>6853</v>
      </c>
      <c r="G1635" s="493" t="s">
        <v>28</v>
      </c>
      <c r="H1635" s="495">
        <v>0</v>
      </c>
      <c r="I1635" s="339">
        <v>230000000</v>
      </c>
      <c r="J1635" s="340" t="s">
        <v>1155</v>
      </c>
      <c r="K1635" s="493" t="s">
        <v>918</v>
      </c>
      <c r="L1635" s="485" t="s">
        <v>1501</v>
      </c>
      <c r="M1635" s="340" t="s">
        <v>1502</v>
      </c>
      <c r="N1635" s="493" t="s">
        <v>1817</v>
      </c>
      <c r="O1635" s="487" t="s">
        <v>1504</v>
      </c>
      <c r="P1635" s="340">
        <v>112</v>
      </c>
      <c r="Q1635" s="340" t="s">
        <v>1808</v>
      </c>
      <c r="R1635" s="492">
        <v>200</v>
      </c>
      <c r="S1635" s="496">
        <v>705.36</v>
      </c>
      <c r="T1635" s="497">
        <f t="shared" si="422"/>
        <v>141072</v>
      </c>
      <c r="U1635" s="497">
        <f t="shared" si="423"/>
        <v>158000.64000000001</v>
      </c>
      <c r="V1635" s="493"/>
      <c r="W1635" s="493">
        <v>2016</v>
      </c>
      <c r="X1635" s="498"/>
      <c r="Y1635" s="499"/>
      <c r="Z1635" s="500"/>
    </row>
    <row r="1636" spans="1:26" s="344" customFormat="1" outlineLevel="1">
      <c r="A1636" s="493" t="s">
        <v>6854</v>
      </c>
      <c r="B1636" s="381" t="s">
        <v>1495</v>
      </c>
      <c r="C1636" s="494" t="s">
        <v>6855</v>
      </c>
      <c r="D1636" s="493" t="s">
        <v>2084</v>
      </c>
      <c r="E1636" s="493" t="s">
        <v>6856</v>
      </c>
      <c r="F1636" s="375" t="s">
        <v>6857</v>
      </c>
      <c r="G1636" s="493" t="s">
        <v>28</v>
      </c>
      <c r="H1636" s="495">
        <v>0</v>
      </c>
      <c r="I1636" s="339">
        <v>230000000</v>
      </c>
      <c r="J1636" s="340" t="s">
        <v>1155</v>
      </c>
      <c r="K1636" s="493" t="s">
        <v>918</v>
      </c>
      <c r="L1636" s="485" t="s">
        <v>1501</v>
      </c>
      <c r="M1636" s="340" t="s">
        <v>1502</v>
      </c>
      <c r="N1636" s="493" t="s">
        <v>1817</v>
      </c>
      <c r="O1636" s="487" t="s">
        <v>1504</v>
      </c>
      <c r="P1636" s="493">
        <v>778</v>
      </c>
      <c r="Q1636" s="501" t="s">
        <v>1662</v>
      </c>
      <c r="R1636" s="496">
        <v>74</v>
      </c>
      <c r="S1636" s="496">
        <v>870.54</v>
      </c>
      <c r="T1636" s="497">
        <f t="shared" si="422"/>
        <v>64419.96</v>
      </c>
      <c r="U1636" s="497">
        <f t="shared" si="423"/>
        <v>72150.355200000005</v>
      </c>
      <c r="V1636" s="493"/>
      <c r="W1636" s="493">
        <v>2016</v>
      </c>
      <c r="X1636" s="498"/>
    </row>
    <row r="1637" spans="1:26" s="344" customFormat="1" outlineLevel="1">
      <c r="A1637" s="493" t="s">
        <v>6858</v>
      </c>
      <c r="B1637" s="381" t="s">
        <v>1495</v>
      </c>
      <c r="C1637" s="494" t="s">
        <v>6859</v>
      </c>
      <c r="D1637" s="493" t="s">
        <v>2084</v>
      </c>
      <c r="E1637" s="493" t="s">
        <v>6860</v>
      </c>
      <c r="F1637" s="375" t="s">
        <v>6861</v>
      </c>
      <c r="G1637" s="493" t="s">
        <v>28</v>
      </c>
      <c r="H1637" s="495">
        <v>0</v>
      </c>
      <c r="I1637" s="339">
        <v>230000000</v>
      </c>
      <c r="J1637" s="340" t="s">
        <v>1155</v>
      </c>
      <c r="K1637" s="493" t="s">
        <v>918</v>
      </c>
      <c r="L1637" s="485" t="s">
        <v>1501</v>
      </c>
      <c r="M1637" s="340" t="s">
        <v>1502</v>
      </c>
      <c r="N1637" s="493" t="s">
        <v>1817</v>
      </c>
      <c r="O1637" s="487" t="s">
        <v>1504</v>
      </c>
      <c r="P1637" s="493">
        <v>778</v>
      </c>
      <c r="Q1637" s="501" t="s">
        <v>1662</v>
      </c>
      <c r="R1637" s="496">
        <v>11</v>
      </c>
      <c r="S1637" s="496">
        <v>870.54</v>
      </c>
      <c r="T1637" s="497">
        <f t="shared" si="422"/>
        <v>9575.9399999999987</v>
      </c>
      <c r="U1637" s="497">
        <f t="shared" si="423"/>
        <v>10725.052799999999</v>
      </c>
      <c r="V1637" s="493"/>
      <c r="W1637" s="493">
        <v>2016</v>
      </c>
      <c r="X1637" s="498"/>
    </row>
    <row r="1638" spans="1:26" s="344" customFormat="1" outlineLevel="1">
      <c r="A1638" s="493" t="s">
        <v>6862</v>
      </c>
      <c r="B1638" s="381" t="s">
        <v>1495</v>
      </c>
      <c r="C1638" s="494" t="s">
        <v>6863</v>
      </c>
      <c r="D1638" s="493" t="s">
        <v>6864</v>
      </c>
      <c r="E1638" s="493" t="s">
        <v>6865</v>
      </c>
      <c r="F1638" s="375" t="s">
        <v>6866</v>
      </c>
      <c r="G1638" s="493" t="s">
        <v>28</v>
      </c>
      <c r="H1638" s="495">
        <v>0</v>
      </c>
      <c r="I1638" s="339">
        <v>230000000</v>
      </c>
      <c r="J1638" s="340" t="s">
        <v>1155</v>
      </c>
      <c r="K1638" s="493" t="s">
        <v>918</v>
      </c>
      <c r="L1638" s="485" t="s">
        <v>1501</v>
      </c>
      <c r="M1638" s="340" t="s">
        <v>1502</v>
      </c>
      <c r="N1638" s="493" t="s">
        <v>1817</v>
      </c>
      <c r="O1638" s="487" t="s">
        <v>1504</v>
      </c>
      <c r="P1638" s="340">
        <v>796</v>
      </c>
      <c r="Q1638" s="340" t="s">
        <v>1505</v>
      </c>
      <c r="R1638" s="496">
        <v>1</v>
      </c>
      <c r="S1638" s="496">
        <v>10357.14</v>
      </c>
      <c r="T1638" s="497">
        <f t="shared" ref="T1638:T1700" si="424">R1638*S1638</f>
        <v>10357.14</v>
      </c>
      <c r="U1638" s="497">
        <f t="shared" ref="U1638:U1700" si="425">T1638*1.12</f>
        <v>11599.996800000001</v>
      </c>
      <c r="V1638" s="493"/>
      <c r="W1638" s="493">
        <v>2016</v>
      </c>
      <c r="X1638" s="498"/>
    </row>
    <row r="1639" spans="1:26" s="344" customFormat="1" outlineLevel="1">
      <c r="A1639" s="493" t="s">
        <v>6867</v>
      </c>
      <c r="B1639" s="381" t="s">
        <v>1495</v>
      </c>
      <c r="C1639" s="494" t="s">
        <v>6868</v>
      </c>
      <c r="D1639" s="493" t="s">
        <v>6869</v>
      </c>
      <c r="E1639" s="493" t="s">
        <v>6870</v>
      </c>
      <c r="F1639" s="375" t="s">
        <v>6871</v>
      </c>
      <c r="G1639" s="493" t="s">
        <v>28</v>
      </c>
      <c r="H1639" s="495">
        <v>0</v>
      </c>
      <c r="I1639" s="339">
        <v>230000000</v>
      </c>
      <c r="J1639" s="340" t="s">
        <v>1155</v>
      </c>
      <c r="K1639" s="493" t="s">
        <v>918</v>
      </c>
      <c r="L1639" s="485" t="s">
        <v>1501</v>
      </c>
      <c r="M1639" s="340" t="s">
        <v>1502</v>
      </c>
      <c r="N1639" s="493" t="s">
        <v>1817</v>
      </c>
      <c r="O1639" s="487" t="s">
        <v>1504</v>
      </c>
      <c r="P1639" s="493">
        <v>778</v>
      </c>
      <c r="Q1639" s="501" t="s">
        <v>1662</v>
      </c>
      <c r="R1639" s="496">
        <v>14</v>
      </c>
      <c r="S1639" s="496">
        <v>2678.57</v>
      </c>
      <c r="T1639" s="497">
        <f t="shared" si="424"/>
        <v>37499.980000000003</v>
      </c>
      <c r="U1639" s="497">
        <f t="shared" si="425"/>
        <v>41999.977600000006</v>
      </c>
      <c r="V1639" s="493"/>
      <c r="W1639" s="493">
        <v>2016</v>
      </c>
      <c r="X1639" s="498"/>
    </row>
    <row r="1640" spans="1:26" s="344" customFormat="1" outlineLevel="1">
      <c r="A1640" s="493" t="s">
        <v>6872</v>
      </c>
      <c r="B1640" s="381" t="s">
        <v>1495</v>
      </c>
      <c r="C1640" s="494" t="s">
        <v>6873</v>
      </c>
      <c r="D1640" s="493" t="s">
        <v>6874</v>
      </c>
      <c r="E1640" s="493" t="s">
        <v>6875</v>
      </c>
      <c r="F1640" s="375" t="s">
        <v>6876</v>
      </c>
      <c r="G1640" s="493" t="s">
        <v>28</v>
      </c>
      <c r="H1640" s="495">
        <v>0</v>
      </c>
      <c r="I1640" s="339">
        <v>230000000</v>
      </c>
      <c r="J1640" s="340" t="s">
        <v>1155</v>
      </c>
      <c r="K1640" s="493" t="s">
        <v>918</v>
      </c>
      <c r="L1640" s="485" t="s">
        <v>1501</v>
      </c>
      <c r="M1640" s="340" t="s">
        <v>1502</v>
      </c>
      <c r="N1640" s="493" t="s">
        <v>1817</v>
      </c>
      <c r="O1640" s="487" t="s">
        <v>1504</v>
      </c>
      <c r="P1640" s="340">
        <v>796</v>
      </c>
      <c r="Q1640" s="340" t="s">
        <v>1505</v>
      </c>
      <c r="R1640" s="496">
        <v>2</v>
      </c>
      <c r="S1640" s="496">
        <v>19589.29</v>
      </c>
      <c r="T1640" s="497">
        <f t="shared" si="424"/>
        <v>39178.58</v>
      </c>
      <c r="U1640" s="497">
        <f t="shared" si="425"/>
        <v>43880.009600000005</v>
      </c>
      <c r="V1640" s="493"/>
      <c r="W1640" s="493">
        <v>2016</v>
      </c>
      <c r="X1640" s="498"/>
      <c r="Y1640" s="499"/>
      <c r="Z1640" s="500"/>
    </row>
    <row r="1641" spans="1:26" s="344" customFormat="1" outlineLevel="1">
      <c r="A1641" s="493" t="s">
        <v>6877</v>
      </c>
      <c r="B1641" s="381" t="s">
        <v>1495</v>
      </c>
      <c r="C1641" s="494" t="s">
        <v>6878</v>
      </c>
      <c r="D1641" s="493" t="s">
        <v>6879</v>
      </c>
      <c r="E1641" s="493" t="s">
        <v>6880</v>
      </c>
      <c r="F1641" s="485" t="s">
        <v>1515</v>
      </c>
      <c r="G1641" s="493" t="s">
        <v>29</v>
      </c>
      <c r="H1641" s="495">
        <v>40</v>
      </c>
      <c r="I1641" s="339">
        <v>230000000</v>
      </c>
      <c r="J1641" s="340" t="s">
        <v>1155</v>
      </c>
      <c r="K1641" s="493" t="s">
        <v>918</v>
      </c>
      <c r="L1641" s="485" t="s">
        <v>1501</v>
      </c>
      <c r="M1641" s="340" t="s">
        <v>1502</v>
      </c>
      <c r="N1641" s="374" t="s">
        <v>1503</v>
      </c>
      <c r="O1641" s="487" t="s">
        <v>1511</v>
      </c>
      <c r="P1641" s="340">
        <v>796</v>
      </c>
      <c r="Q1641" s="340" t="s">
        <v>1505</v>
      </c>
      <c r="R1641" s="496">
        <v>79</v>
      </c>
      <c r="S1641" s="496">
        <v>35100</v>
      </c>
      <c r="T1641" s="497">
        <f t="shared" si="424"/>
        <v>2772900</v>
      </c>
      <c r="U1641" s="497">
        <f t="shared" si="425"/>
        <v>3105648.0000000005</v>
      </c>
      <c r="V1641" s="488" t="s">
        <v>1512</v>
      </c>
      <c r="W1641" s="493">
        <v>2016</v>
      </c>
      <c r="X1641" s="498"/>
    </row>
    <row r="1642" spans="1:26" s="344" customFormat="1" outlineLevel="1">
      <c r="A1642" s="493" t="s">
        <v>6881</v>
      </c>
      <c r="B1642" s="381" t="s">
        <v>1495</v>
      </c>
      <c r="C1642" s="494" t="s">
        <v>6882</v>
      </c>
      <c r="D1642" s="493" t="s">
        <v>6879</v>
      </c>
      <c r="E1642" s="493" t="s">
        <v>6883</v>
      </c>
      <c r="F1642" s="485" t="s">
        <v>1515</v>
      </c>
      <c r="G1642" s="493" t="s">
        <v>29</v>
      </c>
      <c r="H1642" s="495">
        <v>40</v>
      </c>
      <c r="I1642" s="339">
        <v>230000000</v>
      </c>
      <c r="J1642" s="340" t="s">
        <v>1155</v>
      </c>
      <c r="K1642" s="493" t="s">
        <v>918</v>
      </c>
      <c r="L1642" s="485" t="s">
        <v>1501</v>
      </c>
      <c r="M1642" s="340" t="s">
        <v>1502</v>
      </c>
      <c r="N1642" s="374" t="s">
        <v>1503</v>
      </c>
      <c r="O1642" s="487" t="s">
        <v>1511</v>
      </c>
      <c r="P1642" s="340">
        <v>796</v>
      </c>
      <c r="Q1642" s="340" t="s">
        <v>1505</v>
      </c>
      <c r="R1642" s="496">
        <v>80</v>
      </c>
      <c r="S1642" s="496">
        <v>35100</v>
      </c>
      <c r="T1642" s="497">
        <f t="shared" si="424"/>
        <v>2808000</v>
      </c>
      <c r="U1642" s="497">
        <f t="shared" si="425"/>
        <v>3144960.0000000005</v>
      </c>
      <c r="V1642" s="488" t="s">
        <v>1512</v>
      </c>
      <c r="W1642" s="493">
        <v>2016</v>
      </c>
      <c r="X1642" s="498"/>
      <c r="Y1642" s="499"/>
      <c r="Z1642" s="500"/>
    </row>
    <row r="1643" spans="1:26" s="344" customFormat="1" outlineLevel="1">
      <c r="A1643" s="493" t="s">
        <v>6884</v>
      </c>
      <c r="B1643" s="381" t="s">
        <v>1495</v>
      </c>
      <c r="C1643" s="494" t="s">
        <v>6885</v>
      </c>
      <c r="D1643" s="493" t="s">
        <v>6879</v>
      </c>
      <c r="E1643" s="493" t="s">
        <v>6886</v>
      </c>
      <c r="F1643" s="485" t="s">
        <v>1515</v>
      </c>
      <c r="G1643" s="493" t="s">
        <v>29</v>
      </c>
      <c r="H1643" s="495">
        <v>40</v>
      </c>
      <c r="I1643" s="339">
        <v>230000000</v>
      </c>
      <c r="J1643" s="340" t="s">
        <v>1155</v>
      </c>
      <c r="K1643" s="493" t="s">
        <v>918</v>
      </c>
      <c r="L1643" s="485" t="s">
        <v>1501</v>
      </c>
      <c r="M1643" s="340" t="s">
        <v>1502</v>
      </c>
      <c r="N1643" s="374" t="s">
        <v>1503</v>
      </c>
      <c r="O1643" s="487" t="s">
        <v>1511</v>
      </c>
      <c r="P1643" s="340">
        <v>796</v>
      </c>
      <c r="Q1643" s="340" t="s">
        <v>1505</v>
      </c>
      <c r="R1643" s="496">
        <v>15</v>
      </c>
      <c r="S1643" s="496">
        <v>36700</v>
      </c>
      <c r="T1643" s="497">
        <f t="shared" si="424"/>
        <v>550500</v>
      </c>
      <c r="U1643" s="497">
        <f t="shared" si="425"/>
        <v>616560.00000000012</v>
      </c>
      <c r="V1643" s="488" t="s">
        <v>1512</v>
      </c>
      <c r="W1643" s="493">
        <v>2016</v>
      </c>
      <c r="X1643" s="498"/>
    </row>
    <row r="1644" spans="1:26" s="344" customFormat="1" outlineLevel="1">
      <c r="A1644" s="493" t="s">
        <v>6887</v>
      </c>
      <c r="B1644" s="381" t="s">
        <v>1495</v>
      </c>
      <c r="C1644" s="494" t="s">
        <v>6888</v>
      </c>
      <c r="D1644" s="493" t="s">
        <v>6879</v>
      </c>
      <c r="E1644" s="493" t="s">
        <v>6889</v>
      </c>
      <c r="F1644" s="485" t="s">
        <v>1515</v>
      </c>
      <c r="G1644" s="493" t="s">
        <v>29</v>
      </c>
      <c r="H1644" s="495">
        <v>40</v>
      </c>
      <c r="I1644" s="339">
        <v>230000000</v>
      </c>
      <c r="J1644" s="340" t="s">
        <v>1155</v>
      </c>
      <c r="K1644" s="493" t="s">
        <v>918</v>
      </c>
      <c r="L1644" s="485" t="s">
        <v>1501</v>
      </c>
      <c r="M1644" s="340" t="s">
        <v>1502</v>
      </c>
      <c r="N1644" s="374" t="s">
        <v>1503</v>
      </c>
      <c r="O1644" s="487" t="s">
        <v>1511</v>
      </c>
      <c r="P1644" s="340">
        <v>796</v>
      </c>
      <c r="Q1644" s="340" t="s">
        <v>1505</v>
      </c>
      <c r="R1644" s="496">
        <v>96</v>
      </c>
      <c r="S1644" s="496">
        <v>13739.999999999998</v>
      </c>
      <c r="T1644" s="497">
        <f t="shared" si="424"/>
        <v>1319039.9999999998</v>
      </c>
      <c r="U1644" s="497">
        <f t="shared" si="425"/>
        <v>1477324.7999999998</v>
      </c>
      <c r="V1644" s="488" t="s">
        <v>1512</v>
      </c>
      <c r="W1644" s="493">
        <v>2016</v>
      </c>
      <c r="X1644" s="498"/>
    </row>
    <row r="1645" spans="1:26" s="344" customFormat="1" outlineLevel="1">
      <c r="A1645" s="493" t="s">
        <v>6890</v>
      </c>
      <c r="B1645" s="381" t="s">
        <v>1495</v>
      </c>
      <c r="C1645" s="494" t="s">
        <v>6891</v>
      </c>
      <c r="D1645" s="493" t="s">
        <v>6879</v>
      </c>
      <c r="E1645" s="493" t="s">
        <v>6892</v>
      </c>
      <c r="F1645" s="485" t="s">
        <v>1515</v>
      </c>
      <c r="G1645" s="493" t="s">
        <v>29</v>
      </c>
      <c r="H1645" s="495">
        <v>40</v>
      </c>
      <c r="I1645" s="339">
        <v>230000000</v>
      </c>
      <c r="J1645" s="340" t="s">
        <v>1155</v>
      </c>
      <c r="K1645" s="493" t="s">
        <v>918</v>
      </c>
      <c r="L1645" s="485" t="s">
        <v>1501</v>
      </c>
      <c r="M1645" s="340" t="s">
        <v>1502</v>
      </c>
      <c r="N1645" s="374" t="s">
        <v>1503</v>
      </c>
      <c r="O1645" s="487" t="s">
        <v>1511</v>
      </c>
      <c r="P1645" s="340">
        <v>796</v>
      </c>
      <c r="Q1645" s="340" t="s">
        <v>1505</v>
      </c>
      <c r="R1645" s="496">
        <v>20</v>
      </c>
      <c r="S1645" s="496">
        <v>38990</v>
      </c>
      <c r="T1645" s="497">
        <f t="shared" si="424"/>
        <v>779800</v>
      </c>
      <c r="U1645" s="497">
        <f t="shared" si="425"/>
        <v>873376.00000000012</v>
      </c>
      <c r="V1645" s="488" t="s">
        <v>1512</v>
      </c>
      <c r="W1645" s="493">
        <v>2016</v>
      </c>
      <c r="X1645" s="498"/>
    </row>
    <row r="1646" spans="1:26" s="344" customFormat="1" outlineLevel="1">
      <c r="A1646" s="493" t="s">
        <v>6893</v>
      </c>
      <c r="B1646" s="381" t="s">
        <v>1495</v>
      </c>
      <c r="C1646" s="494" t="s">
        <v>6894</v>
      </c>
      <c r="D1646" s="493" t="s">
        <v>6879</v>
      </c>
      <c r="E1646" s="493" t="s">
        <v>6895</v>
      </c>
      <c r="F1646" s="485" t="s">
        <v>1515</v>
      </c>
      <c r="G1646" s="493" t="s">
        <v>29</v>
      </c>
      <c r="H1646" s="495">
        <v>40</v>
      </c>
      <c r="I1646" s="339">
        <v>230000000</v>
      </c>
      <c r="J1646" s="340" t="s">
        <v>1155</v>
      </c>
      <c r="K1646" s="493" t="s">
        <v>918</v>
      </c>
      <c r="L1646" s="485" t="s">
        <v>1501</v>
      </c>
      <c r="M1646" s="340" t="s">
        <v>1502</v>
      </c>
      <c r="N1646" s="374" t="s">
        <v>1503</v>
      </c>
      <c r="O1646" s="487" t="s">
        <v>1511</v>
      </c>
      <c r="P1646" s="340">
        <v>796</v>
      </c>
      <c r="Q1646" s="340" t="s">
        <v>1505</v>
      </c>
      <c r="R1646" s="496">
        <v>87</v>
      </c>
      <c r="S1646" s="496">
        <v>40549.999999999993</v>
      </c>
      <c r="T1646" s="497">
        <f t="shared" si="424"/>
        <v>3527849.9999999995</v>
      </c>
      <c r="U1646" s="497">
        <f t="shared" si="425"/>
        <v>3951192</v>
      </c>
      <c r="V1646" s="488" t="s">
        <v>1512</v>
      </c>
      <c r="W1646" s="493">
        <v>2016</v>
      </c>
      <c r="X1646" s="498"/>
    </row>
    <row r="1647" spans="1:26" s="344" customFormat="1" outlineLevel="1">
      <c r="A1647" s="493" t="s">
        <v>6896</v>
      </c>
      <c r="B1647" s="381" t="s">
        <v>1495</v>
      </c>
      <c r="C1647" s="494" t="s">
        <v>6897</v>
      </c>
      <c r="D1647" s="493" t="s">
        <v>6879</v>
      </c>
      <c r="E1647" s="493" t="s">
        <v>6898</v>
      </c>
      <c r="F1647" s="485" t="s">
        <v>1515</v>
      </c>
      <c r="G1647" s="493" t="s">
        <v>29</v>
      </c>
      <c r="H1647" s="495">
        <v>40</v>
      </c>
      <c r="I1647" s="339">
        <v>230000000</v>
      </c>
      <c r="J1647" s="340" t="s">
        <v>1155</v>
      </c>
      <c r="K1647" s="493" t="s">
        <v>918</v>
      </c>
      <c r="L1647" s="485" t="s">
        <v>1501</v>
      </c>
      <c r="M1647" s="340" t="s">
        <v>1502</v>
      </c>
      <c r="N1647" s="374" t="s">
        <v>1503</v>
      </c>
      <c r="O1647" s="487" t="s">
        <v>1511</v>
      </c>
      <c r="P1647" s="340">
        <v>796</v>
      </c>
      <c r="Q1647" s="340" t="s">
        <v>1505</v>
      </c>
      <c r="R1647" s="496">
        <v>32</v>
      </c>
      <c r="S1647" s="496">
        <v>43799.999999999993</v>
      </c>
      <c r="T1647" s="497">
        <f t="shared" si="424"/>
        <v>1401599.9999999998</v>
      </c>
      <c r="U1647" s="497">
        <f t="shared" si="425"/>
        <v>1569792</v>
      </c>
      <c r="V1647" s="488" t="s">
        <v>1512</v>
      </c>
      <c r="W1647" s="493">
        <v>2016</v>
      </c>
      <c r="X1647" s="498"/>
    </row>
    <row r="1648" spans="1:26" s="344" customFormat="1" outlineLevel="1">
      <c r="A1648" s="493" t="s">
        <v>6899</v>
      </c>
      <c r="B1648" s="381" t="s">
        <v>1495</v>
      </c>
      <c r="C1648" s="494" t="s">
        <v>6900</v>
      </c>
      <c r="D1648" s="493" t="s">
        <v>6901</v>
      </c>
      <c r="E1648" s="493" t="s">
        <v>6902</v>
      </c>
      <c r="F1648" s="485" t="s">
        <v>1515</v>
      </c>
      <c r="G1648" s="493" t="s">
        <v>29</v>
      </c>
      <c r="H1648" s="495">
        <v>0</v>
      </c>
      <c r="I1648" s="339">
        <v>230000000</v>
      </c>
      <c r="J1648" s="340" t="s">
        <v>1155</v>
      </c>
      <c r="K1648" s="493" t="s">
        <v>918</v>
      </c>
      <c r="L1648" s="485" t="s">
        <v>1501</v>
      </c>
      <c r="M1648" s="340" t="s">
        <v>1502</v>
      </c>
      <c r="N1648" s="374" t="s">
        <v>1503</v>
      </c>
      <c r="O1648" s="487" t="s">
        <v>1504</v>
      </c>
      <c r="P1648" s="340">
        <v>839</v>
      </c>
      <c r="Q1648" s="340" t="s">
        <v>1545</v>
      </c>
      <c r="R1648" s="496">
        <v>1</v>
      </c>
      <c r="S1648" s="496">
        <v>103678571.43000001</v>
      </c>
      <c r="T1648" s="497">
        <f t="shared" si="424"/>
        <v>103678571.43000001</v>
      </c>
      <c r="U1648" s="497">
        <f t="shared" si="425"/>
        <v>116120000.00160001</v>
      </c>
      <c r="V1648" s="493"/>
      <c r="W1648" s="493">
        <v>2016</v>
      </c>
      <c r="X1648" s="498"/>
    </row>
    <row r="1649" spans="1:26" s="344" customFormat="1" outlineLevel="1">
      <c r="A1649" s="493" t="s">
        <v>6903</v>
      </c>
      <c r="B1649" s="381" t="s">
        <v>1495</v>
      </c>
      <c r="C1649" s="494" t="s">
        <v>1696</v>
      </c>
      <c r="D1649" s="493" t="s">
        <v>1697</v>
      </c>
      <c r="E1649" s="493" t="s">
        <v>1698</v>
      </c>
      <c r="F1649" s="485" t="s">
        <v>1515</v>
      </c>
      <c r="G1649" s="493" t="s">
        <v>29</v>
      </c>
      <c r="H1649" s="495">
        <v>45</v>
      </c>
      <c r="I1649" s="339">
        <v>230000000</v>
      </c>
      <c r="J1649" s="340" t="s">
        <v>1155</v>
      </c>
      <c r="K1649" s="493" t="s">
        <v>918</v>
      </c>
      <c r="L1649" s="485" t="s">
        <v>1501</v>
      </c>
      <c r="M1649" s="340" t="s">
        <v>1502</v>
      </c>
      <c r="N1649" s="493" t="s">
        <v>1817</v>
      </c>
      <c r="O1649" s="487" t="s">
        <v>1511</v>
      </c>
      <c r="P1649" s="340">
        <v>168</v>
      </c>
      <c r="Q1649" s="340" t="s">
        <v>1611</v>
      </c>
      <c r="R1649" s="496">
        <v>13</v>
      </c>
      <c r="S1649" s="496">
        <v>1599999.9999999998</v>
      </c>
      <c r="T1649" s="497">
        <f t="shared" si="424"/>
        <v>20799999.999999996</v>
      </c>
      <c r="U1649" s="497">
        <f t="shared" si="425"/>
        <v>23295999.999999996</v>
      </c>
      <c r="V1649" s="488" t="s">
        <v>1512</v>
      </c>
      <c r="W1649" s="493">
        <v>2016</v>
      </c>
      <c r="X1649" s="498"/>
    </row>
    <row r="1650" spans="1:26" s="344" customFormat="1" outlineLevel="1">
      <c r="A1650" s="493" t="s">
        <v>6904</v>
      </c>
      <c r="B1650" s="381" t="s">
        <v>1495</v>
      </c>
      <c r="C1650" s="502" t="s">
        <v>6906</v>
      </c>
      <c r="D1650" s="493" t="s">
        <v>6907</v>
      </c>
      <c r="E1650" s="493" t="s">
        <v>6908</v>
      </c>
      <c r="F1650" s="485" t="s">
        <v>1515</v>
      </c>
      <c r="G1650" s="493" t="s">
        <v>29</v>
      </c>
      <c r="H1650" s="495">
        <v>45</v>
      </c>
      <c r="I1650" s="339">
        <v>230000000</v>
      </c>
      <c r="J1650" s="340" t="s">
        <v>1155</v>
      </c>
      <c r="K1650" s="493" t="s">
        <v>918</v>
      </c>
      <c r="L1650" s="485" t="s">
        <v>1501</v>
      </c>
      <c r="M1650" s="340" t="s">
        <v>1502</v>
      </c>
      <c r="N1650" s="493" t="s">
        <v>1503</v>
      </c>
      <c r="O1650" s="487" t="s">
        <v>1511</v>
      </c>
      <c r="P1650" s="340">
        <v>839</v>
      </c>
      <c r="Q1650" s="340" t="s">
        <v>1545</v>
      </c>
      <c r="R1650" s="496">
        <v>13</v>
      </c>
      <c r="S1650" s="496">
        <v>547255.57999999996</v>
      </c>
      <c r="T1650" s="497">
        <f t="shared" si="424"/>
        <v>7114322.5399999991</v>
      </c>
      <c r="U1650" s="497">
        <f t="shared" si="425"/>
        <v>7968041.2447999995</v>
      </c>
      <c r="V1650" s="488" t="s">
        <v>1512</v>
      </c>
      <c r="W1650" s="493">
        <v>2016</v>
      </c>
      <c r="X1650" s="498"/>
    </row>
    <row r="1651" spans="1:26" s="344" customFormat="1" outlineLevel="1">
      <c r="A1651" s="493" t="s">
        <v>6905</v>
      </c>
      <c r="B1651" s="381" t="s">
        <v>1495</v>
      </c>
      <c r="C1651" s="502" t="s">
        <v>6906</v>
      </c>
      <c r="D1651" s="493" t="s">
        <v>6907</v>
      </c>
      <c r="E1651" s="493" t="s">
        <v>6908</v>
      </c>
      <c r="F1651" s="485" t="s">
        <v>1515</v>
      </c>
      <c r="G1651" s="493" t="s">
        <v>29</v>
      </c>
      <c r="H1651" s="495">
        <v>45</v>
      </c>
      <c r="I1651" s="339">
        <v>230000000</v>
      </c>
      <c r="J1651" s="340" t="s">
        <v>1155</v>
      </c>
      <c r="K1651" s="493" t="s">
        <v>918</v>
      </c>
      <c r="L1651" s="485" t="s">
        <v>1501</v>
      </c>
      <c r="M1651" s="340" t="s">
        <v>1502</v>
      </c>
      <c r="N1651" s="493" t="s">
        <v>1503</v>
      </c>
      <c r="O1651" s="487" t="s">
        <v>1511</v>
      </c>
      <c r="P1651" s="340">
        <v>839</v>
      </c>
      <c r="Q1651" s="340" t="s">
        <v>1545</v>
      </c>
      <c r="R1651" s="496">
        <v>10</v>
      </c>
      <c r="S1651" s="496">
        <v>560389.71</v>
      </c>
      <c r="T1651" s="497">
        <f t="shared" si="424"/>
        <v>5603897.0999999996</v>
      </c>
      <c r="U1651" s="497">
        <f t="shared" si="425"/>
        <v>6276364.7520000003</v>
      </c>
      <c r="V1651" s="488" t="s">
        <v>1512</v>
      </c>
      <c r="W1651" s="493">
        <v>2016</v>
      </c>
      <c r="X1651" s="498"/>
      <c r="Y1651" s="499"/>
      <c r="Z1651" s="500"/>
    </row>
    <row r="1652" spans="1:26" s="344" customFormat="1" outlineLevel="1">
      <c r="A1652" s="493" t="s">
        <v>6909</v>
      </c>
      <c r="B1652" s="381" t="s">
        <v>1495</v>
      </c>
      <c r="C1652" s="502" t="s">
        <v>6911</v>
      </c>
      <c r="D1652" s="493" t="s">
        <v>6907</v>
      </c>
      <c r="E1652" s="493" t="s">
        <v>6912</v>
      </c>
      <c r="F1652" s="485" t="s">
        <v>1515</v>
      </c>
      <c r="G1652" s="493" t="s">
        <v>29</v>
      </c>
      <c r="H1652" s="495">
        <v>45</v>
      </c>
      <c r="I1652" s="339">
        <v>230000000</v>
      </c>
      <c r="J1652" s="340" t="s">
        <v>1155</v>
      </c>
      <c r="K1652" s="493" t="s">
        <v>918</v>
      </c>
      <c r="L1652" s="485" t="s">
        <v>1501</v>
      </c>
      <c r="M1652" s="340" t="s">
        <v>1502</v>
      </c>
      <c r="N1652" s="493" t="s">
        <v>1503</v>
      </c>
      <c r="O1652" s="487" t="s">
        <v>1511</v>
      </c>
      <c r="P1652" s="340">
        <v>839</v>
      </c>
      <c r="Q1652" s="340" t="s">
        <v>1545</v>
      </c>
      <c r="R1652" s="496">
        <v>4</v>
      </c>
      <c r="S1652" s="496">
        <v>564767.76</v>
      </c>
      <c r="T1652" s="497">
        <f t="shared" si="424"/>
        <v>2259071.04</v>
      </c>
      <c r="U1652" s="497">
        <f t="shared" si="425"/>
        <v>2530159.5648000003</v>
      </c>
      <c r="V1652" s="488" t="s">
        <v>1512</v>
      </c>
      <c r="W1652" s="493">
        <v>2016</v>
      </c>
      <c r="X1652" s="498"/>
      <c r="Y1652" s="499"/>
      <c r="Z1652" s="500"/>
    </row>
    <row r="1653" spans="1:26" s="344" customFormat="1" outlineLevel="1">
      <c r="A1653" s="493" t="s">
        <v>6910</v>
      </c>
      <c r="B1653" s="381" t="s">
        <v>1495</v>
      </c>
      <c r="C1653" s="494" t="s">
        <v>6906</v>
      </c>
      <c r="D1653" s="493" t="s">
        <v>6907</v>
      </c>
      <c r="E1653" s="493" t="s">
        <v>6908</v>
      </c>
      <c r="F1653" s="485" t="s">
        <v>1515</v>
      </c>
      <c r="G1653" s="493" t="s">
        <v>29</v>
      </c>
      <c r="H1653" s="495">
        <v>45</v>
      </c>
      <c r="I1653" s="339">
        <v>230000000</v>
      </c>
      <c r="J1653" s="340" t="s">
        <v>1155</v>
      </c>
      <c r="K1653" s="493" t="s">
        <v>918</v>
      </c>
      <c r="L1653" s="485" t="s">
        <v>1501</v>
      </c>
      <c r="M1653" s="340" t="s">
        <v>1502</v>
      </c>
      <c r="N1653" s="493" t="s">
        <v>1503</v>
      </c>
      <c r="O1653" s="487" t="s">
        <v>1511</v>
      </c>
      <c r="P1653" s="340">
        <v>839</v>
      </c>
      <c r="Q1653" s="340" t="s">
        <v>1545</v>
      </c>
      <c r="R1653" s="496">
        <v>6</v>
      </c>
      <c r="S1653" s="496">
        <v>846662</v>
      </c>
      <c r="T1653" s="497">
        <f t="shared" si="424"/>
        <v>5079972</v>
      </c>
      <c r="U1653" s="497">
        <f t="shared" si="425"/>
        <v>5689568.6400000006</v>
      </c>
      <c r="V1653" s="488" t="s">
        <v>1512</v>
      </c>
      <c r="W1653" s="493">
        <v>2016</v>
      </c>
      <c r="X1653" s="498"/>
    </row>
    <row r="1654" spans="1:26" s="344" customFormat="1" outlineLevel="1">
      <c r="A1654" s="493" t="s">
        <v>6913</v>
      </c>
      <c r="B1654" s="381" t="s">
        <v>1495</v>
      </c>
      <c r="C1654" s="502" t="s">
        <v>6915</v>
      </c>
      <c r="D1654" s="493" t="s">
        <v>6907</v>
      </c>
      <c r="E1654" s="493" t="s">
        <v>6916</v>
      </c>
      <c r="F1654" s="485" t="s">
        <v>1515</v>
      </c>
      <c r="G1654" s="493" t="s">
        <v>29</v>
      </c>
      <c r="H1654" s="495">
        <v>45</v>
      </c>
      <c r="I1654" s="339">
        <v>230000000</v>
      </c>
      <c r="J1654" s="340" t="s">
        <v>1155</v>
      </c>
      <c r="K1654" s="493" t="s">
        <v>918</v>
      </c>
      <c r="L1654" s="485" t="s">
        <v>1501</v>
      </c>
      <c r="M1654" s="340" t="s">
        <v>1502</v>
      </c>
      <c r="N1654" s="493" t="s">
        <v>1503</v>
      </c>
      <c r="O1654" s="487" t="s">
        <v>1511</v>
      </c>
      <c r="P1654" s="340">
        <v>839</v>
      </c>
      <c r="Q1654" s="340" t="s">
        <v>1545</v>
      </c>
      <c r="R1654" s="496">
        <v>6</v>
      </c>
      <c r="S1654" s="496">
        <v>613045.21</v>
      </c>
      <c r="T1654" s="497">
        <f t="shared" si="424"/>
        <v>3678271.26</v>
      </c>
      <c r="U1654" s="497">
        <f t="shared" si="425"/>
        <v>4119663.8112000003</v>
      </c>
      <c r="V1654" s="488" t="s">
        <v>1512</v>
      </c>
      <c r="W1654" s="493">
        <v>2016</v>
      </c>
      <c r="X1654" s="498"/>
      <c r="Y1654" s="499"/>
      <c r="Z1654" s="500"/>
    </row>
    <row r="1655" spans="1:26" s="344" customFormat="1" outlineLevel="1">
      <c r="A1655" s="493" t="s">
        <v>6914</v>
      </c>
      <c r="B1655" s="381" t="s">
        <v>1495</v>
      </c>
      <c r="C1655" s="494" t="s">
        <v>6918</v>
      </c>
      <c r="D1655" s="493" t="s">
        <v>1608</v>
      </c>
      <c r="E1655" s="493" t="s">
        <v>6919</v>
      </c>
      <c r="F1655" s="485" t="s">
        <v>1515</v>
      </c>
      <c r="G1655" s="493" t="s">
        <v>29</v>
      </c>
      <c r="H1655" s="495">
        <v>40</v>
      </c>
      <c r="I1655" s="339">
        <v>230000000</v>
      </c>
      <c r="J1655" s="340" t="s">
        <v>1155</v>
      </c>
      <c r="K1655" s="493" t="s">
        <v>918</v>
      </c>
      <c r="L1655" s="485" t="s">
        <v>1501</v>
      </c>
      <c r="M1655" s="340" t="s">
        <v>1502</v>
      </c>
      <c r="N1655" s="374" t="s">
        <v>1503</v>
      </c>
      <c r="O1655" s="487" t="s">
        <v>1511</v>
      </c>
      <c r="P1655" s="340">
        <v>168</v>
      </c>
      <c r="Q1655" s="340" t="s">
        <v>1611</v>
      </c>
      <c r="R1655" s="492">
        <v>2</v>
      </c>
      <c r="S1655" s="496">
        <v>160714.29</v>
      </c>
      <c r="T1655" s="497">
        <f t="shared" si="424"/>
        <v>321428.58</v>
      </c>
      <c r="U1655" s="497">
        <f t="shared" si="425"/>
        <v>360000.00960000005</v>
      </c>
      <c r="V1655" s="488" t="s">
        <v>1512</v>
      </c>
      <c r="W1655" s="493">
        <v>2016</v>
      </c>
      <c r="X1655" s="498"/>
      <c r="Y1655" s="499"/>
      <c r="Z1655" s="500"/>
    </row>
    <row r="1656" spans="1:26" s="344" customFormat="1" outlineLevel="1">
      <c r="A1656" s="493" t="s">
        <v>6917</v>
      </c>
      <c r="B1656" s="381" t="s">
        <v>1495</v>
      </c>
      <c r="C1656" s="494" t="s">
        <v>6921</v>
      </c>
      <c r="D1656" s="493" t="s">
        <v>1608</v>
      </c>
      <c r="E1656" s="493" t="s">
        <v>6922</v>
      </c>
      <c r="F1656" s="485" t="s">
        <v>1515</v>
      </c>
      <c r="G1656" s="493" t="s">
        <v>29</v>
      </c>
      <c r="H1656" s="495">
        <v>40</v>
      </c>
      <c r="I1656" s="339">
        <v>230000000</v>
      </c>
      <c r="J1656" s="340" t="s">
        <v>1155</v>
      </c>
      <c r="K1656" s="493" t="s">
        <v>918</v>
      </c>
      <c r="L1656" s="485" t="s">
        <v>1501</v>
      </c>
      <c r="M1656" s="340" t="s">
        <v>1502</v>
      </c>
      <c r="N1656" s="374" t="s">
        <v>1503</v>
      </c>
      <c r="O1656" s="487" t="s">
        <v>1511</v>
      </c>
      <c r="P1656" s="340">
        <v>168</v>
      </c>
      <c r="Q1656" s="340" t="s">
        <v>1611</v>
      </c>
      <c r="R1656" s="492">
        <v>3.9840000000000004</v>
      </c>
      <c r="S1656" s="496">
        <v>160714.29</v>
      </c>
      <c r="T1656" s="497">
        <f t="shared" si="424"/>
        <v>640285.73136000009</v>
      </c>
      <c r="U1656" s="497">
        <f t="shared" si="425"/>
        <v>717120.01912320021</v>
      </c>
      <c r="V1656" s="488" t="s">
        <v>1512</v>
      </c>
      <c r="W1656" s="493">
        <v>2016</v>
      </c>
      <c r="X1656" s="498"/>
      <c r="Y1656" s="499"/>
      <c r="Z1656" s="500"/>
    </row>
    <row r="1657" spans="1:26" s="344" customFormat="1" outlineLevel="1">
      <c r="A1657" s="493" t="s">
        <v>6920</v>
      </c>
      <c r="B1657" s="381" t="s">
        <v>1495</v>
      </c>
      <c r="C1657" s="494" t="s">
        <v>6924</v>
      </c>
      <c r="D1657" s="493" t="s">
        <v>2533</v>
      </c>
      <c r="E1657" s="493" t="s">
        <v>6925</v>
      </c>
      <c r="F1657" s="375" t="s">
        <v>6926</v>
      </c>
      <c r="G1657" s="493" t="s">
        <v>34</v>
      </c>
      <c r="H1657" s="495">
        <v>45</v>
      </c>
      <c r="I1657" s="339">
        <v>230000000</v>
      </c>
      <c r="J1657" s="340" t="s">
        <v>1155</v>
      </c>
      <c r="K1657" s="493" t="s">
        <v>918</v>
      </c>
      <c r="L1657" s="485" t="s">
        <v>1501</v>
      </c>
      <c r="M1657" s="340" t="s">
        <v>1502</v>
      </c>
      <c r="N1657" s="493" t="s">
        <v>1817</v>
      </c>
      <c r="O1657" s="487" t="s">
        <v>1511</v>
      </c>
      <c r="P1657" s="340">
        <v>839</v>
      </c>
      <c r="Q1657" s="340" t="s">
        <v>1545</v>
      </c>
      <c r="R1657" s="496">
        <v>30</v>
      </c>
      <c r="S1657" s="496">
        <v>7955.36</v>
      </c>
      <c r="T1657" s="497">
        <f t="shared" si="424"/>
        <v>238660.8</v>
      </c>
      <c r="U1657" s="497">
        <f t="shared" si="425"/>
        <v>267300.09600000002</v>
      </c>
      <c r="V1657" s="488" t="s">
        <v>1512</v>
      </c>
      <c r="W1657" s="493">
        <v>2016</v>
      </c>
      <c r="X1657" s="498"/>
    </row>
    <row r="1658" spans="1:26" s="344" customFormat="1" outlineLevel="1">
      <c r="A1658" s="493" t="s">
        <v>6923</v>
      </c>
      <c r="B1658" s="381" t="s">
        <v>1495</v>
      </c>
      <c r="C1658" s="494" t="s">
        <v>6928</v>
      </c>
      <c r="D1658" s="493" t="s">
        <v>2533</v>
      </c>
      <c r="E1658" s="493" t="s">
        <v>6929</v>
      </c>
      <c r="F1658" s="375" t="s">
        <v>6930</v>
      </c>
      <c r="G1658" s="493" t="s">
        <v>34</v>
      </c>
      <c r="H1658" s="495">
        <v>45</v>
      </c>
      <c r="I1658" s="339">
        <v>230000000</v>
      </c>
      <c r="J1658" s="340" t="s">
        <v>1155</v>
      </c>
      <c r="K1658" s="493" t="s">
        <v>918</v>
      </c>
      <c r="L1658" s="485" t="s">
        <v>1501</v>
      </c>
      <c r="M1658" s="340" t="s">
        <v>1502</v>
      </c>
      <c r="N1658" s="493" t="s">
        <v>1817</v>
      </c>
      <c r="O1658" s="487" t="s">
        <v>1511</v>
      </c>
      <c r="P1658" s="340">
        <v>839</v>
      </c>
      <c r="Q1658" s="340" t="s">
        <v>1545</v>
      </c>
      <c r="R1658" s="496">
        <v>30</v>
      </c>
      <c r="S1658" s="496">
        <v>36250</v>
      </c>
      <c r="T1658" s="497">
        <f t="shared" si="424"/>
        <v>1087500</v>
      </c>
      <c r="U1658" s="497">
        <f t="shared" si="425"/>
        <v>1218000</v>
      </c>
      <c r="V1658" s="488" t="s">
        <v>1512</v>
      </c>
      <c r="W1658" s="493">
        <v>2016</v>
      </c>
      <c r="X1658" s="498"/>
    </row>
    <row r="1659" spans="1:26" s="344" customFormat="1" outlineLevel="1">
      <c r="A1659" s="493" t="s">
        <v>6927</v>
      </c>
      <c r="B1659" s="381" t="s">
        <v>1495</v>
      </c>
      <c r="C1659" s="494" t="s">
        <v>6932</v>
      </c>
      <c r="D1659" s="493" t="s">
        <v>1786</v>
      </c>
      <c r="E1659" s="493" t="s">
        <v>6933</v>
      </c>
      <c r="F1659" s="375" t="s">
        <v>6934</v>
      </c>
      <c r="G1659" s="493" t="s">
        <v>34</v>
      </c>
      <c r="H1659" s="495">
        <v>45</v>
      </c>
      <c r="I1659" s="339">
        <v>230000000</v>
      </c>
      <c r="J1659" s="340" t="s">
        <v>1155</v>
      </c>
      <c r="K1659" s="493" t="s">
        <v>918</v>
      </c>
      <c r="L1659" s="485" t="s">
        <v>1501</v>
      </c>
      <c r="M1659" s="340" t="s">
        <v>1502</v>
      </c>
      <c r="N1659" s="493" t="s">
        <v>1503</v>
      </c>
      <c r="O1659" s="487" t="s">
        <v>1511</v>
      </c>
      <c r="P1659" s="340">
        <v>166</v>
      </c>
      <c r="Q1659" s="340" t="s">
        <v>1624</v>
      </c>
      <c r="R1659" s="496">
        <v>120</v>
      </c>
      <c r="S1659" s="496">
        <v>1607.14</v>
      </c>
      <c r="T1659" s="497">
        <f t="shared" si="424"/>
        <v>192856.80000000002</v>
      </c>
      <c r="U1659" s="497">
        <f t="shared" si="425"/>
        <v>215999.61600000004</v>
      </c>
      <c r="V1659" s="488" t="s">
        <v>1512</v>
      </c>
      <c r="W1659" s="493">
        <v>2016</v>
      </c>
      <c r="X1659" s="498"/>
    </row>
    <row r="1660" spans="1:26" s="344" customFormat="1" outlineLevel="1">
      <c r="A1660" s="493" t="s">
        <v>6931</v>
      </c>
      <c r="B1660" s="381" t="s">
        <v>1495</v>
      </c>
      <c r="C1660" s="494" t="s">
        <v>6936</v>
      </c>
      <c r="D1660" s="493" t="s">
        <v>5801</v>
      </c>
      <c r="E1660" s="493" t="s">
        <v>6937</v>
      </c>
      <c r="F1660" s="485" t="s">
        <v>1515</v>
      </c>
      <c r="G1660" s="493" t="s">
        <v>29</v>
      </c>
      <c r="H1660" s="495">
        <v>40</v>
      </c>
      <c r="I1660" s="339">
        <v>230000000</v>
      </c>
      <c r="J1660" s="340" t="s">
        <v>1155</v>
      </c>
      <c r="K1660" s="493" t="s">
        <v>918</v>
      </c>
      <c r="L1660" s="485" t="s">
        <v>1501</v>
      </c>
      <c r="M1660" s="340" t="s">
        <v>1502</v>
      </c>
      <c r="N1660" s="493" t="s">
        <v>1817</v>
      </c>
      <c r="O1660" s="487" t="s">
        <v>1511</v>
      </c>
      <c r="P1660" s="340">
        <v>796</v>
      </c>
      <c r="Q1660" s="340" t="s">
        <v>1505</v>
      </c>
      <c r="R1660" s="492">
        <v>616</v>
      </c>
      <c r="S1660" s="496">
        <v>35850</v>
      </c>
      <c r="T1660" s="497">
        <f t="shared" si="424"/>
        <v>22083600</v>
      </c>
      <c r="U1660" s="497">
        <f t="shared" si="425"/>
        <v>24733632.000000004</v>
      </c>
      <c r="V1660" s="488" t="s">
        <v>1512</v>
      </c>
      <c r="W1660" s="493">
        <v>2016</v>
      </c>
      <c r="X1660" s="498"/>
      <c r="Y1660" s="499"/>
      <c r="Z1660" s="500"/>
    </row>
    <row r="1661" spans="1:26" s="344" customFormat="1" outlineLevel="1">
      <c r="A1661" s="493" t="s">
        <v>6935</v>
      </c>
      <c r="B1661" s="381" t="s">
        <v>1495</v>
      </c>
      <c r="C1661" s="502" t="s">
        <v>6939</v>
      </c>
      <c r="D1661" s="493" t="s">
        <v>6940</v>
      </c>
      <c r="E1661" s="493" t="s">
        <v>6941</v>
      </c>
      <c r="F1661" s="375" t="s">
        <v>6942</v>
      </c>
      <c r="G1661" s="493" t="s">
        <v>34</v>
      </c>
      <c r="H1661" s="495">
        <v>45</v>
      </c>
      <c r="I1661" s="339">
        <v>230000000</v>
      </c>
      <c r="J1661" s="340" t="s">
        <v>1155</v>
      </c>
      <c r="K1661" s="493" t="s">
        <v>6370</v>
      </c>
      <c r="L1661" s="485" t="s">
        <v>1501</v>
      </c>
      <c r="M1661" s="340" t="s">
        <v>1502</v>
      </c>
      <c r="N1661" s="493" t="s">
        <v>1817</v>
      </c>
      <c r="O1661" s="487" t="s">
        <v>1511</v>
      </c>
      <c r="P1661" s="340">
        <v>166</v>
      </c>
      <c r="Q1661" s="340" t="s">
        <v>1624</v>
      </c>
      <c r="R1661" s="492">
        <v>374</v>
      </c>
      <c r="S1661" s="496">
        <v>200.89</v>
      </c>
      <c r="T1661" s="497">
        <f t="shared" si="424"/>
        <v>75132.86</v>
      </c>
      <c r="U1661" s="497">
        <f t="shared" si="425"/>
        <v>84148.803200000009</v>
      </c>
      <c r="V1661" s="493" t="s">
        <v>1512</v>
      </c>
      <c r="W1661" s="493">
        <v>2016</v>
      </c>
      <c r="X1661" s="498"/>
      <c r="Y1661" s="499"/>
      <c r="Z1661" s="500"/>
    </row>
    <row r="1662" spans="1:26" s="344" customFormat="1" outlineLevel="1">
      <c r="A1662" s="493" t="s">
        <v>6938</v>
      </c>
      <c r="B1662" s="381" t="s">
        <v>1495</v>
      </c>
      <c r="C1662" s="502" t="s">
        <v>6944</v>
      </c>
      <c r="D1662" s="493" t="s">
        <v>2291</v>
      </c>
      <c r="E1662" s="493" t="s">
        <v>6945</v>
      </c>
      <c r="F1662" s="375" t="s">
        <v>6946</v>
      </c>
      <c r="G1662" s="493" t="s">
        <v>34</v>
      </c>
      <c r="H1662" s="495">
        <v>45</v>
      </c>
      <c r="I1662" s="339">
        <v>230000000</v>
      </c>
      <c r="J1662" s="340" t="s">
        <v>1155</v>
      </c>
      <c r="K1662" s="493" t="s">
        <v>6370</v>
      </c>
      <c r="L1662" s="485" t="s">
        <v>1501</v>
      </c>
      <c r="M1662" s="340" t="s">
        <v>1502</v>
      </c>
      <c r="N1662" s="493" t="s">
        <v>1817</v>
      </c>
      <c r="O1662" s="487" t="s">
        <v>1511</v>
      </c>
      <c r="P1662" s="340">
        <v>113</v>
      </c>
      <c r="Q1662" s="340" t="s">
        <v>5302</v>
      </c>
      <c r="R1662" s="496">
        <v>20</v>
      </c>
      <c r="S1662" s="496">
        <v>36696.43</v>
      </c>
      <c r="T1662" s="497">
        <f t="shared" si="424"/>
        <v>733928.6</v>
      </c>
      <c r="U1662" s="497">
        <f t="shared" si="425"/>
        <v>822000.03200000001</v>
      </c>
      <c r="V1662" s="493" t="s">
        <v>1512</v>
      </c>
      <c r="W1662" s="493">
        <v>2016</v>
      </c>
      <c r="X1662" s="498"/>
    </row>
    <row r="1663" spans="1:26" s="344" customFormat="1" outlineLevel="1">
      <c r="A1663" s="493" t="s">
        <v>6943</v>
      </c>
      <c r="B1663" s="381" t="s">
        <v>1495</v>
      </c>
      <c r="C1663" s="502" t="s">
        <v>6948</v>
      </c>
      <c r="D1663" s="493" t="s">
        <v>6949</v>
      </c>
      <c r="E1663" s="493" t="s">
        <v>6950</v>
      </c>
      <c r="F1663" s="375" t="s">
        <v>6951</v>
      </c>
      <c r="G1663" s="493" t="s">
        <v>34</v>
      </c>
      <c r="H1663" s="495">
        <v>45</v>
      </c>
      <c r="I1663" s="339">
        <v>230000000</v>
      </c>
      <c r="J1663" s="340" t="s">
        <v>1155</v>
      </c>
      <c r="K1663" s="493" t="s">
        <v>6370</v>
      </c>
      <c r="L1663" s="485" t="s">
        <v>1501</v>
      </c>
      <c r="M1663" s="340" t="s">
        <v>1502</v>
      </c>
      <c r="N1663" s="493" t="s">
        <v>1817</v>
      </c>
      <c r="O1663" s="487" t="s">
        <v>1511</v>
      </c>
      <c r="P1663" s="340">
        <v>168</v>
      </c>
      <c r="Q1663" s="340" t="s">
        <v>1611</v>
      </c>
      <c r="R1663" s="496">
        <v>324</v>
      </c>
      <c r="S1663" s="496">
        <v>3299.9999999999995</v>
      </c>
      <c r="T1663" s="497">
        <f t="shared" si="424"/>
        <v>1069199.9999999998</v>
      </c>
      <c r="U1663" s="497">
        <f t="shared" si="425"/>
        <v>1197503.9999999998</v>
      </c>
      <c r="V1663" s="493" t="s">
        <v>1512</v>
      </c>
      <c r="W1663" s="493">
        <v>2016</v>
      </c>
      <c r="X1663" s="498"/>
      <c r="Y1663" s="499"/>
      <c r="Z1663" s="500"/>
    </row>
    <row r="1664" spans="1:26" s="344" customFormat="1" outlineLevel="1">
      <c r="A1664" s="493" t="s">
        <v>6947</v>
      </c>
      <c r="B1664" s="381" t="s">
        <v>1495</v>
      </c>
      <c r="C1664" s="502" t="s">
        <v>6953</v>
      </c>
      <c r="D1664" s="493" t="e">
        <f>VLOOKUP(#REF!,[1]GOST!$A$1:$B$65536,2,FALSE)</f>
        <v>#REF!</v>
      </c>
      <c r="E1664" s="493"/>
      <c r="F1664" s="375" t="s">
        <v>6954</v>
      </c>
      <c r="G1664" s="493" t="s">
        <v>34</v>
      </c>
      <c r="H1664" s="495">
        <v>45</v>
      </c>
      <c r="I1664" s="339">
        <v>230000000</v>
      </c>
      <c r="J1664" s="340" t="s">
        <v>1155</v>
      </c>
      <c r="K1664" s="493" t="s">
        <v>6370</v>
      </c>
      <c r="L1664" s="485" t="s">
        <v>1501</v>
      </c>
      <c r="M1664" s="340" t="s">
        <v>1502</v>
      </c>
      <c r="N1664" s="493" t="s">
        <v>1817</v>
      </c>
      <c r="O1664" s="487" t="s">
        <v>1511</v>
      </c>
      <c r="P1664" s="340">
        <v>113</v>
      </c>
      <c r="Q1664" s="340" t="s">
        <v>5302</v>
      </c>
      <c r="R1664" s="496">
        <v>195</v>
      </c>
      <c r="S1664" s="496">
        <v>2921.9999999999995</v>
      </c>
      <c r="T1664" s="497">
        <f t="shared" si="424"/>
        <v>569789.99999999988</v>
      </c>
      <c r="U1664" s="497">
        <f t="shared" si="425"/>
        <v>638164.79999999993</v>
      </c>
      <c r="V1664" s="493" t="s">
        <v>1512</v>
      </c>
      <c r="W1664" s="493">
        <v>2016</v>
      </c>
      <c r="X1664" s="498"/>
    </row>
    <row r="1665" spans="1:26" s="344" customFormat="1" outlineLevel="1">
      <c r="A1665" s="493" t="s">
        <v>6952</v>
      </c>
      <c r="B1665" s="381" t="s">
        <v>1495</v>
      </c>
      <c r="C1665" s="502" t="s">
        <v>6956</v>
      </c>
      <c r="D1665" s="493" t="s">
        <v>6957</v>
      </c>
      <c r="E1665" s="493" t="s">
        <v>6958</v>
      </c>
      <c r="F1665" s="375" t="s">
        <v>6959</v>
      </c>
      <c r="G1665" s="493" t="s">
        <v>34</v>
      </c>
      <c r="H1665" s="495">
        <v>45</v>
      </c>
      <c r="I1665" s="339">
        <v>230000000</v>
      </c>
      <c r="J1665" s="340" t="s">
        <v>1155</v>
      </c>
      <c r="K1665" s="493" t="s">
        <v>6370</v>
      </c>
      <c r="L1665" s="485" t="s">
        <v>1501</v>
      </c>
      <c r="M1665" s="340" t="s">
        <v>1502</v>
      </c>
      <c r="N1665" s="493" t="s">
        <v>1817</v>
      </c>
      <c r="O1665" s="487" t="s">
        <v>1511</v>
      </c>
      <c r="P1665" s="340">
        <v>168</v>
      </c>
      <c r="Q1665" s="340" t="s">
        <v>1611</v>
      </c>
      <c r="R1665" s="496">
        <v>182</v>
      </c>
      <c r="S1665" s="496">
        <v>3482.14</v>
      </c>
      <c r="T1665" s="497">
        <f t="shared" si="424"/>
        <v>633749.48</v>
      </c>
      <c r="U1665" s="497">
        <f t="shared" si="425"/>
        <v>709799.41760000004</v>
      </c>
      <c r="V1665" s="493" t="s">
        <v>1512</v>
      </c>
      <c r="W1665" s="493">
        <v>2016</v>
      </c>
      <c r="X1665" s="498"/>
    </row>
    <row r="1666" spans="1:26" s="344" customFormat="1" outlineLevel="1">
      <c r="A1666" s="493" t="s">
        <v>6955</v>
      </c>
      <c r="B1666" s="381" t="s">
        <v>1495</v>
      </c>
      <c r="C1666" s="502" t="s">
        <v>6961</v>
      </c>
      <c r="D1666" s="493" t="s">
        <v>6957</v>
      </c>
      <c r="E1666" s="493" t="s">
        <v>6962</v>
      </c>
      <c r="F1666" s="375" t="s">
        <v>6963</v>
      </c>
      <c r="G1666" s="493" t="s">
        <v>34</v>
      </c>
      <c r="H1666" s="495">
        <v>45</v>
      </c>
      <c r="I1666" s="339">
        <v>230000000</v>
      </c>
      <c r="J1666" s="340" t="s">
        <v>1155</v>
      </c>
      <c r="K1666" s="493" t="s">
        <v>6370</v>
      </c>
      <c r="L1666" s="485" t="s">
        <v>1501</v>
      </c>
      <c r="M1666" s="340" t="s">
        <v>1502</v>
      </c>
      <c r="N1666" s="493" t="s">
        <v>1817</v>
      </c>
      <c r="O1666" s="487" t="s">
        <v>1511</v>
      </c>
      <c r="P1666" s="340">
        <v>168</v>
      </c>
      <c r="Q1666" s="340" t="s">
        <v>1611</v>
      </c>
      <c r="R1666" s="496">
        <v>185</v>
      </c>
      <c r="S1666" s="496">
        <v>4459.9999999999991</v>
      </c>
      <c r="T1666" s="497">
        <f t="shared" si="424"/>
        <v>825099.99999999988</v>
      </c>
      <c r="U1666" s="497">
        <f t="shared" si="425"/>
        <v>924112</v>
      </c>
      <c r="V1666" s="493" t="s">
        <v>1512</v>
      </c>
      <c r="W1666" s="493">
        <v>2016</v>
      </c>
      <c r="X1666" s="498"/>
      <c r="Y1666" s="499"/>
      <c r="Z1666" s="500"/>
    </row>
    <row r="1667" spans="1:26" s="344" customFormat="1" outlineLevel="1">
      <c r="A1667" s="493" t="s">
        <v>6960</v>
      </c>
      <c r="B1667" s="381" t="s">
        <v>1495</v>
      </c>
      <c r="C1667" s="502" t="s">
        <v>6965</v>
      </c>
      <c r="D1667" s="493" t="s">
        <v>6957</v>
      </c>
      <c r="E1667" s="493" t="s">
        <v>6966</v>
      </c>
      <c r="F1667" s="375" t="s">
        <v>6967</v>
      </c>
      <c r="G1667" s="493" t="s">
        <v>34</v>
      </c>
      <c r="H1667" s="495">
        <v>45</v>
      </c>
      <c r="I1667" s="339">
        <v>230000000</v>
      </c>
      <c r="J1667" s="340" t="s">
        <v>1155</v>
      </c>
      <c r="K1667" s="493" t="s">
        <v>6370</v>
      </c>
      <c r="L1667" s="485" t="s">
        <v>1501</v>
      </c>
      <c r="M1667" s="340" t="s">
        <v>1502</v>
      </c>
      <c r="N1667" s="493" t="s">
        <v>1817</v>
      </c>
      <c r="O1667" s="487" t="s">
        <v>1511</v>
      </c>
      <c r="P1667" s="340">
        <v>168</v>
      </c>
      <c r="Q1667" s="340" t="s">
        <v>1611</v>
      </c>
      <c r="R1667" s="496">
        <v>40</v>
      </c>
      <c r="S1667" s="496">
        <v>4459.9999999999991</v>
      </c>
      <c r="T1667" s="497">
        <f t="shared" si="424"/>
        <v>178399.99999999997</v>
      </c>
      <c r="U1667" s="497">
        <f t="shared" si="425"/>
        <v>199808</v>
      </c>
      <c r="V1667" s="493" t="s">
        <v>1512</v>
      </c>
      <c r="W1667" s="493">
        <v>2016</v>
      </c>
      <c r="X1667" s="498"/>
      <c r="Y1667" s="499"/>
      <c r="Z1667" s="500"/>
    </row>
    <row r="1668" spans="1:26" s="344" customFormat="1" outlineLevel="1">
      <c r="A1668" s="493" t="s">
        <v>6964</v>
      </c>
      <c r="B1668" s="381" t="s">
        <v>1495</v>
      </c>
      <c r="C1668" s="502" t="s">
        <v>6969</v>
      </c>
      <c r="D1668" s="493" t="s">
        <v>6970</v>
      </c>
      <c r="E1668" s="493" t="s">
        <v>6971</v>
      </c>
      <c r="F1668" s="375" t="s">
        <v>6972</v>
      </c>
      <c r="G1668" s="493" t="s">
        <v>34</v>
      </c>
      <c r="H1668" s="495">
        <v>45</v>
      </c>
      <c r="I1668" s="339">
        <v>230000000</v>
      </c>
      <c r="J1668" s="340" t="s">
        <v>1155</v>
      </c>
      <c r="K1668" s="493" t="s">
        <v>6370</v>
      </c>
      <c r="L1668" s="485" t="s">
        <v>1501</v>
      </c>
      <c r="M1668" s="340" t="s">
        <v>1502</v>
      </c>
      <c r="N1668" s="493" t="s">
        <v>1817</v>
      </c>
      <c r="O1668" s="487" t="s">
        <v>1511</v>
      </c>
      <c r="P1668" s="340">
        <v>168</v>
      </c>
      <c r="Q1668" s="340" t="s">
        <v>1611</v>
      </c>
      <c r="R1668" s="496">
        <v>132</v>
      </c>
      <c r="S1668" s="496">
        <v>19642.86</v>
      </c>
      <c r="T1668" s="497">
        <f t="shared" si="424"/>
        <v>2592857.52</v>
      </c>
      <c r="U1668" s="497">
        <f t="shared" si="425"/>
        <v>2904000.4224000005</v>
      </c>
      <c r="V1668" s="493" t="s">
        <v>1512</v>
      </c>
      <c r="W1668" s="493">
        <v>2016</v>
      </c>
      <c r="X1668" s="498"/>
      <c r="Y1668" s="499"/>
      <c r="Z1668" s="500"/>
    </row>
    <row r="1669" spans="1:26" s="344" customFormat="1" outlineLevel="1">
      <c r="A1669" s="493" t="s">
        <v>6968</v>
      </c>
      <c r="B1669" s="381" t="s">
        <v>1495</v>
      </c>
      <c r="C1669" s="502" t="s">
        <v>6974</v>
      </c>
      <c r="D1669" s="493" t="s">
        <v>6975</v>
      </c>
      <c r="E1669" s="493" t="s">
        <v>6976</v>
      </c>
      <c r="F1669" s="375" t="s">
        <v>6977</v>
      </c>
      <c r="G1669" s="493" t="s">
        <v>34</v>
      </c>
      <c r="H1669" s="495">
        <v>45</v>
      </c>
      <c r="I1669" s="339">
        <v>230000000</v>
      </c>
      <c r="J1669" s="340" t="s">
        <v>1155</v>
      </c>
      <c r="K1669" s="493" t="s">
        <v>6370</v>
      </c>
      <c r="L1669" s="485" t="s">
        <v>1501</v>
      </c>
      <c r="M1669" s="340" t="s">
        <v>1502</v>
      </c>
      <c r="N1669" s="493" t="s">
        <v>1817</v>
      </c>
      <c r="O1669" s="487" t="s">
        <v>1511</v>
      </c>
      <c r="P1669" s="340">
        <v>168</v>
      </c>
      <c r="Q1669" s="340" t="s">
        <v>1611</v>
      </c>
      <c r="R1669" s="496">
        <v>11.6</v>
      </c>
      <c r="S1669" s="496">
        <v>65153.57</v>
      </c>
      <c r="T1669" s="497">
        <f t="shared" si="424"/>
        <v>755781.41200000001</v>
      </c>
      <c r="U1669" s="497">
        <f t="shared" si="425"/>
        <v>846475.18144000007</v>
      </c>
      <c r="V1669" s="493" t="s">
        <v>1512</v>
      </c>
      <c r="W1669" s="493">
        <v>2016</v>
      </c>
      <c r="X1669" s="498"/>
      <c r="Y1669" s="499"/>
      <c r="Z1669" s="500"/>
    </row>
    <row r="1670" spans="1:26" s="344" customFormat="1" outlineLevel="1">
      <c r="A1670" s="493" t="s">
        <v>6973</v>
      </c>
      <c r="B1670" s="381" t="s">
        <v>1495</v>
      </c>
      <c r="C1670" s="502" t="s">
        <v>6979</v>
      </c>
      <c r="D1670" s="493" t="s">
        <v>6980</v>
      </c>
      <c r="E1670" s="493" t="s">
        <v>6981</v>
      </c>
      <c r="F1670" s="375" t="s">
        <v>6982</v>
      </c>
      <c r="G1670" s="493" t="s">
        <v>34</v>
      </c>
      <c r="H1670" s="495">
        <v>45</v>
      </c>
      <c r="I1670" s="339">
        <v>230000000</v>
      </c>
      <c r="J1670" s="340" t="s">
        <v>1155</v>
      </c>
      <c r="K1670" s="493" t="s">
        <v>6370</v>
      </c>
      <c r="L1670" s="485" t="s">
        <v>1501</v>
      </c>
      <c r="M1670" s="340" t="s">
        <v>1502</v>
      </c>
      <c r="N1670" s="493" t="s">
        <v>1817</v>
      </c>
      <c r="O1670" s="487" t="s">
        <v>1511</v>
      </c>
      <c r="P1670" s="340">
        <v>55</v>
      </c>
      <c r="Q1670" s="340" t="s">
        <v>1775</v>
      </c>
      <c r="R1670" s="492">
        <v>300</v>
      </c>
      <c r="S1670" s="496">
        <v>1183.04</v>
      </c>
      <c r="T1670" s="497">
        <f t="shared" si="424"/>
        <v>354912</v>
      </c>
      <c r="U1670" s="497">
        <f t="shared" si="425"/>
        <v>397501.44000000006</v>
      </c>
      <c r="V1670" s="493" t="s">
        <v>1512</v>
      </c>
      <c r="W1670" s="493">
        <v>2016</v>
      </c>
      <c r="X1670" s="498"/>
      <c r="Y1670" s="499"/>
      <c r="Z1670" s="500"/>
    </row>
    <row r="1671" spans="1:26" s="344" customFormat="1" outlineLevel="1">
      <c r="A1671" s="493" t="s">
        <v>6978</v>
      </c>
      <c r="B1671" s="381" t="s">
        <v>1495</v>
      </c>
      <c r="C1671" s="502" t="s">
        <v>6984</v>
      </c>
      <c r="D1671" s="493" t="s">
        <v>6985</v>
      </c>
      <c r="E1671" s="493" t="s">
        <v>6986</v>
      </c>
      <c r="F1671" s="375" t="s">
        <v>6987</v>
      </c>
      <c r="G1671" s="493" t="s">
        <v>34</v>
      </c>
      <c r="H1671" s="495">
        <v>45</v>
      </c>
      <c r="I1671" s="339">
        <v>230000000</v>
      </c>
      <c r="J1671" s="340" t="s">
        <v>1155</v>
      </c>
      <c r="K1671" s="493" t="s">
        <v>6370</v>
      </c>
      <c r="L1671" s="485" t="s">
        <v>1501</v>
      </c>
      <c r="M1671" s="340" t="s">
        <v>1502</v>
      </c>
      <c r="N1671" s="493" t="s">
        <v>1817</v>
      </c>
      <c r="O1671" s="487" t="s">
        <v>1511</v>
      </c>
      <c r="P1671" s="340">
        <v>55</v>
      </c>
      <c r="Q1671" s="340" t="s">
        <v>1775</v>
      </c>
      <c r="R1671" s="496">
        <v>200</v>
      </c>
      <c r="S1671" s="496">
        <v>235.59</v>
      </c>
      <c r="T1671" s="497">
        <f t="shared" si="424"/>
        <v>47118</v>
      </c>
      <c r="U1671" s="497">
        <f t="shared" si="425"/>
        <v>52772.160000000003</v>
      </c>
      <c r="V1671" s="493" t="s">
        <v>1512</v>
      </c>
      <c r="W1671" s="493">
        <v>2016</v>
      </c>
      <c r="X1671" s="498"/>
    </row>
    <row r="1672" spans="1:26" s="344" customFormat="1" outlineLevel="1">
      <c r="A1672" s="493" t="s">
        <v>6983</v>
      </c>
      <c r="B1672" s="381" t="s">
        <v>1495</v>
      </c>
      <c r="C1672" s="502" t="s">
        <v>6989</v>
      </c>
      <c r="D1672" s="493" t="s">
        <v>6990</v>
      </c>
      <c r="E1672" s="493" t="s">
        <v>6991</v>
      </c>
      <c r="F1672" s="375" t="s">
        <v>6992</v>
      </c>
      <c r="G1672" s="493" t="s">
        <v>34</v>
      </c>
      <c r="H1672" s="495">
        <v>45</v>
      </c>
      <c r="I1672" s="339">
        <v>230000000</v>
      </c>
      <c r="J1672" s="340" t="s">
        <v>1155</v>
      </c>
      <c r="K1672" s="493" t="s">
        <v>6370</v>
      </c>
      <c r="L1672" s="485" t="s">
        <v>1501</v>
      </c>
      <c r="M1672" s="340" t="s">
        <v>1502</v>
      </c>
      <c r="N1672" s="493" t="s">
        <v>1817</v>
      </c>
      <c r="O1672" s="487" t="s">
        <v>1511</v>
      </c>
      <c r="P1672" s="340">
        <v>55</v>
      </c>
      <c r="Q1672" s="340" t="s">
        <v>1775</v>
      </c>
      <c r="R1672" s="496">
        <v>1400</v>
      </c>
      <c r="S1672" s="496">
        <v>2261.91</v>
      </c>
      <c r="T1672" s="497">
        <f t="shared" si="424"/>
        <v>3166674</v>
      </c>
      <c r="U1672" s="497">
        <f t="shared" si="425"/>
        <v>3546674.8800000004</v>
      </c>
      <c r="V1672" s="493" t="s">
        <v>1512</v>
      </c>
      <c r="W1672" s="493">
        <v>2016</v>
      </c>
      <c r="X1672" s="498"/>
    </row>
    <row r="1673" spans="1:26" s="344" customFormat="1" outlineLevel="1">
      <c r="A1673" s="493" t="s">
        <v>6988</v>
      </c>
      <c r="B1673" s="381" t="s">
        <v>1495</v>
      </c>
      <c r="C1673" s="502" t="s">
        <v>6994</v>
      </c>
      <c r="D1673" s="493" t="s">
        <v>6995</v>
      </c>
      <c r="E1673" s="493" t="s">
        <v>6996</v>
      </c>
      <c r="F1673" s="375" t="s">
        <v>6997</v>
      </c>
      <c r="G1673" s="493" t="s">
        <v>34</v>
      </c>
      <c r="H1673" s="495">
        <v>45</v>
      </c>
      <c r="I1673" s="339">
        <v>230000000</v>
      </c>
      <c r="J1673" s="340" t="s">
        <v>1155</v>
      </c>
      <c r="K1673" s="493" t="s">
        <v>6370</v>
      </c>
      <c r="L1673" s="485" t="s">
        <v>1501</v>
      </c>
      <c r="M1673" s="340" t="s">
        <v>1502</v>
      </c>
      <c r="N1673" s="493" t="s">
        <v>1817</v>
      </c>
      <c r="O1673" s="487" t="s">
        <v>1511</v>
      </c>
      <c r="P1673" s="340">
        <v>55</v>
      </c>
      <c r="Q1673" s="340" t="s">
        <v>1775</v>
      </c>
      <c r="R1673" s="496">
        <v>3960</v>
      </c>
      <c r="S1673" s="496">
        <v>1785.71</v>
      </c>
      <c r="T1673" s="497">
        <f t="shared" si="424"/>
        <v>7071411.6000000006</v>
      </c>
      <c r="U1673" s="497">
        <f t="shared" si="425"/>
        <v>7919980.9920000015</v>
      </c>
      <c r="V1673" s="493" t="s">
        <v>1512</v>
      </c>
      <c r="W1673" s="493">
        <v>2016</v>
      </c>
      <c r="X1673" s="498"/>
    </row>
    <row r="1674" spans="1:26" s="344" customFormat="1" outlineLevel="1">
      <c r="A1674" s="493" t="s">
        <v>6993</v>
      </c>
      <c r="B1674" s="381" t="s">
        <v>1495</v>
      </c>
      <c r="C1674" s="502" t="s">
        <v>6999</v>
      </c>
      <c r="D1674" s="493" t="s">
        <v>7000</v>
      </c>
      <c r="E1674" s="493" t="s">
        <v>7001</v>
      </c>
      <c r="F1674" s="375" t="s">
        <v>7002</v>
      </c>
      <c r="G1674" s="493" t="s">
        <v>34</v>
      </c>
      <c r="H1674" s="495">
        <v>45</v>
      </c>
      <c r="I1674" s="339">
        <v>230000000</v>
      </c>
      <c r="J1674" s="340" t="s">
        <v>1155</v>
      </c>
      <c r="K1674" s="493" t="s">
        <v>6370</v>
      </c>
      <c r="L1674" s="485" t="s">
        <v>1501</v>
      </c>
      <c r="M1674" s="340" t="s">
        <v>1502</v>
      </c>
      <c r="N1674" s="493" t="s">
        <v>1817</v>
      </c>
      <c r="O1674" s="487" t="s">
        <v>1511</v>
      </c>
      <c r="P1674" s="340">
        <v>166</v>
      </c>
      <c r="Q1674" s="340" t="s">
        <v>1624</v>
      </c>
      <c r="R1674" s="492">
        <v>33.599999999999994</v>
      </c>
      <c r="S1674" s="496">
        <v>1919.64</v>
      </c>
      <c r="T1674" s="497">
        <f t="shared" si="424"/>
        <v>64499.903999999995</v>
      </c>
      <c r="U1674" s="497">
        <f t="shared" si="425"/>
        <v>72239.892479999995</v>
      </c>
      <c r="V1674" s="493" t="s">
        <v>1512</v>
      </c>
      <c r="W1674" s="493">
        <v>2016</v>
      </c>
      <c r="X1674" s="498"/>
      <c r="Y1674" s="499"/>
      <c r="Z1674" s="500"/>
    </row>
    <row r="1675" spans="1:26" s="344" customFormat="1" outlineLevel="1">
      <c r="A1675" s="493" t="s">
        <v>6998</v>
      </c>
      <c r="B1675" s="381" t="s">
        <v>1495</v>
      </c>
      <c r="C1675" s="502" t="s">
        <v>7004</v>
      </c>
      <c r="D1675" s="493" t="s">
        <v>7000</v>
      </c>
      <c r="E1675" s="493" t="s">
        <v>7005</v>
      </c>
      <c r="F1675" s="375" t="s">
        <v>7006</v>
      </c>
      <c r="G1675" s="493" t="s">
        <v>34</v>
      </c>
      <c r="H1675" s="495">
        <v>45</v>
      </c>
      <c r="I1675" s="339">
        <v>230000000</v>
      </c>
      <c r="J1675" s="340" t="s">
        <v>1155</v>
      </c>
      <c r="K1675" s="493" t="s">
        <v>6370</v>
      </c>
      <c r="L1675" s="485" t="s">
        <v>1501</v>
      </c>
      <c r="M1675" s="340" t="s">
        <v>1502</v>
      </c>
      <c r="N1675" s="493" t="s">
        <v>1817</v>
      </c>
      <c r="O1675" s="487" t="s">
        <v>1511</v>
      </c>
      <c r="P1675" s="340">
        <v>166</v>
      </c>
      <c r="Q1675" s="340" t="s">
        <v>1624</v>
      </c>
      <c r="R1675" s="492">
        <v>430</v>
      </c>
      <c r="S1675" s="496">
        <v>555.71</v>
      </c>
      <c r="T1675" s="497">
        <f t="shared" si="424"/>
        <v>238955.30000000002</v>
      </c>
      <c r="U1675" s="497">
        <f t="shared" si="425"/>
        <v>267629.93600000005</v>
      </c>
      <c r="V1675" s="493" t="s">
        <v>1512</v>
      </c>
      <c r="W1675" s="493">
        <v>2016</v>
      </c>
      <c r="X1675" s="498"/>
      <c r="Y1675" s="499"/>
      <c r="Z1675" s="500"/>
    </row>
    <row r="1676" spans="1:26" s="344" customFormat="1" outlineLevel="1">
      <c r="A1676" s="493" t="s">
        <v>7003</v>
      </c>
      <c r="B1676" s="381" t="s">
        <v>1495</v>
      </c>
      <c r="C1676" s="502" t="s">
        <v>7004</v>
      </c>
      <c r="D1676" s="493" t="s">
        <v>7000</v>
      </c>
      <c r="E1676" s="493" t="s">
        <v>7005</v>
      </c>
      <c r="F1676" s="375" t="s">
        <v>7008</v>
      </c>
      <c r="G1676" s="493" t="s">
        <v>34</v>
      </c>
      <c r="H1676" s="495">
        <v>45</v>
      </c>
      <c r="I1676" s="339">
        <v>230000000</v>
      </c>
      <c r="J1676" s="340" t="s">
        <v>1155</v>
      </c>
      <c r="K1676" s="493" t="s">
        <v>6370</v>
      </c>
      <c r="L1676" s="485" t="s">
        <v>1501</v>
      </c>
      <c r="M1676" s="340" t="s">
        <v>1502</v>
      </c>
      <c r="N1676" s="493" t="s">
        <v>1817</v>
      </c>
      <c r="O1676" s="487" t="s">
        <v>1511</v>
      </c>
      <c r="P1676" s="340">
        <v>166</v>
      </c>
      <c r="Q1676" s="340" t="s">
        <v>1624</v>
      </c>
      <c r="R1676" s="492">
        <v>575</v>
      </c>
      <c r="S1676" s="496">
        <v>555.71</v>
      </c>
      <c r="T1676" s="497">
        <f t="shared" si="424"/>
        <v>319533.25</v>
      </c>
      <c r="U1676" s="497">
        <f t="shared" si="425"/>
        <v>357877.24000000005</v>
      </c>
      <c r="V1676" s="493" t="s">
        <v>1512</v>
      </c>
      <c r="W1676" s="493">
        <v>2016</v>
      </c>
      <c r="X1676" s="498"/>
      <c r="Y1676" s="499"/>
      <c r="Z1676" s="500"/>
    </row>
    <row r="1677" spans="1:26" s="344" customFormat="1" outlineLevel="1">
      <c r="A1677" s="493" t="s">
        <v>7007</v>
      </c>
      <c r="B1677" s="381" t="s">
        <v>1495</v>
      </c>
      <c r="C1677" s="502" t="s">
        <v>7004</v>
      </c>
      <c r="D1677" s="493" t="s">
        <v>7000</v>
      </c>
      <c r="E1677" s="493" t="s">
        <v>7005</v>
      </c>
      <c r="F1677" s="375" t="s">
        <v>7010</v>
      </c>
      <c r="G1677" s="493" t="s">
        <v>34</v>
      </c>
      <c r="H1677" s="495">
        <v>45</v>
      </c>
      <c r="I1677" s="339">
        <v>230000000</v>
      </c>
      <c r="J1677" s="340" t="s">
        <v>1155</v>
      </c>
      <c r="K1677" s="493" t="s">
        <v>6370</v>
      </c>
      <c r="L1677" s="485" t="s">
        <v>1501</v>
      </c>
      <c r="M1677" s="340" t="s">
        <v>1502</v>
      </c>
      <c r="N1677" s="493" t="s">
        <v>1817</v>
      </c>
      <c r="O1677" s="487" t="s">
        <v>1511</v>
      </c>
      <c r="P1677" s="340">
        <v>166</v>
      </c>
      <c r="Q1677" s="340" t="s">
        <v>1624</v>
      </c>
      <c r="R1677" s="492">
        <v>692</v>
      </c>
      <c r="S1677" s="496">
        <v>748.1</v>
      </c>
      <c r="T1677" s="497">
        <f t="shared" si="424"/>
        <v>517685.2</v>
      </c>
      <c r="U1677" s="497">
        <f t="shared" si="425"/>
        <v>579807.42400000012</v>
      </c>
      <c r="V1677" s="493" t="s">
        <v>1512</v>
      </c>
      <c r="W1677" s="493">
        <v>2016</v>
      </c>
      <c r="X1677" s="498"/>
      <c r="Y1677" s="499"/>
      <c r="Z1677" s="500"/>
    </row>
    <row r="1678" spans="1:26" s="344" customFormat="1" outlineLevel="1">
      <c r="A1678" s="493" t="s">
        <v>7009</v>
      </c>
      <c r="B1678" s="381" t="s">
        <v>1495</v>
      </c>
      <c r="C1678" s="502" t="s">
        <v>7004</v>
      </c>
      <c r="D1678" s="493" t="s">
        <v>7000</v>
      </c>
      <c r="E1678" s="493" t="s">
        <v>7005</v>
      </c>
      <c r="F1678" s="375" t="s">
        <v>7012</v>
      </c>
      <c r="G1678" s="493" t="s">
        <v>34</v>
      </c>
      <c r="H1678" s="495">
        <v>45</v>
      </c>
      <c r="I1678" s="339">
        <v>230000000</v>
      </c>
      <c r="J1678" s="340" t="s">
        <v>1155</v>
      </c>
      <c r="K1678" s="493" t="s">
        <v>6370</v>
      </c>
      <c r="L1678" s="485" t="s">
        <v>1501</v>
      </c>
      <c r="M1678" s="340" t="s">
        <v>1502</v>
      </c>
      <c r="N1678" s="493" t="s">
        <v>1817</v>
      </c>
      <c r="O1678" s="487" t="s">
        <v>1511</v>
      </c>
      <c r="P1678" s="340">
        <v>166</v>
      </c>
      <c r="Q1678" s="340" t="s">
        <v>1624</v>
      </c>
      <c r="R1678" s="492">
        <v>830</v>
      </c>
      <c r="S1678" s="496">
        <v>504.96</v>
      </c>
      <c r="T1678" s="497">
        <f t="shared" si="424"/>
        <v>419116.79999999999</v>
      </c>
      <c r="U1678" s="497">
        <f t="shared" si="425"/>
        <v>469410.81600000005</v>
      </c>
      <c r="V1678" s="493" t="s">
        <v>1512</v>
      </c>
      <c r="W1678" s="493">
        <v>2016</v>
      </c>
      <c r="X1678" s="498"/>
      <c r="Y1678" s="499"/>
      <c r="Z1678" s="500"/>
    </row>
    <row r="1679" spans="1:26" s="344" customFormat="1" outlineLevel="1">
      <c r="A1679" s="493" t="s">
        <v>7011</v>
      </c>
      <c r="B1679" s="381" t="s">
        <v>1495</v>
      </c>
      <c r="C1679" s="502" t="s">
        <v>7004</v>
      </c>
      <c r="D1679" s="493" t="s">
        <v>7000</v>
      </c>
      <c r="E1679" s="493" t="s">
        <v>7005</v>
      </c>
      <c r="F1679" s="375" t="s">
        <v>7014</v>
      </c>
      <c r="G1679" s="493" t="s">
        <v>34</v>
      </c>
      <c r="H1679" s="495">
        <v>45</v>
      </c>
      <c r="I1679" s="339">
        <v>230000000</v>
      </c>
      <c r="J1679" s="340" t="s">
        <v>1155</v>
      </c>
      <c r="K1679" s="493" t="s">
        <v>6370</v>
      </c>
      <c r="L1679" s="485" t="s">
        <v>1501</v>
      </c>
      <c r="M1679" s="340" t="s">
        <v>1502</v>
      </c>
      <c r="N1679" s="493" t="s">
        <v>1817</v>
      </c>
      <c r="O1679" s="487" t="s">
        <v>1511</v>
      </c>
      <c r="P1679" s="340">
        <v>166</v>
      </c>
      <c r="Q1679" s="340" t="s">
        <v>1624</v>
      </c>
      <c r="R1679" s="492">
        <v>90</v>
      </c>
      <c r="S1679" s="496">
        <v>748.1</v>
      </c>
      <c r="T1679" s="497">
        <f t="shared" si="424"/>
        <v>67329</v>
      </c>
      <c r="U1679" s="497">
        <f t="shared" si="425"/>
        <v>75408.48000000001</v>
      </c>
      <c r="V1679" s="493" t="s">
        <v>1512</v>
      </c>
      <c r="W1679" s="493">
        <v>2016</v>
      </c>
      <c r="X1679" s="498"/>
      <c r="Y1679" s="499"/>
      <c r="Z1679" s="500"/>
    </row>
    <row r="1680" spans="1:26" s="344" customFormat="1" outlineLevel="1">
      <c r="A1680" s="493" t="s">
        <v>7013</v>
      </c>
      <c r="B1680" s="381" t="s">
        <v>1495</v>
      </c>
      <c r="C1680" s="502" t="s">
        <v>7004</v>
      </c>
      <c r="D1680" s="493" t="s">
        <v>7000</v>
      </c>
      <c r="E1680" s="493" t="s">
        <v>7005</v>
      </c>
      <c r="F1680" s="375" t="s">
        <v>7016</v>
      </c>
      <c r="G1680" s="493" t="s">
        <v>34</v>
      </c>
      <c r="H1680" s="495">
        <v>45</v>
      </c>
      <c r="I1680" s="339">
        <v>230000000</v>
      </c>
      <c r="J1680" s="340" t="s">
        <v>1155</v>
      </c>
      <c r="K1680" s="493" t="s">
        <v>6370</v>
      </c>
      <c r="L1680" s="485" t="s">
        <v>1501</v>
      </c>
      <c r="M1680" s="340" t="s">
        <v>1502</v>
      </c>
      <c r="N1680" s="493" t="s">
        <v>1817</v>
      </c>
      <c r="O1680" s="487" t="s">
        <v>1511</v>
      </c>
      <c r="P1680" s="340">
        <v>166</v>
      </c>
      <c r="Q1680" s="340" t="s">
        <v>1624</v>
      </c>
      <c r="R1680" s="492">
        <v>444</v>
      </c>
      <c r="S1680" s="496">
        <v>748.1</v>
      </c>
      <c r="T1680" s="497">
        <f t="shared" si="424"/>
        <v>332156.40000000002</v>
      </c>
      <c r="U1680" s="497">
        <f t="shared" si="425"/>
        <v>372015.16800000006</v>
      </c>
      <c r="V1680" s="493" t="s">
        <v>1512</v>
      </c>
      <c r="W1680" s="493">
        <v>2016</v>
      </c>
      <c r="X1680" s="498"/>
      <c r="Y1680" s="499"/>
      <c r="Z1680" s="500"/>
    </row>
    <row r="1681" spans="1:26" s="344" customFormat="1" outlineLevel="1">
      <c r="A1681" s="493" t="s">
        <v>7015</v>
      </c>
      <c r="B1681" s="381" t="s">
        <v>1495</v>
      </c>
      <c r="C1681" s="502" t="s">
        <v>7004</v>
      </c>
      <c r="D1681" s="493" t="s">
        <v>7000</v>
      </c>
      <c r="E1681" s="493" t="s">
        <v>7005</v>
      </c>
      <c r="F1681" s="375" t="s">
        <v>7018</v>
      </c>
      <c r="G1681" s="493" t="s">
        <v>34</v>
      </c>
      <c r="H1681" s="495">
        <v>45</v>
      </c>
      <c r="I1681" s="339">
        <v>230000000</v>
      </c>
      <c r="J1681" s="340" t="s">
        <v>1155</v>
      </c>
      <c r="K1681" s="493" t="s">
        <v>6370</v>
      </c>
      <c r="L1681" s="485" t="s">
        <v>1501</v>
      </c>
      <c r="M1681" s="340" t="s">
        <v>1502</v>
      </c>
      <c r="N1681" s="493" t="s">
        <v>1817</v>
      </c>
      <c r="O1681" s="487" t="s">
        <v>1511</v>
      </c>
      <c r="P1681" s="340">
        <v>166</v>
      </c>
      <c r="Q1681" s="340" t="s">
        <v>1624</v>
      </c>
      <c r="R1681" s="496">
        <v>750</v>
      </c>
      <c r="S1681" s="496">
        <v>748.1</v>
      </c>
      <c r="T1681" s="497">
        <f t="shared" si="424"/>
        <v>561075</v>
      </c>
      <c r="U1681" s="497">
        <f t="shared" si="425"/>
        <v>628404.00000000012</v>
      </c>
      <c r="V1681" s="493" t="s">
        <v>1512</v>
      </c>
      <c r="W1681" s="493">
        <v>2016</v>
      </c>
      <c r="X1681" s="498"/>
    </row>
    <row r="1682" spans="1:26" s="344" customFormat="1" outlineLevel="1">
      <c r="A1682" s="493" t="s">
        <v>7017</v>
      </c>
      <c r="B1682" s="381" t="s">
        <v>1495</v>
      </c>
      <c r="C1682" s="502" t="s">
        <v>7004</v>
      </c>
      <c r="D1682" s="493" t="s">
        <v>7000</v>
      </c>
      <c r="E1682" s="493" t="s">
        <v>7005</v>
      </c>
      <c r="F1682" s="375" t="s">
        <v>7020</v>
      </c>
      <c r="G1682" s="493" t="s">
        <v>34</v>
      </c>
      <c r="H1682" s="495">
        <v>45</v>
      </c>
      <c r="I1682" s="339">
        <v>230000000</v>
      </c>
      <c r="J1682" s="340" t="s">
        <v>1155</v>
      </c>
      <c r="K1682" s="493" t="s">
        <v>6370</v>
      </c>
      <c r="L1682" s="485" t="s">
        <v>1501</v>
      </c>
      <c r="M1682" s="340" t="s">
        <v>1502</v>
      </c>
      <c r="N1682" s="493" t="s">
        <v>1817</v>
      </c>
      <c r="O1682" s="487" t="s">
        <v>1511</v>
      </c>
      <c r="P1682" s="340">
        <v>166</v>
      </c>
      <c r="Q1682" s="340" t="s">
        <v>1624</v>
      </c>
      <c r="R1682" s="496">
        <v>780</v>
      </c>
      <c r="S1682" s="496">
        <v>748.1</v>
      </c>
      <c r="T1682" s="497">
        <f t="shared" si="424"/>
        <v>583518</v>
      </c>
      <c r="U1682" s="497">
        <f t="shared" si="425"/>
        <v>653540.16</v>
      </c>
      <c r="V1682" s="493" t="s">
        <v>1512</v>
      </c>
      <c r="W1682" s="493">
        <v>2016</v>
      </c>
      <c r="X1682" s="498"/>
    </row>
    <row r="1683" spans="1:26" s="344" customFormat="1" outlineLevel="1">
      <c r="A1683" s="493" t="s">
        <v>7019</v>
      </c>
      <c r="B1683" s="381" t="s">
        <v>1495</v>
      </c>
      <c r="C1683" s="502" t="s">
        <v>7004</v>
      </c>
      <c r="D1683" s="493" t="s">
        <v>7000</v>
      </c>
      <c r="E1683" s="493" t="s">
        <v>7005</v>
      </c>
      <c r="F1683" s="375" t="s">
        <v>7022</v>
      </c>
      <c r="G1683" s="493" t="s">
        <v>34</v>
      </c>
      <c r="H1683" s="495">
        <v>45</v>
      </c>
      <c r="I1683" s="339">
        <v>230000000</v>
      </c>
      <c r="J1683" s="340" t="s">
        <v>1155</v>
      </c>
      <c r="K1683" s="493" t="s">
        <v>6370</v>
      </c>
      <c r="L1683" s="485" t="s">
        <v>1501</v>
      </c>
      <c r="M1683" s="340" t="s">
        <v>1502</v>
      </c>
      <c r="N1683" s="493" t="s">
        <v>1817</v>
      </c>
      <c r="O1683" s="487" t="s">
        <v>1511</v>
      </c>
      <c r="P1683" s="340">
        <v>168</v>
      </c>
      <c r="Q1683" s="340" t="s">
        <v>1611</v>
      </c>
      <c r="R1683" s="492">
        <v>729.8</v>
      </c>
      <c r="S1683" s="496">
        <v>674.76</v>
      </c>
      <c r="T1683" s="497">
        <f t="shared" si="424"/>
        <v>492439.84799999994</v>
      </c>
      <c r="U1683" s="497">
        <f t="shared" si="425"/>
        <v>551532.62976000004</v>
      </c>
      <c r="V1683" s="493" t="s">
        <v>1512</v>
      </c>
      <c r="W1683" s="493">
        <v>2016</v>
      </c>
      <c r="X1683" s="498"/>
      <c r="Y1683" s="499"/>
      <c r="Z1683" s="500"/>
    </row>
    <row r="1684" spans="1:26" s="344" customFormat="1" outlineLevel="1">
      <c r="A1684" s="493" t="s">
        <v>7021</v>
      </c>
      <c r="B1684" s="381" t="s">
        <v>1495</v>
      </c>
      <c r="C1684" s="502" t="s">
        <v>7004</v>
      </c>
      <c r="D1684" s="493" t="s">
        <v>7000</v>
      </c>
      <c r="E1684" s="493" t="s">
        <v>7005</v>
      </c>
      <c r="F1684" s="375" t="s">
        <v>7024</v>
      </c>
      <c r="G1684" s="493" t="s">
        <v>34</v>
      </c>
      <c r="H1684" s="495">
        <v>45</v>
      </c>
      <c r="I1684" s="339">
        <v>230000000</v>
      </c>
      <c r="J1684" s="340" t="s">
        <v>1155</v>
      </c>
      <c r="K1684" s="493" t="s">
        <v>6370</v>
      </c>
      <c r="L1684" s="485" t="s">
        <v>1501</v>
      </c>
      <c r="M1684" s="340" t="s">
        <v>1502</v>
      </c>
      <c r="N1684" s="493" t="s">
        <v>1817</v>
      </c>
      <c r="O1684" s="487" t="s">
        <v>1511</v>
      </c>
      <c r="P1684" s="340">
        <v>166</v>
      </c>
      <c r="Q1684" s="340" t="s">
        <v>1624</v>
      </c>
      <c r="R1684" s="492">
        <v>560</v>
      </c>
      <c r="S1684" s="496">
        <v>748.1</v>
      </c>
      <c r="T1684" s="497">
        <f t="shared" si="424"/>
        <v>418936</v>
      </c>
      <c r="U1684" s="497">
        <f t="shared" si="425"/>
        <v>469208.32000000007</v>
      </c>
      <c r="V1684" s="493" t="s">
        <v>1512</v>
      </c>
      <c r="W1684" s="493">
        <v>2016</v>
      </c>
      <c r="X1684" s="498"/>
      <c r="Y1684" s="499"/>
      <c r="Z1684" s="500"/>
    </row>
    <row r="1685" spans="1:26" s="344" customFormat="1" outlineLevel="1">
      <c r="A1685" s="493" t="s">
        <v>7023</v>
      </c>
      <c r="B1685" s="381" t="s">
        <v>1495</v>
      </c>
      <c r="C1685" s="502" t="s">
        <v>7026</v>
      </c>
      <c r="D1685" s="493" t="s">
        <v>7027</v>
      </c>
      <c r="E1685" s="493" t="s">
        <v>7028</v>
      </c>
      <c r="F1685" s="375" t="s">
        <v>7029</v>
      </c>
      <c r="G1685" s="493" t="s">
        <v>34</v>
      </c>
      <c r="H1685" s="495">
        <v>45</v>
      </c>
      <c r="I1685" s="339">
        <v>230000000</v>
      </c>
      <c r="J1685" s="340" t="s">
        <v>1155</v>
      </c>
      <c r="K1685" s="493" t="s">
        <v>6370</v>
      </c>
      <c r="L1685" s="485" t="s">
        <v>1501</v>
      </c>
      <c r="M1685" s="340" t="s">
        <v>1502</v>
      </c>
      <c r="N1685" s="493" t="s">
        <v>1817</v>
      </c>
      <c r="O1685" s="487" t="s">
        <v>1511</v>
      </c>
      <c r="P1685" s="340">
        <v>166</v>
      </c>
      <c r="Q1685" s="340" t="s">
        <v>1624</v>
      </c>
      <c r="R1685" s="496">
        <v>700</v>
      </c>
      <c r="S1685" s="496">
        <v>2642.01</v>
      </c>
      <c r="T1685" s="497">
        <f t="shared" si="424"/>
        <v>1849407.0000000002</v>
      </c>
      <c r="U1685" s="497">
        <f t="shared" si="425"/>
        <v>2071335.8400000005</v>
      </c>
      <c r="V1685" s="493" t="s">
        <v>1512</v>
      </c>
      <c r="W1685" s="493">
        <v>2016</v>
      </c>
      <c r="X1685" s="498"/>
    </row>
    <row r="1686" spans="1:26" s="344" customFormat="1" outlineLevel="1">
      <c r="A1686" s="493" t="s">
        <v>7025</v>
      </c>
      <c r="B1686" s="381" t="s">
        <v>1495</v>
      </c>
      <c r="C1686" s="502" t="s">
        <v>7031</v>
      </c>
      <c r="D1686" s="493" t="s">
        <v>7032</v>
      </c>
      <c r="E1686" s="493" t="s">
        <v>7033</v>
      </c>
      <c r="F1686" s="375" t="s">
        <v>7034</v>
      </c>
      <c r="G1686" s="493" t="s">
        <v>34</v>
      </c>
      <c r="H1686" s="495">
        <v>45</v>
      </c>
      <c r="I1686" s="339">
        <v>230000000</v>
      </c>
      <c r="J1686" s="340" t="s">
        <v>1155</v>
      </c>
      <c r="K1686" s="493" t="s">
        <v>6370</v>
      </c>
      <c r="L1686" s="485" t="s">
        <v>1501</v>
      </c>
      <c r="M1686" s="340" t="s">
        <v>1502</v>
      </c>
      <c r="N1686" s="493" t="s">
        <v>1817</v>
      </c>
      <c r="O1686" s="487" t="s">
        <v>1511</v>
      </c>
      <c r="P1686" s="340">
        <v>166</v>
      </c>
      <c r="Q1686" s="340" t="s">
        <v>1624</v>
      </c>
      <c r="R1686" s="492">
        <v>598</v>
      </c>
      <c r="S1686" s="496">
        <v>528.42999999999995</v>
      </c>
      <c r="T1686" s="497">
        <f t="shared" si="424"/>
        <v>316001.13999999996</v>
      </c>
      <c r="U1686" s="497">
        <f t="shared" si="425"/>
        <v>353921.27679999999</v>
      </c>
      <c r="V1686" s="493" t="s">
        <v>1512</v>
      </c>
      <c r="W1686" s="493">
        <v>2016</v>
      </c>
      <c r="X1686" s="498"/>
      <c r="Y1686" s="499"/>
      <c r="Z1686" s="500"/>
    </row>
    <row r="1687" spans="1:26" s="344" customFormat="1" outlineLevel="1">
      <c r="A1687" s="493" t="s">
        <v>7030</v>
      </c>
      <c r="B1687" s="381" t="s">
        <v>1495</v>
      </c>
      <c r="C1687" s="502" t="s">
        <v>7036</v>
      </c>
      <c r="D1687" s="493" t="s">
        <v>7037</v>
      </c>
      <c r="E1687" s="493" t="s">
        <v>7038</v>
      </c>
      <c r="F1687" s="375" t="s">
        <v>7039</v>
      </c>
      <c r="G1687" s="493" t="s">
        <v>34</v>
      </c>
      <c r="H1687" s="495">
        <v>45</v>
      </c>
      <c r="I1687" s="339">
        <v>230000000</v>
      </c>
      <c r="J1687" s="340" t="s">
        <v>1155</v>
      </c>
      <c r="K1687" s="493" t="s">
        <v>6370</v>
      </c>
      <c r="L1687" s="485" t="s">
        <v>1501</v>
      </c>
      <c r="M1687" s="340" t="s">
        <v>1502</v>
      </c>
      <c r="N1687" s="493" t="s">
        <v>1817</v>
      </c>
      <c r="O1687" s="487" t="s">
        <v>1511</v>
      </c>
      <c r="P1687" s="340">
        <v>166</v>
      </c>
      <c r="Q1687" s="340" t="s">
        <v>1624</v>
      </c>
      <c r="R1687" s="496">
        <v>440</v>
      </c>
      <c r="S1687" s="496">
        <v>1162.2</v>
      </c>
      <c r="T1687" s="497">
        <f t="shared" si="424"/>
        <v>511368</v>
      </c>
      <c r="U1687" s="497">
        <f t="shared" si="425"/>
        <v>572732.16000000003</v>
      </c>
      <c r="V1687" s="493" t="s">
        <v>1512</v>
      </c>
      <c r="W1687" s="493">
        <v>2016</v>
      </c>
      <c r="X1687" s="498"/>
    </row>
    <row r="1688" spans="1:26" s="344" customFormat="1" outlineLevel="1">
      <c r="A1688" s="493" t="s">
        <v>7035</v>
      </c>
      <c r="B1688" s="381" t="s">
        <v>1495</v>
      </c>
      <c r="C1688" s="502" t="s">
        <v>7041</v>
      </c>
      <c r="D1688" s="493" t="s">
        <v>7042</v>
      </c>
      <c r="E1688" s="493" t="s">
        <v>7043</v>
      </c>
      <c r="F1688" s="375" t="s">
        <v>7044</v>
      </c>
      <c r="G1688" s="493" t="s">
        <v>34</v>
      </c>
      <c r="H1688" s="495">
        <v>45</v>
      </c>
      <c r="I1688" s="339">
        <v>230000000</v>
      </c>
      <c r="J1688" s="340" t="s">
        <v>1155</v>
      </c>
      <c r="K1688" s="493" t="s">
        <v>6370</v>
      </c>
      <c r="L1688" s="485" t="s">
        <v>1501</v>
      </c>
      <c r="M1688" s="340" t="s">
        <v>1502</v>
      </c>
      <c r="N1688" s="493" t="s">
        <v>1817</v>
      </c>
      <c r="O1688" s="487" t="s">
        <v>1511</v>
      </c>
      <c r="P1688" s="340">
        <v>166</v>
      </c>
      <c r="Q1688" s="340" t="s">
        <v>1624</v>
      </c>
      <c r="R1688" s="496">
        <v>20</v>
      </c>
      <c r="S1688" s="496">
        <v>446.21</v>
      </c>
      <c r="T1688" s="497">
        <f t="shared" si="424"/>
        <v>8924.1999999999989</v>
      </c>
      <c r="U1688" s="497">
        <f t="shared" si="425"/>
        <v>9995.1039999999994</v>
      </c>
      <c r="V1688" s="493" t="s">
        <v>1512</v>
      </c>
      <c r="W1688" s="493">
        <v>2016</v>
      </c>
      <c r="X1688" s="498"/>
    </row>
    <row r="1689" spans="1:26" s="344" customFormat="1" outlineLevel="1">
      <c r="A1689" s="493" t="s">
        <v>7040</v>
      </c>
      <c r="B1689" s="381" t="s">
        <v>1495</v>
      </c>
      <c r="C1689" s="502" t="s">
        <v>7046</v>
      </c>
      <c r="D1689" s="493" t="s">
        <v>7047</v>
      </c>
      <c r="E1689" s="493" t="s">
        <v>7048</v>
      </c>
      <c r="F1689" s="375" t="s">
        <v>7049</v>
      </c>
      <c r="G1689" s="493" t="s">
        <v>34</v>
      </c>
      <c r="H1689" s="495">
        <v>45</v>
      </c>
      <c r="I1689" s="339">
        <v>230000000</v>
      </c>
      <c r="J1689" s="340" t="s">
        <v>1155</v>
      </c>
      <c r="K1689" s="493" t="s">
        <v>6370</v>
      </c>
      <c r="L1689" s="485" t="s">
        <v>1501</v>
      </c>
      <c r="M1689" s="340" t="s">
        <v>1502</v>
      </c>
      <c r="N1689" s="493" t="s">
        <v>1817</v>
      </c>
      <c r="O1689" s="487" t="s">
        <v>1511</v>
      </c>
      <c r="P1689" s="340">
        <v>796</v>
      </c>
      <c r="Q1689" s="340" t="s">
        <v>1505</v>
      </c>
      <c r="R1689" s="496">
        <v>455</v>
      </c>
      <c r="S1689" s="496">
        <v>1281.2499999999998</v>
      </c>
      <c r="T1689" s="497">
        <f t="shared" si="424"/>
        <v>582968.74999999988</v>
      </c>
      <c r="U1689" s="497">
        <f t="shared" si="425"/>
        <v>652924.99999999988</v>
      </c>
      <c r="V1689" s="493" t="s">
        <v>1512</v>
      </c>
      <c r="W1689" s="493">
        <v>2016</v>
      </c>
      <c r="X1689" s="498"/>
    </row>
    <row r="1690" spans="1:26" s="344" customFormat="1" outlineLevel="1">
      <c r="A1690" s="493" t="s">
        <v>7045</v>
      </c>
      <c r="B1690" s="381" t="s">
        <v>1495</v>
      </c>
      <c r="C1690" s="502" t="s">
        <v>7051</v>
      </c>
      <c r="D1690" s="493" t="s">
        <v>7052</v>
      </c>
      <c r="E1690" s="493" t="s">
        <v>7053</v>
      </c>
      <c r="F1690" s="375" t="s">
        <v>7054</v>
      </c>
      <c r="G1690" s="493" t="s">
        <v>34</v>
      </c>
      <c r="H1690" s="495">
        <v>45</v>
      </c>
      <c r="I1690" s="339">
        <v>230000000</v>
      </c>
      <c r="J1690" s="340" t="s">
        <v>1155</v>
      </c>
      <c r="K1690" s="493" t="s">
        <v>6370</v>
      </c>
      <c r="L1690" s="485" t="s">
        <v>1501</v>
      </c>
      <c r="M1690" s="340" t="s">
        <v>1502</v>
      </c>
      <c r="N1690" s="493" t="s">
        <v>1817</v>
      </c>
      <c r="O1690" s="487" t="s">
        <v>1511</v>
      </c>
      <c r="P1690" s="340">
        <v>55</v>
      </c>
      <c r="Q1690" s="340" t="s">
        <v>1775</v>
      </c>
      <c r="R1690" s="496">
        <v>120</v>
      </c>
      <c r="S1690" s="496">
        <v>2321.4299999999998</v>
      </c>
      <c r="T1690" s="497">
        <f t="shared" si="424"/>
        <v>278571.59999999998</v>
      </c>
      <c r="U1690" s="497">
        <f t="shared" si="425"/>
        <v>312000.19199999998</v>
      </c>
      <c r="V1690" s="493" t="s">
        <v>1512</v>
      </c>
      <c r="W1690" s="493">
        <v>2016</v>
      </c>
      <c r="X1690" s="498"/>
      <c r="Y1690" s="499"/>
      <c r="Z1690" s="500"/>
    </row>
    <row r="1691" spans="1:26" s="344" customFormat="1" outlineLevel="1">
      <c r="A1691" s="493" t="s">
        <v>7050</v>
      </c>
      <c r="B1691" s="381" t="s">
        <v>1495</v>
      </c>
      <c r="C1691" s="502" t="s">
        <v>7056</v>
      </c>
      <c r="D1691" s="493" t="s">
        <v>7057</v>
      </c>
      <c r="E1691" s="493" t="s">
        <v>7058</v>
      </c>
      <c r="F1691" s="375" t="s">
        <v>7059</v>
      </c>
      <c r="G1691" s="493" t="s">
        <v>34</v>
      </c>
      <c r="H1691" s="495">
        <v>45</v>
      </c>
      <c r="I1691" s="339">
        <v>230000000</v>
      </c>
      <c r="J1691" s="340" t="s">
        <v>1155</v>
      </c>
      <c r="K1691" s="493" t="s">
        <v>6370</v>
      </c>
      <c r="L1691" s="485" t="s">
        <v>1501</v>
      </c>
      <c r="M1691" s="340" t="s">
        <v>1502</v>
      </c>
      <c r="N1691" s="493" t="s">
        <v>1817</v>
      </c>
      <c r="O1691" s="487" t="s">
        <v>1511</v>
      </c>
      <c r="P1691" s="340">
        <v>55</v>
      </c>
      <c r="Q1691" s="340" t="s">
        <v>1775</v>
      </c>
      <c r="R1691" s="496">
        <v>40</v>
      </c>
      <c r="S1691" s="496">
        <v>416.66</v>
      </c>
      <c r="T1691" s="497">
        <f t="shared" si="424"/>
        <v>16666.400000000001</v>
      </c>
      <c r="U1691" s="497">
        <f t="shared" si="425"/>
        <v>18666.368000000002</v>
      </c>
      <c r="V1691" s="493" t="s">
        <v>1512</v>
      </c>
      <c r="W1691" s="493">
        <v>2016</v>
      </c>
      <c r="X1691" s="498"/>
    </row>
    <row r="1692" spans="1:26" s="344" customFormat="1" outlineLevel="1">
      <c r="A1692" s="493" t="s">
        <v>7055</v>
      </c>
      <c r="B1692" s="381" t="s">
        <v>1495</v>
      </c>
      <c r="C1692" s="502" t="s">
        <v>7061</v>
      </c>
      <c r="D1692" s="493" t="s">
        <v>7062</v>
      </c>
      <c r="E1692" s="493" t="s">
        <v>7063</v>
      </c>
      <c r="F1692" s="375" t="s">
        <v>7064</v>
      </c>
      <c r="G1692" s="493" t="s">
        <v>34</v>
      </c>
      <c r="H1692" s="495">
        <v>45</v>
      </c>
      <c r="I1692" s="339">
        <v>230000000</v>
      </c>
      <c r="J1692" s="340" t="s">
        <v>1155</v>
      </c>
      <c r="K1692" s="493" t="s">
        <v>6370</v>
      </c>
      <c r="L1692" s="485" t="s">
        <v>1501</v>
      </c>
      <c r="M1692" s="340" t="s">
        <v>1502</v>
      </c>
      <c r="N1692" s="493" t="s">
        <v>1817</v>
      </c>
      <c r="O1692" s="487" t="s">
        <v>1511</v>
      </c>
      <c r="P1692" s="340">
        <v>168</v>
      </c>
      <c r="Q1692" s="340" t="s">
        <v>1611</v>
      </c>
      <c r="R1692" s="496">
        <v>3.1</v>
      </c>
      <c r="S1692" s="496">
        <v>163281.24999999997</v>
      </c>
      <c r="T1692" s="497">
        <f t="shared" si="424"/>
        <v>506171.87499999994</v>
      </c>
      <c r="U1692" s="497">
        <f t="shared" si="425"/>
        <v>566912.5</v>
      </c>
      <c r="V1692" s="493" t="s">
        <v>1512</v>
      </c>
      <c r="W1692" s="493">
        <v>2016</v>
      </c>
      <c r="X1692" s="498"/>
    </row>
    <row r="1693" spans="1:26" s="344" customFormat="1" outlineLevel="1">
      <c r="A1693" s="493" t="s">
        <v>7060</v>
      </c>
      <c r="B1693" s="381" t="s">
        <v>1495</v>
      </c>
      <c r="C1693" s="494" t="s">
        <v>7066</v>
      </c>
      <c r="D1693" s="493" t="s">
        <v>6957</v>
      </c>
      <c r="E1693" s="493" t="s">
        <v>7067</v>
      </c>
      <c r="F1693" s="375" t="s">
        <v>7068</v>
      </c>
      <c r="G1693" s="493" t="s">
        <v>34</v>
      </c>
      <c r="H1693" s="495">
        <v>45</v>
      </c>
      <c r="I1693" s="339">
        <v>230000000</v>
      </c>
      <c r="J1693" s="340" t="s">
        <v>1155</v>
      </c>
      <c r="K1693" s="493" t="s">
        <v>6370</v>
      </c>
      <c r="L1693" s="485" t="s">
        <v>1501</v>
      </c>
      <c r="M1693" s="340" t="s">
        <v>1502</v>
      </c>
      <c r="N1693" s="493" t="s">
        <v>1817</v>
      </c>
      <c r="O1693" s="487" t="s">
        <v>1511</v>
      </c>
      <c r="P1693" s="340">
        <v>113</v>
      </c>
      <c r="Q1693" s="340" t="s">
        <v>5302</v>
      </c>
      <c r="R1693" s="496">
        <v>105</v>
      </c>
      <c r="S1693" s="496">
        <v>4285.71</v>
      </c>
      <c r="T1693" s="497">
        <f t="shared" si="424"/>
        <v>449999.55</v>
      </c>
      <c r="U1693" s="497">
        <f t="shared" si="425"/>
        <v>503999.49600000004</v>
      </c>
      <c r="V1693" s="493" t="s">
        <v>1512</v>
      </c>
      <c r="W1693" s="493">
        <v>2016</v>
      </c>
      <c r="X1693" s="498"/>
    </row>
    <row r="1694" spans="1:26" s="344" customFormat="1" outlineLevel="1">
      <c r="A1694" s="493" t="s">
        <v>7065</v>
      </c>
      <c r="B1694" s="381" t="s">
        <v>1495</v>
      </c>
      <c r="C1694" s="494" t="s">
        <v>7070</v>
      </c>
      <c r="D1694" s="493" t="s">
        <v>4366</v>
      </c>
      <c r="E1694" s="493" t="s">
        <v>7071</v>
      </c>
      <c r="F1694" s="375" t="s">
        <v>7072</v>
      </c>
      <c r="G1694" s="493" t="s">
        <v>34</v>
      </c>
      <c r="H1694" s="495">
        <v>45</v>
      </c>
      <c r="I1694" s="339">
        <v>230000000</v>
      </c>
      <c r="J1694" s="340" t="s">
        <v>1155</v>
      </c>
      <c r="K1694" s="493" t="s">
        <v>6370</v>
      </c>
      <c r="L1694" s="485" t="s">
        <v>1501</v>
      </c>
      <c r="M1694" s="340" t="s">
        <v>1502</v>
      </c>
      <c r="N1694" s="493" t="s">
        <v>1817</v>
      </c>
      <c r="O1694" s="487" t="s">
        <v>1511</v>
      </c>
      <c r="P1694" s="340">
        <v>55</v>
      </c>
      <c r="Q1694" s="340" t="s">
        <v>1775</v>
      </c>
      <c r="R1694" s="496">
        <v>1050</v>
      </c>
      <c r="S1694" s="496">
        <v>93.749999999999986</v>
      </c>
      <c r="T1694" s="497">
        <f t="shared" si="424"/>
        <v>98437.499999999985</v>
      </c>
      <c r="U1694" s="497">
        <f t="shared" si="425"/>
        <v>110250</v>
      </c>
      <c r="V1694" s="493" t="s">
        <v>1512</v>
      </c>
      <c r="W1694" s="493">
        <v>2016</v>
      </c>
      <c r="X1694" s="498"/>
    </row>
    <row r="1695" spans="1:26" s="344" customFormat="1" outlineLevel="1">
      <c r="A1695" s="493" t="s">
        <v>7069</v>
      </c>
      <c r="B1695" s="381" t="s">
        <v>1495</v>
      </c>
      <c r="C1695" s="494" t="s">
        <v>7074</v>
      </c>
      <c r="D1695" s="493" t="s">
        <v>7075</v>
      </c>
      <c r="E1695" s="493" t="s">
        <v>7076</v>
      </c>
      <c r="F1695" s="375" t="s">
        <v>7077</v>
      </c>
      <c r="G1695" s="493" t="s">
        <v>34</v>
      </c>
      <c r="H1695" s="495">
        <v>45</v>
      </c>
      <c r="I1695" s="339">
        <v>230000000</v>
      </c>
      <c r="J1695" s="340" t="s">
        <v>1155</v>
      </c>
      <c r="K1695" s="493" t="s">
        <v>6370</v>
      </c>
      <c r="L1695" s="485" t="s">
        <v>1501</v>
      </c>
      <c r="M1695" s="340" t="s">
        <v>1502</v>
      </c>
      <c r="N1695" s="493" t="s">
        <v>1817</v>
      </c>
      <c r="O1695" s="487" t="s">
        <v>1511</v>
      </c>
      <c r="P1695" s="340">
        <v>778</v>
      </c>
      <c r="Q1695" s="340" t="s">
        <v>1662</v>
      </c>
      <c r="R1695" s="496">
        <v>80</v>
      </c>
      <c r="S1695" s="496">
        <v>1933.93</v>
      </c>
      <c r="T1695" s="497">
        <f t="shared" si="424"/>
        <v>154714.4</v>
      </c>
      <c r="U1695" s="497">
        <f t="shared" si="425"/>
        <v>173280.128</v>
      </c>
      <c r="V1695" s="493" t="s">
        <v>1512</v>
      </c>
      <c r="W1695" s="493">
        <v>2016</v>
      </c>
      <c r="X1695" s="498"/>
    </row>
    <row r="1696" spans="1:26" s="344" customFormat="1" outlineLevel="1">
      <c r="A1696" s="493" t="s">
        <v>7073</v>
      </c>
      <c r="B1696" s="381" t="s">
        <v>1495</v>
      </c>
      <c r="C1696" s="494" t="s">
        <v>7079</v>
      </c>
      <c r="D1696" s="493" t="s">
        <v>3524</v>
      </c>
      <c r="E1696" s="493" t="s">
        <v>7080</v>
      </c>
      <c r="F1696" s="375" t="s">
        <v>7081</v>
      </c>
      <c r="G1696" s="493" t="s">
        <v>34</v>
      </c>
      <c r="H1696" s="495">
        <v>45</v>
      </c>
      <c r="I1696" s="339">
        <v>230000000</v>
      </c>
      <c r="J1696" s="340" t="s">
        <v>1155</v>
      </c>
      <c r="K1696" s="493" t="s">
        <v>6370</v>
      </c>
      <c r="L1696" s="485" t="s">
        <v>1501</v>
      </c>
      <c r="M1696" s="340" t="s">
        <v>1502</v>
      </c>
      <c r="N1696" s="493" t="s">
        <v>1817</v>
      </c>
      <c r="O1696" s="487" t="s">
        <v>1511</v>
      </c>
      <c r="P1696" s="493">
        <v>778</v>
      </c>
      <c r="Q1696" s="501" t="s">
        <v>1662</v>
      </c>
      <c r="R1696" s="496">
        <v>200</v>
      </c>
      <c r="S1696" s="496">
        <v>2410.71</v>
      </c>
      <c r="T1696" s="497">
        <f t="shared" si="424"/>
        <v>482142</v>
      </c>
      <c r="U1696" s="497">
        <f t="shared" si="425"/>
        <v>539999.04</v>
      </c>
      <c r="V1696" s="493" t="s">
        <v>1512</v>
      </c>
      <c r="W1696" s="493">
        <v>2016</v>
      </c>
      <c r="X1696" s="498"/>
    </row>
    <row r="1697" spans="1:26" s="344" customFormat="1" outlineLevel="1">
      <c r="A1697" s="493" t="s">
        <v>7078</v>
      </c>
      <c r="B1697" s="381" t="s">
        <v>1495</v>
      </c>
      <c r="C1697" s="494" t="s">
        <v>7083</v>
      </c>
      <c r="D1697" s="493" t="s">
        <v>6949</v>
      </c>
      <c r="E1697" s="493" t="s">
        <v>7084</v>
      </c>
      <c r="F1697" s="375" t="s">
        <v>7085</v>
      </c>
      <c r="G1697" s="493" t="s">
        <v>34</v>
      </c>
      <c r="H1697" s="495">
        <v>45</v>
      </c>
      <c r="I1697" s="339">
        <v>230000000</v>
      </c>
      <c r="J1697" s="340" t="s">
        <v>1155</v>
      </c>
      <c r="K1697" s="493" t="s">
        <v>6370</v>
      </c>
      <c r="L1697" s="485" t="s">
        <v>1501</v>
      </c>
      <c r="M1697" s="340" t="s">
        <v>1502</v>
      </c>
      <c r="N1697" s="493" t="s">
        <v>1817</v>
      </c>
      <c r="O1697" s="487" t="s">
        <v>1511</v>
      </c>
      <c r="P1697" s="493">
        <v>166</v>
      </c>
      <c r="Q1697" s="501" t="s">
        <v>1624</v>
      </c>
      <c r="R1697" s="496">
        <v>430</v>
      </c>
      <c r="S1697" s="496">
        <v>2370.54</v>
      </c>
      <c r="T1697" s="497">
        <f t="shared" si="424"/>
        <v>1019332.2</v>
      </c>
      <c r="U1697" s="497">
        <f t="shared" si="425"/>
        <v>1141652.064</v>
      </c>
      <c r="V1697" s="493" t="s">
        <v>1512</v>
      </c>
      <c r="W1697" s="493">
        <v>2016</v>
      </c>
      <c r="X1697" s="498"/>
    </row>
    <row r="1698" spans="1:26" s="344" customFormat="1" outlineLevel="1">
      <c r="A1698" s="493" t="s">
        <v>7082</v>
      </c>
      <c r="B1698" s="381" t="s">
        <v>1495</v>
      </c>
      <c r="C1698" s="494" t="s">
        <v>7087</v>
      </c>
      <c r="D1698" s="493" t="s">
        <v>6949</v>
      </c>
      <c r="E1698" s="493" t="s">
        <v>7088</v>
      </c>
      <c r="F1698" s="375" t="s">
        <v>7089</v>
      </c>
      <c r="G1698" s="493" t="s">
        <v>34</v>
      </c>
      <c r="H1698" s="495">
        <v>45</v>
      </c>
      <c r="I1698" s="339">
        <v>230000000</v>
      </c>
      <c r="J1698" s="340" t="s">
        <v>1155</v>
      </c>
      <c r="K1698" s="493" t="s">
        <v>6370</v>
      </c>
      <c r="L1698" s="485" t="s">
        <v>1501</v>
      </c>
      <c r="M1698" s="340" t="s">
        <v>1502</v>
      </c>
      <c r="N1698" s="493" t="s">
        <v>1817</v>
      </c>
      <c r="O1698" s="487" t="s">
        <v>1511</v>
      </c>
      <c r="P1698" s="340">
        <v>166</v>
      </c>
      <c r="Q1698" s="340" t="s">
        <v>1624</v>
      </c>
      <c r="R1698" s="496">
        <v>80</v>
      </c>
      <c r="S1698" s="496">
        <v>2370.59</v>
      </c>
      <c r="T1698" s="497">
        <f t="shared" si="424"/>
        <v>189647.2</v>
      </c>
      <c r="U1698" s="497">
        <f t="shared" si="425"/>
        <v>212404.86400000003</v>
      </c>
      <c r="V1698" s="493" t="s">
        <v>1512</v>
      </c>
      <c r="W1698" s="493">
        <v>2016</v>
      </c>
      <c r="X1698" s="498"/>
    </row>
    <row r="1699" spans="1:26" s="344" customFormat="1" outlineLevel="1">
      <c r="A1699" s="493" t="s">
        <v>7086</v>
      </c>
      <c r="B1699" s="381" t="s">
        <v>1495</v>
      </c>
      <c r="C1699" s="502" t="s">
        <v>7091</v>
      </c>
      <c r="D1699" s="493" t="s">
        <v>7092</v>
      </c>
      <c r="E1699" s="493" t="s">
        <v>7093</v>
      </c>
      <c r="F1699" s="375" t="s">
        <v>7094</v>
      </c>
      <c r="G1699" s="493" t="s">
        <v>34</v>
      </c>
      <c r="H1699" s="495">
        <v>45</v>
      </c>
      <c r="I1699" s="339">
        <v>230000000</v>
      </c>
      <c r="J1699" s="340" t="s">
        <v>1155</v>
      </c>
      <c r="K1699" s="493" t="s">
        <v>6370</v>
      </c>
      <c r="L1699" s="485" t="s">
        <v>1501</v>
      </c>
      <c r="M1699" s="340" t="s">
        <v>1502</v>
      </c>
      <c r="N1699" s="493" t="s">
        <v>1817</v>
      </c>
      <c r="O1699" s="487" t="s">
        <v>1511</v>
      </c>
      <c r="P1699" s="340">
        <v>166</v>
      </c>
      <c r="Q1699" s="340" t="s">
        <v>1624</v>
      </c>
      <c r="R1699" s="496">
        <v>25</v>
      </c>
      <c r="S1699" s="496">
        <v>524.03</v>
      </c>
      <c r="T1699" s="497">
        <f t="shared" si="424"/>
        <v>13100.75</v>
      </c>
      <c r="U1699" s="497">
        <f t="shared" si="425"/>
        <v>14672.840000000002</v>
      </c>
      <c r="V1699" s="493" t="s">
        <v>1512</v>
      </c>
      <c r="W1699" s="493">
        <v>2016</v>
      </c>
      <c r="X1699" s="498"/>
    </row>
    <row r="1700" spans="1:26" s="344" customFormat="1" outlineLevel="1">
      <c r="A1700" s="493" t="s">
        <v>7090</v>
      </c>
      <c r="B1700" s="381" t="s">
        <v>1495</v>
      </c>
      <c r="C1700" s="494" t="s">
        <v>7096</v>
      </c>
      <c r="D1700" s="493" t="s">
        <v>7097</v>
      </c>
      <c r="E1700" s="493" t="s">
        <v>7098</v>
      </c>
      <c r="F1700" s="375" t="s">
        <v>7099</v>
      </c>
      <c r="G1700" s="493" t="s">
        <v>34</v>
      </c>
      <c r="H1700" s="495">
        <v>45</v>
      </c>
      <c r="I1700" s="339">
        <v>230000000</v>
      </c>
      <c r="J1700" s="340" t="s">
        <v>1155</v>
      </c>
      <c r="K1700" s="493" t="s">
        <v>6370</v>
      </c>
      <c r="L1700" s="485" t="s">
        <v>1501</v>
      </c>
      <c r="M1700" s="340" t="s">
        <v>1502</v>
      </c>
      <c r="N1700" s="493" t="s">
        <v>1817</v>
      </c>
      <c r="O1700" s="487" t="s">
        <v>1511</v>
      </c>
      <c r="P1700" s="340">
        <v>796</v>
      </c>
      <c r="Q1700" s="340" t="s">
        <v>1505</v>
      </c>
      <c r="R1700" s="496">
        <v>80</v>
      </c>
      <c r="S1700" s="496">
        <v>7321.43</v>
      </c>
      <c r="T1700" s="497">
        <f t="shared" si="424"/>
        <v>585714.4</v>
      </c>
      <c r="U1700" s="497">
        <f t="shared" si="425"/>
        <v>656000.12800000014</v>
      </c>
      <c r="V1700" s="493" t="s">
        <v>1512</v>
      </c>
      <c r="W1700" s="493">
        <v>2016</v>
      </c>
      <c r="X1700" s="498"/>
    </row>
    <row r="1701" spans="1:26" s="344" customFormat="1" outlineLevel="1">
      <c r="A1701" s="493" t="s">
        <v>7095</v>
      </c>
      <c r="B1701" s="381" t="s">
        <v>1495</v>
      </c>
      <c r="C1701" s="494" t="s">
        <v>7101</v>
      </c>
      <c r="D1701" s="493" t="s">
        <v>7102</v>
      </c>
      <c r="E1701" s="493" t="s">
        <v>7103</v>
      </c>
      <c r="F1701" s="375" t="s">
        <v>7104</v>
      </c>
      <c r="G1701" s="493" t="s">
        <v>34</v>
      </c>
      <c r="H1701" s="495">
        <v>45</v>
      </c>
      <c r="I1701" s="339">
        <v>230000000</v>
      </c>
      <c r="J1701" s="340" t="s">
        <v>1155</v>
      </c>
      <c r="K1701" s="493" t="s">
        <v>6370</v>
      </c>
      <c r="L1701" s="485" t="s">
        <v>1501</v>
      </c>
      <c r="M1701" s="340" t="s">
        <v>1502</v>
      </c>
      <c r="N1701" s="493" t="s">
        <v>1817</v>
      </c>
      <c r="O1701" s="487" t="s">
        <v>1511</v>
      </c>
      <c r="P1701" s="340">
        <v>55</v>
      </c>
      <c r="Q1701" s="340" t="s">
        <v>1775</v>
      </c>
      <c r="R1701" s="496">
        <v>800</v>
      </c>
      <c r="S1701" s="496">
        <v>2235.8399999999997</v>
      </c>
      <c r="T1701" s="497">
        <f t="shared" ref="T1701:T1764" si="426">R1701*S1701</f>
        <v>1788671.9999999998</v>
      </c>
      <c r="U1701" s="497">
        <f t="shared" ref="U1701:U1764" si="427">T1701*1.12</f>
        <v>2003312.6399999999</v>
      </c>
      <c r="V1701" s="493" t="s">
        <v>1512</v>
      </c>
      <c r="W1701" s="493">
        <v>2016</v>
      </c>
      <c r="X1701" s="498"/>
    </row>
    <row r="1702" spans="1:26" s="344" customFormat="1" outlineLevel="1">
      <c r="A1702" s="493" t="s">
        <v>7100</v>
      </c>
      <c r="B1702" s="381" t="s">
        <v>1495</v>
      </c>
      <c r="C1702" s="494" t="s">
        <v>7106</v>
      </c>
      <c r="D1702" s="493" t="s">
        <v>4366</v>
      </c>
      <c r="E1702" s="493" t="s">
        <v>7107</v>
      </c>
      <c r="F1702" s="375" t="s">
        <v>7108</v>
      </c>
      <c r="G1702" s="493" t="s">
        <v>34</v>
      </c>
      <c r="H1702" s="495">
        <v>45</v>
      </c>
      <c r="I1702" s="339">
        <v>230000000</v>
      </c>
      <c r="J1702" s="340" t="s">
        <v>1155</v>
      </c>
      <c r="K1702" s="493" t="s">
        <v>6370</v>
      </c>
      <c r="L1702" s="485" t="s">
        <v>1501</v>
      </c>
      <c r="M1702" s="340" t="s">
        <v>1502</v>
      </c>
      <c r="N1702" s="493" t="s">
        <v>1817</v>
      </c>
      <c r="O1702" s="487" t="s">
        <v>1511</v>
      </c>
      <c r="P1702" s="340">
        <v>839</v>
      </c>
      <c r="Q1702" s="340" t="s">
        <v>1545</v>
      </c>
      <c r="R1702" s="496">
        <v>12</v>
      </c>
      <c r="S1702" s="496">
        <v>28521.43</v>
      </c>
      <c r="T1702" s="497">
        <f t="shared" si="426"/>
        <v>342257.16000000003</v>
      </c>
      <c r="U1702" s="497">
        <f t="shared" si="427"/>
        <v>383328.0192000001</v>
      </c>
      <c r="V1702" s="493" t="s">
        <v>1512</v>
      </c>
      <c r="W1702" s="493">
        <v>2016</v>
      </c>
      <c r="X1702" s="498"/>
    </row>
    <row r="1703" spans="1:26" s="344" customFormat="1" outlineLevel="1">
      <c r="A1703" s="493" t="s">
        <v>7105</v>
      </c>
      <c r="B1703" s="381" t="s">
        <v>1495</v>
      </c>
      <c r="C1703" s="494" t="s">
        <v>7110</v>
      </c>
      <c r="D1703" s="493" t="s">
        <v>7111</v>
      </c>
      <c r="E1703" s="493" t="s">
        <v>7112</v>
      </c>
      <c r="F1703" s="375" t="s">
        <v>7113</v>
      </c>
      <c r="G1703" s="493" t="s">
        <v>34</v>
      </c>
      <c r="H1703" s="495">
        <v>45</v>
      </c>
      <c r="I1703" s="339">
        <v>230000000</v>
      </c>
      <c r="J1703" s="340" t="s">
        <v>1155</v>
      </c>
      <c r="K1703" s="493" t="s">
        <v>6370</v>
      </c>
      <c r="L1703" s="485" t="s">
        <v>1501</v>
      </c>
      <c r="M1703" s="340" t="s">
        <v>1502</v>
      </c>
      <c r="N1703" s="493" t="s">
        <v>1817</v>
      </c>
      <c r="O1703" s="487" t="s">
        <v>1511</v>
      </c>
      <c r="P1703" s="340">
        <v>839</v>
      </c>
      <c r="Q1703" s="340" t="s">
        <v>1545</v>
      </c>
      <c r="R1703" s="496">
        <v>230</v>
      </c>
      <c r="S1703" s="496">
        <v>1428.57</v>
      </c>
      <c r="T1703" s="497">
        <f t="shared" si="426"/>
        <v>328571.09999999998</v>
      </c>
      <c r="U1703" s="497">
        <f t="shared" si="427"/>
        <v>367999.63199999998</v>
      </c>
      <c r="V1703" s="493" t="s">
        <v>1512</v>
      </c>
      <c r="W1703" s="493">
        <v>2016</v>
      </c>
      <c r="X1703" s="498"/>
    </row>
    <row r="1704" spans="1:26" s="344" customFormat="1" outlineLevel="1">
      <c r="A1704" s="493" t="s">
        <v>7109</v>
      </c>
      <c r="B1704" s="381" t="s">
        <v>1495</v>
      </c>
      <c r="C1704" s="494" t="s">
        <v>6944</v>
      </c>
      <c r="D1704" s="493" t="s">
        <v>2291</v>
      </c>
      <c r="E1704" s="493" t="s">
        <v>6945</v>
      </c>
      <c r="F1704" s="375" t="s">
        <v>7115</v>
      </c>
      <c r="G1704" s="493" t="s">
        <v>34</v>
      </c>
      <c r="H1704" s="495">
        <v>45</v>
      </c>
      <c r="I1704" s="339">
        <v>230000000</v>
      </c>
      <c r="J1704" s="340" t="s">
        <v>1155</v>
      </c>
      <c r="K1704" s="493" t="s">
        <v>6370</v>
      </c>
      <c r="L1704" s="485" t="s">
        <v>1501</v>
      </c>
      <c r="M1704" s="340" t="s">
        <v>1502</v>
      </c>
      <c r="N1704" s="493" t="s">
        <v>1817</v>
      </c>
      <c r="O1704" s="487" t="s">
        <v>1511</v>
      </c>
      <c r="P1704" s="340">
        <v>113</v>
      </c>
      <c r="Q1704" s="340" t="s">
        <v>5302</v>
      </c>
      <c r="R1704" s="496">
        <v>17</v>
      </c>
      <c r="S1704" s="496">
        <v>32142.86</v>
      </c>
      <c r="T1704" s="497">
        <f t="shared" si="426"/>
        <v>546428.62</v>
      </c>
      <c r="U1704" s="497">
        <f t="shared" si="427"/>
        <v>612000.05440000002</v>
      </c>
      <c r="V1704" s="493" t="s">
        <v>1512</v>
      </c>
      <c r="W1704" s="493">
        <v>2016</v>
      </c>
      <c r="X1704" s="498"/>
    </row>
    <row r="1705" spans="1:26" s="344" customFormat="1" outlineLevel="1">
      <c r="A1705" s="493" t="s">
        <v>7114</v>
      </c>
      <c r="B1705" s="381" t="s">
        <v>1495</v>
      </c>
      <c r="C1705" s="494" t="s">
        <v>7117</v>
      </c>
      <c r="D1705" s="493" t="s">
        <v>7118</v>
      </c>
      <c r="E1705" s="493" t="s">
        <v>7119</v>
      </c>
      <c r="F1705" s="375" t="s">
        <v>7120</v>
      </c>
      <c r="G1705" s="493" t="s">
        <v>34</v>
      </c>
      <c r="H1705" s="495">
        <v>45</v>
      </c>
      <c r="I1705" s="339">
        <v>230000000</v>
      </c>
      <c r="J1705" s="340" t="s">
        <v>1155</v>
      </c>
      <c r="K1705" s="493" t="s">
        <v>6370</v>
      </c>
      <c r="L1705" s="485" t="s">
        <v>1501</v>
      </c>
      <c r="M1705" s="340" t="s">
        <v>1502</v>
      </c>
      <c r="N1705" s="493" t="s">
        <v>1817</v>
      </c>
      <c r="O1705" s="487" t="s">
        <v>1511</v>
      </c>
      <c r="P1705" s="340">
        <v>168</v>
      </c>
      <c r="Q1705" s="340" t="s">
        <v>1611</v>
      </c>
      <c r="R1705" s="496">
        <v>4</v>
      </c>
      <c r="S1705" s="496">
        <v>129660.71</v>
      </c>
      <c r="T1705" s="497">
        <f t="shared" si="426"/>
        <v>518642.84</v>
      </c>
      <c r="U1705" s="497">
        <f t="shared" si="427"/>
        <v>580879.98080000014</v>
      </c>
      <c r="V1705" s="493" t="s">
        <v>1512</v>
      </c>
      <c r="W1705" s="493">
        <v>2016</v>
      </c>
      <c r="X1705" s="498"/>
    </row>
    <row r="1706" spans="1:26" s="344" customFormat="1" outlineLevel="1">
      <c r="A1706" s="493" t="s">
        <v>7116</v>
      </c>
      <c r="B1706" s="381" t="s">
        <v>1495</v>
      </c>
      <c r="C1706" s="494" t="s">
        <v>7122</v>
      </c>
      <c r="D1706" s="493" t="s">
        <v>4366</v>
      </c>
      <c r="E1706" s="493" t="s">
        <v>7123</v>
      </c>
      <c r="F1706" s="375" t="s">
        <v>7124</v>
      </c>
      <c r="G1706" s="493" t="s">
        <v>34</v>
      </c>
      <c r="H1706" s="495">
        <v>45</v>
      </c>
      <c r="I1706" s="339">
        <v>230000000</v>
      </c>
      <c r="J1706" s="340" t="s">
        <v>1155</v>
      </c>
      <c r="K1706" s="493" t="s">
        <v>6370</v>
      </c>
      <c r="L1706" s="485" t="s">
        <v>1501</v>
      </c>
      <c r="M1706" s="340" t="s">
        <v>1502</v>
      </c>
      <c r="N1706" s="493" t="s">
        <v>1817</v>
      </c>
      <c r="O1706" s="487" t="s">
        <v>1511</v>
      </c>
      <c r="P1706" s="340">
        <v>55</v>
      </c>
      <c r="Q1706" s="340" t="s">
        <v>1775</v>
      </c>
      <c r="R1706" s="496">
        <v>61.3</v>
      </c>
      <c r="S1706" s="496">
        <v>24740.73</v>
      </c>
      <c r="T1706" s="497">
        <f t="shared" si="426"/>
        <v>1516606.7489999998</v>
      </c>
      <c r="U1706" s="497">
        <f t="shared" si="427"/>
        <v>1698599.5588799999</v>
      </c>
      <c r="V1706" s="493" t="s">
        <v>1512</v>
      </c>
      <c r="W1706" s="493">
        <v>2016</v>
      </c>
      <c r="X1706" s="498"/>
    </row>
    <row r="1707" spans="1:26" s="344" customFormat="1" outlineLevel="1">
      <c r="A1707" s="493" t="s">
        <v>7121</v>
      </c>
      <c r="B1707" s="381" t="s">
        <v>1495</v>
      </c>
      <c r="C1707" s="494" t="s">
        <v>7126</v>
      </c>
      <c r="D1707" s="493" t="s">
        <v>7127</v>
      </c>
      <c r="E1707" s="493" t="s">
        <v>7128</v>
      </c>
      <c r="F1707" s="375" t="s">
        <v>7129</v>
      </c>
      <c r="G1707" s="493" t="s">
        <v>34</v>
      </c>
      <c r="H1707" s="495">
        <v>45</v>
      </c>
      <c r="I1707" s="339">
        <v>230000000</v>
      </c>
      <c r="J1707" s="340" t="s">
        <v>1155</v>
      </c>
      <c r="K1707" s="493" t="s">
        <v>6370</v>
      </c>
      <c r="L1707" s="485" t="s">
        <v>1501</v>
      </c>
      <c r="M1707" s="340" t="s">
        <v>1502</v>
      </c>
      <c r="N1707" s="493" t="s">
        <v>1817</v>
      </c>
      <c r="O1707" s="487" t="s">
        <v>1511</v>
      </c>
      <c r="P1707" s="340">
        <v>796</v>
      </c>
      <c r="Q1707" s="340" t="s">
        <v>1505</v>
      </c>
      <c r="R1707" s="496">
        <v>2</v>
      </c>
      <c r="S1707" s="496">
        <v>91496.43</v>
      </c>
      <c r="T1707" s="497">
        <f t="shared" si="426"/>
        <v>182992.86</v>
      </c>
      <c r="U1707" s="497">
        <f t="shared" si="427"/>
        <v>204952.00320000001</v>
      </c>
      <c r="V1707" s="493" t="s">
        <v>1512</v>
      </c>
      <c r="W1707" s="493">
        <v>2016</v>
      </c>
      <c r="X1707" s="498"/>
    </row>
    <row r="1708" spans="1:26" s="344" customFormat="1" outlineLevel="1">
      <c r="A1708" s="493" t="s">
        <v>7125</v>
      </c>
      <c r="B1708" s="381" t="s">
        <v>1495</v>
      </c>
      <c r="C1708" s="494" t="s">
        <v>7131</v>
      </c>
      <c r="D1708" s="493" t="s">
        <v>2571</v>
      </c>
      <c r="E1708" s="493" t="s">
        <v>7132</v>
      </c>
      <c r="F1708" s="375" t="s">
        <v>7133</v>
      </c>
      <c r="G1708" s="493" t="s">
        <v>34</v>
      </c>
      <c r="H1708" s="495">
        <v>45</v>
      </c>
      <c r="I1708" s="339">
        <v>230000000</v>
      </c>
      <c r="J1708" s="340" t="s">
        <v>1155</v>
      </c>
      <c r="K1708" s="493" t="s">
        <v>6370</v>
      </c>
      <c r="L1708" s="485" t="s">
        <v>1501</v>
      </c>
      <c r="M1708" s="340" t="s">
        <v>1502</v>
      </c>
      <c r="N1708" s="493" t="s">
        <v>1817</v>
      </c>
      <c r="O1708" s="487" t="s">
        <v>1511</v>
      </c>
      <c r="P1708" s="340">
        <v>796</v>
      </c>
      <c r="Q1708" s="340" t="s">
        <v>1505</v>
      </c>
      <c r="R1708" s="496">
        <v>1</v>
      </c>
      <c r="S1708" s="496">
        <v>117068.95</v>
      </c>
      <c r="T1708" s="497">
        <f t="shared" si="426"/>
        <v>117068.95</v>
      </c>
      <c r="U1708" s="497">
        <f t="shared" si="427"/>
        <v>131117.22400000002</v>
      </c>
      <c r="V1708" s="493" t="s">
        <v>1512</v>
      </c>
      <c r="W1708" s="493">
        <v>2016</v>
      </c>
      <c r="X1708" s="498"/>
    </row>
    <row r="1709" spans="1:26" s="344" customFormat="1" outlineLevel="1">
      <c r="A1709" s="493" t="s">
        <v>7130</v>
      </c>
      <c r="B1709" s="381" t="s">
        <v>1495</v>
      </c>
      <c r="C1709" s="494" t="s">
        <v>7135</v>
      </c>
      <c r="D1709" s="493" t="s">
        <v>7097</v>
      </c>
      <c r="E1709" s="493" t="s">
        <v>7136</v>
      </c>
      <c r="F1709" s="375" t="s">
        <v>7137</v>
      </c>
      <c r="G1709" s="493" t="s">
        <v>34</v>
      </c>
      <c r="H1709" s="495">
        <v>45</v>
      </c>
      <c r="I1709" s="339">
        <v>230000000</v>
      </c>
      <c r="J1709" s="340" t="s">
        <v>1155</v>
      </c>
      <c r="K1709" s="493" t="s">
        <v>6370</v>
      </c>
      <c r="L1709" s="485" t="s">
        <v>1501</v>
      </c>
      <c r="M1709" s="340" t="s">
        <v>1502</v>
      </c>
      <c r="N1709" s="493" t="s">
        <v>1817</v>
      </c>
      <c r="O1709" s="487" t="s">
        <v>1511</v>
      </c>
      <c r="P1709" s="340">
        <v>796</v>
      </c>
      <c r="Q1709" s="340" t="s">
        <v>1505</v>
      </c>
      <c r="R1709" s="496">
        <v>8400</v>
      </c>
      <c r="S1709" s="496">
        <v>48.93</v>
      </c>
      <c r="T1709" s="497">
        <f t="shared" si="426"/>
        <v>411012</v>
      </c>
      <c r="U1709" s="497">
        <f t="shared" si="427"/>
        <v>460333.44000000006</v>
      </c>
      <c r="V1709" s="493" t="s">
        <v>1512</v>
      </c>
      <c r="W1709" s="493">
        <v>2016</v>
      </c>
      <c r="X1709" s="498"/>
    </row>
    <row r="1710" spans="1:26" s="344" customFormat="1" outlineLevel="1">
      <c r="A1710" s="493" t="s">
        <v>7134</v>
      </c>
      <c r="B1710" s="381" t="s">
        <v>1495</v>
      </c>
      <c r="C1710" s="494" t="s">
        <v>7139</v>
      </c>
      <c r="D1710" s="493" t="s">
        <v>7140</v>
      </c>
      <c r="E1710" s="493" t="s">
        <v>7141</v>
      </c>
      <c r="F1710" s="375" t="s">
        <v>7142</v>
      </c>
      <c r="G1710" s="493" t="s">
        <v>34</v>
      </c>
      <c r="H1710" s="495">
        <v>45</v>
      </c>
      <c r="I1710" s="339">
        <v>230000000</v>
      </c>
      <c r="J1710" s="340" t="s">
        <v>1155</v>
      </c>
      <c r="K1710" s="493" t="s">
        <v>6370</v>
      </c>
      <c r="L1710" s="485" t="s">
        <v>1501</v>
      </c>
      <c r="M1710" s="340" t="s">
        <v>1502</v>
      </c>
      <c r="N1710" s="493" t="s">
        <v>1817</v>
      </c>
      <c r="O1710" s="487" t="s">
        <v>1511</v>
      </c>
      <c r="P1710" s="340">
        <v>55</v>
      </c>
      <c r="Q1710" s="340" t="s">
        <v>1775</v>
      </c>
      <c r="R1710" s="496">
        <v>263</v>
      </c>
      <c r="S1710" s="496">
        <v>2568.7499999999995</v>
      </c>
      <c r="T1710" s="497">
        <f t="shared" si="426"/>
        <v>675581.24999999988</v>
      </c>
      <c r="U1710" s="497">
        <f t="shared" si="427"/>
        <v>756650.99999999988</v>
      </c>
      <c r="V1710" s="493" t="s">
        <v>1512</v>
      </c>
      <c r="W1710" s="493">
        <v>2016</v>
      </c>
      <c r="X1710" s="498"/>
    </row>
    <row r="1711" spans="1:26" s="344" customFormat="1" outlineLevel="1">
      <c r="A1711" s="493" t="s">
        <v>7138</v>
      </c>
      <c r="B1711" s="381" t="s">
        <v>1495</v>
      </c>
      <c r="C1711" s="494" t="s">
        <v>7144</v>
      </c>
      <c r="D1711" s="493" t="s">
        <v>3524</v>
      </c>
      <c r="E1711" s="493" t="s">
        <v>7145</v>
      </c>
      <c r="F1711" s="375" t="s">
        <v>7146</v>
      </c>
      <c r="G1711" s="493" t="s">
        <v>34</v>
      </c>
      <c r="H1711" s="495">
        <v>45</v>
      </c>
      <c r="I1711" s="339">
        <v>230000000</v>
      </c>
      <c r="J1711" s="340" t="s">
        <v>1155</v>
      </c>
      <c r="K1711" s="493" t="s">
        <v>6370</v>
      </c>
      <c r="L1711" s="485" t="s">
        <v>1501</v>
      </c>
      <c r="M1711" s="340" t="s">
        <v>1502</v>
      </c>
      <c r="N1711" s="493" t="s">
        <v>1817</v>
      </c>
      <c r="O1711" s="487" t="s">
        <v>1511</v>
      </c>
      <c r="P1711" s="340">
        <v>166</v>
      </c>
      <c r="Q1711" s="340" t="s">
        <v>1624</v>
      </c>
      <c r="R1711" s="492">
        <v>333</v>
      </c>
      <c r="S1711" s="496">
        <v>393.88</v>
      </c>
      <c r="T1711" s="497">
        <f t="shared" si="426"/>
        <v>131162.04</v>
      </c>
      <c r="U1711" s="497">
        <f t="shared" si="427"/>
        <v>146901.48480000003</v>
      </c>
      <c r="V1711" s="493" t="s">
        <v>1512</v>
      </c>
      <c r="W1711" s="493">
        <v>2016</v>
      </c>
      <c r="X1711" s="498"/>
      <c r="Y1711" s="499"/>
      <c r="Z1711" s="500"/>
    </row>
    <row r="1712" spans="1:26" s="344" customFormat="1" outlineLevel="1">
      <c r="A1712" s="493" t="s">
        <v>7143</v>
      </c>
      <c r="B1712" s="381" t="s">
        <v>1495</v>
      </c>
      <c r="C1712" s="494" t="s">
        <v>7148</v>
      </c>
      <c r="D1712" s="493" t="s">
        <v>7149</v>
      </c>
      <c r="E1712" s="493" t="s">
        <v>7150</v>
      </c>
      <c r="F1712" s="375" t="s">
        <v>7151</v>
      </c>
      <c r="G1712" s="493" t="s">
        <v>34</v>
      </c>
      <c r="H1712" s="495">
        <v>45</v>
      </c>
      <c r="I1712" s="339">
        <v>230000000</v>
      </c>
      <c r="J1712" s="340" t="s">
        <v>1155</v>
      </c>
      <c r="K1712" s="493" t="s">
        <v>6370</v>
      </c>
      <c r="L1712" s="485" t="s">
        <v>1501</v>
      </c>
      <c r="M1712" s="340" t="s">
        <v>1502</v>
      </c>
      <c r="N1712" s="493" t="s">
        <v>1817</v>
      </c>
      <c r="O1712" s="487" t="s">
        <v>1511</v>
      </c>
      <c r="P1712" s="340">
        <v>166</v>
      </c>
      <c r="Q1712" s="340" t="s">
        <v>1624</v>
      </c>
      <c r="R1712" s="496">
        <v>3500</v>
      </c>
      <c r="S1712" s="496">
        <v>122.32</v>
      </c>
      <c r="T1712" s="497">
        <f t="shared" si="426"/>
        <v>428120</v>
      </c>
      <c r="U1712" s="497">
        <f t="shared" si="427"/>
        <v>479494.40000000002</v>
      </c>
      <c r="V1712" s="493" t="s">
        <v>1512</v>
      </c>
      <c r="W1712" s="493">
        <v>2016</v>
      </c>
      <c r="X1712" s="498"/>
    </row>
    <row r="1713" spans="1:24" s="344" customFormat="1" outlineLevel="1">
      <c r="A1713" s="493" t="s">
        <v>7147</v>
      </c>
      <c r="B1713" s="381" t="s">
        <v>1495</v>
      </c>
      <c r="C1713" s="494" t="s">
        <v>4684</v>
      </c>
      <c r="D1713" s="493" t="s">
        <v>4680</v>
      </c>
      <c r="E1713" s="493" t="s">
        <v>4685</v>
      </c>
      <c r="F1713" s="375" t="s">
        <v>7153</v>
      </c>
      <c r="G1713" s="493" t="s">
        <v>34</v>
      </c>
      <c r="H1713" s="495">
        <v>45</v>
      </c>
      <c r="I1713" s="339">
        <v>230000000</v>
      </c>
      <c r="J1713" s="340" t="s">
        <v>1155</v>
      </c>
      <c r="K1713" s="493" t="s">
        <v>6370</v>
      </c>
      <c r="L1713" s="485" t="s">
        <v>1501</v>
      </c>
      <c r="M1713" s="340" t="s">
        <v>1502</v>
      </c>
      <c r="N1713" s="493" t="s">
        <v>1817</v>
      </c>
      <c r="O1713" s="487" t="s">
        <v>1511</v>
      </c>
      <c r="P1713" s="340">
        <v>796</v>
      </c>
      <c r="Q1713" s="340" t="s">
        <v>1505</v>
      </c>
      <c r="R1713" s="496">
        <v>3</v>
      </c>
      <c r="S1713" s="496">
        <v>26910.71</v>
      </c>
      <c r="T1713" s="497">
        <f t="shared" si="426"/>
        <v>80732.13</v>
      </c>
      <c r="U1713" s="497">
        <f t="shared" si="427"/>
        <v>90419.985600000015</v>
      </c>
      <c r="V1713" s="493" t="s">
        <v>1512</v>
      </c>
      <c r="W1713" s="493">
        <v>2016</v>
      </c>
      <c r="X1713" s="498"/>
    </row>
    <row r="1714" spans="1:24" s="344" customFormat="1" outlineLevel="1">
      <c r="A1714" s="493" t="s">
        <v>7152</v>
      </c>
      <c r="B1714" s="381" t="s">
        <v>1495</v>
      </c>
      <c r="C1714" s="494" t="s">
        <v>7155</v>
      </c>
      <c r="D1714" s="493" t="s">
        <v>7156</v>
      </c>
      <c r="E1714" s="493" t="s">
        <v>7157</v>
      </c>
      <c r="F1714" s="375" t="s">
        <v>7158</v>
      </c>
      <c r="G1714" s="493" t="s">
        <v>34</v>
      </c>
      <c r="H1714" s="495">
        <v>45</v>
      </c>
      <c r="I1714" s="339">
        <v>230000000</v>
      </c>
      <c r="J1714" s="340" t="s">
        <v>1155</v>
      </c>
      <c r="K1714" s="493" t="s">
        <v>6370</v>
      </c>
      <c r="L1714" s="485" t="s">
        <v>1501</v>
      </c>
      <c r="M1714" s="340" t="s">
        <v>1502</v>
      </c>
      <c r="N1714" s="493" t="s">
        <v>1817</v>
      </c>
      <c r="O1714" s="487" t="s">
        <v>1511</v>
      </c>
      <c r="P1714" s="340">
        <v>166</v>
      </c>
      <c r="Q1714" s="340" t="s">
        <v>1624</v>
      </c>
      <c r="R1714" s="496">
        <v>210</v>
      </c>
      <c r="S1714" s="496">
        <v>824.45</v>
      </c>
      <c r="T1714" s="497">
        <f t="shared" si="426"/>
        <v>173134.5</v>
      </c>
      <c r="U1714" s="497">
        <f t="shared" si="427"/>
        <v>193910.64</v>
      </c>
      <c r="V1714" s="493" t="s">
        <v>1512</v>
      </c>
      <c r="W1714" s="493">
        <v>2016</v>
      </c>
      <c r="X1714" s="498"/>
    </row>
    <row r="1715" spans="1:24" s="344" customFormat="1" outlineLevel="1">
      <c r="A1715" s="493" t="s">
        <v>7154</v>
      </c>
      <c r="B1715" s="381" t="s">
        <v>1495</v>
      </c>
      <c r="C1715" s="494" t="s">
        <v>7160</v>
      </c>
      <c r="D1715" s="493" t="s">
        <v>7000</v>
      </c>
      <c r="E1715" s="493" t="s">
        <v>7161</v>
      </c>
      <c r="F1715" s="375" t="s">
        <v>7162</v>
      </c>
      <c r="G1715" s="493" t="s">
        <v>34</v>
      </c>
      <c r="H1715" s="495">
        <v>45</v>
      </c>
      <c r="I1715" s="339">
        <v>230000000</v>
      </c>
      <c r="J1715" s="340" t="s">
        <v>1155</v>
      </c>
      <c r="K1715" s="493" t="s">
        <v>6370</v>
      </c>
      <c r="L1715" s="485" t="s">
        <v>1501</v>
      </c>
      <c r="M1715" s="340" t="s">
        <v>1502</v>
      </c>
      <c r="N1715" s="493" t="s">
        <v>1817</v>
      </c>
      <c r="O1715" s="487" t="s">
        <v>1511</v>
      </c>
      <c r="P1715" s="340">
        <v>166</v>
      </c>
      <c r="Q1715" s="340" t="s">
        <v>1624</v>
      </c>
      <c r="R1715" s="496">
        <v>1050</v>
      </c>
      <c r="S1715" s="496">
        <v>1071.54</v>
      </c>
      <c r="T1715" s="497">
        <f t="shared" si="426"/>
        <v>1125117</v>
      </c>
      <c r="U1715" s="497">
        <f t="shared" si="427"/>
        <v>1260131.04</v>
      </c>
      <c r="V1715" s="493" t="s">
        <v>1512</v>
      </c>
      <c r="W1715" s="493">
        <v>2016</v>
      </c>
      <c r="X1715" s="498"/>
    </row>
    <row r="1716" spans="1:24" s="344" customFormat="1" outlineLevel="1">
      <c r="A1716" s="493" t="s">
        <v>7159</v>
      </c>
      <c r="B1716" s="381" t="s">
        <v>1495</v>
      </c>
      <c r="C1716" s="494" t="s">
        <v>7164</v>
      </c>
      <c r="D1716" s="493" t="s">
        <v>7165</v>
      </c>
      <c r="E1716" s="493" t="s">
        <v>7166</v>
      </c>
      <c r="F1716" s="375" t="s">
        <v>7167</v>
      </c>
      <c r="G1716" s="493" t="s">
        <v>34</v>
      </c>
      <c r="H1716" s="495">
        <v>45</v>
      </c>
      <c r="I1716" s="339">
        <v>230000000</v>
      </c>
      <c r="J1716" s="340" t="s">
        <v>1155</v>
      </c>
      <c r="K1716" s="493" t="s">
        <v>6370</v>
      </c>
      <c r="L1716" s="485" t="s">
        <v>1501</v>
      </c>
      <c r="M1716" s="340" t="s">
        <v>1502</v>
      </c>
      <c r="N1716" s="493" t="s">
        <v>1817</v>
      </c>
      <c r="O1716" s="487" t="s">
        <v>1511</v>
      </c>
      <c r="P1716" s="340">
        <v>796</v>
      </c>
      <c r="Q1716" s="340" t="s">
        <v>1505</v>
      </c>
      <c r="R1716" s="496">
        <v>1</v>
      </c>
      <c r="S1716" s="496">
        <v>42712.2</v>
      </c>
      <c r="T1716" s="497">
        <f t="shared" si="426"/>
        <v>42712.2</v>
      </c>
      <c r="U1716" s="497">
        <f t="shared" si="427"/>
        <v>47837.664000000004</v>
      </c>
      <c r="V1716" s="493" t="s">
        <v>1512</v>
      </c>
      <c r="W1716" s="493">
        <v>2016</v>
      </c>
      <c r="X1716" s="498"/>
    </row>
    <row r="1717" spans="1:24" s="344" customFormat="1" outlineLevel="1">
      <c r="A1717" s="493" t="s">
        <v>7163</v>
      </c>
      <c r="B1717" s="381" t="s">
        <v>1495</v>
      </c>
      <c r="C1717" s="494" t="s">
        <v>7169</v>
      </c>
      <c r="D1717" s="493" t="s">
        <v>7170</v>
      </c>
      <c r="E1717" s="493" t="s">
        <v>7171</v>
      </c>
      <c r="F1717" s="375" t="s">
        <v>7172</v>
      </c>
      <c r="G1717" s="493" t="s">
        <v>34</v>
      </c>
      <c r="H1717" s="495">
        <v>45</v>
      </c>
      <c r="I1717" s="339">
        <v>230000000</v>
      </c>
      <c r="J1717" s="340" t="s">
        <v>1155</v>
      </c>
      <c r="K1717" s="493" t="s">
        <v>6370</v>
      </c>
      <c r="L1717" s="485" t="s">
        <v>1501</v>
      </c>
      <c r="M1717" s="340" t="s">
        <v>1502</v>
      </c>
      <c r="N1717" s="493" t="s">
        <v>1817</v>
      </c>
      <c r="O1717" s="487" t="s">
        <v>1511</v>
      </c>
      <c r="P1717" s="340">
        <v>796</v>
      </c>
      <c r="Q1717" s="340" t="s">
        <v>1505</v>
      </c>
      <c r="R1717" s="496">
        <v>1</v>
      </c>
      <c r="S1717" s="496">
        <v>260299.99999999997</v>
      </c>
      <c r="T1717" s="497">
        <f t="shared" si="426"/>
        <v>260299.99999999997</v>
      </c>
      <c r="U1717" s="497">
        <f t="shared" si="427"/>
        <v>291536</v>
      </c>
      <c r="V1717" s="493" t="s">
        <v>1512</v>
      </c>
      <c r="W1717" s="493">
        <v>2016</v>
      </c>
      <c r="X1717" s="498"/>
    </row>
    <row r="1718" spans="1:24" s="344" customFormat="1" outlineLevel="1">
      <c r="A1718" s="493" t="s">
        <v>7168</v>
      </c>
      <c r="B1718" s="381" t="s">
        <v>1495</v>
      </c>
      <c r="C1718" s="494" t="s">
        <v>7174</v>
      </c>
      <c r="D1718" s="493" t="s">
        <v>7175</v>
      </c>
      <c r="E1718" s="493" t="s">
        <v>7176</v>
      </c>
      <c r="F1718" s="375" t="s">
        <v>7177</v>
      </c>
      <c r="G1718" s="493" t="s">
        <v>34</v>
      </c>
      <c r="H1718" s="495">
        <v>45</v>
      </c>
      <c r="I1718" s="339">
        <v>230000000</v>
      </c>
      <c r="J1718" s="340" t="s">
        <v>1155</v>
      </c>
      <c r="K1718" s="493" t="s">
        <v>6370</v>
      </c>
      <c r="L1718" s="485" t="s">
        <v>1501</v>
      </c>
      <c r="M1718" s="340" t="s">
        <v>1502</v>
      </c>
      <c r="N1718" s="493" t="s">
        <v>1817</v>
      </c>
      <c r="O1718" s="487" t="s">
        <v>1511</v>
      </c>
      <c r="P1718" s="340">
        <v>796</v>
      </c>
      <c r="Q1718" s="340" t="s">
        <v>1505</v>
      </c>
      <c r="R1718" s="496">
        <v>3</v>
      </c>
      <c r="S1718" s="496">
        <v>469834.16</v>
      </c>
      <c r="T1718" s="497">
        <f t="shared" si="426"/>
        <v>1409502.48</v>
      </c>
      <c r="U1718" s="497">
        <f t="shared" si="427"/>
        <v>1578642.7776000001</v>
      </c>
      <c r="V1718" s="493" t="s">
        <v>1512</v>
      </c>
      <c r="W1718" s="493">
        <v>2016</v>
      </c>
      <c r="X1718" s="498"/>
    </row>
    <row r="1719" spans="1:24" s="344" customFormat="1" outlineLevel="1">
      <c r="A1719" s="493" t="s">
        <v>7173</v>
      </c>
      <c r="B1719" s="381" t="s">
        <v>1495</v>
      </c>
      <c r="C1719" s="494" t="s">
        <v>7179</v>
      </c>
      <c r="D1719" s="493" t="s">
        <v>7180</v>
      </c>
      <c r="E1719" s="493" t="s">
        <v>7181</v>
      </c>
      <c r="F1719" s="375" t="s">
        <v>7182</v>
      </c>
      <c r="G1719" s="493" t="s">
        <v>34</v>
      </c>
      <c r="H1719" s="495">
        <v>45</v>
      </c>
      <c r="I1719" s="339">
        <v>230000000</v>
      </c>
      <c r="J1719" s="340" t="s">
        <v>1155</v>
      </c>
      <c r="K1719" s="493" t="s">
        <v>6370</v>
      </c>
      <c r="L1719" s="485" t="s">
        <v>1501</v>
      </c>
      <c r="M1719" s="340" t="s">
        <v>1502</v>
      </c>
      <c r="N1719" s="493" t="s">
        <v>1817</v>
      </c>
      <c r="O1719" s="487" t="s">
        <v>1511</v>
      </c>
      <c r="P1719" s="340">
        <v>55</v>
      </c>
      <c r="Q1719" s="340" t="s">
        <v>1775</v>
      </c>
      <c r="R1719" s="496">
        <v>140</v>
      </c>
      <c r="S1719" s="496">
        <v>4892.8599999999997</v>
      </c>
      <c r="T1719" s="497">
        <f t="shared" si="426"/>
        <v>685000.39999999991</v>
      </c>
      <c r="U1719" s="497">
        <f t="shared" si="427"/>
        <v>767200.44799999997</v>
      </c>
      <c r="V1719" s="493" t="s">
        <v>1512</v>
      </c>
      <c r="W1719" s="493">
        <v>2016</v>
      </c>
      <c r="X1719" s="498"/>
    </row>
    <row r="1720" spans="1:24" s="344" customFormat="1" outlineLevel="1">
      <c r="A1720" s="493" t="s">
        <v>7178</v>
      </c>
      <c r="B1720" s="381" t="s">
        <v>1495</v>
      </c>
      <c r="C1720" s="494" t="s">
        <v>7184</v>
      </c>
      <c r="D1720" s="493" t="s">
        <v>3114</v>
      </c>
      <c r="E1720" s="493" t="s">
        <v>7185</v>
      </c>
      <c r="F1720" s="375" t="s">
        <v>7186</v>
      </c>
      <c r="G1720" s="493" t="s">
        <v>34</v>
      </c>
      <c r="H1720" s="495">
        <v>45</v>
      </c>
      <c r="I1720" s="339">
        <v>230000000</v>
      </c>
      <c r="J1720" s="340" t="s">
        <v>1155</v>
      </c>
      <c r="K1720" s="493" t="s">
        <v>6370</v>
      </c>
      <c r="L1720" s="485" t="s">
        <v>1501</v>
      </c>
      <c r="M1720" s="340" t="s">
        <v>1502</v>
      </c>
      <c r="N1720" s="493" t="s">
        <v>1817</v>
      </c>
      <c r="O1720" s="487" t="s">
        <v>1511</v>
      </c>
      <c r="P1720" s="340">
        <v>168</v>
      </c>
      <c r="Q1720" s="340" t="s">
        <v>1611</v>
      </c>
      <c r="R1720" s="496">
        <v>3.5</v>
      </c>
      <c r="S1720" s="496">
        <v>177353.84</v>
      </c>
      <c r="T1720" s="497">
        <f t="shared" si="426"/>
        <v>620738.43999999994</v>
      </c>
      <c r="U1720" s="497">
        <f t="shared" si="427"/>
        <v>695227.05279999995</v>
      </c>
      <c r="V1720" s="493" t="s">
        <v>1512</v>
      </c>
      <c r="W1720" s="493">
        <v>2016</v>
      </c>
      <c r="X1720" s="498"/>
    </row>
    <row r="1721" spans="1:24" s="344" customFormat="1" outlineLevel="1">
      <c r="A1721" s="493" t="s">
        <v>7183</v>
      </c>
      <c r="B1721" s="381" t="s">
        <v>1495</v>
      </c>
      <c r="C1721" s="494" t="s">
        <v>7188</v>
      </c>
      <c r="D1721" s="493" t="s">
        <v>7189</v>
      </c>
      <c r="E1721" s="493" t="s">
        <v>7190</v>
      </c>
      <c r="F1721" s="375" t="s">
        <v>7191</v>
      </c>
      <c r="G1721" s="493" t="s">
        <v>34</v>
      </c>
      <c r="H1721" s="495">
        <v>45</v>
      </c>
      <c r="I1721" s="339">
        <v>230000000</v>
      </c>
      <c r="J1721" s="340" t="s">
        <v>1155</v>
      </c>
      <c r="K1721" s="493" t="s">
        <v>6370</v>
      </c>
      <c r="L1721" s="485" t="s">
        <v>1501</v>
      </c>
      <c r="M1721" s="340" t="s">
        <v>1502</v>
      </c>
      <c r="N1721" s="493" t="s">
        <v>1817</v>
      </c>
      <c r="O1721" s="487" t="s">
        <v>1511</v>
      </c>
      <c r="P1721" s="340">
        <v>796</v>
      </c>
      <c r="Q1721" s="340" t="s">
        <v>1505</v>
      </c>
      <c r="R1721" s="496">
        <v>2</v>
      </c>
      <c r="S1721" s="496">
        <v>14287.14</v>
      </c>
      <c r="T1721" s="497">
        <f t="shared" si="426"/>
        <v>28574.28</v>
      </c>
      <c r="U1721" s="497">
        <f t="shared" si="427"/>
        <v>32003.193600000002</v>
      </c>
      <c r="V1721" s="493" t="s">
        <v>1512</v>
      </c>
      <c r="W1721" s="493">
        <v>2016</v>
      </c>
      <c r="X1721" s="498"/>
    </row>
    <row r="1722" spans="1:24" s="344" customFormat="1" outlineLevel="1">
      <c r="A1722" s="493" t="s">
        <v>7187</v>
      </c>
      <c r="B1722" s="381" t="s">
        <v>1495</v>
      </c>
      <c r="C1722" s="494" t="s">
        <v>7193</v>
      </c>
      <c r="D1722" s="493" t="s">
        <v>7194</v>
      </c>
      <c r="E1722" s="493" t="s">
        <v>7195</v>
      </c>
      <c r="F1722" s="375" t="s">
        <v>7196</v>
      </c>
      <c r="G1722" s="493" t="s">
        <v>34</v>
      </c>
      <c r="H1722" s="495">
        <v>45</v>
      </c>
      <c r="I1722" s="339">
        <v>230000000</v>
      </c>
      <c r="J1722" s="340" t="s">
        <v>1155</v>
      </c>
      <c r="K1722" s="493" t="s">
        <v>6370</v>
      </c>
      <c r="L1722" s="485" t="s">
        <v>1501</v>
      </c>
      <c r="M1722" s="340" t="s">
        <v>1502</v>
      </c>
      <c r="N1722" s="493" t="s">
        <v>1817</v>
      </c>
      <c r="O1722" s="487" t="s">
        <v>1511</v>
      </c>
      <c r="P1722" s="340">
        <v>55</v>
      </c>
      <c r="Q1722" s="340" t="s">
        <v>1775</v>
      </c>
      <c r="R1722" s="496">
        <v>750</v>
      </c>
      <c r="S1722" s="496">
        <v>3620.71</v>
      </c>
      <c r="T1722" s="497">
        <f t="shared" si="426"/>
        <v>2715532.5</v>
      </c>
      <c r="U1722" s="497">
        <f t="shared" si="427"/>
        <v>3041396.4000000004</v>
      </c>
      <c r="V1722" s="493" t="s">
        <v>1512</v>
      </c>
      <c r="W1722" s="493">
        <v>2016</v>
      </c>
      <c r="X1722" s="498"/>
    </row>
    <row r="1723" spans="1:24" s="344" customFormat="1" outlineLevel="1">
      <c r="A1723" s="493" t="s">
        <v>7192</v>
      </c>
      <c r="B1723" s="381" t="s">
        <v>1495</v>
      </c>
      <c r="C1723" s="494" t="s">
        <v>7198</v>
      </c>
      <c r="D1723" s="493" t="s">
        <v>3524</v>
      </c>
      <c r="E1723" s="493" t="s">
        <v>7199</v>
      </c>
      <c r="F1723" s="375" t="s">
        <v>7200</v>
      </c>
      <c r="G1723" s="493" t="s">
        <v>34</v>
      </c>
      <c r="H1723" s="495">
        <v>45</v>
      </c>
      <c r="I1723" s="339">
        <v>230000000</v>
      </c>
      <c r="J1723" s="340" t="s">
        <v>1155</v>
      </c>
      <c r="K1723" s="493" t="s">
        <v>6370</v>
      </c>
      <c r="L1723" s="485" t="s">
        <v>1501</v>
      </c>
      <c r="M1723" s="340" t="s">
        <v>1502</v>
      </c>
      <c r="N1723" s="493" t="s">
        <v>1817</v>
      </c>
      <c r="O1723" s="487" t="s">
        <v>1511</v>
      </c>
      <c r="P1723" s="340">
        <v>166</v>
      </c>
      <c r="Q1723" s="340" t="s">
        <v>1624</v>
      </c>
      <c r="R1723" s="496">
        <v>900</v>
      </c>
      <c r="S1723" s="496">
        <v>733.93</v>
      </c>
      <c r="T1723" s="497">
        <f t="shared" si="426"/>
        <v>660537</v>
      </c>
      <c r="U1723" s="497">
        <f t="shared" si="427"/>
        <v>739801.44000000006</v>
      </c>
      <c r="V1723" s="493" t="s">
        <v>1512</v>
      </c>
      <c r="W1723" s="493">
        <v>2016</v>
      </c>
      <c r="X1723" s="498"/>
    </row>
    <row r="1724" spans="1:24" s="344" customFormat="1" outlineLevel="1">
      <c r="A1724" s="493" t="s">
        <v>7197</v>
      </c>
      <c r="B1724" s="381" t="s">
        <v>1495</v>
      </c>
      <c r="C1724" s="494" t="s">
        <v>7202</v>
      </c>
      <c r="D1724" s="493" t="s">
        <v>7149</v>
      </c>
      <c r="E1724" s="493" t="s">
        <v>7203</v>
      </c>
      <c r="F1724" s="375" t="s">
        <v>7204</v>
      </c>
      <c r="G1724" s="493" t="s">
        <v>34</v>
      </c>
      <c r="H1724" s="495">
        <v>45</v>
      </c>
      <c r="I1724" s="339">
        <v>230000000</v>
      </c>
      <c r="J1724" s="340" t="s">
        <v>1155</v>
      </c>
      <c r="K1724" s="493" t="s">
        <v>6370</v>
      </c>
      <c r="L1724" s="485" t="s">
        <v>1501</v>
      </c>
      <c r="M1724" s="340" t="s">
        <v>1502</v>
      </c>
      <c r="N1724" s="493" t="s">
        <v>1817</v>
      </c>
      <c r="O1724" s="487" t="s">
        <v>1511</v>
      </c>
      <c r="P1724" s="340">
        <v>166</v>
      </c>
      <c r="Q1724" s="340" t="s">
        <v>1624</v>
      </c>
      <c r="R1724" s="496">
        <v>580</v>
      </c>
      <c r="S1724" s="496">
        <v>523.54</v>
      </c>
      <c r="T1724" s="497">
        <f t="shared" si="426"/>
        <v>303653.19999999995</v>
      </c>
      <c r="U1724" s="497">
        <f t="shared" si="427"/>
        <v>340091.58399999997</v>
      </c>
      <c r="V1724" s="493" t="s">
        <v>1512</v>
      </c>
      <c r="W1724" s="493">
        <v>2016</v>
      </c>
      <c r="X1724" s="498"/>
    </row>
    <row r="1725" spans="1:24" s="344" customFormat="1" outlineLevel="1">
      <c r="A1725" s="493" t="s">
        <v>7201</v>
      </c>
      <c r="B1725" s="381" t="s">
        <v>1495</v>
      </c>
      <c r="C1725" s="494" t="s">
        <v>7061</v>
      </c>
      <c r="D1725" s="493" t="s">
        <v>7062</v>
      </c>
      <c r="E1725" s="493" t="s">
        <v>7063</v>
      </c>
      <c r="F1725" s="375" t="s">
        <v>7206</v>
      </c>
      <c r="G1725" s="493" t="s">
        <v>34</v>
      </c>
      <c r="H1725" s="495">
        <v>45</v>
      </c>
      <c r="I1725" s="339">
        <v>230000000</v>
      </c>
      <c r="J1725" s="340" t="s">
        <v>1155</v>
      </c>
      <c r="K1725" s="493" t="s">
        <v>6370</v>
      </c>
      <c r="L1725" s="485" t="s">
        <v>1501</v>
      </c>
      <c r="M1725" s="340" t="s">
        <v>1502</v>
      </c>
      <c r="N1725" s="493" t="s">
        <v>1817</v>
      </c>
      <c r="O1725" s="487" t="s">
        <v>1511</v>
      </c>
      <c r="P1725" s="340">
        <v>168</v>
      </c>
      <c r="Q1725" s="340" t="s">
        <v>1611</v>
      </c>
      <c r="R1725" s="496">
        <v>1</v>
      </c>
      <c r="S1725" s="496">
        <v>282317.86</v>
      </c>
      <c r="T1725" s="497">
        <f t="shared" si="426"/>
        <v>282317.86</v>
      </c>
      <c r="U1725" s="497">
        <f t="shared" si="427"/>
        <v>316196.00320000004</v>
      </c>
      <c r="V1725" s="493" t="s">
        <v>1512</v>
      </c>
      <c r="W1725" s="493">
        <v>2016</v>
      </c>
      <c r="X1725" s="498"/>
    </row>
    <row r="1726" spans="1:24" s="344" customFormat="1" outlineLevel="1">
      <c r="A1726" s="493" t="s">
        <v>7205</v>
      </c>
      <c r="B1726" s="381" t="s">
        <v>1495</v>
      </c>
      <c r="C1726" s="494" t="s">
        <v>7208</v>
      </c>
      <c r="D1726" s="493" t="s">
        <v>7057</v>
      </c>
      <c r="E1726" s="493" t="s">
        <v>7209</v>
      </c>
      <c r="F1726" s="375" t="s">
        <v>7210</v>
      </c>
      <c r="G1726" s="493" t="s">
        <v>34</v>
      </c>
      <c r="H1726" s="495">
        <v>45</v>
      </c>
      <c r="I1726" s="339">
        <v>230000000</v>
      </c>
      <c r="J1726" s="340" t="s">
        <v>1155</v>
      </c>
      <c r="K1726" s="493" t="s">
        <v>6370</v>
      </c>
      <c r="L1726" s="485" t="s">
        <v>1501</v>
      </c>
      <c r="M1726" s="340" t="s">
        <v>1502</v>
      </c>
      <c r="N1726" s="493" t="s">
        <v>1817</v>
      </c>
      <c r="O1726" s="487" t="s">
        <v>1511</v>
      </c>
      <c r="P1726" s="340">
        <v>113</v>
      </c>
      <c r="Q1726" s="340" t="s">
        <v>5302</v>
      </c>
      <c r="R1726" s="496">
        <v>60</v>
      </c>
      <c r="S1726" s="496">
        <v>20525.54</v>
      </c>
      <c r="T1726" s="497">
        <f t="shared" si="426"/>
        <v>1231532.4000000001</v>
      </c>
      <c r="U1726" s="497">
        <f t="shared" si="427"/>
        <v>1379316.2880000002</v>
      </c>
      <c r="V1726" s="493" t="s">
        <v>1512</v>
      </c>
      <c r="W1726" s="493">
        <v>2016</v>
      </c>
      <c r="X1726" s="498"/>
    </row>
    <row r="1727" spans="1:24" s="344" customFormat="1" outlineLevel="1">
      <c r="A1727" s="493" t="s">
        <v>7207</v>
      </c>
      <c r="B1727" s="381" t="s">
        <v>1495</v>
      </c>
      <c r="C1727" s="494" t="s">
        <v>7212</v>
      </c>
      <c r="D1727" s="493" t="s">
        <v>7213</v>
      </c>
      <c r="E1727" s="493" t="s">
        <v>7214</v>
      </c>
      <c r="F1727" s="375" t="s">
        <v>7215</v>
      </c>
      <c r="G1727" s="493" t="s">
        <v>34</v>
      </c>
      <c r="H1727" s="495">
        <v>45</v>
      </c>
      <c r="I1727" s="339">
        <v>230000000</v>
      </c>
      <c r="J1727" s="340" t="s">
        <v>1155</v>
      </c>
      <c r="K1727" s="493" t="s">
        <v>6370</v>
      </c>
      <c r="L1727" s="485" t="s">
        <v>1501</v>
      </c>
      <c r="M1727" s="340" t="s">
        <v>1502</v>
      </c>
      <c r="N1727" s="493" t="s">
        <v>1817</v>
      </c>
      <c r="O1727" s="487" t="s">
        <v>1511</v>
      </c>
      <c r="P1727" s="340" t="s">
        <v>1716</v>
      </c>
      <c r="Q1727" s="340" t="s">
        <v>1717</v>
      </c>
      <c r="R1727" s="496">
        <v>2300</v>
      </c>
      <c r="S1727" s="496">
        <v>232.41</v>
      </c>
      <c r="T1727" s="497">
        <f t="shared" si="426"/>
        <v>534543</v>
      </c>
      <c r="U1727" s="497">
        <f t="shared" si="427"/>
        <v>598688.16</v>
      </c>
      <c r="V1727" s="493" t="s">
        <v>1512</v>
      </c>
      <c r="W1727" s="493">
        <v>2016</v>
      </c>
      <c r="X1727" s="498"/>
    </row>
    <row r="1728" spans="1:24" s="344" customFormat="1" outlineLevel="1">
      <c r="A1728" s="493" t="s">
        <v>7211</v>
      </c>
      <c r="B1728" s="381" t="s">
        <v>1495</v>
      </c>
      <c r="C1728" s="494" t="s">
        <v>7217</v>
      </c>
      <c r="D1728" s="493" t="s">
        <v>2142</v>
      </c>
      <c r="E1728" s="493" t="s">
        <v>7218</v>
      </c>
      <c r="F1728" s="375" t="s">
        <v>7219</v>
      </c>
      <c r="G1728" s="493" t="s">
        <v>34</v>
      </c>
      <c r="H1728" s="495">
        <v>45</v>
      </c>
      <c r="I1728" s="339">
        <v>230000000</v>
      </c>
      <c r="J1728" s="340" t="s">
        <v>1155</v>
      </c>
      <c r="K1728" s="493" t="s">
        <v>6370</v>
      </c>
      <c r="L1728" s="485" t="s">
        <v>1501</v>
      </c>
      <c r="M1728" s="340" t="s">
        <v>1502</v>
      </c>
      <c r="N1728" s="493" t="s">
        <v>1817</v>
      </c>
      <c r="O1728" s="487" t="s">
        <v>1511</v>
      </c>
      <c r="P1728" s="340">
        <v>796</v>
      </c>
      <c r="Q1728" s="340" t="s">
        <v>1505</v>
      </c>
      <c r="R1728" s="496">
        <v>108</v>
      </c>
      <c r="S1728" s="496">
        <v>19.57</v>
      </c>
      <c r="T1728" s="497">
        <f t="shared" si="426"/>
        <v>2113.56</v>
      </c>
      <c r="U1728" s="497">
        <f t="shared" si="427"/>
        <v>2367.1872000000003</v>
      </c>
      <c r="V1728" s="493" t="s">
        <v>1512</v>
      </c>
      <c r="W1728" s="493">
        <v>2016</v>
      </c>
      <c r="X1728" s="498"/>
    </row>
    <row r="1729" spans="1:24" s="344" customFormat="1" outlineLevel="1">
      <c r="A1729" s="493" t="s">
        <v>7216</v>
      </c>
      <c r="B1729" s="381" t="s">
        <v>1495</v>
      </c>
      <c r="C1729" s="494" t="s">
        <v>7217</v>
      </c>
      <c r="D1729" s="493" t="s">
        <v>2142</v>
      </c>
      <c r="E1729" s="493" t="s">
        <v>7218</v>
      </c>
      <c r="F1729" s="375" t="s">
        <v>7221</v>
      </c>
      <c r="G1729" s="493" t="s">
        <v>34</v>
      </c>
      <c r="H1729" s="495">
        <v>45</v>
      </c>
      <c r="I1729" s="339">
        <v>230000000</v>
      </c>
      <c r="J1729" s="340" t="s">
        <v>1155</v>
      </c>
      <c r="K1729" s="493" t="s">
        <v>6370</v>
      </c>
      <c r="L1729" s="485" t="s">
        <v>1501</v>
      </c>
      <c r="M1729" s="340" t="s">
        <v>1502</v>
      </c>
      <c r="N1729" s="493" t="s">
        <v>1817</v>
      </c>
      <c r="O1729" s="487" t="s">
        <v>1511</v>
      </c>
      <c r="P1729" s="340">
        <v>796</v>
      </c>
      <c r="Q1729" s="340" t="s">
        <v>1505</v>
      </c>
      <c r="R1729" s="496">
        <v>53</v>
      </c>
      <c r="S1729" s="496">
        <v>36.700000000000003</v>
      </c>
      <c r="T1729" s="497">
        <f t="shared" si="426"/>
        <v>1945.1000000000001</v>
      </c>
      <c r="U1729" s="497">
        <f t="shared" si="427"/>
        <v>2178.5120000000002</v>
      </c>
      <c r="V1729" s="493" t="s">
        <v>1512</v>
      </c>
      <c r="W1729" s="493">
        <v>2016</v>
      </c>
      <c r="X1729" s="498"/>
    </row>
    <row r="1730" spans="1:24" s="344" customFormat="1" outlineLevel="1">
      <c r="A1730" s="493" t="s">
        <v>7220</v>
      </c>
      <c r="B1730" s="381" t="s">
        <v>1495</v>
      </c>
      <c r="C1730" s="494" t="s">
        <v>7223</v>
      </c>
      <c r="D1730" s="493" t="s">
        <v>7224</v>
      </c>
      <c r="E1730" s="493" t="s">
        <v>7225</v>
      </c>
      <c r="F1730" s="375" t="s">
        <v>7226</v>
      </c>
      <c r="G1730" s="493" t="s">
        <v>34</v>
      </c>
      <c r="H1730" s="495">
        <v>45</v>
      </c>
      <c r="I1730" s="339">
        <v>230000000</v>
      </c>
      <c r="J1730" s="340" t="s">
        <v>1155</v>
      </c>
      <c r="K1730" s="493" t="s">
        <v>6370</v>
      </c>
      <c r="L1730" s="485" t="s">
        <v>1501</v>
      </c>
      <c r="M1730" s="340" t="s">
        <v>1502</v>
      </c>
      <c r="N1730" s="493" t="s">
        <v>1817</v>
      </c>
      <c r="O1730" s="487" t="s">
        <v>1511</v>
      </c>
      <c r="P1730" s="340" t="s">
        <v>1716</v>
      </c>
      <c r="Q1730" s="340" t="s">
        <v>1717</v>
      </c>
      <c r="R1730" s="496">
        <v>1200</v>
      </c>
      <c r="S1730" s="496">
        <v>190.82</v>
      </c>
      <c r="T1730" s="497">
        <f t="shared" si="426"/>
        <v>228984</v>
      </c>
      <c r="U1730" s="497">
        <f t="shared" si="427"/>
        <v>256462.08000000002</v>
      </c>
      <c r="V1730" s="493" t="s">
        <v>1512</v>
      </c>
      <c r="W1730" s="493">
        <v>2016</v>
      </c>
      <c r="X1730" s="498"/>
    </row>
    <row r="1731" spans="1:24" s="344" customFormat="1" outlineLevel="1">
      <c r="A1731" s="493" t="s">
        <v>7222</v>
      </c>
      <c r="B1731" s="381" t="s">
        <v>1495</v>
      </c>
      <c r="C1731" s="494" t="s">
        <v>7228</v>
      </c>
      <c r="D1731" s="493" t="s">
        <v>7229</v>
      </c>
      <c r="E1731" s="493" t="s">
        <v>7230</v>
      </c>
      <c r="F1731" s="375" t="s">
        <v>7231</v>
      </c>
      <c r="G1731" s="493" t="s">
        <v>34</v>
      </c>
      <c r="H1731" s="495">
        <v>45</v>
      </c>
      <c r="I1731" s="339">
        <v>230000000</v>
      </c>
      <c r="J1731" s="340" t="s">
        <v>1155</v>
      </c>
      <c r="K1731" s="493" t="s">
        <v>6370</v>
      </c>
      <c r="L1731" s="485" t="s">
        <v>1501</v>
      </c>
      <c r="M1731" s="340" t="s">
        <v>1502</v>
      </c>
      <c r="N1731" s="493" t="s">
        <v>1817</v>
      </c>
      <c r="O1731" s="487" t="s">
        <v>1511</v>
      </c>
      <c r="P1731" s="340">
        <v>796</v>
      </c>
      <c r="Q1731" s="340" t="s">
        <v>1505</v>
      </c>
      <c r="R1731" s="496">
        <v>36</v>
      </c>
      <c r="S1731" s="496">
        <v>9418.75</v>
      </c>
      <c r="T1731" s="497">
        <f t="shared" si="426"/>
        <v>339075</v>
      </c>
      <c r="U1731" s="497">
        <f t="shared" si="427"/>
        <v>379764.00000000006</v>
      </c>
      <c r="V1731" s="493" t="s">
        <v>1512</v>
      </c>
      <c r="W1731" s="493">
        <v>2016</v>
      </c>
      <c r="X1731" s="498"/>
    </row>
    <row r="1732" spans="1:24" s="344" customFormat="1" outlineLevel="1">
      <c r="A1732" s="493" t="s">
        <v>7227</v>
      </c>
      <c r="B1732" s="381" t="s">
        <v>1495</v>
      </c>
      <c r="C1732" s="494" t="s">
        <v>7233</v>
      </c>
      <c r="D1732" s="493" t="s">
        <v>7234</v>
      </c>
      <c r="E1732" s="493" t="s">
        <v>7235</v>
      </c>
      <c r="F1732" s="375" t="s">
        <v>7236</v>
      </c>
      <c r="G1732" s="493" t="s">
        <v>34</v>
      </c>
      <c r="H1732" s="495">
        <v>45</v>
      </c>
      <c r="I1732" s="339">
        <v>230000000</v>
      </c>
      <c r="J1732" s="340" t="s">
        <v>1155</v>
      </c>
      <c r="K1732" s="493" t="s">
        <v>6370</v>
      </c>
      <c r="L1732" s="485" t="s">
        <v>1501</v>
      </c>
      <c r="M1732" s="340" t="s">
        <v>1502</v>
      </c>
      <c r="N1732" s="493" t="s">
        <v>1817</v>
      </c>
      <c r="O1732" s="487" t="s">
        <v>1511</v>
      </c>
      <c r="P1732" s="340">
        <v>796</v>
      </c>
      <c r="Q1732" s="340" t="s">
        <v>1505</v>
      </c>
      <c r="R1732" s="496">
        <v>36</v>
      </c>
      <c r="S1732" s="496">
        <v>1837.27</v>
      </c>
      <c r="T1732" s="497">
        <f t="shared" si="426"/>
        <v>66141.72</v>
      </c>
      <c r="U1732" s="497">
        <f t="shared" si="427"/>
        <v>74078.726400000014</v>
      </c>
      <c r="V1732" s="493" t="s">
        <v>1512</v>
      </c>
      <c r="W1732" s="493">
        <v>2016</v>
      </c>
      <c r="X1732" s="498"/>
    </row>
    <row r="1733" spans="1:24" s="344" customFormat="1" outlineLevel="1">
      <c r="A1733" s="493" t="s">
        <v>7232</v>
      </c>
      <c r="B1733" s="381" t="s">
        <v>1495</v>
      </c>
      <c r="C1733" s="502" t="s">
        <v>7238</v>
      </c>
      <c r="D1733" s="493" t="s">
        <v>7239</v>
      </c>
      <c r="E1733" s="493" t="s">
        <v>7240</v>
      </c>
      <c r="F1733" s="375" t="s">
        <v>7241</v>
      </c>
      <c r="G1733" s="493" t="s">
        <v>34</v>
      </c>
      <c r="H1733" s="495">
        <v>45</v>
      </c>
      <c r="I1733" s="339">
        <v>230000000</v>
      </c>
      <c r="J1733" s="340" t="s">
        <v>1155</v>
      </c>
      <c r="K1733" s="493" t="s">
        <v>6370</v>
      </c>
      <c r="L1733" s="485" t="s">
        <v>1501</v>
      </c>
      <c r="M1733" s="340" t="s">
        <v>1502</v>
      </c>
      <c r="N1733" s="493" t="s">
        <v>1817</v>
      </c>
      <c r="O1733" s="487" t="s">
        <v>1511</v>
      </c>
      <c r="P1733" s="340">
        <v>839</v>
      </c>
      <c r="Q1733" s="340" t="s">
        <v>1545</v>
      </c>
      <c r="R1733" s="496">
        <v>36</v>
      </c>
      <c r="S1733" s="496">
        <v>12281.07</v>
      </c>
      <c r="T1733" s="497">
        <f t="shared" si="426"/>
        <v>442118.52</v>
      </c>
      <c r="U1733" s="497">
        <f t="shared" si="427"/>
        <v>495172.74240000005</v>
      </c>
      <c r="V1733" s="493" t="s">
        <v>1512</v>
      </c>
      <c r="W1733" s="493">
        <v>2016</v>
      </c>
      <c r="X1733" s="498"/>
    </row>
    <row r="1734" spans="1:24" s="344" customFormat="1" outlineLevel="1">
      <c r="A1734" s="493" t="s">
        <v>7237</v>
      </c>
      <c r="B1734" s="381" t="s">
        <v>1495</v>
      </c>
      <c r="C1734" s="502" t="s">
        <v>7243</v>
      </c>
      <c r="D1734" s="493" t="s">
        <v>2142</v>
      </c>
      <c r="E1734" s="493" t="s">
        <v>7244</v>
      </c>
      <c r="F1734" s="375" t="s">
        <v>7245</v>
      </c>
      <c r="G1734" s="493" t="s">
        <v>34</v>
      </c>
      <c r="H1734" s="495">
        <v>45</v>
      </c>
      <c r="I1734" s="339">
        <v>230000000</v>
      </c>
      <c r="J1734" s="340" t="s">
        <v>1155</v>
      </c>
      <c r="K1734" s="493" t="s">
        <v>6370</v>
      </c>
      <c r="L1734" s="485" t="s">
        <v>1501</v>
      </c>
      <c r="M1734" s="340" t="s">
        <v>1502</v>
      </c>
      <c r="N1734" s="493" t="s">
        <v>1817</v>
      </c>
      <c r="O1734" s="487" t="s">
        <v>1511</v>
      </c>
      <c r="P1734" s="340">
        <v>796</v>
      </c>
      <c r="Q1734" s="340" t="s">
        <v>1505</v>
      </c>
      <c r="R1734" s="496">
        <v>180</v>
      </c>
      <c r="S1734" s="496">
        <v>269.11</v>
      </c>
      <c r="T1734" s="497">
        <f t="shared" si="426"/>
        <v>48439.8</v>
      </c>
      <c r="U1734" s="497">
        <f t="shared" si="427"/>
        <v>54252.576000000008</v>
      </c>
      <c r="V1734" s="493" t="s">
        <v>1512</v>
      </c>
      <c r="W1734" s="493">
        <v>2016</v>
      </c>
      <c r="X1734" s="498"/>
    </row>
    <row r="1735" spans="1:24" s="344" customFormat="1" outlineLevel="1">
      <c r="A1735" s="493" t="s">
        <v>7242</v>
      </c>
      <c r="B1735" s="381" t="s">
        <v>1495</v>
      </c>
      <c r="C1735" s="502" t="s">
        <v>7247</v>
      </c>
      <c r="D1735" s="493" t="s">
        <v>2142</v>
      </c>
      <c r="E1735" s="493" t="s">
        <v>7248</v>
      </c>
      <c r="F1735" s="375" t="s">
        <v>7249</v>
      </c>
      <c r="G1735" s="493" t="s">
        <v>34</v>
      </c>
      <c r="H1735" s="495">
        <v>45</v>
      </c>
      <c r="I1735" s="339">
        <v>230000000</v>
      </c>
      <c r="J1735" s="340" t="s">
        <v>1155</v>
      </c>
      <c r="K1735" s="493" t="s">
        <v>6370</v>
      </c>
      <c r="L1735" s="485" t="s">
        <v>1501</v>
      </c>
      <c r="M1735" s="340" t="s">
        <v>1502</v>
      </c>
      <c r="N1735" s="493" t="s">
        <v>1817</v>
      </c>
      <c r="O1735" s="487" t="s">
        <v>1511</v>
      </c>
      <c r="P1735" s="340">
        <v>796</v>
      </c>
      <c r="Q1735" s="340" t="s">
        <v>1505</v>
      </c>
      <c r="R1735" s="496">
        <v>36</v>
      </c>
      <c r="S1735" s="496">
        <v>278.89</v>
      </c>
      <c r="T1735" s="497">
        <f t="shared" si="426"/>
        <v>10040.039999999999</v>
      </c>
      <c r="U1735" s="497">
        <f t="shared" si="427"/>
        <v>11244.844800000001</v>
      </c>
      <c r="V1735" s="493" t="s">
        <v>1512</v>
      </c>
      <c r="W1735" s="493">
        <v>2016</v>
      </c>
      <c r="X1735" s="498"/>
    </row>
    <row r="1736" spans="1:24" s="344" customFormat="1" outlineLevel="1">
      <c r="A1736" s="493" t="s">
        <v>7246</v>
      </c>
      <c r="B1736" s="381" t="s">
        <v>1495</v>
      </c>
      <c r="C1736" s="502" t="s">
        <v>7251</v>
      </c>
      <c r="D1736" s="493" t="s">
        <v>2142</v>
      </c>
      <c r="E1736" s="493" t="s">
        <v>7252</v>
      </c>
      <c r="F1736" s="375" t="s">
        <v>7253</v>
      </c>
      <c r="G1736" s="493" t="s">
        <v>34</v>
      </c>
      <c r="H1736" s="495">
        <v>45</v>
      </c>
      <c r="I1736" s="339">
        <v>230000000</v>
      </c>
      <c r="J1736" s="340" t="s">
        <v>1155</v>
      </c>
      <c r="K1736" s="493" t="s">
        <v>6370</v>
      </c>
      <c r="L1736" s="485" t="s">
        <v>1501</v>
      </c>
      <c r="M1736" s="340" t="s">
        <v>1502</v>
      </c>
      <c r="N1736" s="493" t="s">
        <v>1817</v>
      </c>
      <c r="O1736" s="487" t="s">
        <v>1511</v>
      </c>
      <c r="P1736" s="340">
        <v>796</v>
      </c>
      <c r="Q1736" s="340" t="s">
        <v>1505</v>
      </c>
      <c r="R1736" s="496">
        <v>18</v>
      </c>
      <c r="S1736" s="496">
        <v>787.75</v>
      </c>
      <c r="T1736" s="497">
        <f t="shared" si="426"/>
        <v>14179.5</v>
      </c>
      <c r="U1736" s="497">
        <f t="shared" si="427"/>
        <v>15881.04</v>
      </c>
      <c r="V1736" s="493" t="s">
        <v>1512</v>
      </c>
      <c r="W1736" s="493">
        <v>2016</v>
      </c>
      <c r="X1736" s="498"/>
    </row>
    <row r="1737" spans="1:24" s="344" customFormat="1" outlineLevel="1">
      <c r="A1737" s="493" t="s">
        <v>7250</v>
      </c>
      <c r="B1737" s="381" t="s">
        <v>1495</v>
      </c>
      <c r="C1737" s="494" t="s">
        <v>7255</v>
      </c>
      <c r="D1737" s="493" t="s">
        <v>1608</v>
      </c>
      <c r="E1737" s="493" t="s">
        <v>7256</v>
      </c>
      <c r="F1737" s="375" t="s">
        <v>7257</v>
      </c>
      <c r="G1737" s="493" t="s">
        <v>34</v>
      </c>
      <c r="H1737" s="495">
        <v>45</v>
      </c>
      <c r="I1737" s="339">
        <v>230000000</v>
      </c>
      <c r="J1737" s="340" t="s">
        <v>1155</v>
      </c>
      <c r="K1737" s="493" t="s">
        <v>6370</v>
      </c>
      <c r="L1737" s="485" t="s">
        <v>1501</v>
      </c>
      <c r="M1737" s="340" t="s">
        <v>1502</v>
      </c>
      <c r="N1737" s="493" t="s">
        <v>1817</v>
      </c>
      <c r="O1737" s="487" t="s">
        <v>1511</v>
      </c>
      <c r="P1737" s="340" t="s">
        <v>1716</v>
      </c>
      <c r="Q1737" s="340" t="s">
        <v>1717</v>
      </c>
      <c r="R1737" s="496">
        <v>130</v>
      </c>
      <c r="S1737" s="496">
        <v>1174.29</v>
      </c>
      <c r="T1737" s="497">
        <f t="shared" si="426"/>
        <v>152657.69999999998</v>
      </c>
      <c r="U1737" s="497">
        <f t="shared" si="427"/>
        <v>170976.62400000001</v>
      </c>
      <c r="V1737" s="493" t="s">
        <v>1512</v>
      </c>
      <c r="W1737" s="493">
        <v>2016</v>
      </c>
      <c r="X1737" s="498"/>
    </row>
    <row r="1738" spans="1:24" s="344" customFormat="1" outlineLevel="1">
      <c r="A1738" s="493" t="s">
        <v>7254</v>
      </c>
      <c r="B1738" s="381" t="s">
        <v>1495</v>
      </c>
      <c r="C1738" s="494" t="s">
        <v>7259</v>
      </c>
      <c r="D1738" s="493" t="s">
        <v>4814</v>
      </c>
      <c r="E1738" s="493" t="s">
        <v>7260</v>
      </c>
      <c r="F1738" s="375" t="s">
        <v>7261</v>
      </c>
      <c r="G1738" s="493" t="s">
        <v>34</v>
      </c>
      <c r="H1738" s="495">
        <v>45</v>
      </c>
      <c r="I1738" s="339">
        <v>230000000</v>
      </c>
      <c r="J1738" s="340" t="s">
        <v>1155</v>
      </c>
      <c r="K1738" s="493" t="s">
        <v>6370</v>
      </c>
      <c r="L1738" s="485" t="s">
        <v>1501</v>
      </c>
      <c r="M1738" s="340" t="s">
        <v>1502</v>
      </c>
      <c r="N1738" s="493" t="s">
        <v>1817</v>
      </c>
      <c r="O1738" s="487" t="s">
        <v>1511</v>
      </c>
      <c r="P1738" s="340">
        <v>796</v>
      </c>
      <c r="Q1738" s="340" t="s">
        <v>1505</v>
      </c>
      <c r="R1738" s="496">
        <v>170</v>
      </c>
      <c r="S1738" s="496">
        <v>195.71</v>
      </c>
      <c r="T1738" s="497">
        <f t="shared" si="426"/>
        <v>33270.700000000004</v>
      </c>
      <c r="U1738" s="497">
        <f t="shared" si="427"/>
        <v>37263.184000000008</v>
      </c>
      <c r="V1738" s="493" t="s">
        <v>1512</v>
      </c>
      <c r="W1738" s="493">
        <v>2016</v>
      </c>
      <c r="X1738" s="498"/>
    </row>
    <row r="1739" spans="1:24" s="344" customFormat="1" outlineLevel="1">
      <c r="A1739" s="493" t="s">
        <v>7258</v>
      </c>
      <c r="B1739" s="381" t="s">
        <v>1495</v>
      </c>
      <c r="C1739" s="494" t="s">
        <v>7259</v>
      </c>
      <c r="D1739" s="493" t="s">
        <v>4814</v>
      </c>
      <c r="E1739" s="493" t="s">
        <v>7260</v>
      </c>
      <c r="F1739" s="375" t="s">
        <v>7263</v>
      </c>
      <c r="G1739" s="493" t="s">
        <v>34</v>
      </c>
      <c r="H1739" s="495">
        <v>45</v>
      </c>
      <c r="I1739" s="339">
        <v>230000000</v>
      </c>
      <c r="J1739" s="340" t="s">
        <v>1155</v>
      </c>
      <c r="K1739" s="493" t="s">
        <v>6370</v>
      </c>
      <c r="L1739" s="485" t="s">
        <v>1501</v>
      </c>
      <c r="M1739" s="340" t="s">
        <v>1502</v>
      </c>
      <c r="N1739" s="493" t="s">
        <v>1817</v>
      </c>
      <c r="O1739" s="487" t="s">
        <v>1511</v>
      </c>
      <c r="P1739" s="340">
        <v>796</v>
      </c>
      <c r="Q1739" s="340" t="s">
        <v>1505</v>
      </c>
      <c r="R1739" s="496">
        <v>70</v>
      </c>
      <c r="S1739" s="496">
        <v>298.45999999999998</v>
      </c>
      <c r="T1739" s="497">
        <f t="shared" si="426"/>
        <v>20892.199999999997</v>
      </c>
      <c r="U1739" s="497">
        <f t="shared" si="427"/>
        <v>23399.263999999999</v>
      </c>
      <c r="V1739" s="493" t="s">
        <v>1512</v>
      </c>
      <c r="W1739" s="493">
        <v>2016</v>
      </c>
      <c r="X1739" s="498"/>
    </row>
    <row r="1740" spans="1:24" s="344" customFormat="1" outlineLevel="1">
      <c r="A1740" s="493" t="s">
        <v>7262</v>
      </c>
      <c r="B1740" s="381" t="s">
        <v>1495</v>
      </c>
      <c r="C1740" s="494" t="s">
        <v>7265</v>
      </c>
      <c r="D1740" s="493" t="s">
        <v>4814</v>
      </c>
      <c r="E1740" s="493" t="s">
        <v>7266</v>
      </c>
      <c r="F1740" s="375" t="s">
        <v>7267</v>
      </c>
      <c r="G1740" s="493" t="s">
        <v>34</v>
      </c>
      <c r="H1740" s="495">
        <v>45</v>
      </c>
      <c r="I1740" s="339">
        <v>230000000</v>
      </c>
      <c r="J1740" s="340" t="s">
        <v>1155</v>
      </c>
      <c r="K1740" s="493" t="s">
        <v>6370</v>
      </c>
      <c r="L1740" s="485" t="s">
        <v>1501</v>
      </c>
      <c r="M1740" s="340" t="s">
        <v>1502</v>
      </c>
      <c r="N1740" s="493" t="s">
        <v>1817</v>
      </c>
      <c r="O1740" s="487" t="s">
        <v>1511</v>
      </c>
      <c r="P1740" s="340">
        <v>796</v>
      </c>
      <c r="Q1740" s="340" t="s">
        <v>1505</v>
      </c>
      <c r="R1740" s="496">
        <v>28.8</v>
      </c>
      <c r="S1740" s="496">
        <v>320.48</v>
      </c>
      <c r="T1740" s="497">
        <f t="shared" si="426"/>
        <v>9229.8240000000005</v>
      </c>
      <c r="U1740" s="497">
        <f t="shared" si="427"/>
        <v>10337.402880000001</v>
      </c>
      <c r="V1740" s="493" t="s">
        <v>1512</v>
      </c>
      <c r="W1740" s="493">
        <v>2016</v>
      </c>
      <c r="X1740" s="498"/>
    </row>
    <row r="1741" spans="1:24" s="344" customFormat="1" outlineLevel="1">
      <c r="A1741" s="493" t="s">
        <v>7264</v>
      </c>
      <c r="B1741" s="381" t="s">
        <v>1495</v>
      </c>
      <c r="C1741" s="494" t="s">
        <v>7269</v>
      </c>
      <c r="D1741" s="493" t="s">
        <v>4814</v>
      </c>
      <c r="E1741" s="493" t="s">
        <v>7270</v>
      </c>
      <c r="F1741" s="375" t="s">
        <v>7271</v>
      </c>
      <c r="G1741" s="493" t="s">
        <v>34</v>
      </c>
      <c r="H1741" s="495">
        <v>45</v>
      </c>
      <c r="I1741" s="339">
        <v>230000000</v>
      </c>
      <c r="J1741" s="340" t="s">
        <v>1155</v>
      </c>
      <c r="K1741" s="493" t="s">
        <v>6370</v>
      </c>
      <c r="L1741" s="485" t="s">
        <v>1501</v>
      </c>
      <c r="M1741" s="340" t="s">
        <v>1502</v>
      </c>
      <c r="N1741" s="493" t="s">
        <v>1817</v>
      </c>
      <c r="O1741" s="487" t="s">
        <v>1511</v>
      </c>
      <c r="P1741" s="340">
        <v>796</v>
      </c>
      <c r="Q1741" s="340" t="s">
        <v>1505</v>
      </c>
      <c r="R1741" s="496">
        <v>11.2</v>
      </c>
      <c r="S1741" s="496">
        <v>1453.18</v>
      </c>
      <c r="T1741" s="497">
        <f t="shared" si="426"/>
        <v>16275.616</v>
      </c>
      <c r="U1741" s="497">
        <f t="shared" si="427"/>
        <v>18228.689920000001</v>
      </c>
      <c r="V1741" s="493" t="s">
        <v>1512</v>
      </c>
      <c r="W1741" s="493">
        <v>2016</v>
      </c>
      <c r="X1741" s="498"/>
    </row>
    <row r="1742" spans="1:24" s="344" customFormat="1" outlineLevel="1">
      <c r="A1742" s="493" t="s">
        <v>7268</v>
      </c>
      <c r="B1742" s="381" t="s">
        <v>1495</v>
      </c>
      <c r="C1742" s="494" t="s">
        <v>7259</v>
      </c>
      <c r="D1742" s="493" t="s">
        <v>4814</v>
      </c>
      <c r="E1742" s="493" t="s">
        <v>7260</v>
      </c>
      <c r="F1742" s="375" t="s">
        <v>7273</v>
      </c>
      <c r="G1742" s="493" t="s">
        <v>34</v>
      </c>
      <c r="H1742" s="495">
        <v>45</v>
      </c>
      <c r="I1742" s="339">
        <v>230000000</v>
      </c>
      <c r="J1742" s="340" t="s">
        <v>1155</v>
      </c>
      <c r="K1742" s="493" t="s">
        <v>6370</v>
      </c>
      <c r="L1742" s="485" t="s">
        <v>1501</v>
      </c>
      <c r="M1742" s="340" t="s">
        <v>1502</v>
      </c>
      <c r="N1742" s="493" t="s">
        <v>1817</v>
      </c>
      <c r="O1742" s="487" t="s">
        <v>1511</v>
      </c>
      <c r="P1742" s="340">
        <v>796</v>
      </c>
      <c r="Q1742" s="340" t="s">
        <v>1505</v>
      </c>
      <c r="R1742" s="496">
        <v>188</v>
      </c>
      <c r="S1742" s="496">
        <v>136.99999999999997</v>
      </c>
      <c r="T1742" s="497">
        <f t="shared" si="426"/>
        <v>25755.999999999996</v>
      </c>
      <c r="U1742" s="497">
        <f t="shared" si="427"/>
        <v>28846.719999999998</v>
      </c>
      <c r="V1742" s="493" t="s">
        <v>1512</v>
      </c>
      <c r="W1742" s="493">
        <v>2016</v>
      </c>
      <c r="X1742" s="498"/>
    </row>
    <row r="1743" spans="1:24" s="344" customFormat="1" outlineLevel="1">
      <c r="A1743" s="493" t="s">
        <v>7272</v>
      </c>
      <c r="B1743" s="381" t="s">
        <v>1495</v>
      </c>
      <c r="C1743" s="494" t="s">
        <v>7259</v>
      </c>
      <c r="D1743" s="493" t="s">
        <v>4814</v>
      </c>
      <c r="E1743" s="493" t="s">
        <v>7260</v>
      </c>
      <c r="F1743" s="375" t="s">
        <v>7275</v>
      </c>
      <c r="G1743" s="493" t="s">
        <v>34</v>
      </c>
      <c r="H1743" s="495">
        <v>45</v>
      </c>
      <c r="I1743" s="339">
        <v>230000000</v>
      </c>
      <c r="J1743" s="340" t="s">
        <v>1155</v>
      </c>
      <c r="K1743" s="493" t="s">
        <v>6370</v>
      </c>
      <c r="L1743" s="485" t="s">
        <v>1501</v>
      </c>
      <c r="M1743" s="340" t="s">
        <v>1502</v>
      </c>
      <c r="N1743" s="493" t="s">
        <v>1817</v>
      </c>
      <c r="O1743" s="487" t="s">
        <v>1511</v>
      </c>
      <c r="P1743" s="340">
        <v>796</v>
      </c>
      <c r="Q1743" s="340" t="s">
        <v>1505</v>
      </c>
      <c r="R1743" s="496">
        <v>188</v>
      </c>
      <c r="S1743" s="496">
        <v>195.71</v>
      </c>
      <c r="T1743" s="497">
        <f t="shared" si="426"/>
        <v>36793.480000000003</v>
      </c>
      <c r="U1743" s="497">
        <f t="shared" si="427"/>
        <v>41208.697600000007</v>
      </c>
      <c r="V1743" s="493" t="s">
        <v>1512</v>
      </c>
      <c r="W1743" s="493">
        <v>2016</v>
      </c>
      <c r="X1743" s="498"/>
    </row>
    <row r="1744" spans="1:24" s="344" customFormat="1" outlineLevel="1">
      <c r="A1744" s="493" t="s">
        <v>7274</v>
      </c>
      <c r="B1744" s="381" t="s">
        <v>1495</v>
      </c>
      <c r="C1744" s="494" t="s">
        <v>7259</v>
      </c>
      <c r="D1744" s="493" t="s">
        <v>4814</v>
      </c>
      <c r="E1744" s="493" t="s">
        <v>7260</v>
      </c>
      <c r="F1744" s="375" t="s">
        <v>7277</v>
      </c>
      <c r="G1744" s="493" t="s">
        <v>34</v>
      </c>
      <c r="H1744" s="495">
        <v>45</v>
      </c>
      <c r="I1744" s="339">
        <v>230000000</v>
      </c>
      <c r="J1744" s="340" t="s">
        <v>1155</v>
      </c>
      <c r="K1744" s="493" t="s">
        <v>6370</v>
      </c>
      <c r="L1744" s="485" t="s">
        <v>1501</v>
      </c>
      <c r="M1744" s="340" t="s">
        <v>1502</v>
      </c>
      <c r="N1744" s="493" t="s">
        <v>1817</v>
      </c>
      <c r="O1744" s="487" t="s">
        <v>1511</v>
      </c>
      <c r="P1744" s="340">
        <v>796</v>
      </c>
      <c r="Q1744" s="340" t="s">
        <v>1505</v>
      </c>
      <c r="R1744" s="496">
        <v>7.2</v>
      </c>
      <c r="S1744" s="496">
        <v>261.77</v>
      </c>
      <c r="T1744" s="497">
        <f t="shared" si="426"/>
        <v>1884.7439999999999</v>
      </c>
      <c r="U1744" s="497">
        <f t="shared" si="427"/>
        <v>2110.9132800000002</v>
      </c>
      <c r="V1744" s="493" t="s">
        <v>1512</v>
      </c>
      <c r="W1744" s="493">
        <v>2016</v>
      </c>
      <c r="X1744" s="498"/>
    </row>
    <row r="1745" spans="1:24" s="344" customFormat="1" outlineLevel="1">
      <c r="A1745" s="493" t="s">
        <v>7276</v>
      </c>
      <c r="B1745" s="381" t="s">
        <v>1495</v>
      </c>
      <c r="C1745" s="494" t="s">
        <v>7259</v>
      </c>
      <c r="D1745" s="493" t="s">
        <v>4814</v>
      </c>
      <c r="E1745" s="493" t="s">
        <v>7260</v>
      </c>
      <c r="F1745" s="375" t="s">
        <v>7279</v>
      </c>
      <c r="G1745" s="493" t="s">
        <v>34</v>
      </c>
      <c r="H1745" s="495">
        <v>45</v>
      </c>
      <c r="I1745" s="339">
        <v>230000000</v>
      </c>
      <c r="J1745" s="340" t="s">
        <v>1155</v>
      </c>
      <c r="K1745" s="493" t="s">
        <v>6370</v>
      </c>
      <c r="L1745" s="485" t="s">
        <v>1501</v>
      </c>
      <c r="M1745" s="340" t="s">
        <v>1502</v>
      </c>
      <c r="N1745" s="493" t="s">
        <v>1817</v>
      </c>
      <c r="O1745" s="487" t="s">
        <v>1511</v>
      </c>
      <c r="P1745" s="340">
        <v>796</v>
      </c>
      <c r="Q1745" s="340" t="s">
        <v>1505</v>
      </c>
      <c r="R1745" s="496">
        <v>3</v>
      </c>
      <c r="S1745" s="496">
        <v>1017.71</v>
      </c>
      <c r="T1745" s="497">
        <f t="shared" si="426"/>
        <v>3053.13</v>
      </c>
      <c r="U1745" s="497">
        <f t="shared" si="427"/>
        <v>3419.5056000000004</v>
      </c>
      <c r="V1745" s="493" t="s">
        <v>1512</v>
      </c>
      <c r="W1745" s="493">
        <v>2016</v>
      </c>
      <c r="X1745" s="498"/>
    </row>
    <row r="1746" spans="1:24" s="344" customFormat="1" outlineLevel="1">
      <c r="A1746" s="493" t="s">
        <v>7278</v>
      </c>
      <c r="B1746" s="381" t="s">
        <v>1495</v>
      </c>
      <c r="C1746" s="494" t="s">
        <v>7259</v>
      </c>
      <c r="D1746" s="493" t="s">
        <v>4814</v>
      </c>
      <c r="E1746" s="493" t="s">
        <v>7260</v>
      </c>
      <c r="F1746" s="375" t="s">
        <v>7281</v>
      </c>
      <c r="G1746" s="493" t="s">
        <v>34</v>
      </c>
      <c r="H1746" s="495">
        <v>45</v>
      </c>
      <c r="I1746" s="339">
        <v>230000000</v>
      </c>
      <c r="J1746" s="340" t="s">
        <v>1155</v>
      </c>
      <c r="K1746" s="493" t="s">
        <v>6370</v>
      </c>
      <c r="L1746" s="485" t="s">
        <v>1501</v>
      </c>
      <c r="M1746" s="340" t="s">
        <v>1502</v>
      </c>
      <c r="N1746" s="493" t="s">
        <v>1817</v>
      </c>
      <c r="O1746" s="487" t="s">
        <v>1511</v>
      </c>
      <c r="P1746" s="340">
        <v>796</v>
      </c>
      <c r="Q1746" s="340" t="s">
        <v>1505</v>
      </c>
      <c r="R1746" s="496">
        <v>4</v>
      </c>
      <c r="S1746" s="496">
        <v>2984.64</v>
      </c>
      <c r="T1746" s="497">
        <f t="shared" si="426"/>
        <v>11938.56</v>
      </c>
      <c r="U1746" s="497">
        <f t="shared" si="427"/>
        <v>13371.1872</v>
      </c>
      <c r="V1746" s="493" t="s">
        <v>1512</v>
      </c>
      <c r="W1746" s="493">
        <v>2016</v>
      </c>
      <c r="X1746" s="498"/>
    </row>
    <row r="1747" spans="1:24" s="344" customFormat="1" outlineLevel="1">
      <c r="A1747" s="493" t="s">
        <v>7280</v>
      </c>
      <c r="B1747" s="381" t="s">
        <v>1495</v>
      </c>
      <c r="C1747" s="494" t="s">
        <v>7283</v>
      </c>
      <c r="D1747" s="493" t="s">
        <v>2077</v>
      </c>
      <c r="E1747" s="493" t="s">
        <v>7284</v>
      </c>
      <c r="F1747" s="375" t="s">
        <v>7285</v>
      </c>
      <c r="G1747" s="493" t="s">
        <v>34</v>
      </c>
      <c r="H1747" s="495">
        <v>45</v>
      </c>
      <c r="I1747" s="339">
        <v>230000000</v>
      </c>
      <c r="J1747" s="340" t="s">
        <v>1155</v>
      </c>
      <c r="K1747" s="493" t="s">
        <v>6370</v>
      </c>
      <c r="L1747" s="485" t="s">
        <v>1501</v>
      </c>
      <c r="M1747" s="340" t="s">
        <v>1502</v>
      </c>
      <c r="N1747" s="493" t="s">
        <v>1817</v>
      </c>
      <c r="O1747" s="487" t="s">
        <v>1511</v>
      </c>
      <c r="P1747" s="340">
        <v>796</v>
      </c>
      <c r="Q1747" s="340" t="s">
        <v>1505</v>
      </c>
      <c r="R1747" s="496">
        <v>90</v>
      </c>
      <c r="S1747" s="496">
        <v>273.99999999999994</v>
      </c>
      <c r="T1747" s="497">
        <f t="shared" si="426"/>
        <v>24659.999999999996</v>
      </c>
      <c r="U1747" s="497">
        <f t="shared" si="427"/>
        <v>27619.199999999997</v>
      </c>
      <c r="V1747" s="493" t="s">
        <v>1512</v>
      </c>
      <c r="W1747" s="493">
        <v>2016</v>
      </c>
      <c r="X1747" s="498"/>
    </row>
    <row r="1748" spans="1:24" s="344" customFormat="1" outlineLevel="1">
      <c r="A1748" s="493" t="s">
        <v>7282</v>
      </c>
      <c r="B1748" s="381" t="s">
        <v>1495</v>
      </c>
      <c r="C1748" s="494" t="s">
        <v>7287</v>
      </c>
      <c r="D1748" s="493" t="s">
        <v>2077</v>
      </c>
      <c r="E1748" s="493" t="s">
        <v>7288</v>
      </c>
      <c r="F1748" s="375" t="s">
        <v>7289</v>
      </c>
      <c r="G1748" s="493" t="s">
        <v>34</v>
      </c>
      <c r="H1748" s="495">
        <v>45</v>
      </c>
      <c r="I1748" s="339">
        <v>230000000</v>
      </c>
      <c r="J1748" s="340" t="s">
        <v>1155</v>
      </c>
      <c r="K1748" s="493" t="s">
        <v>6370</v>
      </c>
      <c r="L1748" s="485" t="s">
        <v>1501</v>
      </c>
      <c r="M1748" s="340" t="s">
        <v>1502</v>
      </c>
      <c r="N1748" s="493" t="s">
        <v>1817</v>
      </c>
      <c r="O1748" s="487" t="s">
        <v>1511</v>
      </c>
      <c r="P1748" s="340">
        <v>796</v>
      </c>
      <c r="Q1748" s="340" t="s">
        <v>1505</v>
      </c>
      <c r="R1748" s="496">
        <v>31</v>
      </c>
      <c r="S1748" s="496">
        <v>748.61</v>
      </c>
      <c r="T1748" s="497">
        <f t="shared" si="426"/>
        <v>23206.91</v>
      </c>
      <c r="U1748" s="497">
        <f t="shared" si="427"/>
        <v>25991.739200000004</v>
      </c>
      <c r="V1748" s="493" t="s">
        <v>1512</v>
      </c>
      <c r="W1748" s="493">
        <v>2016</v>
      </c>
      <c r="X1748" s="498"/>
    </row>
    <row r="1749" spans="1:24" s="344" customFormat="1" outlineLevel="1">
      <c r="A1749" s="493" t="s">
        <v>7286</v>
      </c>
      <c r="B1749" s="381" t="s">
        <v>1495</v>
      </c>
      <c r="C1749" s="494" t="s">
        <v>7291</v>
      </c>
      <c r="D1749" s="493" t="s">
        <v>2077</v>
      </c>
      <c r="E1749" s="493" t="s">
        <v>7292</v>
      </c>
      <c r="F1749" s="375" t="s">
        <v>7293</v>
      </c>
      <c r="G1749" s="493" t="s">
        <v>34</v>
      </c>
      <c r="H1749" s="495">
        <v>45</v>
      </c>
      <c r="I1749" s="339">
        <v>230000000</v>
      </c>
      <c r="J1749" s="340" t="s">
        <v>1155</v>
      </c>
      <c r="K1749" s="493" t="s">
        <v>6370</v>
      </c>
      <c r="L1749" s="485" t="s">
        <v>1501</v>
      </c>
      <c r="M1749" s="340" t="s">
        <v>1502</v>
      </c>
      <c r="N1749" s="493" t="s">
        <v>1817</v>
      </c>
      <c r="O1749" s="487" t="s">
        <v>1511</v>
      </c>
      <c r="P1749" s="340">
        <v>796</v>
      </c>
      <c r="Q1749" s="340" t="s">
        <v>1505</v>
      </c>
      <c r="R1749" s="496">
        <v>61</v>
      </c>
      <c r="S1749" s="496">
        <v>2006.07</v>
      </c>
      <c r="T1749" s="497">
        <f t="shared" si="426"/>
        <v>122370.26999999999</v>
      </c>
      <c r="U1749" s="497">
        <f t="shared" si="427"/>
        <v>137054.70240000001</v>
      </c>
      <c r="V1749" s="493" t="s">
        <v>1512</v>
      </c>
      <c r="W1749" s="493">
        <v>2016</v>
      </c>
      <c r="X1749" s="498"/>
    </row>
    <row r="1750" spans="1:24" s="344" customFormat="1" outlineLevel="1">
      <c r="A1750" s="493" t="s">
        <v>7290</v>
      </c>
      <c r="B1750" s="381" t="s">
        <v>1495</v>
      </c>
      <c r="C1750" s="494" t="s">
        <v>7295</v>
      </c>
      <c r="D1750" s="493" t="s">
        <v>2077</v>
      </c>
      <c r="E1750" s="493" t="s">
        <v>7296</v>
      </c>
      <c r="F1750" s="375" t="s">
        <v>7297</v>
      </c>
      <c r="G1750" s="493" t="s">
        <v>34</v>
      </c>
      <c r="H1750" s="495">
        <v>45</v>
      </c>
      <c r="I1750" s="339">
        <v>230000000</v>
      </c>
      <c r="J1750" s="340" t="s">
        <v>1155</v>
      </c>
      <c r="K1750" s="493" t="s">
        <v>6370</v>
      </c>
      <c r="L1750" s="485" t="s">
        <v>1501</v>
      </c>
      <c r="M1750" s="340" t="s">
        <v>1502</v>
      </c>
      <c r="N1750" s="493" t="s">
        <v>1817</v>
      </c>
      <c r="O1750" s="487" t="s">
        <v>1511</v>
      </c>
      <c r="P1750" s="340">
        <v>796</v>
      </c>
      <c r="Q1750" s="340" t="s">
        <v>1505</v>
      </c>
      <c r="R1750" s="496">
        <v>6</v>
      </c>
      <c r="S1750" s="496">
        <v>3033.57</v>
      </c>
      <c r="T1750" s="497">
        <f t="shared" si="426"/>
        <v>18201.420000000002</v>
      </c>
      <c r="U1750" s="497">
        <f t="shared" si="427"/>
        <v>20385.590400000005</v>
      </c>
      <c r="V1750" s="493" t="s">
        <v>1512</v>
      </c>
      <c r="W1750" s="493">
        <v>2016</v>
      </c>
      <c r="X1750" s="498"/>
    </row>
    <row r="1751" spans="1:24" s="344" customFormat="1" outlineLevel="1">
      <c r="A1751" s="493" t="s">
        <v>7294</v>
      </c>
      <c r="B1751" s="381" t="s">
        <v>1495</v>
      </c>
      <c r="C1751" s="494" t="s">
        <v>7299</v>
      </c>
      <c r="D1751" s="493" t="s">
        <v>7165</v>
      </c>
      <c r="E1751" s="493" t="s">
        <v>7300</v>
      </c>
      <c r="F1751" s="375" t="s">
        <v>7301</v>
      </c>
      <c r="G1751" s="493" t="s">
        <v>34</v>
      </c>
      <c r="H1751" s="495">
        <v>45</v>
      </c>
      <c r="I1751" s="339">
        <v>230000000</v>
      </c>
      <c r="J1751" s="340" t="s">
        <v>1155</v>
      </c>
      <c r="K1751" s="493" t="s">
        <v>6370</v>
      </c>
      <c r="L1751" s="485" t="s">
        <v>1501</v>
      </c>
      <c r="M1751" s="340" t="s">
        <v>1502</v>
      </c>
      <c r="N1751" s="493" t="s">
        <v>1817</v>
      </c>
      <c r="O1751" s="487" t="s">
        <v>1511</v>
      </c>
      <c r="P1751" s="340">
        <v>796</v>
      </c>
      <c r="Q1751" s="340" t="s">
        <v>1505</v>
      </c>
      <c r="R1751" s="496">
        <v>36</v>
      </c>
      <c r="S1751" s="496">
        <v>52100.56</v>
      </c>
      <c r="T1751" s="497">
        <f t="shared" si="426"/>
        <v>1875620.16</v>
      </c>
      <c r="U1751" s="497">
        <f t="shared" si="427"/>
        <v>2100694.5792</v>
      </c>
      <c r="V1751" s="493" t="s">
        <v>1512</v>
      </c>
      <c r="W1751" s="493">
        <v>2016</v>
      </c>
      <c r="X1751" s="498"/>
    </row>
    <row r="1752" spans="1:24" s="344" customFormat="1" outlineLevel="1">
      <c r="A1752" s="493" t="s">
        <v>7298</v>
      </c>
      <c r="B1752" s="381" t="s">
        <v>1495</v>
      </c>
      <c r="C1752" s="494" t="s">
        <v>4447</v>
      </c>
      <c r="D1752" s="493" t="s">
        <v>3724</v>
      </c>
      <c r="E1752" s="493" t="s">
        <v>4448</v>
      </c>
      <c r="F1752" s="375" t="s">
        <v>7303</v>
      </c>
      <c r="G1752" s="493" t="s">
        <v>34</v>
      </c>
      <c r="H1752" s="495">
        <v>45</v>
      </c>
      <c r="I1752" s="339">
        <v>230000000</v>
      </c>
      <c r="J1752" s="340" t="s">
        <v>1155</v>
      </c>
      <c r="K1752" s="493" t="s">
        <v>6370</v>
      </c>
      <c r="L1752" s="485" t="s">
        <v>1501</v>
      </c>
      <c r="M1752" s="340" t="s">
        <v>1502</v>
      </c>
      <c r="N1752" s="493" t="s">
        <v>1817</v>
      </c>
      <c r="O1752" s="487" t="s">
        <v>1511</v>
      </c>
      <c r="P1752" s="340">
        <v>796</v>
      </c>
      <c r="Q1752" s="340" t="s">
        <v>1505</v>
      </c>
      <c r="R1752" s="496">
        <v>12</v>
      </c>
      <c r="S1752" s="496">
        <v>10998.43</v>
      </c>
      <c r="T1752" s="497">
        <f t="shared" si="426"/>
        <v>131981.16</v>
      </c>
      <c r="U1752" s="497">
        <f t="shared" si="427"/>
        <v>147818.89920000001</v>
      </c>
      <c r="V1752" s="493" t="s">
        <v>1512</v>
      </c>
      <c r="W1752" s="493">
        <v>2016</v>
      </c>
      <c r="X1752" s="498"/>
    </row>
    <row r="1753" spans="1:24" s="344" customFormat="1" outlineLevel="1">
      <c r="A1753" s="493" t="s">
        <v>7302</v>
      </c>
      <c r="B1753" s="381" t="s">
        <v>1495</v>
      </c>
      <c r="C1753" s="494" t="s">
        <v>4317</v>
      </c>
      <c r="D1753" s="493" t="s">
        <v>4318</v>
      </c>
      <c r="E1753" s="493" t="s">
        <v>4319</v>
      </c>
      <c r="F1753" s="375" t="s">
        <v>7305</v>
      </c>
      <c r="G1753" s="493" t="s">
        <v>34</v>
      </c>
      <c r="H1753" s="495">
        <v>45</v>
      </c>
      <c r="I1753" s="339">
        <v>230000000</v>
      </c>
      <c r="J1753" s="340" t="s">
        <v>1155</v>
      </c>
      <c r="K1753" s="493" t="s">
        <v>6370</v>
      </c>
      <c r="L1753" s="485" t="s">
        <v>1501</v>
      </c>
      <c r="M1753" s="340" t="s">
        <v>1502</v>
      </c>
      <c r="N1753" s="493" t="s">
        <v>1817</v>
      </c>
      <c r="O1753" s="487" t="s">
        <v>1511</v>
      </c>
      <c r="P1753" s="340">
        <v>796</v>
      </c>
      <c r="Q1753" s="340" t="s">
        <v>1505</v>
      </c>
      <c r="R1753" s="496">
        <v>1</v>
      </c>
      <c r="S1753" s="496">
        <v>119594.66</v>
      </c>
      <c r="T1753" s="497">
        <f t="shared" si="426"/>
        <v>119594.66</v>
      </c>
      <c r="U1753" s="497">
        <f t="shared" si="427"/>
        <v>133946.01920000001</v>
      </c>
      <c r="V1753" s="493" t="s">
        <v>1512</v>
      </c>
      <c r="W1753" s="493">
        <v>2016</v>
      </c>
      <c r="X1753" s="498"/>
    </row>
    <row r="1754" spans="1:24" s="344" customFormat="1" outlineLevel="1">
      <c r="A1754" s="493" t="s">
        <v>7304</v>
      </c>
      <c r="B1754" s="381" t="s">
        <v>1495</v>
      </c>
      <c r="C1754" s="494" t="s">
        <v>2739</v>
      </c>
      <c r="D1754" s="493" t="s">
        <v>7307</v>
      </c>
      <c r="E1754" s="493" t="s">
        <v>2741</v>
      </c>
      <c r="F1754" s="375" t="s">
        <v>7308</v>
      </c>
      <c r="G1754" s="493" t="s">
        <v>34</v>
      </c>
      <c r="H1754" s="495">
        <v>45</v>
      </c>
      <c r="I1754" s="339">
        <v>230000000</v>
      </c>
      <c r="J1754" s="340" t="s">
        <v>1155</v>
      </c>
      <c r="K1754" s="493" t="s">
        <v>6370</v>
      </c>
      <c r="L1754" s="485" t="s">
        <v>1501</v>
      </c>
      <c r="M1754" s="340" t="s">
        <v>1502</v>
      </c>
      <c r="N1754" s="493" t="s">
        <v>1817</v>
      </c>
      <c r="O1754" s="487" t="s">
        <v>1511</v>
      </c>
      <c r="P1754" s="340">
        <v>796</v>
      </c>
      <c r="Q1754" s="340" t="s">
        <v>1505</v>
      </c>
      <c r="R1754" s="496">
        <v>36</v>
      </c>
      <c r="S1754" s="496">
        <v>9174.11</v>
      </c>
      <c r="T1754" s="497">
        <f t="shared" si="426"/>
        <v>330267.96000000002</v>
      </c>
      <c r="U1754" s="497">
        <f t="shared" si="427"/>
        <v>369900.11520000006</v>
      </c>
      <c r="V1754" s="493" t="s">
        <v>1512</v>
      </c>
      <c r="W1754" s="493">
        <v>2016</v>
      </c>
      <c r="X1754" s="498"/>
    </row>
    <row r="1755" spans="1:24" s="344" customFormat="1" outlineLevel="1">
      <c r="A1755" s="493" t="s">
        <v>7306</v>
      </c>
      <c r="B1755" s="381" t="s">
        <v>1495</v>
      </c>
      <c r="C1755" s="494" t="s">
        <v>7310</v>
      </c>
      <c r="D1755" s="493" t="s">
        <v>3812</v>
      </c>
      <c r="E1755" s="493" t="s">
        <v>7311</v>
      </c>
      <c r="F1755" s="375" t="s">
        <v>7312</v>
      </c>
      <c r="G1755" s="493" t="s">
        <v>34</v>
      </c>
      <c r="H1755" s="495">
        <v>45</v>
      </c>
      <c r="I1755" s="339">
        <v>230000000</v>
      </c>
      <c r="J1755" s="340" t="s">
        <v>1155</v>
      </c>
      <c r="K1755" s="493" t="s">
        <v>6370</v>
      </c>
      <c r="L1755" s="485" t="s">
        <v>1501</v>
      </c>
      <c r="M1755" s="340" t="s">
        <v>1502</v>
      </c>
      <c r="N1755" s="493" t="s">
        <v>1817</v>
      </c>
      <c r="O1755" s="487" t="s">
        <v>1511</v>
      </c>
      <c r="P1755" s="340">
        <v>55</v>
      </c>
      <c r="Q1755" s="340" t="s">
        <v>1775</v>
      </c>
      <c r="R1755" s="496">
        <v>160</v>
      </c>
      <c r="S1755" s="496">
        <v>614.04999999999995</v>
      </c>
      <c r="T1755" s="497">
        <f t="shared" si="426"/>
        <v>98248</v>
      </c>
      <c r="U1755" s="497">
        <f t="shared" si="427"/>
        <v>110037.76000000001</v>
      </c>
      <c r="V1755" s="493" t="s">
        <v>1512</v>
      </c>
      <c r="W1755" s="493">
        <v>2016</v>
      </c>
      <c r="X1755" s="498"/>
    </row>
    <row r="1756" spans="1:24" s="344" customFormat="1" outlineLevel="1">
      <c r="A1756" s="493" t="s">
        <v>7309</v>
      </c>
      <c r="B1756" s="381" t="s">
        <v>1495</v>
      </c>
      <c r="C1756" s="502" t="s">
        <v>7314</v>
      </c>
      <c r="D1756" s="493" t="s">
        <v>7315</v>
      </c>
      <c r="E1756" s="493" t="s">
        <v>7316</v>
      </c>
      <c r="F1756" s="375" t="s">
        <v>7317</v>
      </c>
      <c r="G1756" s="493" t="s">
        <v>34</v>
      </c>
      <c r="H1756" s="495">
        <v>45</v>
      </c>
      <c r="I1756" s="339">
        <v>230000000</v>
      </c>
      <c r="J1756" s="340" t="s">
        <v>1155</v>
      </c>
      <c r="K1756" s="493" t="s">
        <v>6370</v>
      </c>
      <c r="L1756" s="485" t="s">
        <v>1501</v>
      </c>
      <c r="M1756" s="340" t="s">
        <v>1502</v>
      </c>
      <c r="N1756" s="493" t="s">
        <v>1817</v>
      </c>
      <c r="O1756" s="487" t="s">
        <v>1511</v>
      </c>
      <c r="P1756" s="340">
        <v>55</v>
      </c>
      <c r="Q1756" s="340" t="s">
        <v>1775</v>
      </c>
      <c r="R1756" s="496">
        <v>228</v>
      </c>
      <c r="S1756" s="496">
        <v>12736.11</v>
      </c>
      <c r="T1756" s="497">
        <f t="shared" si="426"/>
        <v>2903833.08</v>
      </c>
      <c r="U1756" s="497">
        <f t="shared" si="427"/>
        <v>3252293.0496000005</v>
      </c>
      <c r="V1756" s="493" t="s">
        <v>1512</v>
      </c>
      <c r="W1756" s="493">
        <v>2016</v>
      </c>
      <c r="X1756" s="498"/>
    </row>
    <row r="1757" spans="1:24" s="344" customFormat="1" outlineLevel="1">
      <c r="A1757" s="493" t="s">
        <v>7313</v>
      </c>
      <c r="B1757" s="381" t="s">
        <v>1495</v>
      </c>
      <c r="C1757" s="502" t="s">
        <v>7319</v>
      </c>
      <c r="D1757" s="493" t="s">
        <v>7127</v>
      </c>
      <c r="E1757" s="493" t="s">
        <v>7320</v>
      </c>
      <c r="F1757" s="375" t="s">
        <v>7321</v>
      </c>
      <c r="G1757" s="493" t="s">
        <v>34</v>
      </c>
      <c r="H1757" s="495">
        <v>45</v>
      </c>
      <c r="I1757" s="339">
        <v>230000000</v>
      </c>
      <c r="J1757" s="340" t="s">
        <v>1155</v>
      </c>
      <c r="K1757" s="493" t="s">
        <v>6370</v>
      </c>
      <c r="L1757" s="485" t="s">
        <v>1501</v>
      </c>
      <c r="M1757" s="340" t="s">
        <v>1502</v>
      </c>
      <c r="N1757" s="493" t="s">
        <v>1817</v>
      </c>
      <c r="O1757" s="487" t="s">
        <v>1511</v>
      </c>
      <c r="P1757" s="340">
        <v>55</v>
      </c>
      <c r="Q1757" s="340" t="s">
        <v>1775</v>
      </c>
      <c r="R1757" s="496">
        <v>42</v>
      </c>
      <c r="S1757" s="496">
        <v>3180.36</v>
      </c>
      <c r="T1757" s="497">
        <f t="shared" si="426"/>
        <v>133575.12</v>
      </c>
      <c r="U1757" s="497">
        <f t="shared" si="427"/>
        <v>149604.13440000001</v>
      </c>
      <c r="V1757" s="493" t="s">
        <v>1512</v>
      </c>
      <c r="W1757" s="493">
        <v>2016</v>
      </c>
      <c r="X1757" s="498"/>
    </row>
    <row r="1758" spans="1:24" s="344" customFormat="1" outlineLevel="1">
      <c r="A1758" s="493" t="s">
        <v>7318</v>
      </c>
      <c r="B1758" s="381" t="s">
        <v>1495</v>
      </c>
      <c r="C1758" s="494" t="s">
        <v>7323</v>
      </c>
      <c r="D1758" s="493" t="s">
        <v>7324</v>
      </c>
      <c r="E1758" s="493" t="s">
        <v>7325</v>
      </c>
      <c r="F1758" s="375" t="s">
        <v>7326</v>
      </c>
      <c r="G1758" s="493" t="s">
        <v>34</v>
      </c>
      <c r="H1758" s="495">
        <v>45</v>
      </c>
      <c r="I1758" s="339">
        <v>230000000</v>
      </c>
      <c r="J1758" s="340" t="s">
        <v>1155</v>
      </c>
      <c r="K1758" s="493" t="s">
        <v>6370</v>
      </c>
      <c r="L1758" s="485" t="s">
        <v>1501</v>
      </c>
      <c r="M1758" s="340" t="s">
        <v>1502</v>
      </c>
      <c r="N1758" s="493" t="s">
        <v>1817</v>
      </c>
      <c r="O1758" s="487" t="s">
        <v>1511</v>
      </c>
      <c r="P1758" s="340" t="s">
        <v>1716</v>
      </c>
      <c r="Q1758" s="340" t="s">
        <v>1717</v>
      </c>
      <c r="R1758" s="496">
        <v>160</v>
      </c>
      <c r="S1758" s="496">
        <v>6996.79</v>
      </c>
      <c r="T1758" s="497">
        <f t="shared" si="426"/>
        <v>1119486.3999999999</v>
      </c>
      <c r="U1758" s="497">
        <f t="shared" si="427"/>
        <v>1253824.7679999999</v>
      </c>
      <c r="V1758" s="493" t="s">
        <v>1512</v>
      </c>
      <c r="W1758" s="493">
        <v>2016</v>
      </c>
      <c r="X1758" s="498"/>
    </row>
    <row r="1759" spans="1:24" s="344" customFormat="1" outlineLevel="1">
      <c r="A1759" s="493" t="s">
        <v>7322</v>
      </c>
      <c r="B1759" s="381" t="s">
        <v>1495</v>
      </c>
      <c r="C1759" s="502" t="s">
        <v>7328</v>
      </c>
      <c r="D1759" s="493" t="s">
        <v>4366</v>
      </c>
      <c r="E1759" s="493" t="s">
        <v>7329</v>
      </c>
      <c r="F1759" s="375" t="s">
        <v>7330</v>
      </c>
      <c r="G1759" s="493" t="s">
        <v>34</v>
      </c>
      <c r="H1759" s="495">
        <v>45</v>
      </c>
      <c r="I1759" s="339">
        <v>230000000</v>
      </c>
      <c r="J1759" s="340" t="s">
        <v>1155</v>
      </c>
      <c r="K1759" s="493" t="s">
        <v>6370</v>
      </c>
      <c r="L1759" s="485" t="s">
        <v>1501</v>
      </c>
      <c r="M1759" s="340" t="s">
        <v>1502</v>
      </c>
      <c r="N1759" s="493" t="s">
        <v>1817</v>
      </c>
      <c r="O1759" s="487" t="s">
        <v>1511</v>
      </c>
      <c r="P1759" s="340">
        <v>55</v>
      </c>
      <c r="Q1759" s="340" t="s">
        <v>1775</v>
      </c>
      <c r="R1759" s="496">
        <v>240</v>
      </c>
      <c r="S1759" s="496">
        <v>14580.71</v>
      </c>
      <c r="T1759" s="497">
        <f t="shared" si="426"/>
        <v>3499370.4</v>
      </c>
      <c r="U1759" s="497">
        <f t="shared" si="427"/>
        <v>3919294.8480000002</v>
      </c>
      <c r="V1759" s="493" t="s">
        <v>1512</v>
      </c>
      <c r="W1759" s="493">
        <v>2016</v>
      </c>
      <c r="X1759" s="498"/>
    </row>
    <row r="1760" spans="1:24" s="344" customFormat="1" outlineLevel="1">
      <c r="A1760" s="493" t="s">
        <v>7327</v>
      </c>
      <c r="B1760" s="381" t="s">
        <v>1495</v>
      </c>
      <c r="C1760" s="502" t="s">
        <v>7328</v>
      </c>
      <c r="D1760" s="493" t="s">
        <v>4366</v>
      </c>
      <c r="E1760" s="493" t="s">
        <v>7329</v>
      </c>
      <c r="F1760" s="375" t="s">
        <v>7332</v>
      </c>
      <c r="G1760" s="493" t="s">
        <v>34</v>
      </c>
      <c r="H1760" s="495">
        <v>45</v>
      </c>
      <c r="I1760" s="339">
        <v>230000000</v>
      </c>
      <c r="J1760" s="340" t="s">
        <v>1155</v>
      </c>
      <c r="K1760" s="493" t="s">
        <v>6370</v>
      </c>
      <c r="L1760" s="485" t="s">
        <v>1501</v>
      </c>
      <c r="M1760" s="340" t="s">
        <v>1502</v>
      </c>
      <c r="N1760" s="493" t="s">
        <v>1817</v>
      </c>
      <c r="O1760" s="487" t="s">
        <v>1511</v>
      </c>
      <c r="P1760" s="340">
        <v>55</v>
      </c>
      <c r="Q1760" s="340" t="s">
        <v>1775</v>
      </c>
      <c r="R1760" s="496">
        <v>120</v>
      </c>
      <c r="S1760" s="496">
        <v>12966.07</v>
      </c>
      <c r="T1760" s="497">
        <f t="shared" si="426"/>
        <v>1555928.4</v>
      </c>
      <c r="U1760" s="497">
        <f t="shared" si="427"/>
        <v>1742639.808</v>
      </c>
      <c r="V1760" s="493" t="s">
        <v>1512</v>
      </c>
      <c r="W1760" s="493">
        <v>2016</v>
      </c>
      <c r="X1760" s="498"/>
    </row>
    <row r="1761" spans="1:24" s="344" customFormat="1" outlineLevel="1">
      <c r="A1761" s="493" t="s">
        <v>7331</v>
      </c>
      <c r="B1761" s="381" t="s">
        <v>1495</v>
      </c>
      <c r="C1761" s="494" t="s">
        <v>7334</v>
      </c>
      <c r="D1761" s="493" t="s">
        <v>7335</v>
      </c>
      <c r="E1761" s="493" t="s">
        <v>7336</v>
      </c>
      <c r="F1761" s="375" t="s">
        <v>7337</v>
      </c>
      <c r="G1761" s="493" t="s">
        <v>34</v>
      </c>
      <c r="H1761" s="495">
        <v>45</v>
      </c>
      <c r="I1761" s="339">
        <v>230000000</v>
      </c>
      <c r="J1761" s="340" t="s">
        <v>1155</v>
      </c>
      <c r="K1761" s="493" t="s">
        <v>6370</v>
      </c>
      <c r="L1761" s="485" t="s">
        <v>1501</v>
      </c>
      <c r="M1761" s="340" t="s">
        <v>1502</v>
      </c>
      <c r="N1761" s="493" t="s">
        <v>1817</v>
      </c>
      <c r="O1761" s="487" t="s">
        <v>1511</v>
      </c>
      <c r="P1761" s="340">
        <v>796</v>
      </c>
      <c r="Q1761" s="340" t="s">
        <v>1505</v>
      </c>
      <c r="R1761" s="496">
        <v>1</v>
      </c>
      <c r="S1761" s="496">
        <v>1017.71</v>
      </c>
      <c r="T1761" s="497">
        <f t="shared" si="426"/>
        <v>1017.71</v>
      </c>
      <c r="U1761" s="497">
        <f t="shared" si="427"/>
        <v>1139.8352000000002</v>
      </c>
      <c r="V1761" s="493" t="s">
        <v>1512</v>
      </c>
      <c r="W1761" s="493">
        <v>2016</v>
      </c>
      <c r="X1761" s="498"/>
    </row>
    <row r="1762" spans="1:24" s="344" customFormat="1" outlineLevel="1">
      <c r="A1762" s="493" t="s">
        <v>7333</v>
      </c>
      <c r="B1762" s="381" t="s">
        <v>1495</v>
      </c>
      <c r="C1762" s="494" t="s">
        <v>7334</v>
      </c>
      <c r="D1762" s="493" t="s">
        <v>7335</v>
      </c>
      <c r="E1762" s="493" t="s">
        <v>7336</v>
      </c>
      <c r="F1762" s="375" t="s">
        <v>7339</v>
      </c>
      <c r="G1762" s="493" t="s">
        <v>34</v>
      </c>
      <c r="H1762" s="495">
        <v>45</v>
      </c>
      <c r="I1762" s="339">
        <v>230000000</v>
      </c>
      <c r="J1762" s="340" t="s">
        <v>1155</v>
      </c>
      <c r="K1762" s="493" t="s">
        <v>6370</v>
      </c>
      <c r="L1762" s="485" t="s">
        <v>1501</v>
      </c>
      <c r="M1762" s="340" t="s">
        <v>1502</v>
      </c>
      <c r="N1762" s="493" t="s">
        <v>1817</v>
      </c>
      <c r="O1762" s="487" t="s">
        <v>1511</v>
      </c>
      <c r="P1762" s="340">
        <v>796</v>
      </c>
      <c r="Q1762" s="340" t="s">
        <v>1505</v>
      </c>
      <c r="R1762" s="496">
        <v>36</v>
      </c>
      <c r="S1762" s="496">
        <v>2984.64</v>
      </c>
      <c r="T1762" s="497">
        <f t="shared" si="426"/>
        <v>107447.03999999999</v>
      </c>
      <c r="U1762" s="497">
        <f t="shared" si="427"/>
        <v>120340.6848</v>
      </c>
      <c r="V1762" s="493" t="s">
        <v>1512</v>
      </c>
      <c r="W1762" s="493">
        <v>2016</v>
      </c>
      <c r="X1762" s="498"/>
    </row>
    <row r="1763" spans="1:24" s="344" customFormat="1" outlineLevel="1">
      <c r="A1763" s="493" t="s">
        <v>7338</v>
      </c>
      <c r="B1763" s="381" t="s">
        <v>1495</v>
      </c>
      <c r="C1763" s="494" t="s">
        <v>7334</v>
      </c>
      <c r="D1763" s="493" t="s">
        <v>7335</v>
      </c>
      <c r="E1763" s="493" t="s">
        <v>7336</v>
      </c>
      <c r="F1763" s="375" t="s">
        <v>7341</v>
      </c>
      <c r="G1763" s="493" t="s">
        <v>34</v>
      </c>
      <c r="H1763" s="495">
        <v>45</v>
      </c>
      <c r="I1763" s="339">
        <v>230000000</v>
      </c>
      <c r="J1763" s="340" t="s">
        <v>1155</v>
      </c>
      <c r="K1763" s="493" t="s">
        <v>6370</v>
      </c>
      <c r="L1763" s="485" t="s">
        <v>1501</v>
      </c>
      <c r="M1763" s="340" t="s">
        <v>1502</v>
      </c>
      <c r="N1763" s="493" t="s">
        <v>1817</v>
      </c>
      <c r="O1763" s="487" t="s">
        <v>1511</v>
      </c>
      <c r="P1763" s="340">
        <v>796</v>
      </c>
      <c r="Q1763" s="340" t="s">
        <v>1505</v>
      </c>
      <c r="R1763" s="496">
        <v>1</v>
      </c>
      <c r="S1763" s="496">
        <v>2984.64</v>
      </c>
      <c r="T1763" s="497">
        <f t="shared" si="426"/>
        <v>2984.64</v>
      </c>
      <c r="U1763" s="497">
        <f t="shared" si="427"/>
        <v>3342.7968000000001</v>
      </c>
      <c r="V1763" s="493" t="s">
        <v>1512</v>
      </c>
      <c r="W1763" s="493">
        <v>2016</v>
      </c>
      <c r="X1763" s="498"/>
    </row>
    <row r="1764" spans="1:24" s="344" customFormat="1" outlineLevel="1">
      <c r="A1764" s="493" t="s">
        <v>7340</v>
      </c>
      <c r="B1764" s="381" t="s">
        <v>1495</v>
      </c>
      <c r="C1764" s="494" t="s">
        <v>7343</v>
      </c>
      <c r="D1764" s="493" t="s">
        <v>2892</v>
      </c>
      <c r="E1764" s="493" t="s">
        <v>7344</v>
      </c>
      <c r="F1764" s="375" t="s">
        <v>7345</v>
      </c>
      <c r="G1764" s="493" t="s">
        <v>34</v>
      </c>
      <c r="H1764" s="495">
        <v>45</v>
      </c>
      <c r="I1764" s="339">
        <v>230000000</v>
      </c>
      <c r="J1764" s="340" t="s">
        <v>1155</v>
      </c>
      <c r="K1764" s="493" t="s">
        <v>6370</v>
      </c>
      <c r="L1764" s="485" t="s">
        <v>1501</v>
      </c>
      <c r="M1764" s="340" t="s">
        <v>1502</v>
      </c>
      <c r="N1764" s="493" t="s">
        <v>1817</v>
      </c>
      <c r="O1764" s="487" t="s">
        <v>1511</v>
      </c>
      <c r="P1764" s="340">
        <v>796</v>
      </c>
      <c r="Q1764" s="340" t="s">
        <v>1505</v>
      </c>
      <c r="R1764" s="496">
        <v>36</v>
      </c>
      <c r="S1764" s="496">
        <v>393.88</v>
      </c>
      <c r="T1764" s="497">
        <f t="shared" si="426"/>
        <v>14179.68</v>
      </c>
      <c r="U1764" s="497">
        <f t="shared" si="427"/>
        <v>15881.241600000001</v>
      </c>
      <c r="V1764" s="493" t="s">
        <v>1512</v>
      </c>
      <c r="W1764" s="493">
        <v>2016</v>
      </c>
      <c r="X1764" s="498"/>
    </row>
    <row r="1765" spans="1:24" s="344" customFormat="1" outlineLevel="1">
      <c r="A1765" s="493" t="s">
        <v>7342</v>
      </c>
      <c r="B1765" s="381" t="s">
        <v>1495</v>
      </c>
      <c r="C1765" s="494" t="s">
        <v>7347</v>
      </c>
      <c r="D1765" s="493" t="s">
        <v>2892</v>
      </c>
      <c r="E1765" s="493" t="s">
        <v>7348</v>
      </c>
      <c r="F1765" s="375" t="s">
        <v>7349</v>
      </c>
      <c r="G1765" s="493" t="s">
        <v>34</v>
      </c>
      <c r="H1765" s="495">
        <v>45</v>
      </c>
      <c r="I1765" s="339">
        <v>230000000</v>
      </c>
      <c r="J1765" s="340" t="s">
        <v>1155</v>
      </c>
      <c r="K1765" s="493" t="s">
        <v>6370</v>
      </c>
      <c r="L1765" s="485" t="s">
        <v>1501</v>
      </c>
      <c r="M1765" s="340" t="s">
        <v>1502</v>
      </c>
      <c r="N1765" s="493" t="s">
        <v>1817</v>
      </c>
      <c r="O1765" s="487" t="s">
        <v>1511</v>
      </c>
      <c r="P1765" s="340">
        <v>796</v>
      </c>
      <c r="Q1765" s="340" t="s">
        <v>1505</v>
      </c>
      <c r="R1765" s="496">
        <v>12</v>
      </c>
      <c r="S1765" s="496">
        <v>562.67999999999995</v>
      </c>
      <c r="T1765" s="497">
        <f t="shared" ref="T1765:T1828" si="428">R1765*S1765</f>
        <v>6752.16</v>
      </c>
      <c r="U1765" s="497">
        <f t="shared" ref="U1765:U1828" si="429">T1765*1.12</f>
        <v>7562.4192000000003</v>
      </c>
      <c r="V1765" s="493" t="s">
        <v>1512</v>
      </c>
      <c r="W1765" s="493">
        <v>2016</v>
      </c>
      <c r="X1765" s="498"/>
    </row>
    <row r="1766" spans="1:24" s="344" customFormat="1" outlineLevel="1">
      <c r="A1766" s="493" t="s">
        <v>7346</v>
      </c>
      <c r="B1766" s="381" t="s">
        <v>1495</v>
      </c>
      <c r="C1766" s="494" t="s">
        <v>7351</v>
      </c>
      <c r="D1766" s="493" t="s">
        <v>2892</v>
      </c>
      <c r="E1766" s="493" t="s">
        <v>7352</v>
      </c>
      <c r="F1766" s="375" t="s">
        <v>7353</v>
      </c>
      <c r="G1766" s="493" t="s">
        <v>34</v>
      </c>
      <c r="H1766" s="495">
        <v>45</v>
      </c>
      <c r="I1766" s="339">
        <v>230000000</v>
      </c>
      <c r="J1766" s="340" t="s">
        <v>1155</v>
      </c>
      <c r="K1766" s="493" t="s">
        <v>6370</v>
      </c>
      <c r="L1766" s="485" t="s">
        <v>1501</v>
      </c>
      <c r="M1766" s="340" t="s">
        <v>1502</v>
      </c>
      <c r="N1766" s="493" t="s">
        <v>1817</v>
      </c>
      <c r="O1766" s="487" t="s">
        <v>1511</v>
      </c>
      <c r="P1766" s="340">
        <v>796</v>
      </c>
      <c r="Q1766" s="340" t="s">
        <v>1505</v>
      </c>
      <c r="R1766" s="496">
        <v>2</v>
      </c>
      <c r="S1766" s="496">
        <v>1404.25</v>
      </c>
      <c r="T1766" s="497">
        <f t="shared" si="428"/>
        <v>2808.5</v>
      </c>
      <c r="U1766" s="497">
        <f t="shared" si="429"/>
        <v>3145.5200000000004</v>
      </c>
      <c r="V1766" s="493" t="s">
        <v>1512</v>
      </c>
      <c r="W1766" s="493">
        <v>2016</v>
      </c>
      <c r="X1766" s="498"/>
    </row>
    <row r="1767" spans="1:24" s="344" customFormat="1" outlineLevel="1">
      <c r="A1767" s="493" t="s">
        <v>7350</v>
      </c>
      <c r="B1767" s="381" t="s">
        <v>1495</v>
      </c>
      <c r="C1767" s="494" t="s">
        <v>7355</v>
      </c>
      <c r="D1767" s="493" t="s">
        <v>4814</v>
      </c>
      <c r="E1767" s="493" t="s">
        <v>7356</v>
      </c>
      <c r="F1767" s="375" t="s">
        <v>7357</v>
      </c>
      <c r="G1767" s="493" t="s">
        <v>34</v>
      </c>
      <c r="H1767" s="495">
        <v>45</v>
      </c>
      <c r="I1767" s="339">
        <v>230000000</v>
      </c>
      <c r="J1767" s="340" t="s">
        <v>1155</v>
      </c>
      <c r="K1767" s="493" t="s">
        <v>6370</v>
      </c>
      <c r="L1767" s="485" t="s">
        <v>1501</v>
      </c>
      <c r="M1767" s="340" t="s">
        <v>1502</v>
      </c>
      <c r="N1767" s="493" t="s">
        <v>1817</v>
      </c>
      <c r="O1767" s="487" t="s">
        <v>1511</v>
      </c>
      <c r="P1767" s="340">
        <v>796</v>
      </c>
      <c r="Q1767" s="340" t="s">
        <v>1505</v>
      </c>
      <c r="R1767" s="496">
        <v>10</v>
      </c>
      <c r="S1767" s="496">
        <v>1450.73</v>
      </c>
      <c r="T1767" s="497">
        <f t="shared" si="428"/>
        <v>14507.3</v>
      </c>
      <c r="U1767" s="497">
        <f t="shared" si="429"/>
        <v>16248.176000000001</v>
      </c>
      <c r="V1767" s="493" t="s">
        <v>1512</v>
      </c>
      <c r="W1767" s="493">
        <v>2016</v>
      </c>
      <c r="X1767" s="498"/>
    </row>
    <row r="1768" spans="1:24" s="344" customFormat="1" outlineLevel="1">
      <c r="A1768" s="493" t="s">
        <v>7354</v>
      </c>
      <c r="B1768" s="381" t="s">
        <v>1495</v>
      </c>
      <c r="C1768" s="494" t="s">
        <v>7359</v>
      </c>
      <c r="D1768" s="493" t="s">
        <v>4814</v>
      </c>
      <c r="E1768" s="493" t="s">
        <v>7360</v>
      </c>
      <c r="F1768" s="375" t="s">
        <v>7361</v>
      </c>
      <c r="G1768" s="493" t="s">
        <v>34</v>
      </c>
      <c r="H1768" s="495">
        <v>45</v>
      </c>
      <c r="I1768" s="339">
        <v>230000000</v>
      </c>
      <c r="J1768" s="340" t="s">
        <v>1155</v>
      </c>
      <c r="K1768" s="493" t="s">
        <v>6370</v>
      </c>
      <c r="L1768" s="485" t="s">
        <v>1501</v>
      </c>
      <c r="M1768" s="340" t="s">
        <v>1502</v>
      </c>
      <c r="N1768" s="493" t="s">
        <v>1817</v>
      </c>
      <c r="O1768" s="487" t="s">
        <v>1511</v>
      </c>
      <c r="P1768" s="340">
        <v>796</v>
      </c>
      <c r="Q1768" s="340" t="s">
        <v>1505</v>
      </c>
      <c r="R1768" s="496">
        <v>10</v>
      </c>
      <c r="S1768" s="496">
        <v>2008.52</v>
      </c>
      <c r="T1768" s="497">
        <f t="shared" si="428"/>
        <v>20085.2</v>
      </c>
      <c r="U1768" s="497">
        <f t="shared" si="429"/>
        <v>22495.424000000003</v>
      </c>
      <c r="V1768" s="493" t="s">
        <v>1512</v>
      </c>
      <c r="W1768" s="493">
        <v>2016</v>
      </c>
      <c r="X1768" s="498"/>
    </row>
    <row r="1769" spans="1:24" s="344" customFormat="1" outlineLevel="1">
      <c r="A1769" s="493" t="s">
        <v>7358</v>
      </c>
      <c r="B1769" s="381" t="s">
        <v>1495</v>
      </c>
      <c r="C1769" s="494" t="s">
        <v>7363</v>
      </c>
      <c r="D1769" s="493" t="s">
        <v>1608</v>
      </c>
      <c r="E1769" s="493" t="s">
        <v>7364</v>
      </c>
      <c r="F1769" s="375" t="s">
        <v>7365</v>
      </c>
      <c r="G1769" s="493" t="s">
        <v>34</v>
      </c>
      <c r="H1769" s="495">
        <v>45</v>
      </c>
      <c r="I1769" s="339">
        <v>230000000</v>
      </c>
      <c r="J1769" s="340" t="s">
        <v>1155</v>
      </c>
      <c r="K1769" s="493" t="s">
        <v>6370</v>
      </c>
      <c r="L1769" s="485" t="s">
        <v>1501</v>
      </c>
      <c r="M1769" s="340" t="s">
        <v>1502</v>
      </c>
      <c r="N1769" s="493" t="s">
        <v>1817</v>
      </c>
      <c r="O1769" s="487" t="s">
        <v>1511</v>
      </c>
      <c r="P1769" s="340">
        <v>796</v>
      </c>
      <c r="Q1769" s="340" t="s">
        <v>1505</v>
      </c>
      <c r="R1769" s="496">
        <v>24</v>
      </c>
      <c r="S1769" s="496">
        <v>1118.02</v>
      </c>
      <c r="T1769" s="497">
        <f t="shared" si="428"/>
        <v>26832.48</v>
      </c>
      <c r="U1769" s="497">
        <f t="shared" si="429"/>
        <v>30052.377600000003</v>
      </c>
      <c r="V1769" s="493" t="s">
        <v>1512</v>
      </c>
      <c r="W1769" s="493">
        <v>2016</v>
      </c>
      <c r="X1769" s="498"/>
    </row>
    <row r="1770" spans="1:24" s="344" customFormat="1" outlineLevel="1">
      <c r="A1770" s="493" t="s">
        <v>7362</v>
      </c>
      <c r="B1770" s="381" t="s">
        <v>1495</v>
      </c>
      <c r="C1770" s="494" t="s">
        <v>7367</v>
      </c>
      <c r="D1770" s="493" t="s">
        <v>2142</v>
      </c>
      <c r="E1770" s="493" t="s">
        <v>7368</v>
      </c>
      <c r="F1770" s="375" t="s">
        <v>7369</v>
      </c>
      <c r="G1770" s="493" t="s">
        <v>34</v>
      </c>
      <c r="H1770" s="495">
        <v>45</v>
      </c>
      <c r="I1770" s="339">
        <v>230000000</v>
      </c>
      <c r="J1770" s="340" t="s">
        <v>1155</v>
      </c>
      <c r="K1770" s="493" t="s">
        <v>6370</v>
      </c>
      <c r="L1770" s="485" t="s">
        <v>1501</v>
      </c>
      <c r="M1770" s="340" t="s">
        <v>1502</v>
      </c>
      <c r="N1770" s="493" t="s">
        <v>1817</v>
      </c>
      <c r="O1770" s="487" t="s">
        <v>1511</v>
      </c>
      <c r="P1770" s="340">
        <v>796</v>
      </c>
      <c r="Q1770" s="340" t="s">
        <v>1505</v>
      </c>
      <c r="R1770" s="496">
        <v>28</v>
      </c>
      <c r="S1770" s="496">
        <v>1920.45</v>
      </c>
      <c r="T1770" s="497">
        <f t="shared" si="428"/>
        <v>53772.6</v>
      </c>
      <c r="U1770" s="497">
        <f t="shared" si="429"/>
        <v>60225.312000000005</v>
      </c>
      <c r="V1770" s="493" t="s">
        <v>1512</v>
      </c>
      <c r="W1770" s="493">
        <v>2016</v>
      </c>
      <c r="X1770" s="498"/>
    </row>
    <row r="1771" spans="1:24" s="344" customFormat="1" outlineLevel="1">
      <c r="A1771" s="493" t="s">
        <v>7366</v>
      </c>
      <c r="B1771" s="381" t="s">
        <v>1495</v>
      </c>
      <c r="C1771" s="494" t="s">
        <v>7371</v>
      </c>
      <c r="D1771" s="493" t="s">
        <v>2142</v>
      </c>
      <c r="E1771" s="493" t="s">
        <v>7372</v>
      </c>
      <c r="F1771" s="375" t="s">
        <v>7373</v>
      </c>
      <c r="G1771" s="493" t="s">
        <v>34</v>
      </c>
      <c r="H1771" s="495">
        <v>45</v>
      </c>
      <c r="I1771" s="339">
        <v>230000000</v>
      </c>
      <c r="J1771" s="340" t="s">
        <v>1155</v>
      </c>
      <c r="K1771" s="493" t="s">
        <v>6370</v>
      </c>
      <c r="L1771" s="485" t="s">
        <v>1501</v>
      </c>
      <c r="M1771" s="340" t="s">
        <v>1502</v>
      </c>
      <c r="N1771" s="493" t="s">
        <v>1817</v>
      </c>
      <c r="O1771" s="487" t="s">
        <v>1511</v>
      </c>
      <c r="P1771" s="340">
        <v>796</v>
      </c>
      <c r="Q1771" s="340" t="s">
        <v>1505</v>
      </c>
      <c r="R1771" s="496">
        <v>8</v>
      </c>
      <c r="S1771" s="496">
        <v>266.66000000000003</v>
      </c>
      <c r="T1771" s="497">
        <f t="shared" si="428"/>
        <v>2133.2800000000002</v>
      </c>
      <c r="U1771" s="497">
        <f t="shared" si="429"/>
        <v>2389.2736000000004</v>
      </c>
      <c r="V1771" s="493" t="s">
        <v>1512</v>
      </c>
      <c r="W1771" s="493">
        <v>2016</v>
      </c>
      <c r="X1771" s="498"/>
    </row>
    <row r="1772" spans="1:24" s="344" customFormat="1" outlineLevel="1">
      <c r="A1772" s="493" t="s">
        <v>7370</v>
      </c>
      <c r="B1772" s="381" t="s">
        <v>1495</v>
      </c>
      <c r="C1772" s="494" t="s">
        <v>7375</v>
      </c>
      <c r="D1772" s="493" t="s">
        <v>7376</v>
      </c>
      <c r="E1772" s="493" t="s">
        <v>7377</v>
      </c>
      <c r="F1772" s="375" t="s">
        <v>7378</v>
      </c>
      <c r="G1772" s="493" t="s">
        <v>34</v>
      </c>
      <c r="H1772" s="495">
        <v>45</v>
      </c>
      <c r="I1772" s="339">
        <v>230000000</v>
      </c>
      <c r="J1772" s="340" t="s">
        <v>1155</v>
      </c>
      <c r="K1772" s="493" t="s">
        <v>6370</v>
      </c>
      <c r="L1772" s="485" t="s">
        <v>1501</v>
      </c>
      <c r="M1772" s="340" t="s">
        <v>1502</v>
      </c>
      <c r="N1772" s="493" t="s">
        <v>1817</v>
      </c>
      <c r="O1772" s="487" t="s">
        <v>1511</v>
      </c>
      <c r="P1772" s="340">
        <v>796</v>
      </c>
      <c r="Q1772" s="340" t="s">
        <v>1505</v>
      </c>
      <c r="R1772" s="496">
        <v>250</v>
      </c>
      <c r="S1772" s="496">
        <v>428.13</v>
      </c>
      <c r="T1772" s="497">
        <f t="shared" si="428"/>
        <v>107032.5</v>
      </c>
      <c r="U1772" s="497">
        <f t="shared" si="429"/>
        <v>119876.40000000001</v>
      </c>
      <c r="V1772" s="493" t="s">
        <v>1512</v>
      </c>
      <c r="W1772" s="493">
        <v>2016</v>
      </c>
      <c r="X1772" s="498"/>
    </row>
    <row r="1773" spans="1:24" s="344" customFormat="1" outlineLevel="1">
      <c r="A1773" s="493" t="s">
        <v>7374</v>
      </c>
      <c r="B1773" s="381" t="s">
        <v>1495</v>
      </c>
      <c r="C1773" s="494" t="s">
        <v>7380</v>
      </c>
      <c r="D1773" s="493" t="s">
        <v>7381</v>
      </c>
      <c r="E1773" s="493" t="s">
        <v>7382</v>
      </c>
      <c r="F1773" s="375" t="s">
        <v>7383</v>
      </c>
      <c r="G1773" s="493" t="s">
        <v>34</v>
      </c>
      <c r="H1773" s="495">
        <v>45</v>
      </c>
      <c r="I1773" s="339">
        <v>230000000</v>
      </c>
      <c r="J1773" s="340" t="s">
        <v>1155</v>
      </c>
      <c r="K1773" s="493" t="s">
        <v>6370</v>
      </c>
      <c r="L1773" s="485" t="s">
        <v>1501</v>
      </c>
      <c r="M1773" s="340" t="s">
        <v>1502</v>
      </c>
      <c r="N1773" s="493" t="s">
        <v>1817</v>
      </c>
      <c r="O1773" s="487" t="s">
        <v>1511</v>
      </c>
      <c r="P1773" s="340">
        <v>796</v>
      </c>
      <c r="Q1773" s="340" t="s">
        <v>1505</v>
      </c>
      <c r="R1773" s="496">
        <v>380</v>
      </c>
      <c r="S1773" s="496">
        <v>22.02</v>
      </c>
      <c r="T1773" s="497">
        <f t="shared" si="428"/>
        <v>8367.6</v>
      </c>
      <c r="U1773" s="497">
        <f t="shared" si="429"/>
        <v>9371.7120000000014</v>
      </c>
      <c r="V1773" s="493" t="s">
        <v>1512</v>
      </c>
      <c r="W1773" s="493">
        <v>2016</v>
      </c>
      <c r="X1773" s="498"/>
    </row>
    <row r="1774" spans="1:24" s="344" customFormat="1" outlineLevel="1">
      <c r="A1774" s="493" t="s">
        <v>7379</v>
      </c>
      <c r="B1774" s="381" t="s">
        <v>1495</v>
      </c>
      <c r="C1774" s="494" t="s">
        <v>7385</v>
      </c>
      <c r="D1774" s="493" t="s">
        <v>7386</v>
      </c>
      <c r="E1774" s="493" t="s">
        <v>7387</v>
      </c>
      <c r="F1774" s="375" t="s">
        <v>7388</v>
      </c>
      <c r="G1774" s="493" t="s">
        <v>34</v>
      </c>
      <c r="H1774" s="495">
        <v>45</v>
      </c>
      <c r="I1774" s="339">
        <v>230000000</v>
      </c>
      <c r="J1774" s="340" t="s">
        <v>1155</v>
      </c>
      <c r="K1774" s="493" t="s">
        <v>6370</v>
      </c>
      <c r="L1774" s="485" t="s">
        <v>1501</v>
      </c>
      <c r="M1774" s="340" t="s">
        <v>1502</v>
      </c>
      <c r="N1774" s="493" t="s">
        <v>1817</v>
      </c>
      <c r="O1774" s="487" t="s">
        <v>1511</v>
      </c>
      <c r="P1774" s="340">
        <v>796</v>
      </c>
      <c r="Q1774" s="340" t="s">
        <v>1505</v>
      </c>
      <c r="R1774" s="496">
        <v>2</v>
      </c>
      <c r="S1774" s="496">
        <v>1350.43</v>
      </c>
      <c r="T1774" s="497">
        <f t="shared" si="428"/>
        <v>2700.86</v>
      </c>
      <c r="U1774" s="497">
        <f t="shared" si="429"/>
        <v>3024.9632000000006</v>
      </c>
      <c r="V1774" s="493" t="s">
        <v>1512</v>
      </c>
      <c r="W1774" s="493">
        <v>2016</v>
      </c>
      <c r="X1774" s="498"/>
    </row>
    <row r="1775" spans="1:24" s="344" customFormat="1" outlineLevel="1">
      <c r="A1775" s="493" t="s">
        <v>7384</v>
      </c>
      <c r="B1775" s="381" t="s">
        <v>1495</v>
      </c>
      <c r="C1775" s="494" t="s">
        <v>7390</v>
      </c>
      <c r="D1775" s="493" t="s">
        <v>7075</v>
      </c>
      <c r="E1775" s="493" t="s">
        <v>7391</v>
      </c>
      <c r="F1775" s="375" t="s">
        <v>7392</v>
      </c>
      <c r="G1775" s="493" t="s">
        <v>34</v>
      </c>
      <c r="H1775" s="495">
        <v>45</v>
      </c>
      <c r="I1775" s="339">
        <v>230000000</v>
      </c>
      <c r="J1775" s="340" t="s">
        <v>1155</v>
      </c>
      <c r="K1775" s="493" t="s">
        <v>6370</v>
      </c>
      <c r="L1775" s="485" t="s">
        <v>1501</v>
      </c>
      <c r="M1775" s="340" t="s">
        <v>1502</v>
      </c>
      <c r="N1775" s="493" t="s">
        <v>1817</v>
      </c>
      <c r="O1775" s="487" t="s">
        <v>1511</v>
      </c>
      <c r="P1775" s="340">
        <v>166</v>
      </c>
      <c r="Q1775" s="340" t="s">
        <v>1624</v>
      </c>
      <c r="R1775" s="496">
        <v>28000</v>
      </c>
      <c r="S1775" s="496">
        <v>89.29</v>
      </c>
      <c r="T1775" s="497">
        <f t="shared" si="428"/>
        <v>2500120</v>
      </c>
      <c r="U1775" s="497">
        <f t="shared" si="429"/>
        <v>2800134.4000000004</v>
      </c>
      <c r="V1775" s="493" t="s">
        <v>1512</v>
      </c>
      <c r="W1775" s="493">
        <v>2016</v>
      </c>
      <c r="X1775" s="498"/>
    </row>
    <row r="1776" spans="1:24" s="344" customFormat="1" outlineLevel="1">
      <c r="A1776" s="493" t="s">
        <v>7389</v>
      </c>
      <c r="B1776" s="381" t="s">
        <v>1495</v>
      </c>
      <c r="C1776" s="494" t="s">
        <v>7394</v>
      </c>
      <c r="D1776" s="493" t="s">
        <v>7395</v>
      </c>
      <c r="E1776" s="493" t="s">
        <v>7396</v>
      </c>
      <c r="F1776" s="375" t="s">
        <v>7397</v>
      </c>
      <c r="G1776" s="493" t="s">
        <v>34</v>
      </c>
      <c r="H1776" s="495">
        <v>45</v>
      </c>
      <c r="I1776" s="339">
        <v>230000000</v>
      </c>
      <c r="J1776" s="340" t="s">
        <v>1155</v>
      </c>
      <c r="K1776" s="493" t="s">
        <v>6370</v>
      </c>
      <c r="L1776" s="485" t="s">
        <v>1501</v>
      </c>
      <c r="M1776" s="340" t="s">
        <v>1502</v>
      </c>
      <c r="N1776" s="493" t="s">
        <v>1817</v>
      </c>
      <c r="O1776" s="487" t="s">
        <v>1511</v>
      </c>
      <c r="P1776" s="340">
        <v>796</v>
      </c>
      <c r="Q1776" s="340" t="s">
        <v>1505</v>
      </c>
      <c r="R1776" s="496">
        <v>20</v>
      </c>
      <c r="S1776" s="496">
        <v>3180.36</v>
      </c>
      <c r="T1776" s="497">
        <f t="shared" si="428"/>
        <v>63607.200000000004</v>
      </c>
      <c r="U1776" s="497">
        <f t="shared" si="429"/>
        <v>71240.064000000013</v>
      </c>
      <c r="V1776" s="493" t="s">
        <v>1512</v>
      </c>
      <c r="W1776" s="493">
        <v>2016</v>
      </c>
      <c r="X1776" s="498"/>
    </row>
    <row r="1777" spans="1:24" s="344" customFormat="1" outlineLevel="1">
      <c r="A1777" s="493" t="s">
        <v>7393</v>
      </c>
      <c r="B1777" s="381" t="s">
        <v>1495</v>
      </c>
      <c r="C1777" s="494" t="s">
        <v>7399</v>
      </c>
      <c r="D1777" s="493" t="s">
        <v>7400</v>
      </c>
      <c r="E1777" s="493" t="s">
        <v>7401</v>
      </c>
      <c r="F1777" s="375" t="s">
        <v>7402</v>
      </c>
      <c r="G1777" s="493" t="s">
        <v>34</v>
      </c>
      <c r="H1777" s="495">
        <v>45</v>
      </c>
      <c r="I1777" s="339">
        <v>230000000</v>
      </c>
      <c r="J1777" s="340" t="s">
        <v>1155</v>
      </c>
      <c r="K1777" s="493" t="s">
        <v>6370</v>
      </c>
      <c r="L1777" s="485" t="s">
        <v>1501</v>
      </c>
      <c r="M1777" s="340" t="s">
        <v>1502</v>
      </c>
      <c r="N1777" s="493" t="s">
        <v>1817</v>
      </c>
      <c r="O1777" s="487" t="s">
        <v>1511</v>
      </c>
      <c r="P1777" s="340">
        <v>796</v>
      </c>
      <c r="Q1777" s="340" t="s">
        <v>1505</v>
      </c>
      <c r="R1777" s="496">
        <v>30</v>
      </c>
      <c r="S1777" s="496">
        <v>4403.57</v>
      </c>
      <c r="T1777" s="497">
        <f t="shared" si="428"/>
        <v>132107.09999999998</v>
      </c>
      <c r="U1777" s="497">
        <f t="shared" si="429"/>
        <v>147959.95199999999</v>
      </c>
      <c r="V1777" s="493" t="s">
        <v>1512</v>
      </c>
      <c r="W1777" s="493">
        <v>2016</v>
      </c>
      <c r="X1777" s="498"/>
    </row>
    <row r="1778" spans="1:24" s="344" customFormat="1" outlineLevel="1">
      <c r="A1778" s="493" t="s">
        <v>7398</v>
      </c>
      <c r="B1778" s="381" t="s">
        <v>1495</v>
      </c>
      <c r="C1778" s="494" t="s">
        <v>7404</v>
      </c>
      <c r="D1778" s="493" t="s">
        <v>7405</v>
      </c>
      <c r="E1778" s="493" t="s">
        <v>7406</v>
      </c>
      <c r="F1778" s="375" t="s">
        <v>7407</v>
      </c>
      <c r="G1778" s="493" t="s">
        <v>34</v>
      </c>
      <c r="H1778" s="495">
        <v>45</v>
      </c>
      <c r="I1778" s="339">
        <v>230000000</v>
      </c>
      <c r="J1778" s="340" t="s">
        <v>1155</v>
      </c>
      <c r="K1778" s="493" t="s">
        <v>6370</v>
      </c>
      <c r="L1778" s="485" t="s">
        <v>1501</v>
      </c>
      <c r="M1778" s="340" t="s">
        <v>1502</v>
      </c>
      <c r="N1778" s="493" t="s">
        <v>1817</v>
      </c>
      <c r="O1778" s="487" t="s">
        <v>1511</v>
      </c>
      <c r="P1778" s="340">
        <v>796</v>
      </c>
      <c r="Q1778" s="340" t="s">
        <v>1505</v>
      </c>
      <c r="R1778" s="496">
        <v>20</v>
      </c>
      <c r="S1778" s="496">
        <v>2935.71</v>
      </c>
      <c r="T1778" s="497">
        <f t="shared" si="428"/>
        <v>58714.2</v>
      </c>
      <c r="U1778" s="497">
        <f t="shared" si="429"/>
        <v>65759.90400000001</v>
      </c>
      <c r="V1778" s="493" t="s">
        <v>1512</v>
      </c>
      <c r="W1778" s="493">
        <v>2016</v>
      </c>
      <c r="X1778" s="498"/>
    </row>
    <row r="1779" spans="1:24" s="344" customFormat="1" outlineLevel="1">
      <c r="A1779" s="493" t="s">
        <v>7403</v>
      </c>
      <c r="B1779" s="381" t="s">
        <v>1495</v>
      </c>
      <c r="C1779" s="494" t="s">
        <v>7409</v>
      </c>
      <c r="D1779" s="493" t="s">
        <v>5491</v>
      </c>
      <c r="E1779" s="493" t="s">
        <v>7410</v>
      </c>
      <c r="F1779" s="375" t="s">
        <v>7411</v>
      </c>
      <c r="G1779" s="493" t="s">
        <v>34</v>
      </c>
      <c r="H1779" s="495">
        <v>45</v>
      </c>
      <c r="I1779" s="339">
        <v>230000000</v>
      </c>
      <c r="J1779" s="340" t="s">
        <v>1155</v>
      </c>
      <c r="K1779" s="493" t="s">
        <v>6370</v>
      </c>
      <c r="L1779" s="485" t="s">
        <v>1501</v>
      </c>
      <c r="M1779" s="340" t="s">
        <v>1502</v>
      </c>
      <c r="N1779" s="493" t="s">
        <v>1817</v>
      </c>
      <c r="O1779" s="487" t="s">
        <v>1511</v>
      </c>
      <c r="P1779" s="340">
        <v>796</v>
      </c>
      <c r="Q1779" s="340" t="s">
        <v>1505</v>
      </c>
      <c r="R1779" s="496">
        <v>50</v>
      </c>
      <c r="S1779" s="496">
        <v>489.29</v>
      </c>
      <c r="T1779" s="497">
        <f t="shared" si="428"/>
        <v>24464.5</v>
      </c>
      <c r="U1779" s="497">
        <f t="shared" si="429"/>
        <v>27400.240000000002</v>
      </c>
      <c r="V1779" s="493" t="s">
        <v>1512</v>
      </c>
      <c r="W1779" s="493">
        <v>2016</v>
      </c>
      <c r="X1779" s="498"/>
    </row>
    <row r="1780" spans="1:24" s="344" customFormat="1" outlineLevel="1">
      <c r="A1780" s="493" t="s">
        <v>7408</v>
      </c>
      <c r="B1780" s="381" t="s">
        <v>1495</v>
      </c>
      <c r="C1780" s="494" t="s">
        <v>7413</v>
      </c>
      <c r="D1780" s="493" t="s">
        <v>5491</v>
      </c>
      <c r="E1780" s="493" t="s">
        <v>7414</v>
      </c>
      <c r="F1780" s="375" t="s">
        <v>7415</v>
      </c>
      <c r="G1780" s="493" t="s">
        <v>34</v>
      </c>
      <c r="H1780" s="495">
        <v>45</v>
      </c>
      <c r="I1780" s="339">
        <v>230000000</v>
      </c>
      <c r="J1780" s="340" t="s">
        <v>1155</v>
      </c>
      <c r="K1780" s="493" t="s">
        <v>6370</v>
      </c>
      <c r="L1780" s="485" t="s">
        <v>1501</v>
      </c>
      <c r="M1780" s="340" t="s">
        <v>1502</v>
      </c>
      <c r="N1780" s="493" t="s">
        <v>1817</v>
      </c>
      <c r="O1780" s="487" t="s">
        <v>1511</v>
      </c>
      <c r="P1780" s="340">
        <v>796</v>
      </c>
      <c r="Q1780" s="340" t="s">
        <v>1505</v>
      </c>
      <c r="R1780" s="496">
        <v>15</v>
      </c>
      <c r="S1780" s="496">
        <v>978.57</v>
      </c>
      <c r="T1780" s="497">
        <f t="shared" si="428"/>
        <v>14678.550000000001</v>
      </c>
      <c r="U1780" s="497">
        <f t="shared" si="429"/>
        <v>16439.976000000002</v>
      </c>
      <c r="V1780" s="493" t="s">
        <v>1512</v>
      </c>
      <c r="W1780" s="493">
        <v>2016</v>
      </c>
      <c r="X1780" s="498"/>
    </row>
    <row r="1781" spans="1:24" s="344" customFormat="1" outlineLevel="1">
      <c r="A1781" s="493" t="s">
        <v>7412</v>
      </c>
      <c r="B1781" s="381" t="s">
        <v>1495</v>
      </c>
      <c r="C1781" s="494" t="s">
        <v>7417</v>
      </c>
      <c r="D1781" s="493" t="s">
        <v>1703</v>
      </c>
      <c r="E1781" s="493" t="s">
        <v>7418</v>
      </c>
      <c r="F1781" s="375" t="s">
        <v>7419</v>
      </c>
      <c r="G1781" s="493" t="s">
        <v>34</v>
      </c>
      <c r="H1781" s="495">
        <v>45</v>
      </c>
      <c r="I1781" s="339">
        <v>230000000</v>
      </c>
      <c r="J1781" s="340" t="s">
        <v>1155</v>
      </c>
      <c r="K1781" s="493" t="s">
        <v>6370</v>
      </c>
      <c r="L1781" s="485" t="s">
        <v>1501</v>
      </c>
      <c r="M1781" s="340" t="s">
        <v>1502</v>
      </c>
      <c r="N1781" s="493" t="s">
        <v>1817</v>
      </c>
      <c r="O1781" s="487" t="s">
        <v>1511</v>
      </c>
      <c r="P1781" s="340">
        <v>796</v>
      </c>
      <c r="Q1781" s="340" t="s">
        <v>1505</v>
      </c>
      <c r="R1781" s="496">
        <v>35</v>
      </c>
      <c r="S1781" s="496">
        <v>1223.21</v>
      </c>
      <c r="T1781" s="497">
        <f t="shared" si="428"/>
        <v>42812.35</v>
      </c>
      <c r="U1781" s="497">
        <f t="shared" si="429"/>
        <v>47949.832000000002</v>
      </c>
      <c r="V1781" s="493" t="s">
        <v>1512</v>
      </c>
      <c r="W1781" s="493">
        <v>2016</v>
      </c>
      <c r="X1781" s="498"/>
    </row>
    <row r="1782" spans="1:24" s="344" customFormat="1" outlineLevel="1">
      <c r="A1782" s="493" t="s">
        <v>7416</v>
      </c>
      <c r="B1782" s="381" t="s">
        <v>1495</v>
      </c>
      <c r="C1782" s="494" t="s">
        <v>7421</v>
      </c>
      <c r="D1782" s="493" t="s">
        <v>7422</v>
      </c>
      <c r="E1782" s="493" t="s">
        <v>7423</v>
      </c>
      <c r="F1782" s="375" t="s">
        <v>7424</v>
      </c>
      <c r="G1782" s="493" t="s">
        <v>34</v>
      </c>
      <c r="H1782" s="495">
        <v>45</v>
      </c>
      <c r="I1782" s="339">
        <v>230000000</v>
      </c>
      <c r="J1782" s="340" t="s">
        <v>1155</v>
      </c>
      <c r="K1782" s="493" t="s">
        <v>6370</v>
      </c>
      <c r="L1782" s="485" t="s">
        <v>1501</v>
      </c>
      <c r="M1782" s="340" t="s">
        <v>1502</v>
      </c>
      <c r="N1782" s="493" t="s">
        <v>1817</v>
      </c>
      <c r="O1782" s="487" t="s">
        <v>1511</v>
      </c>
      <c r="P1782" s="340">
        <v>796</v>
      </c>
      <c r="Q1782" s="340" t="s">
        <v>1505</v>
      </c>
      <c r="R1782" s="496">
        <v>2</v>
      </c>
      <c r="S1782" s="496">
        <v>690506.91</v>
      </c>
      <c r="T1782" s="497">
        <f t="shared" si="428"/>
        <v>1381013.82</v>
      </c>
      <c r="U1782" s="497">
        <f t="shared" si="429"/>
        <v>1546735.4784000001</v>
      </c>
      <c r="V1782" s="493" t="s">
        <v>1512</v>
      </c>
      <c r="W1782" s="493">
        <v>2016</v>
      </c>
      <c r="X1782" s="498"/>
    </row>
    <row r="1783" spans="1:24" s="344" customFormat="1" outlineLevel="1">
      <c r="A1783" s="493" t="s">
        <v>7420</v>
      </c>
      <c r="B1783" s="381" t="s">
        <v>1495</v>
      </c>
      <c r="C1783" s="494" t="s">
        <v>7426</v>
      </c>
      <c r="D1783" s="493" t="s">
        <v>7427</v>
      </c>
      <c r="E1783" s="493" t="s">
        <v>7428</v>
      </c>
      <c r="F1783" s="375" t="s">
        <v>7429</v>
      </c>
      <c r="G1783" s="493" t="s">
        <v>34</v>
      </c>
      <c r="H1783" s="495">
        <v>45</v>
      </c>
      <c r="I1783" s="339">
        <v>230000000</v>
      </c>
      <c r="J1783" s="340" t="s">
        <v>1155</v>
      </c>
      <c r="K1783" s="493" t="s">
        <v>6370</v>
      </c>
      <c r="L1783" s="485" t="s">
        <v>1501</v>
      </c>
      <c r="M1783" s="340" t="s">
        <v>1502</v>
      </c>
      <c r="N1783" s="493" t="s">
        <v>1817</v>
      </c>
      <c r="O1783" s="487" t="s">
        <v>1511</v>
      </c>
      <c r="P1783" s="340">
        <v>796</v>
      </c>
      <c r="Q1783" s="340" t="s">
        <v>1505</v>
      </c>
      <c r="R1783" s="496">
        <v>1</v>
      </c>
      <c r="S1783" s="496">
        <v>1008381.16</v>
      </c>
      <c r="T1783" s="497">
        <f t="shared" si="428"/>
        <v>1008381.16</v>
      </c>
      <c r="U1783" s="497">
        <f t="shared" si="429"/>
        <v>1129386.8992000001</v>
      </c>
      <c r="V1783" s="493" t="s">
        <v>1512</v>
      </c>
      <c r="W1783" s="493">
        <v>2016</v>
      </c>
      <c r="X1783" s="498"/>
    </row>
    <row r="1784" spans="1:24" s="344" customFormat="1" outlineLevel="1">
      <c r="A1784" s="493" t="s">
        <v>7425</v>
      </c>
      <c r="B1784" s="381" t="s">
        <v>1495</v>
      </c>
      <c r="C1784" s="494" t="s">
        <v>7431</v>
      </c>
      <c r="D1784" s="493" t="s">
        <v>7432</v>
      </c>
      <c r="E1784" s="493" t="s">
        <v>7433</v>
      </c>
      <c r="F1784" s="375" t="s">
        <v>7434</v>
      </c>
      <c r="G1784" s="493" t="s">
        <v>34</v>
      </c>
      <c r="H1784" s="495">
        <v>45</v>
      </c>
      <c r="I1784" s="339">
        <v>230000000</v>
      </c>
      <c r="J1784" s="340" t="s">
        <v>1155</v>
      </c>
      <c r="K1784" s="493" t="s">
        <v>6370</v>
      </c>
      <c r="L1784" s="485" t="s">
        <v>1501</v>
      </c>
      <c r="M1784" s="340" t="s">
        <v>1502</v>
      </c>
      <c r="N1784" s="493" t="s">
        <v>1817</v>
      </c>
      <c r="O1784" s="487" t="s">
        <v>1511</v>
      </c>
      <c r="P1784" s="340">
        <v>796</v>
      </c>
      <c r="Q1784" s="340" t="s">
        <v>1505</v>
      </c>
      <c r="R1784" s="496">
        <v>2</v>
      </c>
      <c r="S1784" s="496">
        <v>118712.95</v>
      </c>
      <c r="T1784" s="497">
        <f t="shared" si="428"/>
        <v>237425.9</v>
      </c>
      <c r="U1784" s="497">
        <f t="shared" si="429"/>
        <v>265917.00800000003</v>
      </c>
      <c r="V1784" s="493" t="s">
        <v>1512</v>
      </c>
      <c r="W1784" s="493">
        <v>2016</v>
      </c>
      <c r="X1784" s="498"/>
    </row>
    <row r="1785" spans="1:24" s="344" customFormat="1" outlineLevel="1">
      <c r="A1785" s="493" t="s">
        <v>7430</v>
      </c>
      <c r="B1785" s="381" t="s">
        <v>1495</v>
      </c>
      <c r="C1785" s="494" t="s">
        <v>7436</v>
      </c>
      <c r="D1785" s="493" t="s">
        <v>7437</v>
      </c>
      <c r="E1785" s="493" t="s">
        <v>7438</v>
      </c>
      <c r="F1785" s="375" t="s">
        <v>7439</v>
      </c>
      <c r="G1785" s="493" t="s">
        <v>34</v>
      </c>
      <c r="H1785" s="495">
        <v>45</v>
      </c>
      <c r="I1785" s="339">
        <v>230000000</v>
      </c>
      <c r="J1785" s="340" t="s">
        <v>1155</v>
      </c>
      <c r="K1785" s="493" t="s">
        <v>6370</v>
      </c>
      <c r="L1785" s="485" t="s">
        <v>1501</v>
      </c>
      <c r="M1785" s="340" t="s">
        <v>1502</v>
      </c>
      <c r="N1785" s="493" t="s">
        <v>1817</v>
      </c>
      <c r="O1785" s="487" t="s">
        <v>1511</v>
      </c>
      <c r="P1785" s="340">
        <v>796</v>
      </c>
      <c r="Q1785" s="340" t="s">
        <v>1505</v>
      </c>
      <c r="R1785" s="496">
        <v>2</v>
      </c>
      <c r="S1785" s="496">
        <v>143862.23000000001</v>
      </c>
      <c r="T1785" s="497">
        <f t="shared" si="428"/>
        <v>287724.46000000002</v>
      </c>
      <c r="U1785" s="497">
        <f t="shared" si="429"/>
        <v>322251.39520000003</v>
      </c>
      <c r="V1785" s="493" t="s">
        <v>1512</v>
      </c>
      <c r="W1785" s="493">
        <v>2016</v>
      </c>
      <c r="X1785" s="498"/>
    </row>
    <row r="1786" spans="1:24" s="344" customFormat="1" outlineLevel="1">
      <c r="A1786" s="493" t="s">
        <v>7435</v>
      </c>
      <c r="B1786" s="381" t="s">
        <v>1495</v>
      </c>
      <c r="C1786" s="494" t="s">
        <v>7441</v>
      </c>
      <c r="D1786" s="493" t="s">
        <v>7442</v>
      </c>
      <c r="E1786" s="493" t="s">
        <v>7443</v>
      </c>
      <c r="F1786" s="375" t="s">
        <v>7444</v>
      </c>
      <c r="G1786" s="493" t="s">
        <v>34</v>
      </c>
      <c r="H1786" s="495">
        <v>45</v>
      </c>
      <c r="I1786" s="339">
        <v>230000000</v>
      </c>
      <c r="J1786" s="340" t="s">
        <v>1155</v>
      </c>
      <c r="K1786" s="493" t="s">
        <v>6370</v>
      </c>
      <c r="L1786" s="485" t="s">
        <v>1501</v>
      </c>
      <c r="M1786" s="340" t="s">
        <v>1502</v>
      </c>
      <c r="N1786" s="493" t="s">
        <v>1817</v>
      </c>
      <c r="O1786" s="487" t="s">
        <v>1511</v>
      </c>
      <c r="P1786" s="340">
        <v>796</v>
      </c>
      <c r="Q1786" s="340" t="s">
        <v>1505</v>
      </c>
      <c r="R1786" s="496">
        <v>100</v>
      </c>
      <c r="S1786" s="496">
        <v>3106.96</v>
      </c>
      <c r="T1786" s="497">
        <f t="shared" si="428"/>
        <v>310696</v>
      </c>
      <c r="U1786" s="497">
        <f t="shared" si="429"/>
        <v>347979.52000000002</v>
      </c>
      <c r="V1786" s="493" t="s">
        <v>1512</v>
      </c>
      <c r="W1786" s="493">
        <v>2016</v>
      </c>
      <c r="X1786" s="498"/>
    </row>
    <row r="1787" spans="1:24" s="344" customFormat="1" outlineLevel="1">
      <c r="A1787" s="493" t="s">
        <v>7440</v>
      </c>
      <c r="B1787" s="381" t="s">
        <v>1495</v>
      </c>
      <c r="C1787" s="494" t="s">
        <v>7446</v>
      </c>
      <c r="D1787" s="493" t="s">
        <v>1940</v>
      </c>
      <c r="E1787" s="493" t="s">
        <v>7447</v>
      </c>
      <c r="F1787" s="375" t="s">
        <v>7448</v>
      </c>
      <c r="G1787" s="493" t="s">
        <v>34</v>
      </c>
      <c r="H1787" s="495">
        <v>45</v>
      </c>
      <c r="I1787" s="339">
        <v>230000000</v>
      </c>
      <c r="J1787" s="340" t="s">
        <v>1155</v>
      </c>
      <c r="K1787" s="493" t="s">
        <v>6370</v>
      </c>
      <c r="L1787" s="485" t="s">
        <v>1501</v>
      </c>
      <c r="M1787" s="340" t="s">
        <v>1502</v>
      </c>
      <c r="N1787" s="493" t="s">
        <v>1817</v>
      </c>
      <c r="O1787" s="487" t="s">
        <v>1511</v>
      </c>
      <c r="P1787" s="340">
        <v>796</v>
      </c>
      <c r="Q1787" s="340" t="s">
        <v>1505</v>
      </c>
      <c r="R1787" s="496">
        <v>40</v>
      </c>
      <c r="S1787" s="496">
        <v>267.86</v>
      </c>
      <c r="T1787" s="497">
        <f t="shared" si="428"/>
        <v>10714.400000000001</v>
      </c>
      <c r="U1787" s="497">
        <f t="shared" si="429"/>
        <v>12000.128000000002</v>
      </c>
      <c r="V1787" s="493" t="s">
        <v>1512</v>
      </c>
      <c r="W1787" s="493">
        <v>2016</v>
      </c>
      <c r="X1787" s="498"/>
    </row>
    <row r="1788" spans="1:24" s="344" customFormat="1" outlineLevel="1">
      <c r="A1788" s="493" t="s">
        <v>7445</v>
      </c>
      <c r="B1788" s="381" t="s">
        <v>1495</v>
      </c>
      <c r="C1788" s="494" t="s">
        <v>7446</v>
      </c>
      <c r="D1788" s="493" t="s">
        <v>1940</v>
      </c>
      <c r="E1788" s="493" t="s">
        <v>7447</v>
      </c>
      <c r="F1788" s="375" t="s">
        <v>7450</v>
      </c>
      <c r="G1788" s="493" t="s">
        <v>34</v>
      </c>
      <c r="H1788" s="495">
        <v>45</v>
      </c>
      <c r="I1788" s="339">
        <v>230000000</v>
      </c>
      <c r="J1788" s="340" t="s">
        <v>1155</v>
      </c>
      <c r="K1788" s="493" t="s">
        <v>6370</v>
      </c>
      <c r="L1788" s="485" t="s">
        <v>1501</v>
      </c>
      <c r="M1788" s="340" t="s">
        <v>1502</v>
      </c>
      <c r="N1788" s="493" t="s">
        <v>1817</v>
      </c>
      <c r="O1788" s="487" t="s">
        <v>1511</v>
      </c>
      <c r="P1788" s="340">
        <v>796</v>
      </c>
      <c r="Q1788" s="340" t="s">
        <v>1505</v>
      </c>
      <c r="R1788" s="496">
        <v>40</v>
      </c>
      <c r="S1788" s="496">
        <v>312.49999999999994</v>
      </c>
      <c r="T1788" s="497">
        <f t="shared" si="428"/>
        <v>12499.999999999998</v>
      </c>
      <c r="U1788" s="497">
        <f t="shared" si="429"/>
        <v>14000</v>
      </c>
      <c r="V1788" s="493" t="s">
        <v>1512</v>
      </c>
      <c r="W1788" s="493">
        <v>2016</v>
      </c>
      <c r="X1788" s="498"/>
    </row>
    <row r="1789" spans="1:24" s="344" customFormat="1" outlineLevel="1">
      <c r="A1789" s="493" t="s">
        <v>7449</v>
      </c>
      <c r="B1789" s="381" t="s">
        <v>1495</v>
      </c>
      <c r="C1789" s="494" t="s">
        <v>7452</v>
      </c>
      <c r="D1789" s="493" t="s">
        <v>1940</v>
      </c>
      <c r="E1789" s="493" t="s">
        <v>7453</v>
      </c>
      <c r="F1789" s="375" t="s">
        <v>7454</v>
      </c>
      <c r="G1789" s="493" t="s">
        <v>34</v>
      </c>
      <c r="H1789" s="495">
        <v>45</v>
      </c>
      <c r="I1789" s="339">
        <v>230000000</v>
      </c>
      <c r="J1789" s="340" t="s">
        <v>1155</v>
      </c>
      <c r="K1789" s="493" t="s">
        <v>6370</v>
      </c>
      <c r="L1789" s="485" t="s">
        <v>1501</v>
      </c>
      <c r="M1789" s="340" t="s">
        <v>1502</v>
      </c>
      <c r="N1789" s="493" t="s">
        <v>1817</v>
      </c>
      <c r="O1789" s="487" t="s">
        <v>1511</v>
      </c>
      <c r="P1789" s="340">
        <v>796</v>
      </c>
      <c r="Q1789" s="340" t="s">
        <v>1505</v>
      </c>
      <c r="R1789" s="496">
        <v>4</v>
      </c>
      <c r="S1789" s="496">
        <v>2232.14</v>
      </c>
      <c r="T1789" s="497">
        <f t="shared" si="428"/>
        <v>8928.56</v>
      </c>
      <c r="U1789" s="497">
        <f t="shared" si="429"/>
        <v>9999.9871999999996</v>
      </c>
      <c r="V1789" s="493" t="s">
        <v>1512</v>
      </c>
      <c r="W1789" s="493">
        <v>2016</v>
      </c>
      <c r="X1789" s="498"/>
    </row>
    <row r="1790" spans="1:24" s="344" customFormat="1" outlineLevel="1">
      <c r="A1790" s="493" t="s">
        <v>7451</v>
      </c>
      <c r="B1790" s="381" t="s">
        <v>1495</v>
      </c>
      <c r="C1790" s="494" t="s">
        <v>7456</v>
      </c>
      <c r="D1790" s="493" t="s">
        <v>7457</v>
      </c>
      <c r="E1790" s="493" t="s">
        <v>7458</v>
      </c>
      <c r="F1790" s="375" t="s">
        <v>7459</v>
      </c>
      <c r="G1790" s="493" t="s">
        <v>34</v>
      </c>
      <c r="H1790" s="495">
        <v>45</v>
      </c>
      <c r="I1790" s="339">
        <v>230000000</v>
      </c>
      <c r="J1790" s="340" t="s">
        <v>1155</v>
      </c>
      <c r="K1790" s="493" t="s">
        <v>6370</v>
      </c>
      <c r="L1790" s="485" t="s">
        <v>1501</v>
      </c>
      <c r="M1790" s="340" t="s">
        <v>1502</v>
      </c>
      <c r="N1790" s="493" t="s">
        <v>1817</v>
      </c>
      <c r="O1790" s="487" t="s">
        <v>1511</v>
      </c>
      <c r="P1790" s="493"/>
      <c r="Q1790" s="501"/>
      <c r="R1790" s="496">
        <v>36</v>
      </c>
      <c r="S1790" s="496">
        <v>8733.7499999999982</v>
      </c>
      <c r="T1790" s="497">
        <f t="shared" si="428"/>
        <v>314414.99999999994</v>
      </c>
      <c r="U1790" s="497">
        <f t="shared" si="429"/>
        <v>352144.8</v>
      </c>
      <c r="V1790" s="493" t="s">
        <v>1512</v>
      </c>
      <c r="W1790" s="493">
        <v>2016</v>
      </c>
      <c r="X1790" s="498"/>
    </row>
    <row r="1791" spans="1:24" s="344" customFormat="1" outlineLevel="1">
      <c r="A1791" s="493" t="s">
        <v>7455</v>
      </c>
      <c r="B1791" s="381" t="s">
        <v>1495</v>
      </c>
      <c r="C1791" s="494" t="s">
        <v>7461</v>
      </c>
      <c r="D1791" s="493" t="s">
        <v>7462</v>
      </c>
      <c r="E1791" s="493" t="s">
        <v>7463</v>
      </c>
      <c r="F1791" s="375" t="s">
        <v>7464</v>
      </c>
      <c r="G1791" s="493" t="s">
        <v>34</v>
      </c>
      <c r="H1791" s="495">
        <v>45</v>
      </c>
      <c r="I1791" s="339">
        <v>230000000</v>
      </c>
      <c r="J1791" s="340" t="s">
        <v>1155</v>
      </c>
      <c r="K1791" s="493" t="s">
        <v>6370</v>
      </c>
      <c r="L1791" s="485" t="s">
        <v>1501</v>
      </c>
      <c r="M1791" s="340" t="s">
        <v>1502</v>
      </c>
      <c r="N1791" s="493" t="s">
        <v>1817</v>
      </c>
      <c r="O1791" s="487" t="s">
        <v>1511</v>
      </c>
      <c r="P1791" s="493"/>
      <c r="Q1791" s="501"/>
      <c r="R1791" s="496">
        <v>300</v>
      </c>
      <c r="S1791" s="496">
        <v>1699.9999999999998</v>
      </c>
      <c r="T1791" s="497">
        <f t="shared" si="428"/>
        <v>509999.99999999994</v>
      </c>
      <c r="U1791" s="497">
        <f t="shared" si="429"/>
        <v>571200</v>
      </c>
      <c r="V1791" s="493" t="s">
        <v>1512</v>
      </c>
      <c r="W1791" s="493">
        <v>2016</v>
      </c>
      <c r="X1791" s="498"/>
    </row>
    <row r="1792" spans="1:24" s="344" customFormat="1" outlineLevel="1">
      <c r="A1792" s="493" t="s">
        <v>7460</v>
      </c>
      <c r="B1792" s="381" t="s">
        <v>1495</v>
      </c>
      <c r="C1792" s="494" t="s">
        <v>2422</v>
      </c>
      <c r="D1792" s="493" t="s">
        <v>2423</v>
      </c>
      <c r="E1792" s="493" t="s">
        <v>7466</v>
      </c>
      <c r="F1792" s="485" t="s">
        <v>1515</v>
      </c>
      <c r="G1792" s="493" t="s">
        <v>29</v>
      </c>
      <c r="H1792" s="503">
        <v>0</v>
      </c>
      <c r="I1792" s="339">
        <v>230000000</v>
      </c>
      <c r="J1792" s="340" t="s">
        <v>1155</v>
      </c>
      <c r="K1792" s="493" t="s">
        <v>918</v>
      </c>
      <c r="L1792" s="485" t="s">
        <v>1501</v>
      </c>
      <c r="M1792" s="340" t="s">
        <v>1502</v>
      </c>
      <c r="N1792" s="493" t="s">
        <v>1817</v>
      </c>
      <c r="O1792" s="487" t="s">
        <v>1504</v>
      </c>
      <c r="P1792" s="340">
        <v>839</v>
      </c>
      <c r="Q1792" s="340" t="s">
        <v>1505</v>
      </c>
      <c r="R1792" s="496">
        <v>7</v>
      </c>
      <c r="S1792" s="492">
        <v>1357914.29</v>
      </c>
      <c r="T1792" s="497">
        <f t="shared" si="428"/>
        <v>9505400.0300000012</v>
      </c>
      <c r="U1792" s="497">
        <f t="shared" si="429"/>
        <v>10646048.033600003</v>
      </c>
      <c r="V1792" s="493"/>
      <c r="W1792" s="493">
        <v>2016</v>
      </c>
      <c r="X1792" s="498"/>
    </row>
    <row r="1793" spans="1:26" s="344" customFormat="1" outlineLevel="1">
      <c r="A1793" s="493" t="s">
        <v>7465</v>
      </c>
      <c r="B1793" s="381" t="s">
        <v>1495</v>
      </c>
      <c r="C1793" s="494" t="s">
        <v>2422</v>
      </c>
      <c r="D1793" s="493" t="s">
        <v>2423</v>
      </c>
      <c r="E1793" s="493" t="s">
        <v>7466</v>
      </c>
      <c r="F1793" s="485" t="s">
        <v>1515</v>
      </c>
      <c r="G1793" s="493" t="s">
        <v>29</v>
      </c>
      <c r="H1793" s="503">
        <v>0</v>
      </c>
      <c r="I1793" s="339">
        <v>230000000</v>
      </c>
      <c r="J1793" s="340" t="s">
        <v>1155</v>
      </c>
      <c r="K1793" s="493" t="s">
        <v>918</v>
      </c>
      <c r="L1793" s="485" t="s">
        <v>1501</v>
      </c>
      <c r="M1793" s="340" t="s">
        <v>1502</v>
      </c>
      <c r="N1793" s="493" t="s">
        <v>1817</v>
      </c>
      <c r="O1793" s="487" t="s">
        <v>1504</v>
      </c>
      <c r="P1793" s="340">
        <v>839</v>
      </c>
      <c r="Q1793" s="340" t="s">
        <v>1505</v>
      </c>
      <c r="R1793" s="496">
        <v>5</v>
      </c>
      <c r="S1793" s="492">
        <v>1091447.1399999999</v>
      </c>
      <c r="T1793" s="497">
        <f t="shared" si="428"/>
        <v>5457235.6999999993</v>
      </c>
      <c r="U1793" s="497">
        <f t="shared" si="429"/>
        <v>6112103.9840000002</v>
      </c>
      <c r="V1793" s="493"/>
      <c r="W1793" s="493">
        <v>2016</v>
      </c>
      <c r="X1793" s="498"/>
    </row>
    <row r="1794" spans="1:26" s="344" customFormat="1" outlineLevel="1">
      <c r="A1794" s="493" t="s">
        <v>7467</v>
      </c>
      <c r="B1794" s="381" t="s">
        <v>1495</v>
      </c>
      <c r="C1794" s="494" t="s">
        <v>7469</v>
      </c>
      <c r="D1794" s="493" t="s">
        <v>7470</v>
      </c>
      <c r="E1794" s="493" t="s">
        <v>7471</v>
      </c>
      <c r="F1794" s="485" t="s">
        <v>1515</v>
      </c>
      <c r="G1794" s="493" t="s">
        <v>29</v>
      </c>
      <c r="H1794" s="503">
        <v>0</v>
      </c>
      <c r="I1794" s="339">
        <v>230000000</v>
      </c>
      <c r="J1794" s="340" t="s">
        <v>1155</v>
      </c>
      <c r="K1794" s="493" t="s">
        <v>918</v>
      </c>
      <c r="L1794" s="485" t="s">
        <v>1501</v>
      </c>
      <c r="M1794" s="340" t="s">
        <v>1502</v>
      </c>
      <c r="N1794" s="493" t="s">
        <v>1817</v>
      </c>
      <c r="O1794" s="487" t="s">
        <v>1504</v>
      </c>
      <c r="P1794" s="340">
        <v>839</v>
      </c>
      <c r="Q1794" s="340" t="s">
        <v>1505</v>
      </c>
      <c r="R1794" s="496">
        <v>20</v>
      </c>
      <c r="S1794" s="492">
        <v>494999.99999999994</v>
      </c>
      <c r="T1794" s="497">
        <f t="shared" si="428"/>
        <v>9899999.9999999981</v>
      </c>
      <c r="U1794" s="497">
        <f t="shared" si="429"/>
        <v>11087999.999999998</v>
      </c>
      <c r="V1794" s="493"/>
      <c r="W1794" s="493">
        <v>2016</v>
      </c>
      <c r="X1794" s="498"/>
    </row>
    <row r="1795" spans="1:26" s="344" customFormat="1" outlineLevel="1">
      <c r="A1795" s="493" t="s">
        <v>7468</v>
      </c>
      <c r="B1795" s="381" t="s">
        <v>1495</v>
      </c>
      <c r="C1795" s="494" t="s">
        <v>2418</v>
      </c>
      <c r="D1795" s="493" t="s">
        <v>3116</v>
      </c>
      <c r="E1795" s="493" t="s">
        <v>2419</v>
      </c>
      <c r="F1795" s="375" t="s">
        <v>7473</v>
      </c>
      <c r="G1795" s="493" t="s">
        <v>34</v>
      </c>
      <c r="H1795" s="495">
        <v>45</v>
      </c>
      <c r="I1795" s="339">
        <v>230000000</v>
      </c>
      <c r="J1795" s="340" t="s">
        <v>1155</v>
      </c>
      <c r="K1795" s="493" t="s">
        <v>918</v>
      </c>
      <c r="L1795" s="485" t="s">
        <v>1501</v>
      </c>
      <c r="M1795" s="340" t="s">
        <v>1502</v>
      </c>
      <c r="N1795" s="493" t="s">
        <v>1817</v>
      </c>
      <c r="O1795" s="487" t="s">
        <v>1511</v>
      </c>
      <c r="P1795" s="340">
        <v>796</v>
      </c>
      <c r="Q1795" s="340" t="s">
        <v>1505</v>
      </c>
      <c r="R1795" s="496">
        <v>6</v>
      </c>
      <c r="S1795" s="492">
        <v>920000</v>
      </c>
      <c r="T1795" s="497">
        <f t="shared" si="428"/>
        <v>5520000</v>
      </c>
      <c r="U1795" s="497">
        <f t="shared" si="429"/>
        <v>6182400.0000000009</v>
      </c>
      <c r="V1795" s="488" t="s">
        <v>1512</v>
      </c>
      <c r="W1795" s="493">
        <v>2016</v>
      </c>
      <c r="X1795" s="498"/>
    </row>
    <row r="1796" spans="1:26" s="344" customFormat="1" outlineLevel="1">
      <c r="A1796" s="493" t="s">
        <v>7472</v>
      </c>
      <c r="B1796" s="381" t="s">
        <v>1495</v>
      </c>
      <c r="C1796" s="494" t="s">
        <v>1790</v>
      </c>
      <c r="D1796" s="493" t="s">
        <v>1791</v>
      </c>
      <c r="E1796" s="493" t="s">
        <v>7475</v>
      </c>
      <c r="F1796" s="375" t="s">
        <v>7476</v>
      </c>
      <c r="G1796" s="493" t="s">
        <v>34</v>
      </c>
      <c r="H1796" s="495">
        <v>45</v>
      </c>
      <c r="I1796" s="339">
        <v>230000000</v>
      </c>
      <c r="J1796" s="340" t="s">
        <v>1155</v>
      </c>
      <c r="K1796" s="493" t="s">
        <v>918</v>
      </c>
      <c r="L1796" s="485" t="s">
        <v>1501</v>
      </c>
      <c r="M1796" s="340" t="s">
        <v>1502</v>
      </c>
      <c r="N1796" s="493" t="s">
        <v>1817</v>
      </c>
      <c r="O1796" s="487" t="s">
        <v>1511</v>
      </c>
      <c r="P1796" s="340" t="s">
        <v>1716</v>
      </c>
      <c r="Q1796" s="340" t="s">
        <v>1717</v>
      </c>
      <c r="R1796" s="504">
        <v>10000</v>
      </c>
      <c r="S1796" s="492">
        <v>294</v>
      </c>
      <c r="T1796" s="497">
        <f t="shared" si="428"/>
        <v>2940000</v>
      </c>
      <c r="U1796" s="497">
        <f t="shared" si="429"/>
        <v>3292800.0000000005</v>
      </c>
      <c r="V1796" s="488" t="s">
        <v>1512</v>
      </c>
      <c r="W1796" s="493">
        <v>2016</v>
      </c>
      <c r="X1796" s="498"/>
    </row>
    <row r="1797" spans="1:26" s="344" customFormat="1" outlineLevel="1">
      <c r="A1797" s="493" t="s">
        <v>7474</v>
      </c>
      <c r="B1797" s="381" t="s">
        <v>1495</v>
      </c>
      <c r="C1797" s="494" t="s">
        <v>7478</v>
      </c>
      <c r="D1797" s="493" t="s">
        <v>7479</v>
      </c>
      <c r="E1797" s="493" t="s">
        <v>7480</v>
      </c>
      <c r="F1797" s="375" t="s">
        <v>7481</v>
      </c>
      <c r="G1797" s="493" t="s">
        <v>34</v>
      </c>
      <c r="H1797" s="503">
        <v>0</v>
      </c>
      <c r="I1797" s="339">
        <v>230000000</v>
      </c>
      <c r="J1797" s="340" t="s">
        <v>1155</v>
      </c>
      <c r="K1797" s="493" t="s">
        <v>918</v>
      </c>
      <c r="L1797" s="485" t="s">
        <v>1501</v>
      </c>
      <c r="M1797" s="340" t="s">
        <v>1502</v>
      </c>
      <c r="N1797" s="493" t="s">
        <v>1558</v>
      </c>
      <c r="O1797" s="487" t="s">
        <v>1504</v>
      </c>
      <c r="P1797" s="340">
        <v>796</v>
      </c>
      <c r="Q1797" s="340" t="s">
        <v>1505</v>
      </c>
      <c r="R1797" s="492">
        <v>18</v>
      </c>
      <c r="S1797" s="496">
        <v>86323.03</v>
      </c>
      <c r="T1797" s="497">
        <f t="shared" si="428"/>
        <v>1553814.54</v>
      </c>
      <c r="U1797" s="497">
        <f t="shared" si="429"/>
        <v>1740272.2848000003</v>
      </c>
      <c r="V1797" s="493"/>
      <c r="W1797" s="493">
        <v>2016</v>
      </c>
      <c r="X1797" s="498"/>
      <c r="Y1797" s="499"/>
      <c r="Z1797" s="500"/>
    </row>
    <row r="1798" spans="1:26" s="344" customFormat="1" outlineLevel="1">
      <c r="A1798" s="493" t="s">
        <v>7477</v>
      </c>
      <c r="B1798" s="381" t="s">
        <v>1495</v>
      </c>
      <c r="C1798" s="494" t="s">
        <v>7483</v>
      </c>
      <c r="D1798" s="493" t="s">
        <v>7484</v>
      </c>
      <c r="E1798" s="493" t="s">
        <v>7485</v>
      </c>
      <c r="F1798" s="375" t="s">
        <v>7486</v>
      </c>
      <c r="G1798" s="493" t="s">
        <v>34</v>
      </c>
      <c r="H1798" s="503">
        <v>0</v>
      </c>
      <c r="I1798" s="339">
        <v>230000000</v>
      </c>
      <c r="J1798" s="340" t="s">
        <v>1155</v>
      </c>
      <c r="K1798" s="493" t="s">
        <v>918</v>
      </c>
      <c r="L1798" s="485" t="s">
        <v>1501</v>
      </c>
      <c r="M1798" s="340" t="s">
        <v>1502</v>
      </c>
      <c r="N1798" s="493" t="s">
        <v>1569</v>
      </c>
      <c r="O1798" s="487" t="s">
        <v>1504</v>
      </c>
      <c r="P1798" s="340">
        <v>839</v>
      </c>
      <c r="Q1798" s="340" t="s">
        <v>1545</v>
      </c>
      <c r="R1798" s="496">
        <v>18</v>
      </c>
      <c r="S1798" s="496">
        <v>26082.560000000001</v>
      </c>
      <c r="T1798" s="497">
        <f t="shared" si="428"/>
        <v>469486.08000000002</v>
      </c>
      <c r="U1798" s="497">
        <f t="shared" si="429"/>
        <v>525824.40960000001</v>
      </c>
      <c r="V1798" s="493"/>
      <c r="W1798" s="493">
        <v>2016</v>
      </c>
      <c r="X1798" s="498"/>
    </row>
    <row r="1799" spans="1:26" s="344" customFormat="1" outlineLevel="1">
      <c r="A1799" s="493" t="s">
        <v>7482</v>
      </c>
      <c r="B1799" s="381" t="s">
        <v>1495</v>
      </c>
      <c r="C1799" s="494" t="s">
        <v>7488</v>
      </c>
      <c r="D1799" s="505" t="s">
        <v>7489</v>
      </c>
      <c r="E1799" s="505" t="s">
        <v>7490</v>
      </c>
      <c r="F1799" s="485" t="s">
        <v>1515</v>
      </c>
      <c r="G1799" s="493" t="s">
        <v>29</v>
      </c>
      <c r="H1799" s="503">
        <v>40</v>
      </c>
      <c r="I1799" s="339">
        <v>230000000</v>
      </c>
      <c r="J1799" s="340" t="s">
        <v>1155</v>
      </c>
      <c r="K1799" s="493" t="s">
        <v>918</v>
      </c>
      <c r="L1799" s="485" t="s">
        <v>1501</v>
      </c>
      <c r="M1799" s="340" t="s">
        <v>1502</v>
      </c>
      <c r="N1799" s="493" t="s">
        <v>1503</v>
      </c>
      <c r="O1799" s="487" t="s">
        <v>1511</v>
      </c>
      <c r="P1799" s="340">
        <v>839</v>
      </c>
      <c r="Q1799" s="340" t="s">
        <v>1545</v>
      </c>
      <c r="R1799" s="496">
        <v>13</v>
      </c>
      <c r="S1799" s="496">
        <v>376591.45</v>
      </c>
      <c r="T1799" s="497">
        <f t="shared" si="428"/>
        <v>4895688.8500000006</v>
      </c>
      <c r="U1799" s="497">
        <f t="shared" si="429"/>
        <v>5483171.512000001</v>
      </c>
      <c r="V1799" s="493" t="s">
        <v>1512</v>
      </c>
      <c r="W1799" s="493">
        <v>2016</v>
      </c>
      <c r="X1799" s="498"/>
    </row>
    <row r="1800" spans="1:26" s="344" customFormat="1" outlineLevel="1">
      <c r="A1800" s="493" t="s">
        <v>7487</v>
      </c>
      <c r="B1800" s="381" t="s">
        <v>1495</v>
      </c>
      <c r="C1800" s="494" t="s">
        <v>7492</v>
      </c>
      <c r="D1800" s="505" t="s">
        <v>7493</v>
      </c>
      <c r="E1800" s="505" t="s">
        <v>7494</v>
      </c>
      <c r="F1800" s="485" t="s">
        <v>1515</v>
      </c>
      <c r="G1800" s="493" t="s">
        <v>29</v>
      </c>
      <c r="H1800" s="503">
        <v>40</v>
      </c>
      <c r="I1800" s="339">
        <v>230000000</v>
      </c>
      <c r="J1800" s="340" t="s">
        <v>1155</v>
      </c>
      <c r="K1800" s="493" t="s">
        <v>918</v>
      </c>
      <c r="L1800" s="485" t="s">
        <v>1501</v>
      </c>
      <c r="M1800" s="340" t="s">
        <v>1502</v>
      </c>
      <c r="N1800" s="493" t="s">
        <v>1569</v>
      </c>
      <c r="O1800" s="487" t="s">
        <v>1511</v>
      </c>
      <c r="P1800" s="340">
        <v>839</v>
      </c>
      <c r="Q1800" s="340" t="s">
        <v>1545</v>
      </c>
      <c r="R1800" s="496">
        <v>14</v>
      </c>
      <c r="S1800" s="496">
        <v>359591.78</v>
      </c>
      <c r="T1800" s="497">
        <f t="shared" si="428"/>
        <v>5034284.92</v>
      </c>
      <c r="U1800" s="497">
        <f t="shared" si="429"/>
        <v>5638399.1104000006</v>
      </c>
      <c r="V1800" s="493" t="s">
        <v>1512</v>
      </c>
      <c r="W1800" s="493">
        <v>2016</v>
      </c>
      <c r="X1800" s="498"/>
    </row>
    <row r="1801" spans="1:26" s="344" customFormat="1" outlineLevel="1">
      <c r="A1801" s="493" t="s">
        <v>7491</v>
      </c>
      <c r="B1801" s="381" t="s">
        <v>1495</v>
      </c>
      <c r="C1801" s="494" t="s">
        <v>7496</v>
      </c>
      <c r="D1801" s="505" t="s">
        <v>7497</v>
      </c>
      <c r="E1801" s="505" t="s">
        <v>6937</v>
      </c>
      <c r="F1801" s="485" t="s">
        <v>1515</v>
      </c>
      <c r="G1801" s="493" t="s">
        <v>29</v>
      </c>
      <c r="H1801" s="503">
        <v>0</v>
      </c>
      <c r="I1801" s="339">
        <v>230000000</v>
      </c>
      <c r="J1801" s="340" t="s">
        <v>1155</v>
      </c>
      <c r="K1801" s="493" t="s">
        <v>918</v>
      </c>
      <c r="L1801" s="485" t="s">
        <v>1501</v>
      </c>
      <c r="M1801" s="340" t="s">
        <v>1502</v>
      </c>
      <c r="N1801" s="493" t="s">
        <v>1569</v>
      </c>
      <c r="O1801" s="487" t="s">
        <v>1504</v>
      </c>
      <c r="P1801" s="340">
        <v>796</v>
      </c>
      <c r="Q1801" s="340" t="s">
        <v>1505</v>
      </c>
      <c r="R1801" s="492">
        <v>67</v>
      </c>
      <c r="S1801" s="496">
        <v>148966.78</v>
      </c>
      <c r="T1801" s="497">
        <f t="shared" si="428"/>
        <v>9980774.2599999998</v>
      </c>
      <c r="U1801" s="497">
        <f t="shared" si="429"/>
        <v>11178467.171200002</v>
      </c>
      <c r="V1801" s="493"/>
      <c r="W1801" s="493">
        <v>2016</v>
      </c>
      <c r="X1801" s="498"/>
      <c r="Y1801" s="499"/>
      <c r="Z1801" s="500"/>
    </row>
    <row r="1802" spans="1:26" s="344" customFormat="1" outlineLevel="1">
      <c r="A1802" s="493" t="s">
        <v>7495</v>
      </c>
      <c r="B1802" s="381" t="s">
        <v>1495</v>
      </c>
      <c r="C1802" s="494" t="s">
        <v>7499</v>
      </c>
      <c r="D1802" s="493" t="s">
        <v>7500</v>
      </c>
      <c r="E1802" s="493" t="s">
        <v>7501</v>
      </c>
      <c r="F1802" s="506" t="s">
        <v>7502</v>
      </c>
      <c r="G1802" s="493" t="s">
        <v>29</v>
      </c>
      <c r="H1802" s="503">
        <v>0</v>
      </c>
      <c r="I1802" s="339">
        <v>230000000</v>
      </c>
      <c r="J1802" s="340" t="s">
        <v>1155</v>
      </c>
      <c r="K1802" s="493" t="s">
        <v>918</v>
      </c>
      <c r="L1802" s="485" t="s">
        <v>1501</v>
      </c>
      <c r="M1802" s="340" t="s">
        <v>1502</v>
      </c>
      <c r="N1802" s="493" t="s">
        <v>1569</v>
      </c>
      <c r="O1802" s="487" t="s">
        <v>1504</v>
      </c>
      <c r="P1802" s="340">
        <v>796</v>
      </c>
      <c r="Q1802" s="340" t="s">
        <v>1505</v>
      </c>
      <c r="R1802" s="496">
        <v>14</v>
      </c>
      <c r="S1802" s="496">
        <v>38069.74</v>
      </c>
      <c r="T1802" s="497">
        <f t="shared" si="428"/>
        <v>532976.36</v>
      </c>
      <c r="U1802" s="497">
        <f t="shared" si="429"/>
        <v>596933.52320000005</v>
      </c>
      <c r="V1802" s="493"/>
      <c r="W1802" s="493">
        <v>2016</v>
      </c>
      <c r="X1802" s="498"/>
    </row>
    <row r="1803" spans="1:26" s="344" customFormat="1" outlineLevel="1">
      <c r="A1803" s="493" t="s">
        <v>7498</v>
      </c>
      <c r="B1803" s="381" t="s">
        <v>1495</v>
      </c>
      <c r="C1803" s="494" t="s">
        <v>7504</v>
      </c>
      <c r="D1803" s="493" t="s">
        <v>7505</v>
      </c>
      <c r="E1803" s="493" t="s">
        <v>7506</v>
      </c>
      <c r="F1803" s="506" t="s">
        <v>7507</v>
      </c>
      <c r="G1803" s="493" t="s">
        <v>34</v>
      </c>
      <c r="H1803" s="503">
        <v>0</v>
      </c>
      <c r="I1803" s="339">
        <v>230000000</v>
      </c>
      <c r="J1803" s="340" t="s">
        <v>1155</v>
      </c>
      <c r="K1803" s="493" t="s">
        <v>918</v>
      </c>
      <c r="L1803" s="485" t="s">
        <v>1501</v>
      </c>
      <c r="M1803" s="340" t="s">
        <v>1502</v>
      </c>
      <c r="N1803" s="493" t="s">
        <v>1558</v>
      </c>
      <c r="O1803" s="487" t="s">
        <v>1504</v>
      </c>
      <c r="P1803" s="340">
        <v>839</v>
      </c>
      <c r="Q1803" s="340" t="s">
        <v>1545</v>
      </c>
      <c r="R1803" s="496">
        <v>2</v>
      </c>
      <c r="S1803" s="496">
        <v>173385.71</v>
      </c>
      <c r="T1803" s="497">
        <f t="shared" si="428"/>
        <v>346771.42</v>
      </c>
      <c r="U1803" s="497">
        <f t="shared" si="429"/>
        <v>388383.99040000001</v>
      </c>
      <c r="V1803" s="493"/>
      <c r="W1803" s="493">
        <v>2016</v>
      </c>
      <c r="X1803" s="498"/>
    </row>
    <row r="1804" spans="1:26" s="344" customFormat="1" outlineLevel="1">
      <c r="A1804" s="493" t="s">
        <v>7503</v>
      </c>
      <c r="B1804" s="381" t="s">
        <v>1495</v>
      </c>
      <c r="C1804" s="494" t="s">
        <v>7509</v>
      </c>
      <c r="D1804" s="493" t="s">
        <v>7510</v>
      </c>
      <c r="E1804" s="493" t="s">
        <v>7511</v>
      </c>
      <c r="F1804" s="506" t="s">
        <v>7512</v>
      </c>
      <c r="G1804" s="493" t="s">
        <v>34</v>
      </c>
      <c r="H1804" s="503">
        <v>0</v>
      </c>
      <c r="I1804" s="339">
        <v>230000000</v>
      </c>
      <c r="J1804" s="340" t="s">
        <v>1155</v>
      </c>
      <c r="K1804" s="493" t="s">
        <v>918</v>
      </c>
      <c r="L1804" s="485" t="s">
        <v>1501</v>
      </c>
      <c r="M1804" s="340" t="s">
        <v>1502</v>
      </c>
      <c r="N1804" s="493" t="s">
        <v>1558</v>
      </c>
      <c r="O1804" s="487" t="s">
        <v>1504</v>
      </c>
      <c r="P1804" s="340">
        <v>796</v>
      </c>
      <c r="Q1804" s="340" t="s">
        <v>1505</v>
      </c>
      <c r="R1804" s="492">
        <v>4</v>
      </c>
      <c r="S1804" s="496">
        <v>66514.14</v>
      </c>
      <c r="T1804" s="497">
        <f t="shared" si="428"/>
        <v>266056.56</v>
      </c>
      <c r="U1804" s="497">
        <f t="shared" si="429"/>
        <v>297983.34720000002</v>
      </c>
      <c r="V1804" s="493"/>
      <c r="W1804" s="493">
        <v>2016</v>
      </c>
      <c r="X1804" s="498"/>
      <c r="Y1804" s="499"/>
      <c r="Z1804" s="500"/>
    </row>
    <row r="1805" spans="1:26" s="344" customFormat="1" outlineLevel="1">
      <c r="A1805" s="493" t="s">
        <v>7508</v>
      </c>
      <c r="B1805" s="381" t="s">
        <v>1495</v>
      </c>
      <c r="C1805" s="494" t="s">
        <v>2684</v>
      </c>
      <c r="D1805" s="493" t="s">
        <v>2685</v>
      </c>
      <c r="E1805" s="493" t="s">
        <v>2686</v>
      </c>
      <c r="F1805" s="506" t="s">
        <v>7514</v>
      </c>
      <c r="G1805" s="493" t="s">
        <v>34</v>
      </c>
      <c r="H1805" s="503">
        <v>0</v>
      </c>
      <c r="I1805" s="339">
        <v>230000000</v>
      </c>
      <c r="J1805" s="340" t="s">
        <v>1155</v>
      </c>
      <c r="K1805" s="493" t="s">
        <v>918</v>
      </c>
      <c r="L1805" s="485" t="s">
        <v>1501</v>
      </c>
      <c r="M1805" s="340" t="s">
        <v>1502</v>
      </c>
      <c r="N1805" s="493" t="s">
        <v>1558</v>
      </c>
      <c r="O1805" s="487" t="s">
        <v>1504</v>
      </c>
      <c r="P1805" s="340">
        <v>839</v>
      </c>
      <c r="Q1805" s="340" t="s">
        <v>1545</v>
      </c>
      <c r="R1805" s="492">
        <v>3</v>
      </c>
      <c r="S1805" s="496">
        <v>261786.51</v>
      </c>
      <c r="T1805" s="497">
        <f t="shared" si="428"/>
        <v>785359.53</v>
      </c>
      <c r="U1805" s="497">
        <f t="shared" si="429"/>
        <v>879602.6736000001</v>
      </c>
      <c r="V1805" s="493"/>
      <c r="W1805" s="493">
        <v>2016</v>
      </c>
      <c r="X1805" s="498"/>
      <c r="Y1805" s="499"/>
      <c r="Z1805" s="500"/>
    </row>
    <row r="1806" spans="1:26" s="344" customFormat="1" outlineLevel="1">
      <c r="A1806" s="493" t="s">
        <v>7513</v>
      </c>
      <c r="B1806" s="381" t="s">
        <v>1495</v>
      </c>
      <c r="C1806" s="494" t="s">
        <v>7488</v>
      </c>
      <c r="D1806" s="493" t="s">
        <v>7489</v>
      </c>
      <c r="E1806" s="493" t="s">
        <v>7490</v>
      </c>
      <c r="F1806" s="485" t="s">
        <v>1515</v>
      </c>
      <c r="G1806" s="493" t="s">
        <v>29</v>
      </c>
      <c r="H1806" s="503">
        <v>40</v>
      </c>
      <c r="I1806" s="339">
        <v>230000000</v>
      </c>
      <c r="J1806" s="340" t="s">
        <v>1155</v>
      </c>
      <c r="K1806" s="493" t="s">
        <v>918</v>
      </c>
      <c r="L1806" s="485" t="s">
        <v>1501</v>
      </c>
      <c r="M1806" s="340" t="s">
        <v>1502</v>
      </c>
      <c r="N1806" s="493" t="s">
        <v>1503</v>
      </c>
      <c r="O1806" s="487" t="s">
        <v>1511</v>
      </c>
      <c r="P1806" s="340">
        <v>796</v>
      </c>
      <c r="Q1806" s="340" t="s">
        <v>1505</v>
      </c>
      <c r="R1806" s="496">
        <v>5</v>
      </c>
      <c r="S1806" s="496">
        <v>358518.42</v>
      </c>
      <c r="T1806" s="497">
        <f t="shared" si="428"/>
        <v>1792592.0999999999</v>
      </c>
      <c r="U1806" s="497">
        <f t="shared" si="429"/>
        <v>2007703.152</v>
      </c>
      <c r="V1806" s="493" t="s">
        <v>1512</v>
      </c>
      <c r="W1806" s="493">
        <v>2016</v>
      </c>
      <c r="X1806" s="498"/>
    </row>
    <row r="1807" spans="1:26" s="344" customFormat="1" outlineLevel="1">
      <c r="A1807" s="493" t="s">
        <v>7515</v>
      </c>
      <c r="B1807" s="381" t="s">
        <v>1495</v>
      </c>
      <c r="C1807" s="494" t="s">
        <v>7517</v>
      </c>
      <c r="D1807" s="493" t="s">
        <v>7497</v>
      </c>
      <c r="E1807" s="493" t="s">
        <v>7518</v>
      </c>
      <c r="F1807" s="485" t="s">
        <v>1515</v>
      </c>
      <c r="G1807" s="493" t="s">
        <v>29</v>
      </c>
      <c r="H1807" s="503">
        <v>0</v>
      </c>
      <c r="I1807" s="339">
        <v>230000000</v>
      </c>
      <c r="J1807" s="340" t="s">
        <v>1155</v>
      </c>
      <c r="K1807" s="493" t="s">
        <v>918</v>
      </c>
      <c r="L1807" s="485" t="s">
        <v>1501</v>
      </c>
      <c r="M1807" s="340" t="s">
        <v>1502</v>
      </c>
      <c r="N1807" s="493" t="s">
        <v>1569</v>
      </c>
      <c r="O1807" s="487" t="s">
        <v>1504</v>
      </c>
      <c r="P1807" s="340">
        <v>839</v>
      </c>
      <c r="Q1807" s="340" t="s">
        <v>1545</v>
      </c>
      <c r="R1807" s="496">
        <v>8</v>
      </c>
      <c r="S1807" s="496">
        <v>563819.74</v>
      </c>
      <c r="T1807" s="497">
        <f t="shared" si="428"/>
        <v>4510557.92</v>
      </c>
      <c r="U1807" s="497">
        <f t="shared" si="429"/>
        <v>5051824.8704000004</v>
      </c>
      <c r="V1807" s="493"/>
      <c r="W1807" s="493">
        <v>2016</v>
      </c>
      <c r="X1807" s="498"/>
    </row>
    <row r="1808" spans="1:26" s="344" customFormat="1" outlineLevel="1">
      <c r="A1808" s="493" t="s">
        <v>7516</v>
      </c>
      <c r="B1808" s="381" t="s">
        <v>1495</v>
      </c>
      <c r="C1808" s="494" t="s">
        <v>7520</v>
      </c>
      <c r="D1808" s="493" t="s">
        <v>7521</v>
      </c>
      <c r="E1808" s="493" t="s">
        <v>7522</v>
      </c>
      <c r="F1808" s="485" t="s">
        <v>1515</v>
      </c>
      <c r="G1808" s="493" t="s">
        <v>29</v>
      </c>
      <c r="H1808" s="503">
        <v>0</v>
      </c>
      <c r="I1808" s="339">
        <v>230000000</v>
      </c>
      <c r="J1808" s="340" t="s">
        <v>1155</v>
      </c>
      <c r="K1808" s="493" t="s">
        <v>918</v>
      </c>
      <c r="L1808" s="485" t="s">
        <v>1501</v>
      </c>
      <c r="M1808" s="340" t="s">
        <v>1502</v>
      </c>
      <c r="N1808" s="493" t="s">
        <v>1569</v>
      </c>
      <c r="O1808" s="487" t="s">
        <v>1504</v>
      </c>
      <c r="P1808" s="340">
        <v>796</v>
      </c>
      <c r="Q1808" s="340" t="s">
        <v>1505</v>
      </c>
      <c r="R1808" s="496">
        <v>2</v>
      </c>
      <c r="S1808" s="496">
        <v>4006348.69</v>
      </c>
      <c r="T1808" s="497">
        <f t="shared" si="428"/>
        <v>8012697.3799999999</v>
      </c>
      <c r="U1808" s="497">
        <f t="shared" si="429"/>
        <v>8974221.0656000003</v>
      </c>
      <c r="V1808" s="493"/>
      <c r="W1808" s="493">
        <v>2016</v>
      </c>
      <c r="X1808" s="498"/>
    </row>
    <row r="1809" spans="1:26" s="344" customFormat="1" outlineLevel="1">
      <c r="A1809" s="493" t="s">
        <v>7519</v>
      </c>
      <c r="B1809" s="381" t="s">
        <v>1495</v>
      </c>
      <c r="C1809" s="494" t="s">
        <v>7524</v>
      </c>
      <c r="D1809" s="493" t="s">
        <v>7525</v>
      </c>
      <c r="E1809" s="493" t="s">
        <v>7526</v>
      </c>
      <c r="F1809" s="506" t="s">
        <v>7527</v>
      </c>
      <c r="G1809" s="493" t="s">
        <v>34</v>
      </c>
      <c r="H1809" s="503">
        <v>0</v>
      </c>
      <c r="I1809" s="339">
        <v>230000000</v>
      </c>
      <c r="J1809" s="340" t="s">
        <v>1155</v>
      </c>
      <c r="K1809" s="493" t="s">
        <v>918</v>
      </c>
      <c r="L1809" s="485" t="s">
        <v>1501</v>
      </c>
      <c r="M1809" s="340" t="s">
        <v>1502</v>
      </c>
      <c r="N1809" s="493" t="s">
        <v>1558</v>
      </c>
      <c r="O1809" s="487" t="s">
        <v>1504</v>
      </c>
      <c r="P1809" s="340">
        <v>796</v>
      </c>
      <c r="Q1809" s="340" t="s">
        <v>1505</v>
      </c>
      <c r="R1809" s="496">
        <v>3</v>
      </c>
      <c r="S1809" s="496">
        <v>104518.74999999999</v>
      </c>
      <c r="T1809" s="497">
        <f t="shared" si="428"/>
        <v>313556.24999999994</v>
      </c>
      <c r="U1809" s="497">
        <f t="shared" si="429"/>
        <v>351182.99999999994</v>
      </c>
      <c r="V1809" s="493"/>
      <c r="W1809" s="493">
        <v>2016</v>
      </c>
      <c r="X1809" s="498"/>
    </row>
    <row r="1810" spans="1:26" s="344" customFormat="1" outlineLevel="1">
      <c r="A1810" s="493" t="s">
        <v>7523</v>
      </c>
      <c r="B1810" s="381" t="s">
        <v>1495</v>
      </c>
      <c r="C1810" s="494" t="s">
        <v>7529</v>
      </c>
      <c r="D1810" s="493" t="s">
        <v>7530</v>
      </c>
      <c r="E1810" s="493" t="s">
        <v>7531</v>
      </c>
      <c r="F1810" s="506" t="s">
        <v>7532</v>
      </c>
      <c r="G1810" s="493" t="s">
        <v>34</v>
      </c>
      <c r="H1810" s="503">
        <v>0</v>
      </c>
      <c r="I1810" s="339">
        <v>230000000</v>
      </c>
      <c r="J1810" s="340" t="s">
        <v>1155</v>
      </c>
      <c r="K1810" s="493" t="s">
        <v>918</v>
      </c>
      <c r="L1810" s="485" t="s">
        <v>1501</v>
      </c>
      <c r="M1810" s="340" t="s">
        <v>1502</v>
      </c>
      <c r="N1810" s="493" t="s">
        <v>1558</v>
      </c>
      <c r="O1810" s="487" t="s">
        <v>1504</v>
      </c>
      <c r="P1810" s="340">
        <v>796</v>
      </c>
      <c r="Q1810" s="340" t="s">
        <v>1505</v>
      </c>
      <c r="R1810" s="492">
        <v>3</v>
      </c>
      <c r="S1810" s="496">
        <v>37088.730000000003</v>
      </c>
      <c r="T1810" s="497">
        <f t="shared" si="428"/>
        <v>111266.19</v>
      </c>
      <c r="U1810" s="497">
        <f t="shared" si="429"/>
        <v>124618.13280000002</v>
      </c>
      <c r="V1810" s="493"/>
      <c r="W1810" s="493">
        <v>2016</v>
      </c>
      <c r="X1810" s="498"/>
      <c r="Y1810" s="499"/>
      <c r="Z1810" s="500"/>
    </row>
    <row r="1811" spans="1:26" s="344" customFormat="1" outlineLevel="1">
      <c r="A1811" s="493" t="s">
        <v>7528</v>
      </c>
      <c r="B1811" s="381" t="s">
        <v>1495</v>
      </c>
      <c r="C1811" s="494" t="s">
        <v>7534</v>
      </c>
      <c r="D1811" s="493" t="s">
        <v>7535</v>
      </c>
      <c r="E1811" s="493" t="s">
        <v>7536</v>
      </c>
      <c r="F1811" s="506" t="s">
        <v>7537</v>
      </c>
      <c r="G1811" s="493" t="s">
        <v>34</v>
      </c>
      <c r="H1811" s="503">
        <v>0</v>
      </c>
      <c r="I1811" s="339">
        <v>230000000</v>
      </c>
      <c r="J1811" s="340" t="s">
        <v>1155</v>
      </c>
      <c r="K1811" s="493" t="s">
        <v>918</v>
      </c>
      <c r="L1811" s="485" t="s">
        <v>1501</v>
      </c>
      <c r="M1811" s="340" t="s">
        <v>1502</v>
      </c>
      <c r="N1811" s="493" t="s">
        <v>1558</v>
      </c>
      <c r="O1811" s="487" t="s">
        <v>1504</v>
      </c>
      <c r="P1811" s="340">
        <v>796</v>
      </c>
      <c r="Q1811" s="340" t="s">
        <v>1505</v>
      </c>
      <c r="R1811" s="496">
        <v>3</v>
      </c>
      <c r="S1811" s="496">
        <v>38772.370000000003</v>
      </c>
      <c r="T1811" s="497">
        <f t="shared" si="428"/>
        <v>116317.11000000002</v>
      </c>
      <c r="U1811" s="497">
        <f t="shared" si="429"/>
        <v>130275.16320000002</v>
      </c>
      <c r="V1811" s="493"/>
      <c r="W1811" s="493">
        <v>2016</v>
      </c>
      <c r="X1811" s="498"/>
    </row>
    <row r="1812" spans="1:26" s="344" customFormat="1" outlineLevel="1">
      <c r="A1812" s="493" t="s">
        <v>7533</v>
      </c>
      <c r="B1812" s="381" t="s">
        <v>1495</v>
      </c>
      <c r="C1812" s="494" t="s">
        <v>7539</v>
      </c>
      <c r="D1812" s="493" t="s">
        <v>7540</v>
      </c>
      <c r="E1812" s="493" t="s">
        <v>7541</v>
      </c>
      <c r="F1812" s="506" t="s">
        <v>7542</v>
      </c>
      <c r="G1812" s="493" t="s">
        <v>34</v>
      </c>
      <c r="H1812" s="503">
        <v>0</v>
      </c>
      <c r="I1812" s="339">
        <v>230000000</v>
      </c>
      <c r="J1812" s="340" t="s">
        <v>1155</v>
      </c>
      <c r="K1812" s="493" t="s">
        <v>918</v>
      </c>
      <c r="L1812" s="485" t="s">
        <v>1501</v>
      </c>
      <c r="M1812" s="340" t="s">
        <v>1502</v>
      </c>
      <c r="N1812" s="493" t="s">
        <v>1569</v>
      </c>
      <c r="O1812" s="487" t="s">
        <v>1504</v>
      </c>
      <c r="P1812" s="340">
        <v>839</v>
      </c>
      <c r="Q1812" s="340" t="s">
        <v>1545</v>
      </c>
      <c r="R1812" s="496">
        <v>1</v>
      </c>
      <c r="S1812" s="496">
        <v>2440113.4900000002</v>
      </c>
      <c r="T1812" s="497">
        <f t="shared" si="428"/>
        <v>2440113.4900000002</v>
      </c>
      <c r="U1812" s="497">
        <f t="shared" si="429"/>
        <v>2732927.1088000005</v>
      </c>
      <c r="V1812" s="493"/>
      <c r="W1812" s="493">
        <v>2016</v>
      </c>
      <c r="X1812" s="498"/>
    </row>
    <row r="1813" spans="1:26" s="344" customFormat="1" outlineLevel="1">
      <c r="A1813" s="493" t="s">
        <v>7538</v>
      </c>
      <c r="B1813" s="381" t="s">
        <v>1495</v>
      </c>
      <c r="C1813" s="494" t="s">
        <v>7544</v>
      </c>
      <c r="D1813" s="493" t="s">
        <v>7500</v>
      </c>
      <c r="E1813" s="493" t="s">
        <v>7545</v>
      </c>
      <c r="F1813" s="506" t="s">
        <v>7546</v>
      </c>
      <c r="G1813" s="493" t="s">
        <v>29</v>
      </c>
      <c r="H1813" s="503">
        <v>0</v>
      </c>
      <c r="I1813" s="339">
        <v>230000000</v>
      </c>
      <c r="J1813" s="340" t="s">
        <v>1155</v>
      </c>
      <c r="K1813" s="493" t="s">
        <v>918</v>
      </c>
      <c r="L1813" s="485" t="s">
        <v>1501</v>
      </c>
      <c r="M1813" s="340" t="s">
        <v>1502</v>
      </c>
      <c r="N1813" s="493" t="s">
        <v>1817</v>
      </c>
      <c r="O1813" s="487" t="s">
        <v>1504</v>
      </c>
      <c r="P1813" s="340">
        <v>796</v>
      </c>
      <c r="Q1813" s="340" t="s">
        <v>1505</v>
      </c>
      <c r="R1813" s="496">
        <v>10</v>
      </c>
      <c r="S1813" s="496">
        <v>8536.19</v>
      </c>
      <c r="T1813" s="497">
        <f t="shared" si="428"/>
        <v>85361.900000000009</v>
      </c>
      <c r="U1813" s="497">
        <f t="shared" si="429"/>
        <v>95605.328000000023</v>
      </c>
      <c r="V1813" s="488"/>
      <c r="W1813" s="493">
        <v>2016</v>
      </c>
      <c r="X1813" s="498"/>
    </row>
    <row r="1814" spans="1:26" s="344" customFormat="1" outlineLevel="1">
      <c r="A1814" s="493" t="s">
        <v>7543</v>
      </c>
      <c r="B1814" s="381" t="s">
        <v>1495</v>
      </c>
      <c r="C1814" s="494" t="s">
        <v>7548</v>
      </c>
      <c r="D1814" s="493" t="s">
        <v>7549</v>
      </c>
      <c r="E1814" s="493" t="s">
        <v>7550</v>
      </c>
      <c r="F1814" s="506" t="s">
        <v>7551</v>
      </c>
      <c r="G1814" s="493" t="s">
        <v>34</v>
      </c>
      <c r="H1814" s="503">
        <v>0</v>
      </c>
      <c r="I1814" s="339">
        <v>230000000</v>
      </c>
      <c r="J1814" s="340" t="s">
        <v>1155</v>
      </c>
      <c r="K1814" s="493" t="s">
        <v>918</v>
      </c>
      <c r="L1814" s="485" t="s">
        <v>1501</v>
      </c>
      <c r="M1814" s="340" t="s">
        <v>1502</v>
      </c>
      <c r="N1814" s="493" t="s">
        <v>1558</v>
      </c>
      <c r="O1814" s="487" t="s">
        <v>1504</v>
      </c>
      <c r="P1814" s="340">
        <v>796</v>
      </c>
      <c r="Q1814" s="340" t="s">
        <v>1505</v>
      </c>
      <c r="R1814" s="496">
        <v>10</v>
      </c>
      <c r="S1814" s="496">
        <v>21507.89</v>
      </c>
      <c r="T1814" s="497">
        <f t="shared" si="428"/>
        <v>215078.9</v>
      </c>
      <c r="U1814" s="497">
        <f t="shared" si="429"/>
        <v>240888.36800000002</v>
      </c>
      <c r="V1814" s="493"/>
      <c r="W1814" s="493">
        <v>2016</v>
      </c>
      <c r="X1814" s="498"/>
    </row>
    <row r="1815" spans="1:26" s="344" customFormat="1" outlineLevel="1">
      <c r="A1815" s="493" t="s">
        <v>7547</v>
      </c>
      <c r="B1815" s="381" t="s">
        <v>1495</v>
      </c>
      <c r="C1815" s="494" t="s">
        <v>7553</v>
      </c>
      <c r="D1815" s="493" t="s">
        <v>7554</v>
      </c>
      <c r="E1815" s="493" t="s">
        <v>7555</v>
      </c>
      <c r="F1815" s="506" t="s">
        <v>7556</v>
      </c>
      <c r="G1815" s="493" t="s">
        <v>34</v>
      </c>
      <c r="H1815" s="503">
        <v>0</v>
      </c>
      <c r="I1815" s="339">
        <v>230000000</v>
      </c>
      <c r="J1815" s="340" t="s">
        <v>1155</v>
      </c>
      <c r="K1815" s="493" t="s">
        <v>918</v>
      </c>
      <c r="L1815" s="485" t="s">
        <v>1501</v>
      </c>
      <c r="M1815" s="340" t="s">
        <v>1502</v>
      </c>
      <c r="N1815" s="493" t="s">
        <v>1569</v>
      </c>
      <c r="O1815" s="487" t="s">
        <v>1504</v>
      </c>
      <c r="P1815" s="340">
        <v>796</v>
      </c>
      <c r="Q1815" s="340" t="s">
        <v>1505</v>
      </c>
      <c r="R1815" s="496">
        <v>15</v>
      </c>
      <c r="S1815" s="496">
        <v>46752.3</v>
      </c>
      <c r="T1815" s="497">
        <f t="shared" si="428"/>
        <v>701284.5</v>
      </c>
      <c r="U1815" s="497">
        <f t="shared" si="429"/>
        <v>785438.64000000013</v>
      </c>
      <c r="V1815" s="493"/>
      <c r="W1815" s="493">
        <v>2016</v>
      </c>
      <c r="X1815" s="498"/>
    </row>
    <row r="1816" spans="1:26" s="344" customFormat="1" outlineLevel="1">
      <c r="A1816" s="493" t="s">
        <v>7552</v>
      </c>
      <c r="B1816" s="381" t="s">
        <v>1495</v>
      </c>
      <c r="C1816" s="494" t="s">
        <v>7553</v>
      </c>
      <c r="D1816" s="493" t="s">
        <v>7554</v>
      </c>
      <c r="E1816" s="493" t="s">
        <v>7555</v>
      </c>
      <c r="F1816" s="506" t="s">
        <v>7558</v>
      </c>
      <c r="G1816" s="493" t="s">
        <v>34</v>
      </c>
      <c r="H1816" s="503">
        <v>0</v>
      </c>
      <c r="I1816" s="339">
        <v>230000000</v>
      </c>
      <c r="J1816" s="340" t="s">
        <v>1155</v>
      </c>
      <c r="K1816" s="493" t="s">
        <v>918</v>
      </c>
      <c r="L1816" s="485" t="s">
        <v>1501</v>
      </c>
      <c r="M1816" s="340" t="s">
        <v>1502</v>
      </c>
      <c r="N1816" s="493" t="s">
        <v>1569</v>
      </c>
      <c r="O1816" s="487" t="s">
        <v>1504</v>
      </c>
      <c r="P1816" s="340">
        <v>796</v>
      </c>
      <c r="Q1816" s="340" t="s">
        <v>1505</v>
      </c>
      <c r="R1816" s="496">
        <v>4</v>
      </c>
      <c r="S1816" s="496">
        <v>43389.14</v>
      </c>
      <c r="T1816" s="497">
        <f t="shared" si="428"/>
        <v>173556.56</v>
      </c>
      <c r="U1816" s="497">
        <f t="shared" si="429"/>
        <v>194383.34720000002</v>
      </c>
      <c r="V1816" s="493"/>
      <c r="W1816" s="493">
        <v>2016</v>
      </c>
      <c r="X1816" s="498"/>
    </row>
    <row r="1817" spans="1:26" s="344" customFormat="1" outlineLevel="1">
      <c r="A1817" s="493" t="s">
        <v>7557</v>
      </c>
      <c r="B1817" s="381" t="s">
        <v>1495</v>
      </c>
      <c r="C1817" s="494" t="s">
        <v>7553</v>
      </c>
      <c r="D1817" s="493" t="s">
        <v>7554</v>
      </c>
      <c r="E1817" s="493" t="s">
        <v>7555</v>
      </c>
      <c r="F1817" s="506" t="s">
        <v>7560</v>
      </c>
      <c r="G1817" s="493" t="s">
        <v>34</v>
      </c>
      <c r="H1817" s="503">
        <v>0</v>
      </c>
      <c r="I1817" s="339">
        <v>230000000</v>
      </c>
      <c r="J1817" s="340" t="s">
        <v>1155</v>
      </c>
      <c r="K1817" s="493" t="s">
        <v>918</v>
      </c>
      <c r="L1817" s="485" t="s">
        <v>1501</v>
      </c>
      <c r="M1817" s="340" t="s">
        <v>1502</v>
      </c>
      <c r="N1817" s="493" t="s">
        <v>1558</v>
      </c>
      <c r="O1817" s="487" t="s">
        <v>1504</v>
      </c>
      <c r="P1817" s="340">
        <v>796</v>
      </c>
      <c r="Q1817" s="340" t="s">
        <v>1505</v>
      </c>
      <c r="R1817" s="496">
        <v>4</v>
      </c>
      <c r="S1817" s="496">
        <v>71957.56</v>
      </c>
      <c r="T1817" s="497">
        <f t="shared" si="428"/>
        <v>287830.24</v>
      </c>
      <c r="U1817" s="497">
        <f t="shared" si="429"/>
        <v>322369.8688</v>
      </c>
      <c r="V1817" s="493"/>
      <c r="W1817" s="493">
        <v>2016</v>
      </c>
      <c r="X1817" s="498"/>
    </row>
    <row r="1818" spans="1:26" s="344" customFormat="1" outlineLevel="1">
      <c r="A1818" s="493" t="s">
        <v>7559</v>
      </c>
      <c r="B1818" s="381" t="s">
        <v>1495</v>
      </c>
      <c r="C1818" s="494" t="s">
        <v>7553</v>
      </c>
      <c r="D1818" s="493" t="s">
        <v>7554</v>
      </c>
      <c r="E1818" s="493" t="s">
        <v>7555</v>
      </c>
      <c r="F1818" s="506" t="s">
        <v>7562</v>
      </c>
      <c r="G1818" s="493" t="s">
        <v>34</v>
      </c>
      <c r="H1818" s="503">
        <v>0</v>
      </c>
      <c r="I1818" s="339">
        <v>230000000</v>
      </c>
      <c r="J1818" s="340" t="s">
        <v>1155</v>
      </c>
      <c r="K1818" s="493" t="s">
        <v>918</v>
      </c>
      <c r="L1818" s="485" t="s">
        <v>1501</v>
      </c>
      <c r="M1818" s="340" t="s">
        <v>1502</v>
      </c>
      <c r="N1818" s="493" t="s">
        <v>1569</v>
      </c>
      <c r="O1818" s="487" t="s">
        <v>1504</v>
      </c>
      <c r="P1818" s="340">
        <v>796</v>
      </c>
      <c r="Q1818" s="340" t="s">
        <v>1505</v>
      </c>
      <c r="R1818" s="496">
        <v>4</v>
      </c>
      <c r="S1818" s="496">
        <v>96862.17</v>
      </c>
      <c r="T1818" s="497">
        <f t="shared" si="428"/>
        <v>387448.68</v>
      </c>
      <c r="U1818" s="497">
        <f t="shared" si="429"/>
        <v>433942.52160000004</v>
      </c>
      <c r="V1818" s="493"/>
      <c r="W1818" s="493">
        <v>2016</v>
      </c>
      <c r="X1818" s="498"/>
    </row>
    <row r="1819" spans="1:26" s="344" customFormat="1" outlineLevel="1">
      <c r="A1819" s="493" t="s">
        <v>7561</v>
      </c>
      <c r="B1819" s="381" t="s">
        <v>1495</v>
      </c>
      <c r="C1819" s="494" t="s">
        <v>7564</v>
      </c>
      <c r="D1819" s="493" t="s">
        <v>7489</v>
      </c>
      <c r="E1819" s="493" t="s">
        <v>7565</v>
      </c>
      <c r="F1819" s="506" t="s">
        <v>7566</v>
      </c>
      <c r="G1819" s="493" t="s">
        <v>29</v>
      </c>
      <c r="H1819" s="503">
        <v>40</v>
      </c>
      <c r="I1819" s="339">
        <v>230000000</v>
      </c>
      <c r="J1819" s="340" t="s">
        <v>1155</v>
      </c>
      <c r="K1819" s="493" t="s">
        <v>918</v>
      </c>
      <c r="L1819" s="485" t="s">
        <v>1501</v>
      </c>
      <c r="M1819" s="340" t="s">
        <v>1502</v>
      </c>
      <c r="N1819" s="493" t="s">
        <v>1503</v>
      </c>
      <c r="O1819" s="487" t="s">
        <v>1511</v>
      </c>
      <c r="P1819" s="340">
        <v>839</v>
      </c>
      <c r="Q1819" s="340" t="s">
        <v>1545</v>
      </c>
      <c r="R1819" s="496">
        <v>2</v>
      </c>
      <c r="S1819" s="496">
        <v>2203571.4300000002</v>
      </c>
      <c r="T1819" s="497">
        <f t="shared" si="428"/>
        <v>4407142.8600000003</v>
      </c>
      <c r="U1819" s="497">
        <f t="shared" si="429"/>
        <v>4936000.0032000011</v>
      </c>
      <c r="V1819" s="493" t="s">
        <v>1512</v>
      </c>
      <c r="W1819" s="493">
        <v>2016</v>
      </c>
      <c r="X1819" s="498"/>
    </row>
    <row r="1820" spans="1:26" s="344" customFormat="1" outlineLevel="1">
      <c r="A1820" s="493" t="s">
        <v>7563</v>
      </c>
      <c r="B1820" s="381" t="s">
        <v>1495</v>
      </c>
      <c r="C1820" s="494" t="s">
        <v>7568</v>
      </c>
      <c r="D1820" s="493" t="s">
        <v>7554</v>
      </c>
      <c r="E1820" s="493" t="s">
        <v>7569</v>
      </c>
      <c r="F1820" s="506" t="s">
        <v>7570</v>
      </c>
      <c r="G1820" s="493" t="s">
        <v>34</v>
      </c>
      <c r="H1820" s="503">
        <v>0</v>
      </c>
      <c r="I1820" s="339">
        <v>230000000</v>
      </c>
      <c r="J1820" s="340" t="s">
        <v>1155</v>
      </c>
      <c r="K1820" s="493" t="s">
        <v>918</v>
      </c>
      <c r="L1820" s="485" t="s">
        <v>1501</v>
      </c>
      <c r="M1820" s="340" t="s">
        <v>1502</v>
      </c>
      <c r="N1820" s="493" t="s">
        <v>1569</v>
      </c>
      <c r="O1820" s="487" t="s">
        <v>1504</v>
      </c>
      <c r="P1820" s="340">
        <v>839</v>
      </c>
      <c r="Q1820" s="340" t="s">
        <v>1545</v>
      </c>
      <c r="R1820" s="496">
        <v>1</v>
      </c>
      <c r="S1820" s="496">
        <v>371030.26</v>
      </c>
      <c r="T1820" s="497">
        <f t="shared" si="428"/>
        <v>371030.26</v>
      </c>
      <c r="U1820" s="497">
        <f t="shared" si="429"/>
        <v>415553.89120000007</v>
      </c>
      <c r="V1820" s="493"/>
      <c r="W1820" s="493">
        <v>2016</v>
      </c>
      <c r="X1820" s="498"/>
    </row>
    <row r="1821" spans="1:26" s="344" customFormat="1" outlineLevel="1">
      <c r="A1821" s="493" t="s">
        <v>7567</v>
      </c>
      <c r="B1821" s="381" t="s">
        <v>1495</v>
      </c>
      <c r="C1821" s="494" t="s">
        <v>7568</v>
      </c>
      <c r="D1821" s="493" t="s">
        <v>7554</v>
      </c>
      <c r="E1821" s="493" t="s">
        <v>7569</v>
      </c>
      <c r="F1821" s="506" t="s">
        <v>7572</v>
      </c>
      <c r="G1821" s="493" t="s">
        <v>34</v>
      </c>
      <c r="H1821" s="503">
        <v>0</v>
      </c>
      <c r="I1821" s="339">
        <v>230000000</v>
      </c>
      <c r="J1821" s="340" t="s">
        <v>1155</v>
      </c>
      <c r="K1821" s="493" t="s">
        <v>918</v>
      </c>
      <c r="L1821" s="485" t="s">
        <v>1501</v>
      </c>
      <c r="M1821" s="340" t="s">
        <v>1502</v>
      </c>
      <c r="N1821" s="493" t="s">
        <v>1569</v>
      </c>
      <c r="O1821" s="487" t="s">
        <v>1504</v>
      </c>
      <c r="P1821" s="340">
        <v>839</v>
      </c>
      <c r="Q1821" s="340" t="s">
        <v>1545</v>
      </c>
      <c r="R1821" s="496">
        <v>13</v>
      </c>
      <c r="S1821" s="496">
        <v>46752.3</v>
      </c>
      <c r="T1821" s="497">
        <f t="shared" si="428"/>
        <v>607779.9</v>
      </c>
      <c r="U1821" s="497">
        <f t="shared" si="429"/>
        <v>680713.48800000013</v>
      </c>
      <c r="V1821" s="493"/>
      <c r="W1821" s="493">
        <v>2016</v>
      </c>
      <c r="X1821" s="498"/>
    </row>
    <row r="1822" spans="1:26" s="344" customFormat="1" outlineLevel="1">
      <c r="A1822" s="493" t="s">
        <v>7571</v>
      </c>
      <c r="B1822" s="381" t="s">
        <v>1495</v>
      </c>
      <c r="C1822" s="494" t="s">
        <v>7574</v>
      </c>
      <c r="D1822" s="493" t="s">
        <v>7500</v>
      </c>
      <c r="E1822" s="493" t="s">
        <v>7575</v>
      </c>
      <c r="F1822" s="485" t="s">
        <v>1515</v>
      </c>
      <c r="G1822" s="493" t="s">
        <v>29</v>
      </c>
      <c r="H1822" s="503">
        <v>0</v>
      </c>
      <c r="I1822" s="339">
        <v>230000000</v>
      </c>
      <c r="J1822" s="340" t="s">
        <v>1155</v>
      </c>
      <c r="K1822" s="493" t="s">
        <v>918</v>
      </c>
      <c r="L1822" s="485" t="s">
        <v>1501</v>
      </c>
      <c r="M1822" s="340" t="s">
        <v>1502</v>
      </c>
      <c r="N1822" s="493" t="s">
        <v>1817</v>
      </c>
      <c r="O1822" s="487" t="s">
        <v>1504</v>
      </c>
      <c r="P1822" s="340">
        <v>796</v>
      </c>
      <c r="Q1822" s="340" t="s">
        <v>1505</v>
      </c>
      <c r="R1822" s="496">
        <v>12</v>
      </c>
      <c r="S1822" s="496">
        <v>1910714.29</v>
      </c>
      <c r="T1822" s="497">
        <f t="shared" si="428"/>
        <v>22928571.48</v>
      </c>
      <c r="U1822" s="497">
        <f t="shared" si="429"/>
        <v>25680000.057600003</v>
      </c>
      <c r="V1822" s="488"/>
      <c r="W1822" s="493">
        <v>2016</v>
      </c>
      <c r="X1822" s="498"/>
    </row>
    <row r="1823" spans="1:26" s="344" customFormat="1" outlineLevel="1">
      <c r="A1823" s="493" t="s">
        <v>7573</v>
      </c>
      <c r="B1823" s="381" t="s">
        <v>1495</v>
      </c>
      <c r="C1823" s="494" t="s">
        <v>7577</v>
      </c>
      <c r="D1823" s="493" t="s">
        <v>2542</v>
      </c>
      <c r="E1823" s="493" t="s">
        <v>7578</v>
      </c>
      <c r="F1823" s="506" t="s">
        <v>7579</v>
      </c>
      <c r="G1823" s="493" t="s">
        <v>34</v>
      </c>
      <c r="H1823" s="503">
        <v>0</v>
      </c>
      <c r="I1823" s="339">
        <v>230000000</v>
      </c>
      <c r="J1823" s="340" t="s">
        <v>1155</v>
      </c>
      <c r="K1823" s="493" t="s">
        <v>918</v>
      </c>
      <c r="L1823" s="485" t="s">
        <v>1501</v>
      </c>
      <c r="M1823" s="340" t="s">
        <v>1502</v>
      </c>
      <c r="N1823" s="493" t="s">
        <v>1503</v>
      </c>
      <c r="O1823" s="487" t="s">
        <v>1504</v>
      </c>
      <c r="P1823" s="340">
        <v>796</v>
      </c>
      <c r="Q1823" s="340" t="s">
        <v>1505</v>
      </c>
      <c r="R1823" s="496">
        <v>1</v>
      </c>
      <c r="S1823" s="496">
        <v>586026.79</v>
      </c>
      <c r="T1823" s="497">
        <f t="shared" si="428"/>
        <v>586026.79</v>
      </c>
      <c r="U1823" s="497">
        <f t="shared" si="429"/>
        <v>656350.00480000011</v>
      </c>
      <c r="V1823" s="493"/>
      <c r="W1823" s="493">
        <v>2016</v>
      </c>
      <c r="X1823" s="498"/>
    </row>
    <row r="1824" spans="1:26" s="344" customFormat="1" outlineLevel="1">
      <c r="A1824" s="493" t="s">
        <v>7576</v>
      </c>
      <c r="B1824" s="381" t="s">
        <v>1495</v>
      </c>
      <c r="C1824" s="494" t="s">
        <v>7581</v>
      </c>
      <c r="D1824" s="493" t="s">
        <v>7582</v>
      </c>
      <c r="E1824" s="493" t="s">
        <v>7583</v>
      </c>
      <c r="F1824" s="506" t="s">
        <v>7584</v>
      </c>
      <c r="G1824" s="493" t="s">
        <v>34</v>
      </c>
      <c r="H1824" s="503">
        <v>0</v>
      </c>
      <c r="I1824" s="339">
        <v>230000000</v>
      </c>
      <c r="J1824" s="340" t="s">
        <v>1155</v>
      </c>
      <c r="K1824" s="493" t="s">
        <v>918</v>
      </c>
      <c r="L1824" s="485" t="s">
        <v>1501</v>
      </c>
      <c r="M1824" s="340" t="s">
        <v>1502</v>
      </c>
      <c r="N1824" s="493" t="s">
        <v>1503</v>
      </c>
      <c r="O1824" s="487" t="s">
        <v>1504</v>
      </c>
      <c r="P1824" s="340">
        <v>796</v>
      </c>
      <c r="Q1824" s="340" t="s">
        <v>1505</v>
      </c>
      <c r="R1824" s="496">
        <v>3</v>
      </c>
      <c r="S1824" s="496">
        <v>1927999.9999999998</v>
      </c>
      <c r="T1824" s="497">
        <f t="shared" si="428"/>
        <v>5783999.9999999991</v>
      </c>
      <c r="U1824" s="497">
        <f t="shared" si="429"/>
        <v>6478080</v>
      </c>
      <c r="V1824" s="493"/>
      <c r="W1824" s="493">
        <v>2016</v>
      </c>
      <c r="X1824" s="498"/>
    </row>
    <row r="1825" spans="1:24" s="344" customFormat="1" outlineLevel="1">
      <c r="A1825" s="493" t="s">
        <v>7580</v>
      </c>
      <c r="B1825" s="381" t="s">
        <v>1495</v>
      </c>
      <c r="C1825" s="494" t="s">
        <v>7586</v>
      </c>
      <c r="D1825" s="493" t="s">
        <v>7587</v>
      </c>
      <c r="E1825" s="493" t="s">
        <v>7588</v>
      </c>
      <c r="F1825" s="506" t="s">
        <v>7589</v>
      </c>
      <c r="G1825" s="493" t="s">
        <v>34</v>
      </c>
      <c r="H1825" s="503">
        <v>0</v>
      </c>
      <c r="I1825" s="339">
        <v>230000000</v>
      </c>
      <c r="J1825" s="340" t="s">
        <v>1155</v>
      </c>
      <c r="K1825" s="493" t="s">
        <v>918</v>
      </c>
      <c r="L1825" s="485" t="s">
        <v>1501</v>
      </c>
      <c r="M1825" s="340" t="s">
        <v>1502</v>
      </c>
      <c r="N1825" s="493" t="s">
        <v>7590</v>
      </c>
      <c r="O1825" s="487" t="s">
        <v>1504</v>
      </c>
      <c r="P1825" s="340">
        <v>796</v>
      </c>
      <c r="Q1825" s="340" t="s">
        <v>1505</v>
      </c>
      <c r="R1825" s="496">
        <v>1</v>
      </c>
      <c r="S1825" s="496">
        <v>569900</v>
      </c>
      <c r="T1825" s="497">
        <f t="shared" si="428"/>
        <v>569900</v>
      </c>
      <c r="U1825" s="497">
        <f t="shared" si="429"/>
        <v>638288.00000000012</v>
      </c>
      <c r="V1825" s="493"/>
      <c r="W1825" s="493">
        <v>2016</v>
      </c>
      <c r="X1825" s="498"/>
    </row>
    <row r="1826" spans="1:24" s="344" customFormat="1" outlineLevel="1">
      <c r="A1826" s="493" t="s">
        <v>7585</v>
      </c>
      <c r="B1826" s="381" t="s">
        <v>1495</v>
      </c>
      <c r="C1826" s="494" t="s">
        <v>7592</v>
      </c>
      <c r="D1826" s="493" t="s">
        <v>7593</v>
      </c>
      <c r="E1826" s="493" t="s">
        <v>7594</v>
      </c>
      <c r="F1826" s="506" t="s">
        <v>7595</v>
      </c>
      <c r="G1826" s="493" t="s">
        <v>34</v>
      </c>
      <c r="H1826" s="503">
        <v>0</v>
      </c>
      <c r="I1826" s="339">
        <v>230000000</v>
      </c>
      <c r="J1826" s="340" t="s">
        <v>1155</v>
      </c>
      <c r="K1826" s="493" t="s">
        <v>918</v>
      </c>
      <c r="L1826" s="485" t="s">
        <v>1501</v>
      </c>
      <c r="M1826" s="340" t="s">
        <v>1502</v>
      </c>
      <c r="N1826" s="493" t="s">
        <v>1503</v>
      </c>
      <c r="O1826" s="487" t="s">
        <v>1504</v>
      </c>
      <c r="P1826" s="340">
        <v>796</v>
      </c>
      <c r="Q1826" s="340" t="s">
        <v>1505</v>
      </c>
      <c r="R1826" s="496">
        <v>3</v>
      </c>
      <c r="S1826" s="496">
        <v>1742000</v>
      </c>
      <c r="T1826" s="497">
        <f t="shared" si="428"/>
        <v>5226000</v>
      </c>
      <c r="U1826" s="497">
        <f t="shared" si="429"/>
        <v>5853120.0000000009</v>
      </c>
      <c r="V1826" s="493"/>
      <c r="W1826" s="493">
        <v>2016</v>
      </c>
      <c r="X1826" s="498"/>
    </row>
    <row r="1827" spans="1:24" s="344" customFormat="1" outlineLevel="1">
      <c r="A1827" s="493" t="s">
        <v>7591</v>
      </c>
      <c r="B1827" s="381" t="s">
        <v>1495</v>
      </c>
      <c r="C1827" s="494" t="s">
        <v>7586</v>
      </c>
      <c r="D1827" s="493" t="s">
        <v>7587</v>
      </c>
      <c r="E1827" s="493" t="s">
        <v>7588</v>
      </c>
      <c r="F1827" s="506" t="s">
        <v>7597</v>
      </c>
      <c r="G1827" s="493" t="s">
        <v>34</v>
      </c>
      <c r="H1827" s="503">
        <v>0</v>
      </c>
      <c r="I1827" s="339">
        <v>230000000</v>
      </c>
      <c r="J1827" s="340" t="s">
        <v>1155</v>
      </c>
      <c r="K1827" s="493" t="s">
        <v>918</v>
      </c>
      <c r="L1827" s="485" t="s">
        <v>1501</v>
      </c>
      <c r="M1827" s="340" t="s">
        <v>1502</v>
      </c>
      <c r="N1827" s="493" t="s">
        <v>7590</v>
      </c>
      <c r="O1827" s="487" t="s">
        <v>1504</v>
      </c>
      <c r="P1827" s="340">
        <v>796</v>
      </c>
      <c r="Q1827" s="340" t="s">
        <v>1505</v>
      </c>
      <c r="R1827" s="496">
        <v>1</v>
      </c>
      <c r="S1827" s="496">
        <v>209817.5</v>
      </c>
      <c r="T1827" s="497">
        <f t="shared" si="428"/>
        <v>209817.5</v>
      </c>
      <c r="U1827" s="497">
        <f t="shared" si="429"/>
        <v>234995.60000000003</v>
      </c>
      <c r="V1827" s="493"/>
      <c r="W1827" s="493">
        <v>2016</v>
      </c>
      <c r="X1827" s="498"/>
    </row>
    <row r="1828" spans="1:24" s="344" customFormat="1" outlineLevel="1">
      <c r="A1828" s="493" t="s">
        <v>7596</v>
      </c>
      <c r="B1828" s="381" t="s">
        <v>1495</v>
      </c>
      <c r="C1828" s="494" t="s">
        <v>7599</v>
      </c>
      <c r="D1828" s="493" t="s">
        <v>7600</v>
      </c>
      <c r="E1828" s="493" t="s">
        <v>7601</v>
      </c>
      <c r="F1828" s="506" t="s">
        <v>7602</v>
      </c>
      <c r="G1828" s="493" t="s">
        <v>34</v>
      </c>
      <c r="H1828" s="503">
        <v>0</v>
      </c>
      <c r="I1828" s="339">
        <v>230000000</v>
      </c>
      <c r="J1828" s="340" t="s">
        <v>1155</v>
      </c>
      <c r="K1828" s="493" t="s">
        <v>918</v>
      </c>
      <c r="L1828" s="485" t="s">
        <v>1501</v>
      </c>
      <c r="M1828" s="340" t="s">
        <v>1502</v>
      </c>
      <c r="N1828" s="493" t="s">
        <v>1817</v>
      </c>
      <c r="O1828" s="487" t="s">
        <v>1504</v>
      </c>
      <c r="P1828" s="340">
        <v>796</v>
      </c>
      <c r="Q1828" s="340" t="s">
        <v>1505</v>
      </c>
      <c r="R1828" s="496">
        <v>2</v>
      </c>
      <c r="S1828" s="496">
        <v>81494.91</v>
      </c>
      <c r="T1828" s="497">
        <f t="shared" si="428"/>
        <v>162989.82</v>
      </c>
      <c r="U1828" s="497">
        <f t="shared" si="429"/>
        <v>182548.59840000002</v>
      </c>
      <c r="V1828" s="493"/>
      <c r="W1828" s="493">
        <v>2016</v>
      </c>
      <c r="X1828" s="498"/>
    </row>
    <row r="1829" spans="1:24" s="344" customFormat="1" outlineLevel="1">
      <c r="A1829" s="493" t="s">
        <v>7598</v>
      </c>
      <c r="B1829" s="381" t="s">
        <v>1495</v>
      </c>
      <c r="C1829" s="494" t="s">
        <v>7604</v>
      </c>
      <c r="D1829" s="493" t="s">
        <v>3116</v>
      </c>
      <c r="E1829" s="493" t="s">
        <v>7605</v>
      </c>
      <c r="F1829" s="506" t="s">
        <v>7606</v>
      </c>
      <c r="G1829" s="493" t="s">
        <v>34</v>
      </c>
      <c r="H1829" s="503">
        <v>0</v>
      </c>
      <c r="I1829" s="339">
        <v>230000000</v>
      </c>
      <c r="J1829" s="340" t="s">
        <v>1155</v>
      </c>
      <c r="K1829" s="493" t="s">
        <v>918</v>
      </c>
      <c r="L1829" s="485" t="s">
        <v>1501</v>
      </c>
      <c r="M1829" s="340" t="s">
        <v>1502</v>
      </c>
      <c r="N1829" s="493" t="s">
        <v>1503</v>
      </c>
      <c r="O1829" s="487" t="s">
        <v>1504</v>
      </c>
      <c r="P1829" s="340">
        <v>796</v>
      </c>
      <c r="Q1829" s="340" t="s">
        <v>1505</v>
      </c>
      <c r="R1829" s="496">
        <v>3</v>
      </c>
      <c r="S1829" s="496">
        <v>59999.999999999993</v>
      </c>
      <c r="T1829" s="497">
        <f t="shared" ref="T1829:T1892" si="430">R1829*S1829</f>
        <v>179999.99999999997</v>
      </c>
      <c r="U1829" s="497">
        <f t="shared" ref="U1829:U1892" si="431">T1829*1.12</f>
        <v>201600</v>
      </c>
      <c r="V1829" s="493"/>
      <c r="W1829" s="493">
        <v>2016</v>
      </c>
      <c r="X1829" s="498"/>
    </row>
    <row r="1830" spans="1:24" s="344" customFormat="1" outlineLevel="1">
      <c r="A1830" s="493" t="s">
        <v>7603</v>
      </c>
      <c r="B1830" s="381" t="s">
        <v>1495</v>
      </c>
      <c r="C1830" s="494" t="s">
        <v>7577</v>
      </c>
      <c r="D1830" s="493" t="s">
        <v>2542</v>
      </c>
      <c r="E1830" s="493" t="s">
        <v>7578</v>
      </c>
      <c r="F1830" s="506" t="s">
        <v>7608</v>
      </c>
      <c r="G1830" s="493" t="s">
        <v>34</v>
      </c>
      <c r="H1830" s="503">
        <v>0</v>
      </c>
      <c r="I1830" s="339">
        <v>230000000</v>
      </c>
      <c r="J1830" s="340" t="s">
        <v>1155</v>
      </c>
      <c r="K1830" s="493" t="s">
        <v>918</v>
      </c>
      <c r="L1830" s="485" t="s">
        <v>1501</v>
      </c>
      <c r="M1830" s="340" t="s">
        <v>1502</v>
      </c>
      <c r="N1830" s="493" t="s">
        <v>1503</v>
      </c>
      <c r="O1830" s="487" t="s">
        <v>1504</v>
      </c>
      <c r="P1830" s="340">
        <v>796</v>
      </c>
      <c r="Q1830" s="340" t="s">
        <v>1505</v>
      </c>
      <c r="R1830" s="496">
        <v>11</v>
      </c>
      <c r="S1830" s="496">
        <v>106225</v>
      </c>
      <c r="T1830" s="497">
        <f t="shared" si="430"/>
        <v>1168475</v>
      </c>
      <c r="U1830" s="497">
        <f t="shared" si="431"/>
        <v>1308692.0000000002</v>
      </c>
      <c r="V1830" s="493"/>
      <c r="W1830" s="493">
        <v>2016</v>
      </c>
      <c r="X1830" s="498"/>
    </row>
    <row r="1831" spans="1:24" s="344" customFormat="1" outlineLevel="1">
      <c r="A1831" s="493" t="s">
        <v>7607</v>
      </c>
      <c r="B1831" s="381" t="s">
        <v>1495</v>
      </c>
      <c r="C1831" s="494" t="s">
        <v>7610</v>
      </c>
      <c r="D1831" s="493" t="s">
        <v>2542</v>
      </c>
      <c r="E1831" s="493" t="s">
        <v>7611</v>
      </c>
      <c r="F1831" s="506" t="s">
        <v>7612</v>
      </c>
      <c r="G1831" s="493" t="s">
        <v>34</v>
      </c>
      <c r="H1831" s="503">
        <v>0</v>
      </c>
      <c r="I1831" s="339">
        <v>230000000</v>
      </c>
      <c r="J1831" s="340" t="s">
        <v>1155</v>
      </c>
      <c r="K1831" s="493" t="s">
        <v>918</v>
      </c>
      <c r="L1831" s="485" t="s">
        <v>1501</v>
      </c>
      <c r="M1831" s="340" t="s">
        <v>1502</v>
      </c>
      <c r="N1831" s="493" t="s">
        <v>1503</v>
      </c>
      <c r="O1831" s="487" t="s">
        <v>1504</v>
      </c>
      <c r="P1831" s="340">
        <v>796</v>
      </c>
      <c r="Q1831" s="340" t="s">
        <v>1505</v>
      </c>
      <c r="R1831" s="496">
        <v>1</v>
      </c>
      <c r="S1831" s="496">
        <v>953179.46</v>
      </c>
      <c r="T1831" s="497">
        <f t="shared" si="430"/>
        <v>953179.46</v>
      </c>
      <c r="U1831" s="497">
        <f t="shared" si="431"/>
        <v>1067560.9952</v>
      </c>
      <c r="V1831" s="493"/>
      <c r="W1831" s="493">
        <v>2016</v>
      </c>
      <c r="X1831" s="498"/>
    </row>
    <row r="1832" spans="1:24" s="344" customFormat="1" outlineLevel="1">
      <c r="A1832" s="493" t="s">
        <v>7609</v>
      </c>
      <c r="B1832" s="381" t="s">
        <v>1495</v>
      </c>
      <c r="C1832" s="494" t="s">
        <v>7610</v>
      </c>
      <c r="D1832" s="493" t="s">
        <v>2542</v>
      </c>
      <c r="E1832" s="493" t="s">
        <v>7611</v>
      </c>
      <c r="F1832" s="506" t="s">
        <v>7614</v>
      </c>
      <c r="G1832" s="493" t="s">
        <v>34</v>
      </c>
      <c r="H1832" s="503">
        <v>0</v>
      </c>
      <c r="I1832" s="339">
        <v>230000000</v>
      </c>
      <c r="J1832" s="340" t="s">
        <v>1155</v>
      </c>
      <c r="K1832" s="493" t="s">
        <v>918</v>
      </c>
      <c r="L1832" s="485" t="s">
        <v>1501</v>
      </c>
      <c r="M1832" s="340" t="s">
        <v>1502</v>
      </c>
      <c r="N1832" s="493" t="s">
        <v>1503</v>
      </c>
      <c r="O1832" s="487" t="s">
        <v>1504</v>
      </c>
      <c r="P1832" s="340">
        <v>796</v>
      </c>
      <c r="Q1832" s="340" t="s">
        <v>1505</v>
      </c>
      <c r="R1832" s="496">
        <v>1</v>
      </c>
      <c r="S1832" s="496">
        <v>1197560.71</v>
      </c>
      <c r="T1832" s="497">
        <f t="shared" si="430"/>
        <v>1197560.71</v>
      </c>
      <c r="U1832" s="497">
        <f t="shared" si="431"/>
        <v>1341267.9952</v>
      </c>
      <c r="V1832" s="493"/>
      <c r="W1832" s="493">
        <v>2016</v>
      </c>
      <c r="X1832" s="498"/>
    </row>
    <row r="1833" spans="1:24" s="344" customFormat="1" outlineLevel="1">
      <c r="A1833" s="493" t="s">
        <v>7613</v>
      </c>
      <c r="B1833" s="381" t="s">
        <v>1495</v>
      </c>
      <c r="C1833" s="494" t="s">
        <v>7616</v>
      </c>
      <c r="D1833" s="493" t="s">
        <v>2423</v>
      </c>
      <c r="E1833" s="493" t="s">
        <v>7617</v>
      </c>
      <c r="F1833" s="485" t="s">
        <v>1515</v>
      </c>
      <c r="G1833" s="493" t="s">
        <v>29</v>
      </c>
      <c r="H1833" s="503">
        <v>0</v>
      </c>
      <c r="I1833" s="339">
        <v>230000000</v>
      </c>
      <c r="J1833" s="340" t="s">
        <v>1155</v>
      </c>
      <c r="K1833" s="493" t="s">
        <v>918</v>
      </c>
      <c r="L1833" s="485" t="s">
        <v>1501</v>
      </c>
      <c r="M1833" s="340" t="s">
        <v>1502</v>
      </c>
      <c r="N1833" s="493" t="s">
        <v>1503</v>
      </c>
      <c r="O1833" s="487" t="s">
        <v>1504</v>
      </c>
      <c r="P1833" s="340">
        <v>796</v>
      </c>
      <c r="Q1833" s="340" t="s">
        <v>1505</v>
      </c>
      <c r="R1833" s="496">
        <v>4</v>
      </c>
      <c r="S1833" s="496">
        <v>1267401.79</v>
      </c>
      <c r="T1833" s="497">
        <f t="shared" si="430"/>
        <v>5069607.16</v>
      </c>
      <c r="U1833" s="497">
        <f t="shared" si="431"/>
        <v>5677960.0192000009</v>
      </c>
      <c r="V1833" s="493"/>
      <c r="W1833" s="493">
        <v>2016</v>
      </c>
      <c r="X1833" s="498"/>
    </row>
    <row r="1834" spans="1:24" s="344" customFormat="1" outlineLevel="1">
      <c r="A1834" s="493" t="s">
        <v>7615</v>
      </c>
      <c r="B1834" s="381" t="s">
        <v>1495</v>
      </c>
      <c r="C1834" s="494" t="s">
        <v>7619</v>
      </c>
      <c r="D1834" s="493" t="s">
        <v>2423</v>
      </c>
      <c r="E1834" s="493" t="s">
        <v>2543</v>
      </c>
      <c r="F1834" s="506" t="s">
        <v>7620</v>
      </c>
      <c r="G1834" s="493" t="s">
        <v>34</v>
      </c>
      <c r="H1834" s="503">
        <v>0</v>
      </c>
      <c r="I1834" s="339">
        <v>230000000</v>
      </c>
      <c r="J1834" s="340" t="s">
        <v>1155</v>
      </c>
      <c r="K1834" s="493" t="s">
        <v>918</v>
      </c>
      <c r="L1834" s="485" t="s">
        <v>1501</v>
      </c>
      <c r="M1834" s="340" t="s">
        <v>1502</v>
      </c>
      <c r="N1834" s="493" t="s">
        <v>7590</v>
      </c>
      <c r="O1834" s="487" t="s">
        <v>1504</v>
      </c>
      <c r="P1834" s="340">
        <v>796</v>
      </c>
      <c r="Q1834" s="340" t="s">
        <v>1505</v>
      </c>
      <c r="R1834" s="496">
        <v>4</v>
      </c>
      <c r="S1834" s="496">
        <v>904032.95</v>
      </c>
      <c r="T1834" s="497">
        <f t="shared" si="430"/>
        <v>3616131.8</v>
      </c>
      <c r="U1834" s="497">
        <f t="shared" si="431"/>
        <v>4050067.6160000004</v>
      </c>
      <c r="V1834" s="493"/>
      <c r="W1834" s="493">
        <v>2016</v>
      </c>
      <c r="X1834" s="498"/>
    </row>
    <row r="1835" spans="1:24" s="344" customFormat="1" outlineLevel="1">
      <c r="A1835" s="493" t="s">
        <v>7618</v>
      </c>
      <c r="B1835" s="381" t="s">
        <v>1495</v>
      </c>
      <c r="C1835" s="494" t="s">
        <v>7622</v>
      </c>
      <c r="D1835" s="493" t="s">
        <v>2423</v>
      </c>
      <c r="E1835" s="493" t="s">
        <v>7623</v>
      </c>
      <c r="F1835" s="506" t="s">
        <v>7624</v>
      </c>
      <c r="G1835" s="493" t="s">
        <v>34</v>
      </c>
      <c r="H1835" s="495">
        <v>0</v>
      </c>
      <c r="I1835" s="339">
        <v>230000000</v>
      </c>
      <c r="J1835" s="340" t="s">
        <v>1155</v>
      </c>
      <c r="K1835" s="493" t="s">
        <v>918</v>
      </c>
      <c r="L1835" s="485" t="s">
        <v>1501</v>
      </c>
      <c r="M1835" s="340" t="s">
        <v>1502</v>
      </c>
      <c r="N1835" s="493" t="s">
        <v>7590</v>
      </c>
      <c r="O1835" s="487" t="s">
        <v>1504</v>
      </c>
      <c r="P1835" s="340">
        <v>796</v>
      </c>
      <c r="Q1835" s="340" t="s">
        <v>1505</v>
      </c>
      <c r="R1835" s="496">
        <v>1</v>
      </c>
      <c r="S1835" s="496">
        <v>1406174.26</v>
      </c>
      <c r="T1835" s="497">
        <f t="shared" si="430"/>
        <v>1406174.26</v>
      </c>
      <c r="U1835" s="497">
        <f t="shared" si="431"/>
        <v>1574915.1712000002</v>
      </c>
      <c r="V1835" s="493"/>
      <c r="W1835" s="493">
        <v>2016</v>
      </c>
      <c r="X1835" s="498"/>
    </row>
    <row r="1836" spans="1:24" s="344" customFormat="1" outlineLevel="1">
      <c r="A1836" s="493" t="s">
        <v>7621</v>
      </c>
      <c r="B1836" s="381" t="s">
        <v>1495</v>
      </c>
      <c r="C1836" s="494" t="s">
        <v>7626</v>
      </c>
      <c r="D1836" s="493" t="s">
        <v>2542</v>
      </c>
      <c r="E1836" s="493" t="s">
        <v>4936</v>
      </c>
      <c r="F1836" s="506" t="s">
        <v>7627</v>
      </c>
      <c r="G1836" s="493" t="s">
        <v>34</v>
      </c>
      <c r="H1836" s="495">
        <v>0</v>
      </c>
      <c r="I1836" s="339">
        <v>230000000</v>
      </c>
      <c r="J1836" s="340" t="s">
        <v>1155</v>
      </c>
      <c r="K1836" s="493" t="s">
        <v>918</v>
      </c>
      <c r="L1836" s="485" t="s">
        <v>1501</v>
      </c>
      <c r="M1836" s="340" t="s">
        <v>1502</v>
      </c>
      <c r="N1836" s="493" t="s">
        <v>7590</v>
      </c>
      <c r="O1836" s="487" t="s">
        <v>1504</v>
      </c>
      <c r="P1836" s="340">
        <v>796</v>
      </c>
      <c r="Q1836" s="340" t="s">
        <v>1505</v>
      </c>
      <c r="R1836" s="496">
        <v>1</v>
      </c>
      <c r="S1836" s="496">
        <v>2227967.7400000002</v>
      </c>
      <c r="T1836" s="497">
        <f t="shared" si="430"/>
        <v>2227967.7400000002</v>
      </c>
      <c r="U1836" s="497">
        <f t="shared" si="431"/>
        <v>2495323.8688000003</v>
      </c>
      <c r="V1836" s="493"/>
      <c r="W1836" s="493">
        <v>2016</v>
      </c>
      <c r="X1836" s="498"/>
    </row>
    <row r="1837" spans="1:24" s="344" customFormat="1" outlineLevel="1">
      <c r="A1837" s="493" t="s">
        <v>7625</v>
      </c>
      <c r="B1837" s="381" t="s">
        <v>1495</v>
      </c>
      <c r="C1837" s="494" t="s">
        <v>7629</v>
      </c>
      <c r="D1837" s="493" t="s">
        <v>2542</v>
      </c>
      <c r="E1837" s="493" t="s">
        <v>7630</v>
      </c>
      <c r="F1837" s="506" t="s">
        <v>7631</v>
      </c>
      <c r="G1837" s="493" t="s">
        <v>34</v>
      </c>
      <c r="H1837" s="495">
        <v>0</v>
      </c>
      <c r="I1837" s="339">
        <v>230000000</v>
      </c>
      <c r="J1837" s="340" t="s">
        <v>1155</v>
      </c>
      <c r="K1837" s="493" t="s">
        <v>918</v>
      </c>
      <c r="L1837" s="485" t="s">
        <v>1501</v>
      </c>
      <c r="M1837" s="340" t="s">
        <v>1502</v>
      </c>
      <c r="N1837" s="493" t="s">
        <v>1817</v>
      </c>
      <c r="O1837" s="487" t="s">
        <v>1504</v>
      </c>
      <c r="P1837" s="340">
        <v>796</v>
      </c>
      <c r="Q1837" s="340" t="s">
        <v>1505</v>
      </c>
      <c r="R1837" s="496">
        <v>1</v>
      </c>
      <c r="S1837" s="496">
        <v>6291595.5499999998</v>
      </c>
      <c r="T1837" s="497">
        <f t="shared" si="430"/>
        <v>6291595.5499999998</v>
      </c>
      <c r="U1837" s="497">
        <f t="shared" si="431"/>
        <v>7046587.0160000008</v>
      </c>
      <c r="V1837" s="488"/>
      <c r="W1837" s="493">
        <v>2016</v>
      </c>
      <c r="X1837" s="498"/>
    </row>
    <row r="1838" spans="1:24" s="344" customFormat="1" outlineLevel="1">
      <c r="A1838" s="493" t="s">
        <v>7628</v>
      </c>
      <c r="B1838" s="381" t="s">
        <v>1495</v>
      </c>
      <c r="C1838" s="494" t="s">
        <v>7633</v>
      </c>
      <c r="D1838" s="493" t="s">
        <v>7634</v>
      </c>
      <c r="E1838" s="493" t="s">
        <v>7635</v>
      </c>
      <c r="F1838" s="506" t="s">
        <v>7636</v>
      </c>
      <c r="G1838" s="493" t="s">
        <v>34</v>
      </c>
      <c r="H1838" s="495">
        <v>0</v>
      </c>
      <c r="I1838" s="339">
        <v>230000000</v>
      </c>
      <c r="J1838" s="340" t="s">
        <v>1155</v>
      </c>
      <c r="K1838" s="493" t="s">
        <v>918</v>
      </c>
      <c r="L1838" s="485" t="s">
        <v>1501</v>
      </c>
      <c r="M1838" s="340" t="s">
        <v>1502</v>
      </c>
      <c r="N1838" s="493" t="s">
        <v>1569</v>
      </c>
      <c r="O1838" s="487" t="s">
        <v>1504</v>
      </c>
      <c r="P1838" s="340">
        <v>796</v>
      </c>
      <c r="Q1838" s="340" t="s">
        <v>1505</v>
      </c>
      <c r="R1838" s="496">
        <v>1</v>
      </c>
      <c r="S1838" s="496">
        <v>396800</v>
      </c>
      <c r="T1838" s="497">
        <f t="shared" si="430"/>
        <v>396800</v>
      </c>
      <c r="U1838" s="497">
        <f t="shared" si="431"/>
        <v>444416.00000000006</v>
      </c>
      <c r="V1838" s="488"/>
      <c r="W1838" s="493">
        <v>2016</v>
      </c>
      <c r="X1838" s="498"/>
    </row>
    <row r="1839" spans="1:24" s="344" customFormat="1" outlineLevel="1">
      <c r="A1839" s="493" t="s">
        <v>7632</v>
      </c>
      <c r="B1839" s="381" t="s">
        <v>1495</v>
      </c>
      <c r="C1839" s="494" t="s">
        <v>7622</v>
      </c>
      <c r="D1839" s="493" t="s">
        <v>2423</v>
      </c>
      <c r="E1839" s="493" t="s">
        <v>7623</v>
      </c>
      <c r="F1839" s="506" t="s">
        <v>7638</v>
      </c>
      <c r="G1839" s="493" t="s">
        <v>34</v>
      </c>
      <c r="H1839" s="495">
        <v>0</v>
      </c>
      <c r="I1839" s="339">
        <v>230000000</v>
      </c>
      <c r="J1839" s="340" t="s">
        <v>1155</v>
      </c>
      <c r="K1839" s="493" t="s">
        <v>918</v>
      </c>
      <c r="L1839" s="485" t="s">
        <v>1501</v>
      </c>
      <c r="M1839" s="340" t="s">
        <v>1502</v>
      </c>
      <c r="N1839" s="493" t="s">
        <v>7590</v>
      </c>
      <c r="O1839" s="487" t="s">
        <v>1504</v>
      </c>
      <c r="P1839" s="340">
        <v>796</v>
      </c>
      <c r="Q1839" s="340" t="s">
        <v>1505</v>
      </c>
      <c r="R1839" s="496">
        <v>1</v>
      </c>
      <c r="S1839" s="496">
        <v>1240105.68</v>
      </c>
      <c r="T1839" s="497">
        <f t="shared" si="430"/>
        <v>1240105.68</v>
      </c>
      <c r="U1839" s="497">
        <f t="shared" si="431"/>
        <v>1388918.3615999999</v>
      </c>
      <c r="V1839" s="488"/>
      <c r="W1839" s="493">
        <v>2016</v>
      </c>
      <c r="X1839" s="498"/>
    </row>
    <row r="1840" spans="1:24" s="344" customFormat="1" outlineLevel="1">
      <c r="A1840" s="493" t="s">
        <v>7637</v>
      </c>
      <c r="B1840" s="381" t="s">
        <v>1495</v>
      </c>
      <c r="C1840" s="494" t="s">
        <v>2874</v>
      </c>
      <c r="D1840" s="493" t="s">
        <v>1800</v>
      </c>
      <c r="E1840" s="493" t="s">
        <v>2875</v>
      </c>
      <c r="F1840" s="506" t="s">
        <v>7640</v>
      </c>
      <c r="G1840" s="493" t="s">
        <v>34</v>
      </c>
      <c r="H1840" s="495">
        <v>0</v>
      </c>
      <c r="I1840" s="339">
        <v>230000000</v>
      </c>
      <c r="J1840" s="340" t="s">
        <v>1155</v>
      </c>
      <c r="K1840" s="493" t="s">
        <v>918</v>
      </c>
      <c r="L1840" s="485" t="s">
        <v>1501</v>
      </c>
      <c r="M1840" s="340" t="s">
        <v>1502</v>
      </c>
      <c r="N1840" s="493" t="s">
        <v>1817</v>
      </c>
      <c r="O1840" s="487" t="s">
        <v>1504</v>
      </c>
      <c r="P1840" s="340">
        <v>796</v>
      </c>
      <c r="Q1840" s="340" t="s">
        <v>1505</v>
      </c>
      <c r="R1840" s="496">
        <v>3</v>
      </c>
      <c r="S1840" s="496">
        <v>53482.14</v>
      </c>
      <c r="T1840" s="497">
        <f t="shared" si="430"/>
        <v>160446.41999999998</v>
      </c>
      <c r="U1840" s="497">
        <f t="shared" si="431"/>
        <v>179699.99040000001</v>
      </c>
      <c r="V1840" s="488"/>
      <c r="W1840" s="493">
        <v>2016</v>
      </c>
      <c r="X1840" s="498"/>
    </row>
    <row r="1841" spans="1:26" s="344" customFormat="1" outlineLevel="1">
      <c r="A1841" s="493" t="s">
        <v>7639</v>
      </c>
      <c r="B1841" s="381" t="s">
        <v>1495</v>
      </c>
      <c r="C1841" s="494" t="s">
        <v>3709</v>
      </c>
      <c r="D1841" s="493" t="s">
        <v>3705</v>
      </c>
      <c r="E1841" s="493" t="s">
        <v>3710</v>
      </c>
      <c r="F1841" s="506" t="s">
        <v>7642</v>
      </c>
      <c r="G1841" s="493" t="s">
        <v>34</v>
      </c>
      <c r="H1841" s="495">
        <v>0</v>
      </c>
      <c r="I1841" s="339">
        <v>230000000</v>
      </c>
      <c r="J1841" s="340" t="s">
        <v>1155</v>
      </c>
      <c r="K1841" s="493" t="s">
        <v>918</v>
      </c>
      <c r="L1841" s="485" t="s">
        <v>1501</v>
      </c>
      <c r="M1841" s="340" t="s">
        <v>1502</v>
      </c>
      <c r="N1841" s="493" t="s">
        <v>1558</v>
      </c>
      <c r="O1841" s="487" t="s">
        <v>1504</v>
      </c>
      <c r="P1841" s="340">
        <v>796</v>
      </c>
      <c r="Q1841" s="340" t="s">
        <v>1505</v>
      </c>
      <c r="R1841" s="492">
        <v>2</v>
      </c>
      <c r="S1841" s="496">
        <v>6874.9999999999991</v>
      </c>
      <c r="T1841" s="497">
        <f t="shared" si="430"/>
        <v>13749.999999999998</v>
      </c>
      <c r="U1841" s="497">
        <f t="shared" si="431"/>
        <v>15400</v>
      </c>
      <c r="V1841" s="488"/>
      <c r="W1841" s="493">
        <v>2016</v>
      </c>
      <c r="X1841" s="498"/>
      <c r="Y1841" s="499"/>
      <c r="Z1841" s="500"/>
    </row>
    <row r="1842" spans="1:26" s="344" customFormat="1" outlineLevel="1">
      <c r="A1842" s="493" t="s">
        <v>7641</v>
      </c>
      <c r="B1842" s="381" t="s">
        <v>1495</v>
      </c>
      <c r="C1842" s="494" t="s">
        <v>7644</v>
      </c>
      <c r="D1842" s="493" t="s">
        <v>4598</v>
      </c>
      <c r="E1842" s="493" t="s">
        <v>7645</v>
      </c>
      <c r="F1842" s="506" t="s">
        <v>7646</v>
      </c>
      <c r="G1842" s="493" t="s">
        <v>34</v>
      </c>
      <c r="H1842" s="495">
        <v>0</v>
      </c>
      <c r="I1842" s="339">
        <v>230000000</v>
      </c>
      <c r="J1842" s="340" t="s">
        <v>1155</v>
      </c>
      <c r="K1842" s="493" t="s">
        <v>918</v>
      </c>
      <c r="L1842" s="485" t="s">
        <v>1501</v>
      </c>
      <c r="M1842" s="340" t="s">
        <v>1502</v>
      </c>
      <c r="N1842" s="493" t="s">
        <v>1503</v>
      </c>
      <c r="O1842" s="487" t="s">
        <v>1504</v>
      </c>
      <c r="P1842" s="340">
        <v>796</v>
      </c>
      <c r="Q1842" s="340" t="s">
        <v>1505</v>
      </c>
      <c r="R1842" s="496">
        <v>100</v>
      </c>
      <c r="S1842" s="496">
        <v>5110.43</v>
      </c>
      <c r="T1842" s="497">
        <f t="shared" si="430"/>
        <v>511043</v>
      </c>
      <c r="U1842" s="497">
        <f t="shared" si="431"/>
        <v>572368.16</v>
      </c>
      <c r="V1842" s="488"/>
      <c r="W1842" s="493">
        <v>2016</v>
      </c>
      <c r="X1842" s="498"/>
    </row>
    <row r="1843" spans="1:26" s="344" customFormat="1" outlineLevel="1">
      <c r="A1843" s="493" t="s">
        <v>7643</v>
      </c>
      <c r="B1843" s="381" t="s">
        <v>1495</v>
      </c>
      <c r="C1843" s="494" t="s">
        <v>7648</v>
      </c>
      <c r="D1843" s="493" t="s">
        <v>2887</v>
      </c>
      <c r="E1843" s="493" t="s">
        <v>7649</v>
      </c>
      <c r="F1843" s="506" t="s">
        <v>7650</v>
      </c>
      <c r="G1843" s="485" t="s">
        <v>29</v>
      </c>
      <c r="H1843" s="495">
        <v>40</v>
      </c>
      <c r="I1843" s="339">
        <v>230000000</v>
      </c>
      <c r="J1843" s="340" t="s">
        <v>1155</v>
      </c>
      <c r="K1843" s="493" t="s">
        <v>918</v>
      </c>
      <c r="L1843" s="485" t="s">
        <v>1501</v>
      </c>
      <c r="M1843" s="340" t="s">
        <v>1502</v>
      </c>
      <c r="N1843" s="374" t="s">
        <v>1503</v>
      </c>
      <c r="O1843" s="487" t="s">
        <v>1511</v>
      </c>
      <c r="P1843" s="507" t="s">
        <v>1748</v>
      </c>
      <c r="Q1843" s="340" t="s">
        <v>1749</v>
      </c>
      <c r="R1843" s="492">
        <v>1</v>
      </c>
      <c r="S1843" s="496">
        <v>409220.71</v>
      </c>
      <c r="T1843" s="497">
        <f t="shared" si="430"/>
        <v>409220.71</v>
      </c>
      <c r="U1843" s="497">
        <f t="shared" si="431"/>
        <v>458327.19520000007</v>
      </c>
      <c r="V1843" s="493" t="s">
        <v>1512</v>
      </c>
      <c r="W1843" s="493">
        <v>2016</v>
      </c>
      <c r="X1843" s="498"/>
      <c r="Y1843" s="499"/>
      <c r="Z1843" s="500"/>
    </row>
    <row r="1844" spans="1:26" s="344" customFormat="1" outlineLevel="1">
      <c r="A1844" s="493" t="s">
        <v>7647</v>
      </c>
      <c r="B1844" s="381" t="s">
        <v>1495</v>
      </c>
      <c r="C1844" s="494" t="s">
        <v>7652</v>
      </c>
      <c r="D1844" s="493" t="s">
        <v>2887</v>
      </c>
      <c r="E1844" s="493" t="s">
        <v>7653</v>
      </c>
      <c r="F1844" s="506" t="s">
        <v>7654</v>
      </c>
      <c r="G1844" s="485" t="s">
        <v>29</v>
      </c>
      <c r="H1844" s="495">
        <v>40</v>
      </c>
      <c r="I1844" s="339">
        <v>230000000</v>
      </c>
      <c r="J1844" s="340" t="s">
        <v>1155</v>
      </c>
      <c r="K1844" s="493" t="s">
        <v>918</v>
      </c>
      <c r="L1844" s="485" t="s">
        <v>1501</v>
      </c>
      <c r="M1844" s="340" t="s">
        <v>1502</v>
      </c>
      <c r="N1844" s="374" t="s">
        <v>1503</v>
      </c>
      <c r="O1844" s="487" t="s">
        <v>1511</v>
      </c>
      <c r="P1844" s="507" t="s">
        <v>1748</v>
      </c>
      <c r="Q1844" s="340" t="s">
        <v>1749</v>
      </c>
      <c r="R1844" s="496">
        <v>1</v>
      </c>
      <c r="S1844" s="496">
        <v>271957.38</v>
      </c>
      <c r="T1844" s="497">
        <f t="shared" si="430"/>
        <v>271957.38</v>
      </c>
      <c r="U1844" s="497">
        <f t="shared" si="431"/>
        <v>304592.26560000004</v>
      </c>
      <c r="V1844" s="493" t="s">
        <v>1512</v>
      </c>
      <c r="W1844" s="493">
        <v>2016</v>
      </c>
      <c r="X1844" s="498"/>
    </row>
    <row r="1845" spans="1:26" s="344" customFormat="1" outlineLevel="1">
      <c r="A1845" s="493" t="s">
        <v>7651</v>
      </c>
      <c r="B1845" s="381" t="s">
        <v>1495</v>
      </c>
      <c r="C1845" s="494" t="s">
        <v>7599</v>
      </c>
      <c r="D1845" s="493" t="s">
        <v>7600</v>
      </c>
      <c r="E1845" s="493" t="s">
        <v>7601</v>
      </c>
      <c r="F1845" s="506" t="s">
        <v>7656</v>
      </c>
      <c r="G1845" s="493" t="s">
        <v>34</v>
      </c>
      <c r="H1845" s="495">
        <v>0</v>
      </c>
      <c r="I1845" s="339">
        <v>230000000</v>
      </c>
      <c r="J1845" s="340" t="s">
        <v>1155</v>
      </c>
      <c r="K1845" s="493" t="s">
        <v>918</v>
      </c>
      <c r="L1845" s="485" t="s">
        <v>1501</v>
      </c>
      <c r="M1845" s="340" t="s">
        <v>1502</v>
      </c>
      <c r="N1845" s="374" t="s">
        <v>1503</v>
      </c>
      <c r="O1845" s="487" t="s">
        <v>1504</v>
      </c>
      <c r="P1845" s="340">
        <v>796</v>
      </c>
      <c r="Q1845" s="340" t="s">
        <v>1505</v>
      </c>
      <c r="R1845" s="496">
        <v>4</v>
      </c>
      <c r="S1845" s="496">
        <v>30118.749999999996</v>
      </c>
      <c r="T1845" s="497">
        <f t="shared" si="430"/>
        <v>120474.99999999999</v>
      </c>
      <c r="U1845" s="497">
        <f t="shared" si="431"/>
        <v>134932</v>
      </c>
      <c r="V1845" s="493"/>
      <c r="W1845" s="493">
        <v>2016</v>
      </c>
      <c r="X1845" s="498"/>
    </row>
    <row r="1846" spans="1:26" s="344" customFormat="1" outlineLevel="1">
      <c r="A1846" s="493" t="s">
        <v>7655</v>
      </c>
      <c r="B1846" s="381" t="s">
        <v>1495</v>
      </c>
      <c r="C1846" s="494" t="s">
        <v>7599</v>
      </c>
      <c r="D1846" s="493" t="s">
        <v>7600</v>
      </c>
      <c r="E1846" s="493" t="s">
        <v>7601</v>
      </c>
      <c r="F1846" s="506" t="s">
        <v>7658</v>
      </c>
      <c r="G1846" s="493" t="s">
        <v>34</v>
      </c>
      <c r="H1846" s="495">
        <v>0</v>
      </c>
      <c r="I1846" s="339">
        <v>230000000</v>
      </c>
      <c r="J1846" s="340" t="s">
        <v>1155</v>
      </c>
      <c r="K1846" s="493" t="s">
        <v>918</v>
      </c>
      <c r="L1846" s="485" t="s">
        <v>1501</v>
      </c>
      <c r="M1846" s="340" t="s">
        <v>1502</v>
      </c>
      <c r="N1846" s="374" t="s">
        <v>1503</v>
      </c>
      <c r="O1846" s="487" t="s">
        <v>1504</v>
      </c>
      <c r="P1846" s="340">
        <v>796</v>
      </c>
      <c r="Q1846" s="340" t="s">
        <v>1505</v>
      </c>
      <c r="R1846" s="496">
        <v>2</v>
      </c>
      <c r="S1846" s="496">
        <v>30118.749999999996</v>
      </c>
      <c r="T1846" s="497">
        <f t="shared" si="430"/>
        <v>60237.499999999993</v>
      </c>
      <c r="U1846" s="497">
        <f t="shared" si="431"/>
        <v>67466</v>
      </c>
      <c r="V1846" s="493"/>
      <c r="W1846" s="493">
        <v>2016</v>
      </c>
      <c r="X1846" s="498"/>
    </row>
    <row r="1847" spans="1:26" s="344" customFormat="1" outlineLevel="1">
      <c r="A1847" s="493" t="s">
        <v>7657</v>
      </c>
      <c r="B1847" s="381" t="s">
        <v>1495</v>
      </c>
      <c r="C1847" s="494" t="s">
        <v>7660</v>
      </c>
      <c r="D1847" s="493" t="s">
        <v>1800</v>
      </c>
      <c r="E1847" s="493" t="s">
        <v>7661</v>
      </c>
      <c r="F1847" s="506" t="s">
        <v>7662</v>
      </c>
      <c r="G1847" s="493" t="s">
        <v>34</v>
      </c>
      <c r="H1847" s="495">
        <v>0</v>
      </c>
      <c r="I1847" s="339">
        <v>230000000</v>
      </c>
      <c r="J1847" s="340" t="s">
        <v>1155</v>
      </c>
      <c r="K1847" s="493" t="s">
        <v>918</v>
      </c>
      <c r="L1847" s="485" t="s">
        <v>1501</v>
      </c>
      <c r="M1847" s="340" t="s">
        <v>1502</v>
      </c>
      <c r="N1847" s="493" t="s">
        <v>1817</v>
      </c>
      <c r="O1847" s="487" t="s">
        <v>1504</v>
      </c>
      <c r="P1847" s="340">
        <v>796</v>
      </c>
      <c r="Q1847" s="340" t="s">
        <v>1505</v>
      </c>
      <c r="R1847" s="496">
        <v>1</v>
      </c>
      <c r="S1847" s="496">
        <v>26878.13</v>
      </c>
      <c r="T1847" s="497">
        <f t="shared" si="430"/>
        <v>26878.13</v>
      </c>
      <c r="U1847" s="497">
        <f t="shared" si="431"/>
        <v>30103.505600000004</v>
      </c>
      <c r="V1847" s="488"/>
      <c r="W1847" s="493">
        <v>2016</v>
      </c>
      <c r="X1847" s="498"/>
    </row>
    <row r="1848" spans="1:26" s="344" customFormat="1" outlineLevel="1">
      <c r="A1848" s="493" t="s">
        <v>7659</v>
      </c>
      <c r="B1848" s="381" t="s">
        <v>1495</v>
      </c>
      <c r="C1848" s="494" t="s">
        <v>7564</v>
      </c>
      <c r="D1848" s="493" t="s">
        <v>7489</v>
      </c>
      <c r="E1848" s="493" t="s">
        <v>7565</v>
      </c>
      <c r="F1848" s="485" t="s">
        <v>1515</v>
      </c>
      <c r="G1848" s="493" t="s">
        <v>29</v>
      </c>
      <c r="H1848" s="495">
        <v>40</v>
      </c>
      <c r="I1848" s="339">
        <v>230000000</v>
      </c>
      <c r="J1848" s="340" t="s">
        <v>1155</v>
      </c>
      <c r="K1848" s="493" t="s">
        <v>918</v>
      </c>
      <c r="L1848" s="485" t="s">
        <v>1501</v>
      </c>
      <c r="M1848" s="340" t="s">
        <v>1502</v>
      </c>
      <c r="N1848" s="493" t="s">
        <v>1503</v>
      </c>
      <c r="O1848" s="487" t="s">
        <v>1511</v>
      </c>
      <c r="P1848" s="340">
        <v>839</v>
      </c>
      <c r="Q1848" s="340" t="s">
        <v>1545</v>
      </c>
      <c r="R1848" s="496">
        <v>10</v>
      </c>
      <c r="S1848" s="496">
        <v>459931.91</v>
      </c>
      <c r="T1848" s="497">
        <f t="shared" si="430"/>
        <v>4599319.0999999996</v>
      </c>
      <c r="U1848" s="497">
        <f t="shared" si="431"/>
        <v>5151237.392</v>
      </c>
      <c r="V1848" s="493" t="s">
        <v>1512</v>
      </c>
      <c r="W1848" s="493">
        <v>2016</v>
      </c>
      <c r="X1848" s="498"/>
      <c r="Y1848" s="499"/>
      <c r="Z1848" s="500"/>
    </row>
    <row r="1849" spans="1:26" s="344" customFormat="1" outlineLevel="1">
      <c r="A1849" s="493" t="s">
        <v>7663</v>
      </c>
      <c r="B1849" s="381" t="s">
        <v>1495</v>
      </c>
      <c r="C1849" s="494" t="s">
        <v>7496</v>
      </c>
      <c r="D1849" s="493" t="s">
        <v>7497</v>
      </c>
      <c r="E1849" s="493" t="s">
        <v>7665</v>
      </c>
      <c r="F1849" s="485" t="s">
        <v>1515</v>
      </c>
      <c r="G1849" s="493" t="s">
        <v>29</v>
      </c>
      <c r="H1849" s="495">
        <v>0</v>
      </c>
      <c r="I1849" s="339">
        <v>230000000</v>
      </c>
      <c r="J1849" s="340" t="s">
        <v>1155</v>
      </c>
      <c r="K1849" s="493" t="s">
        <v>918</v>
      </c>
      <c r="L1849" s="485" t="s">
        <v>1501</v>
      </c>
      <c r="M1849" s="340" t="s">
        <v>1502</v>
      </c>
      <c r="N1849" s="493" t="s">
        <v>1569</v>
      </c>
      <c r="O1849" s="487" t="s">
        <v>1504</v>
      </c>
      <c r="P1849" s="340">
        <v>796</v>
      </c>
      <c r="Q1849" s="340" t="s">
        <v>1505</v>
      </c>
      <c r="R1849" s="496">
        <v>3</v>
      </c>
      <c r="S1849" s="496">
        <v>3258945.39</v>
      </c>
      <c r="T1849" s="497">
        <f t="shared" si="430"/>
        <v>9776836.1699999999</v>
      </c>
      <c r="U1849" s="497">
        <f t="shared" si="431"/>
        <v>10950056.510400001</v>
      </c>
      <c r="V1849" s="493"/>
      <c r="W1849" s="493">
        <v>2016</v>
      </c>
      <c r="X1849" s="498"/>
    </row>
    <row r="1850" spans="1:26" s="344" customFormat="1" outlineLevel="1">
      <c r="A1850" s="493" t="s">
        <v>7664</v>
      </c>
      <c r="B1850" s="381" t="s">
        <v>1495</v>
      </c>
      <c r="C1850" s="494" t="s">
        <v>7667</v>
      </c>
      <c r="D1850" s="493" t="s">
        <v>7668</v>
      </c>
      <c r="E1850" s="493" t="s">
        <v>7669</v>
      </c>
      <c r="F1850" s="506" t="s">
        <v>7670</v>
      </c>
      <c r="G1850" s="493" t="s">
        <v>34</v>
      </c>
      <c r="H1850" s="495">
        <v>0</v>
      </c>
      <c r="I1850" s="339">
        <v>230000000</v>
      </c>
      <c r="J1850" s="340" t="s">
        <v>1155</v>
      </c>
      <c r="K1850" s="493" t="s">
        <v>918</v>
      </c>
      <c r="L1850" s="485" t="s">
        <v>1501</v>
      </c>
      <c r="M1850" s="340" t="s">
        <v>1502</v>
      </c>
      <c r="N1850" s="493" t="s">
        <v>1558</v>
      </c>
      <c r="O1850" s="487" t="s">
        <v>1504</v>
      </c>
      <c r="P1850" s="340">
        <v>796</v>
      </c>
      <c r="Q1850" s="340" t="s">
        <v>1505</v>
      </c>
      <c r="R1850" s="496">
        <v>10</v>
      </c>
      <c r="S1850" s="496">
        <v>33202.300000000003</v>
      </c>
      <c r="T1850" s="497">
        <f t="shared" si="430"/>
        <v>332023</v>
      </c>
      <c r="U1850" s="497">
        <f t="shared" si="431"/>
        <v>371865.76</v>
      </c>
      <c r="V1850" s="493"/>
      <c r="W1850" s="493">
        <v>2016</v>
      </c>
      <c r="X1850" s="498"/>
      <c r="Y1850" s="499"/>
      <c r="Z1850" s="500"/>
    </row>
    <row r="1851" spans="1:26" s="344" customFormat="1" outlineLevel="1">
      <c r="A1851" s="493" t="s">
        <v>7666</v>
      </c>
      <c r="B1851" s="381" t="s">
        <v>1495</v>
      </c>
      <c r="C1851" s="494" t="s">
        <v>7672</v>
      </c>
      <c r="D1851" s="493" t="s">
        <v>7668</v>
      </c>
      <c r="E1851" s="493" t="s">
        <v>7673</v>
      </c>
      <c r="F1851" s="485" t="s">
        <v>1515</v>
      </c>
      <c r="G1851" s="493" t="s">
        <v>29</v>
      </c>
      <c r="H1851" s="495">
        <v>0</v>
      </c>
      <c r="I1851" s="339">
        <v>230000000</v>
      </c>
      <c r="J1851" s="340" t="s">
        <v>1155</v>
      </c>
      <c r="K1851" s="493" t="s">
        <v>918</v>
      </c>
      <c r="L1851" s="485" t="s">
        <v>1501</v>
      </c>
      <c r="M1851" s="340" t="s">
        <v>1502</v>
      </c>
      <c r="N1851" s="493" t="s">
        <v>1569</v>
      </c>
      <c r="O1851" s="487" t="s">
        <v>1504</v>
      </c>
      <c r="P1851" s="340">
        <v>796</v>
      </c>
      <c r="Q1851" s="340" t="s">
        <v>1505</v>
      </c>
      <c r="R1851" s="496">
        <v>1</v>
      </c>
      <c r="S1851" s="496">
        <v>1286940.79</v>
      </c>
      <c r="T1851" s="497">
        <f t="shared" si="430"/>
        <v>1286940.79</v>
      </c>
      <c r="U1851" s="497">
        <f t="shared" si="431"/>
        <v>1441373.6848000002</v>
      </c>
      <c r="V1851" s="493"/>
      <c r="W1851" s="493">
        <v>2016</v>
      </c>
      <c r="X1851" s="498"/>
      <c r="Y1851" s="499"/>
      <c r="Z1851" s="500"/>
    </row>
    <row r="1852" spans="1:26" s="344" customFormat="1" outlineLevel="1">
      <c r="A1852" s="493" t="s">
        <v>7671</v>
      </c>
      <c r="B1852" s="381" t="s">
        <v>1495</v>
      </c>
      <c r="C1852" s="494" t="s">
        <v>7675</v>
      </c>
      <c r="D1852" s="493" t="s">
        <v>7676</v>
      </c>
      <c r="E1852" s="493" t="s">
        <v>7677</v>
      </c>
      <c r="F1852" s="485" t="s">
        <v>1515</v>
      </c>
      <c r="G1852" s="493" t="s">
        <v>29</v>
      </c>
      <c r="H1852" s="495">
        <v>0</v>
      </c>
      <c r="I1852" s="339">
        <v>230000000</v>
      </c>
      <c r="J1852" s="340" t="s">
        <v>1155</v>
      </c>
      <c r="K1852" s="493" t="s">
        <v>918</v>
      </c>
      <c r="L1852" s="485" t="s">
        <v>1501</v>
      </c>
      <c r="M1852" s="340" t="s">
        <v>1502</v>
      </c>
      <c r="N1852" s="493" t="s">
        <v>1569</v>
      </c>
      <c r="O1852" s="487" t="s">
        <v>1504</v>
      </c>
      <c r="P1852" s="340">
        <v>796</v>
      </c>
      <c r="Q1852" s="340" t="s">
        <v>1505</v>
      </c>
      <c r="R1852" s="496">
        <v>32</v>
      </c>
      <c r="S1852" s="496">
        <v>137961.84</v>
      </c>
      <c r="T1852" s="497">
        <f t="shared" si="430"/>
        <v>4414778.88</v>
      </c>
      <c r="U1852" s="497">
        <f t="shared" si="431"/>
        <v>4944552.3456000006</v>
      </c>
      <c r="V1852" s="493"/>
      <c r="W1852" s="493">
        <v>2016</v>
      </c>
      <c r="X1852" s="498"/>
      <c r="Y1852" s="499"/>
      <c r="Z1852" s="500"/>
    </row>
    <row r="1853" spans="1:26" s="344" customFormat="1" outlineLevel="1">
      <c r="A1853" s="493" t="s">
        <v>7674</v>
      </c>
      <c r="B1853" s="381" t="s">
        <v>1495</v>
      </c>
      <c r="C1853" s="494" t="s">
        <v>7675</v>
      </c>
      <c r="D1853" s="493" t="s">
        <v>7676</v>
      </c>
      <c r="E1853" s="493" t="s">
        <v>7677</v>
      </c>
      <c r="F1853" s="485" t="s">
        <v>1515</v>
      </c>
      <c r="G1853" s="493" t="s">
        <v>29</v>
      </c>
      <c r="H1853" s="495">
        <v>0</v>
      </c>
      <c r="I1853" s="339">
        <v>230000000</v>
      </c>
      <c r="J1853" s="340" t="s">
        <v>1155</v>
      </c>
      <c r="K1853" s="493" t="s">
        <v>918</v>
      </c>
      <c r="L1853" s="485" t="s">
        <v>1501</v>
      </c>
      <c r="M1853" s="340" t="s">
        <v>1502</v>
      </c>
      <c r="N1853" s="493" t="s">
        <v>1569</v>
      </c>
      <c r="O1853" s="487" t="s">
        <v>1504</v>
      </c>
      <c r="P1853" s="340">
        <v>796</v>
      </c>
      <c r="Q1853" s="340" t="s">
        <v>1505</v>
      </c>
      <c r="R1853" s="496">
        <v>2</v>
      </c>
      <c r="S1853" s="496">
        <v>2158236.84</v>
      </c>
      <c r="T1853" s="497">
        <f t="shared" si="430"/>
        <v>4316473.68</v>
      </c>
      <c r="U1853" s="497">
        <f t="shared" si="431"/>
        <v>4834450.5216000006</v>
      </c>
      <c r="V1853" s="493"/>
      <c r="W1853" s="493">
        <v>2016</v>
      </c>
      <c r="X1853" s="498"/>
      <c r="Y1853" s="499"/>
      <c r="Z1853" s="500"/>
    </row>
    <row r="1854" spans="1:26" s="344" customFormat="1" outlineLevel="1">
      <c r="A1854" s="493" t="s">
        <v>7678</v>
      </c>
      <c r="B1854" s="381" t="s">
        <v>1495</v>
      </c>
      <c r="C1854" s="494" t="s">
        <v>7680</v>
      </c>
      <c r="D1854" s="493" t="s">
        <v>1816</v>
      </c>
      <c r="E1854" s="493" t="s">
        <v>7681</v>
      </c>
      <c r="F1854" s="501" t="s">
        <v>7682</v>
      </c>
      <c r="G1854" s="493" t="s">
        <v>34</v>
      </c>
      <c r="H1854" s="495">
        <v>0</v>
      </c>
      <c r="I1854" s="339">
        <v>230000000</v>
      </c>
      <c r="J1854" s="340" t="s">
        <v>1155</v>
      </c>
      <c r="K1854" s="493" t="s">
        <v>918</v>
      </c>
      <c r="L1854" s="485" t="s">
        <v>1501</v>
      </c>
      <c r="M1854" s="340" t="s">
        <v>1502</v>
      </c>
      <c r="N1854" s="493" t="s">
        <v>7590</v>
      </c>
      <c r="O1854" s="487" t="s">
        <v>1504</v>
      </c>
      <c r="P1854" s="340">
        <v>796</v>
      </c>
      <c r="Q1854" s="340" t="s">
        <v>1505</v>
      </c>
      <c r="R1854" s="508">
        <v>1</v>
      </c>
      <c r="S1854" s="509">
        <v>6426576.4299999997</v>
      </c>
      <c r="T1854" s="497">
        <f t="shared" si="430"/>
        <v>6426576.4299999997</v>
      </c>
      <c r="U1854" s="497">
        <f t="shared" si="431"/>
        <v>7197765.6016000006</v>
      </c>
      <c r="V1854" s="488"/>
      <c r="W1854" s="493">
        <v>2016</v>
      </c>
      <c r="X1854" s="498"/>
    </row>
    <row r="1855" spans="1:26" s="344" customFormat="1" outlineLevel="1">
      <c r="A1855" s="493" t="s">
        <v>7679</v>
      </c>
      <c r="B1855" s="381" t="s">
        <v>1495</v>
      </c>
      <c r="C1855" s="502" t="s">
        <v>7684</v>
      </c>
      <c r="D1855" s="493" t="s">
        <v>7685</v>
      </c>
      <c r="E1855" s="493" t="s">
        <v>7686</v>
      </c>
      <c r="F1855" s="510" t="s">
        <v>7687</v>
      </c>
      <c r="G1855" s="485" t="s">
        <v>34</v>
      </c>
      <c r="H1855" s="503">
        <v>0</v>
      </c>
      <c r="I1855" s="339">
        <v>230000000</v>
      </c>
      <c r="J1855" s="340" t="s">
        <v>1155</v>
      </c>
      <c r="K1855" s="493" t="s">
        <v>918</v>
      </c>
      <c r="L1855" s="485" t="s">
        <v>1501</v>
      </c>
      <c r="M1855" s="340" t="s">
        <v>1502</v>
      </c>
      <c r="N1855" s="374" t="s">
        <v>1817</v>
      </c>
      <c r="O1855" s="487" t="s">
        <v>1504</v>
      </c>
      <c r="P1855" s="340">
        <v>796</v>
      </c>
      <c r="Q1855" s="340" t="s">
        <v>1505</v>
      </c>
      <c r="R1855" s="496">
        <v>12</v>
      </c>
      <c r="S1855" s="496">
        <v>561553.56999999995</v>
      </c>
      <c r="T1855" s="497">
        <f t="shared" si="430"/>
        <v>6738642.8399999999</v>
      </c>
      <c r="U1855" s="497">
        <f t="shared" si="431"/>
        <v>7547279.980800001</v>
      </c>
      <c r="V1855" s="488"/>
      <c r="W1855" s="493">
        <v>2016</v>
      </c>
      <c r="X1855" s="498"/>
    </row>
    <row r="1856" spans="1:26" s="344" customFormat="1" outlineLevel="1">
      <c r="A1856" s="493" t="s">
        <v>7683</v>
      </c>
      <c r="B1856" s="381" t="s">
        <v>1495</v>
      </c>
      <c r="C1856" s="502" t="s">
        <v>7689</v>
      </c>
      <c r="D1856" s="493" t="s">
        <v>2135</v>
      </c>
      <c r="E1856" s="493" t="s">
        <v>7690</v>
      </c>
      <c r="F1856" s="510" t="s">
        <v>7691</v>
      </c>
      <c r="G1856" s="485" t="s">
        <v>34</v>
      </c>
      <c r="H1856" s="503">
        <v>0</v>
      </c>
      <c r="I1856" s="339">
        <v>230000000</v>
      </c>
      <c r="J1856" s="340" t="s">
        <v>1155</v>
      </c>
      <c r="K1856" s="493" t="s">
        <v>918</v>
      </c>
      <c r="L1856" s="485" t="s">
        <v>1501</v>
      </c>
      <c r="M1856" s="340" t="s">
        <v>1502</v>
      </c>
      <c r="N1856" s="374" t="s">
        <v>1817</v>
      </c>
      <c r="O1856" s="487" t="s">
        <v>1504</v>
      </c>
      <c r="P1856" s="340">
        <v>796</v>
      </c>
      <c r="Q1856" s="340" t="s">
        <v>1505</v>
      </c>
      <c r="R1856" s="496">
        <v>2</v>
      </c>
      <c r="S1856" s="496">
        <v>3142239.9999999995</v>
      </c>
      <c r="T1856" s="497">
        <f t="shared" si="430"/>
        <v>6284479.9999999991</v>
      </c>
      <c r="U1856" s="497">
        <f t="shared" si="431"/>
        <v>7038617.5999999996</v>
      </c>
      <c r="V1856" s="488"/>
      <c r="W1856" s="493">
        <v>2016</v>
      </c>
      <c r="X1856" s="498"/>
    </row>
    <row r="1857" spans="1:26" s="344" customFormat="1" outlineLevel="1">
      <c r="A1857" s="493" t="s">
        <v>7688</v>
      </c>
      <c r="B1857" s="381" t="s">
        <v>1495</v>
      </c>
      <c r="C1857" s="502" t="s">
        <v>7693</v>
      </c>
      <c r="D1857" s="493" t="s">
        <v>2135</v>
      </c>
      <c r="E1857" s="493" t="s">
        <v>7694</v>
      </c>
      <c r="F1857" s="510" t="s">
        <v>7695</v>
      </c>
      <c r="G1857" s="485" t="s">
        <v>34</v>
      </c>
      <c r="H1857" s="503">
        <v>0</v>
      </c>
      <c r="I1857" s="339">
        <v>230000000</v>
      </c>
      <c r="J1857" s="340" t="s">
        <v>1155</v>
      </c>
      <c r="K1857" s="493" t="s">
        <v>918</v>
      </c>
      <c r="L1857" s="485" t="s">
        <v>1501</v>
      </c>
      <c r="M1857" s="340" t="s">
        <v>1502</v>
      </c>
      <c r="N1857" s="374" t="s">
        <v>1817</v>
      </c>
      <c r="O1857" s="487" t="s">
        <v>1504</v>
      </c>
      <c r="P1857" s="340">
        <v>796</v>
      </c>
      <c r="Q1857" s="340" t="s">
        <v>1505</v>
      </c>
      <c r="R1857" s="496">
        <v>1</v>
      </c>
      <c r="S1857" s="496">
        <v>1787599.9999999998</v>
      </c>
      <c r="T1857" s="497">
        <f t="shared" si="430"/>
        <v>1787599.9999999998</v>
      </c>
      <c r="U1857" s="497">
        <f t="shared" si="431"/>
        <v>2002112</v>
      </c>
      <c r="V1857" s="488"/>
      <c r="W1857" s="493">
        <v>2016</v>
      </c>
      <c r="X1857" s="498"/>
      <c r="Y1857" s="499"/>
      <c r="Z1857" s="500"/>
    </row>
    <row r="1858" spans="1:26" s="344" customFormat="1" outlineLevel="1">
      <c r="A1858" s="493" t="s">
        <v>7692</v>
      </c>
      <c r="B1858" s="381" t="s">
        <v>1495</v>
      </c>
      <c r="C1858" s="502" t="s">
        <v>7697</v>
      </c>
      <c r="D1858" s="493" t="s">
        <v>2135</v>
      </c>
      <c r="E1858" s="493" t="s">
        <v>7698</v>
      </c>
      <c r="F1858" s="510" t="s">
        <v>7699</v>
      </c>
      <c r="G1858" s="485" t="s">
        <v>34</v>
      </c>
      <c r="H1858" s="503">
        <v>0</v>
      </c>
      <c r="I1858" s="339">
        <v>230000000</v>
      </c>
      <c r="J1858" s="340" t="s">
        <v>1155</v>
      </c>
      <c r="K1858" s="493" t="s">
        <v>918</v>
      </c>
      <c r="L1858" s="485" t="s">
        <v>1501</v>
      </c>
      <c r="M1858" s="340" t="s">
        <v>1502</v>
      </c>
      <c r="N1858" s="374" t="s">
        <v>1817</v>
      </c>
      <c r="O1858" s="487" t="s">
        <v>1504</v>
      </c>
      <c r="P1858" s="340">
        <v>796</v>
      </c>
      <c r="Q1858" s="340" t="s">
        <v>1505</v>
      </c>
      <c r="R1858" s="496">
        <v>1</v>
      </c>
      <c r="S1858" s="496">
        <v>1787599.9999999998</v>
      </c>
      <c r="T1858" s="497">
        <f t="shared" si="430"/>
        <v>1787599.9999999998</v>
      </c>
      <c r="U1858" s="497">
        <f t="shared" si="431"/>
        <v>2002112</v>
      </c>
      <c r="V1858" s="488"/>
      <c r="W1858" s="493">
        <v>2016</v>
      </c>
      <c r="X1858" s="498"/>
      <c r="Y1858" s="499"/>
      <c r="Z1858" s="500"/>
    </row>
    <row r="1859" spans="1:26" s="344" customFormat="1" outlineLevel="1">
      <c r="A1859" s="493" t="s">
        <v>7696</v>
      </c>
      <c r="B1859" s="381" t="s">
        <v>1495</v>
      </c>
      <c r="C1859" s="494" t="s">
        <v>7701</v>
      </c>
      <c r="D1859" s="493" t="s">
        <v>7702</v>
      </c>
      <c r="E1859" s="493" t="s">
        <v>7703</v>
      </c>
      <c r="F1859" s="485" t="s">
        <v>1515</v>
      </c>
      <c r="G1859" s="493" t="s">
        <v>29</v>
      </c>
      <c r="H1859" s="495">
        <v>0</v>
      </c>
      <c r="I1859" s="339">
        <v>230000000</v>
      </c>
      <c r="J1859" s="340" t="s">
        <v>1155</v>
      </c>
      <c r="K1859" s="493" t="s">
        <v>918</v>
      </c>
      <c r="L1859" s="485" t="s">
        <v>1501</v>
      </c>
      <c r="M1859" s="340" t="s">
        <v>1502</v>
      </c>
      <c r="N1859" s="374" t="s">
        <v>1503</v>
      </c>
      <c r="O1859" s="487" t="s">
        <v>1504</v>
      </c>
      <c r="P1859" s="340">
        <v>796</v>
      </c>
      <c r="Q1859" s="340" t="s">
        <v>1505</v>
      </c>
      <c r="R1859" s="496">
        <v>1</v>
      </c>
      <c r="S1859" s="496">
        <v>22426658.530000001</v>
      </c>
      <c r="T1859" s="497">
        <f t="shared" si="430"/>
        <v>22426658.530000001</v>
      </c>
      <c r="U1859" s="497">
        <f t="shared" si="431"/>
        <v>25117857.553600002</v>
      </c>
      <c r="V1859" s="488"/>
      <c r="W1859" s="493">
        <v>2016</v>
      </c>
      <c r="X1859" s="498"/>
    </row>
    <row r="1860" spans="1:26" s="344" customFormat="1" outlineLevel="1">
      <c r="A1860" s="493" t="s">
        <v>7700</v>
      </c>
      <c r="B1860" s="381" t="s">
        <v>1495</v>
      </c>
      <c r="C1860" s="502" t="s">
        <v>7705</v>
      </c>
      <c r="D1860" s="493" t="s">
        <v>7706</v>
      </c>
      <c r="E1860" s="493" t="s">
        <v>7707</v>
      </c>
      <c r="F1860" s="510" t="s">
        <v>7708</v>
      </c>
      <c r="G1860" s="493" t="s">
        <v>29</v>
      </c>
      <c r="H1860" s="495">
        <v>45</v>
      </c>
      <c r="I1860" s="339">
        <v>230000000</v>
      </c>
      <c r="J1860" s="340" t="s">
        <v>1155</v>
      </c>
      <c r="K1860" s="493" t="s">
        <v>918</v>
      </c>
      <c r="L1860" s="485" t="s">
        <v>1501</v>
      </c>
      <c r="M1860" s="340" t="s">
        <v>1502</v>
      </c>
      <c r="N1860" s="493" t="s">
        <v>1817</v>
      </c>
      <c r="O1860" s="487" t="s">
        <v>1511</v>
      </c>
      <c r="P1860" s="340">
        <v>839</v>
      </c>
      <c r="Q1860" s="340" t="s">
        <v>1545</v>
      </c>
      <c r="R1860" s="496">
        <v>1</v>
      </c>
      <c r="S1860" s="496">
        <v>7589285.71</v>
      </c>
      <c r="T1860" s="497">
        <f t="shared" si="430"/>
        <v>7589285.71</v>
      </c>
      <c r="U1860" s="497">
        <f t="shared" si="431"/>
        <v>8499999.9952000007</v>
      </c>
      <c r="V1860" s="488" t="s">
        <v>1512</v>
      </c>
      <c r="W1860" s="493">
        <v>2016</v>
      </c>
      <c r="X1860" s="498"/>
    </row>
    <row r="1861" spans="1:26" s="344" customFormat="1" outlineLevel="1">
      <c r="A1861" s="493" t="s">
        <v>7704</v>
      </c>
      <c r="B1861" s="381" t="s">
        <v>1495</v>
      </c>
      <c r="C1861" s="494" t="s">
        <v>7710</v>
      </c>
      <c r="D1861" s="493" t="s">
        <v>7711</v>
      </c>
      <c r="E1861" s="493" t="s">
        <v>7712</v>
      </c>
      <c r="F1861" s="511" t="s">
        <v>7713</v>
      </c>
      <c r="G1861" s="493" t="s">
        <v>34</v>
      </c>
      <c r="H1861" s="495">
        <v>40</v>
      </c>
      <c r="I1861" s="339">
        <v>230000000</v>
      </c>
      <c r="J1861" s="340" t="s">
        <v>1155</v>
      </c>
      <c r="K1861" s="493" t="s">
        <v>918</v>
      </c>
      <c r="L1861" s="485" t="s">
        <v>1501</v>
      </c>
      <c r="M1861" s="340" t="s">
        <v>1502</v>
      </c>
      <c r="N1861" s="493" t="s">
        <v>1817</v>
      </c>
      <c r="O1861" s="487" t="s">
        <v>1511</v>
      </c>
      <c r="P1861" s="340">
        <v>796</v>
      </c>
      <c r="Q1861" s="340" t="s">
        <v>1505</v>
      </c>
      <c r="R1861" s="496">
        <v>1</v>
      </c>
      <c r="S1861" s="496">
        <v>798689</v>
      </c>
      <c r="T1861" s="497">
        <f t="shared" si="430"/>
        <v>798689</v>
      </c>
      <c r="U1861" s="497">
        <f t="shared" si="431"/>
        <v>894531.68</v>
      </c>
      <c r="V1861" s="488" t="s">
        <v>1512</v>
      </c>
      <c r="W1861" s="493">
        <v>2016</v>
      </c>
      <c r="X1861" s="498"/>
    </row>
    <row r="1862" spans="1:26" s="344" customFormat="1" outlineLevel="1">
      <c r="A1862" s="493" t="s">
        <v>7709</v>
      </c>
      <c r="B1862" s="381" t="s">
        <v>1495</v>
      </c>
      <c r="C1862" s="494" t="s">
        <v>7715</v>
      </c>
      <c r="D1862" s="493" t="s">
        <v>7716</v>
      </c>
      <c r="E1862" s="493" t="s">
        <v>7717</v>
      </c>
      <c r="F1862" s="485" t="s">
        <v>1515</v>
      </c>
      <c r="G1862" s="493" t="s">
        <v>29</v>
      </c>
      <c r="H1862" s="495">
        <v>0</v>
      </c>
      <c r="I1862" s="339">
        <v>230000000</v>
      </c>
      <c r="J1862" s="340" t="s">
        <v>1155</v>
      </c>
      <c r="K1862" s="493" t="s">
        <v>918</v>
      </c>
      <c r="L1862" s="485" t="s">
        <v>1501</v>
      </c>
      <c r="M1862" s="340" t="s">
        <v>1502</v>
      </c>
      <c r="N1862" s="493" t="s">
        <v>1817</v>
      </c>
      <c r="O1862" s="487" t="s">
        <v>1504</v>
      </c>
      <c r="P1862" s="340">
        <v>839</v>
      </c>
      <c r="Q1862" s="340" t="s">
        <v>1545</v>
      </c>
      <c r="R1862" s="496">
        <v>1</v>
      </c>
      <c r="S1862" s="496">
        <v>33035714.289999999</v>
      </c>
      <c r="T1862" s="497">
        <f t="shared" si="430"/>
        <v>33035714.289999999</v>
      </c>
      <c r="U1862" s="497">
        <f t="shared" si="431"/>
        <v>37000000.004799999</v>
      </c>
      <c r="V1862" s="488"/>
      <c r="W1862" s="493">
        <v>2016</v>
      </c>
      <c r="X1862" s="498"/>
    </row>
    <row r="1863" spans="1:26" s="344" customFormat="1" outlineLevel="1">
      <c r="A1863" s="493" t="s">
        <v>7714</v>
      </c>
      <c r="B1863" s="381" t="s">
        <v>1495</v>
      </c>
      <c r="C1863" s="494" t="s">
        <v>7719</v>
      </c>
      <c r="D1863" s="493" t="s">
        <v>1816</v>
      </c>
      <c r="E1863" s="493" t="s">
        <v>7720</v>
      </c>
      <c r="F1863" s="511" t="s">
        <v>7721</v>
      </c>
      <c r="G1863" s="493" t="s">
        <v>34</v>
      </c>
      <c r="H1863" s="495">
        <v>45</v>
      </c>
      <c r="I1863" s="339">
        <v>230000000</v>
      </c>
      <c r="J1863" s="340" t="s">
        <v>1155</v>
      </c>
      <c r="K1863" s="493" t="s">
        <v>918</v>
      </c>
      <c r="L1863" s="485" t="s">
        <v>1501</v>
      </c>
      <c r="M1863" s="340" t="s">
        <v>1502</v>
      </c>
      <c r="N1863" s="493" t="s">
        <v>1817</v>
      </c>
      <c r="O1863" s="487" t="s">
        <v>1511</v>
      </c>
      <c r="P1863" s="340">
        <v>796</v>
      </c>
      <c r="Q1863" s="340" t="s">
        <v>1505</v>
      </c>
      <c r="R1863" s="496">
        <v>4</v>
      </c>
      <c r="S1863" s="496">
        <v>215576.98</v>
      </c>
      <c r="T1863" s="497">
        <f t="shared" si="430"/>
        <v>862307.92</v>
      </c>
      <c r="U1863" s="497">
        <f t="shared" si="431"/>
        <v>965784.87040000013</v>
      </c>
      <c r="V1863" s="488" t="s">
        <v>1512</v>
      </c>
      <c r="W1863" s="493">
        <v>2016</v>
      </c>
      <c r="X1863" s="498"/>
    </row>
    <row r="1864" spans="1:26" s="344" customFormat="1" outlineLevel="1">
      <c r="A1864" s="493" t="s">
        <v>7718</v>
      </c>
      <c r="B1864" s="381" t="s">
        <v>1495</v>
      </c>
      <c r="C1864" s="494" t="s">
        <v>7723</v>
      </c>
      <c r="D1864" s="493" t="s">
        <v>7724</v>
      </c>
      <c r="E1864" s="493" t="s">
        <v>7725</v>
      </c>
      <c r="F1864" s="511" t="s">
        <v>7726</v>
      </c>
      <c r="G1864" s="493" t="s">
        <v>34</v>
      </c>
      <c r="H1864" s="495">
        <v>45</v>
      </c>
      <c r="I1864" s="339">
        <v>230000000</v>
      </c>
      <c r="J1864" s="340" t="s">
        <v>1155</v>
      </c>
      <c r="K1864" s="493" t="s">
        <v>918</v>
      </c>
      <c r="L1864" s="485" t="s">
        <v>1501</v>
      </c>
      <c r="M1864" s="340" t="s">
        <v>1502</v>
      </c>
      <c r="N1864" s="493" t="s">
        <v>1817</v>
      </c>
      <c r="O1864" s="487" t="s">
        <v>1511</v>
      </c>
      <c r="P1864" s="340">
        <v>796</v>
      </c>
      <c r="Q1864" s="340" t="s">
        <v>1505</v>
      </c>
      <c r="R1864" s="496">
        <v>12</v>
      </c>
      <c r="S1864" s="496">
        <v>50892.86</v>
      </c>
      <c r="T1864" s="497">
        <f t="shared" si="430"/>
        <v>610714.32000000007</v>
      </c>
      <c r="U1864" s="497">
        <f t="shared" si="431"/>
        <v>684000.03840000019</v>
      </c>
      <c r="V1864" s="488" t="s">
        <v>1512</v>
      </c>
      <c r="W1864" s="493">
        <v>2016</v>
      </c>
      <c r="X1864" s="498"/>
    </row>
    <row r="1865" spans="1:26" s="344" customFormat="1" outlineLevel="1">
      <c r="A1865" s="493" t="s">
        <v>7722</v>
      </c>
      <c r="B1865" s="381" t="s">
        <v>1495</v>
      </c>
      <c r="C1865" s="494" t="s">
        <v>7723</v>
      </c>
      <c r="D1865" s="493" t="s">
        <v>7724</v>
      </c>
      <c r="E1865" s="493" t="s">
        <v>7725</v>
      </c>
      <c r="F1865" s="511" t="s">
        <v>7728</v>
      </c>
      <c r="G1865" s="493" t="s">
        <v>34</v>
      </c>
      <c r="H1865" s="495">
        <v>45</v>
      </c>
      <c r="I1865" s="339">
        <v>230000000</v>
      </c>
      <c r="J1865" s="340" t="s">
        <v>1155</v>
      </c>
      <c r="K1865" s="493" t="s">
        <v>918</v>
      </c>
      <c r="L1865" s="485" t="s">
        <v>1501</v>
      </c>
      <c r="M1865" s="340" t="s">
        <v>1502</v>
      </c>
      <c r="N1865" s="493" t="s">
        <v>1817</v>
      </c>
      <c r="O1865" s="487" t="s">
        <v>1511</v>
      </c>
      <c r="P1865" s="340">
        <v>796</v>
      </c>
      <c r="Q1865" s="340" t="s">
        <v>1505</v>
      </c>
      <c r="R1865" s="496">
        <v>12</v>
      </c>
      <c r="S1865" s="496">
        <v>59821.43</v>
      </c>
      <c r="T1865" s="497">
        <f t="shared" si="430"/>
        <v>717857.16</v>
      </c>
      <c r="U1865" s="497">
        <f t="shared" si="431"/>
        <v>804000.0192000001</v>
      </c>
      <c r="V1865" s="488" t="s">
        <v>1512</v>
      </c>
      <c r="W1865" s="493">
        <v>2016</v>
      </c>
      <c r="X1865" s="498"/>
    </row>
    <row r="1866" spans="1:26" s="344" customFormat="1" outlineLevel="1">
      <c r="A1866" s="493" t="s">
        <v>7727</v>
      </c>
      <c r="B1866" s="381" t="s">
        <v>1495</v>
      </c>
      <c r="C1866" s="494" t="s">
        <v>7723</v>
      </c>
      <c r="D1866" s="493" t="s">
        <v>7724</v>
      </c>
      <c r="E1866" s="493" t="s">
        <v>7725</v>
      </c>
      <c r="F1866" s="511" t="s">
        <v>7730</v>
      </c>
      <c r="G1866" s="493" t="s">
        <v>34</v>
      </c>
      <c r="H1866" s="495">
        <v>45</v>
      </c>
      <c r="I1866" s="339">
        <v>230000000</v>
      </c>
      <c r="J1866" s="340" t="s">
        <v>1155</v>
      </c>
      <c r="K1866" s="493" t="s">
        <v>918</v>
      </c>
      <c r="L1866" s="485" t="s">
        <v>1501</v>
      </c>
      <c r="M1866" s="340" t="s">
        <v>1502</v>
      </c>
      <c r="N1866" s="493" t="s">
        <v>1817</v>
      </c>
      <c r="O1866" s="487" t="s">
        <v>1511</v>
      </c>
      <c r="P1866" s="340">
        <v>796</v>
      </c>
      <c r="Q1866" s="340" t="s">
        <v>1505</v>
      </c>
      <c r="R1866" s="496">
        <v>12</v>
      </c>
      <c r="S1866" s="496">
        <v>66964.289999999994</v>
      </c>
      <c r="T1866" s="497">
        <f t="shared" si="430"/>
        <v>803571.48</v>
      </c>
      <c r="U1866" s="497">
        <f t="shared" si="431"/>
        <v>900000.05760000006</v>
      </c>
      <c r="V1866" s="488" t="s">
        <v>1512</v>
      </c>
      <c r="W1866" s="493">
        <v>2016</v>
      </c>
      <c r="X1866" s="498"/>
    </row>
    <row r="1867" spans="1:26" s="344" customFormat="1" outlineLevel="1">
      <c r="A1867" s="493" t="s">
        <v>7729</v>
      </c>
      <c r="B1867" s="381" t="s">
        <v>1495</v>
      </c>
      <c r="C1867" s="494" t="s">
        <v>7723</v>
      </c>
      <c r="D1867" s="493" t="s">
        <v>7724</v>
      </c>
      <c r="E1867" s="493" t="s">
        <v>7725</v>
      </c>
      <c r="F1867" s="511" t="s">
        <v>7732</v>
      </c>
      <c r="G1867" s="493" t="s">
        <v>34</v>
      </c>
      <c r="H1867" s="495">
        <v>45</v>
      </c>
      <c r="I1867" s="339">
        <v>230000000</v>
      </c>
      <c r="J1867" s="340" t="s">
        <v>1155</v>
      </c>
      <c r="K1867" s="493" t="s">
        <v>918</v>
      </c>
      <c r="L1867" s="485" t="s">
        <v>1501</v>
      </c>
      <c r="M1867" s="340" t="s">
        <v>1502</v>
      </c>
      <c r="N1867" s="493" t="s">
        <v>1817</v>
      </c>
      <c r="O1867" s="487" t="s">
        <v>1511</v>
      </c>
      <c r="P1867" s="340">
        <v>796</v>
      </c>
      <c r="Q1867" s="340" t="s">
        <v>1505</v>
      </c>
      <c r="R1867" s="496">
        <v>3</v>
      </c>
      <c r="S1867" s="496">
        <v>87499.999999999985</v>
      </c>
      <c r="T1867" s="497">
        <f t="shared" si="430"/>
        <v>262499.99999999994</v>
      </c>
      <c r="U1867" s="497">
        <f t="shared" si="431"/>
        <v>293999.99999999994</v>
      </c>
      <c r="V1867" s="488" t="s">
        <v>1512</v>
      </c>
      <c r="W1867" s="493">
        <v>2016</v>
      </c>
      <c r="X1867" s="498"/>
    </row>
    <row r="1868" spans="1:26" s="344" customFormat="1" outlineLevel="1">
      <c r="A1868" s="493" t="s">
        <v>7731</v>
      </c>
      <c r="B1868" s="381" t="s">
        <v>1495</v>
      </c>
      <c r="C1868" s="494" t="s">
        <v>7734</v>
      </c>
      <c r="D1868" s="493" t="s">
        <v>7735</v>
      </c>
      <c r="E1868" s="493" t="s">
        <v>7736</v>
      </c>
      <c r="F1868" s="511" t="s">
        <v>7737</v>
      </c>
      <c r="G1868" s="493" t="s">
        <v>34</v>
      </c>
      <c r="H1868" s="495">
        <v>45</v>
      </c>
      <c r="I1868" s="339">
        <v>230000000</v>
      </c>
      <c r="J1868" s="340" t="s">
        <v>1155</v>
      </c>
      <c r="K1868" s="493" t="s">
        <v>918</v>
      </c>
      <c r="L1868" s="485" t="s">
        <v>1501</v>
      </c>
      <c r="M1868" s="340" t="s">
        <v>1502</v>
      </c>
      <c r="N1868" s="493" t="s">
        <v>1817</v>
      </c>
      <c r="O1868" s="487" t="s">
        <v>1511</v>
      </c>
      <c r="P1868" s="340">
        <v>796</v>
      </c>
      <c r="Q1868" s="340" t="s">
        <v>1505</v>
      </c>
      <c r="R1868" s="496">
        <v>6</v>
      </c>
      <c r="S1868" s="496">
        <v>196428.57</v>
      </c>
      <c r="T1868" s="497">
        <f t="shared" si="430"/>
        <v>1178571.42</v>
      </c>
      <c r="U1868" s="497">
        <f t="shared" si="431"/>
        <v>1319999.9904</v>
      </c>
      <c r="V1868" s="488" t="s">
        <v>1512</v>
      </c>
      <c r="W1868" s="493">
        <v>2016</v>
      </c>
      <c r="X1868" s="498"/>
    </row>
    <row r="1869" spans="1:26" s="344" customFormat="1" outlineLevel="1">
      <c r="A1869" s="493" t="s">
        <v>7733</v>
      </c>
      <c r="B1869" s="381" t="s">
        <v>1495</v>
      </c>
      <c r="C1869" s="494" t="s">
        <v>7734</v>
      </c>
      <c r="D1869" s="493" t="s">
        <v>7735</v>
      </c>
      <c r="E1869" s="493" t="s">
        <v>7736</v>
      </c>
      <c r="F1869" s="511" t="s">
        <v>7739</v>
      </c>
      <c r="G1869" s="493" t="s">
        <v>34</v>
      </c>
      <c r="H1869" s="495">
        <v>45</v>
      </c>
      <c r="I1869" s="339">
        <v>230000000</v>
      </c>
      <c r="J1869" s="340" t="s">
        <v>1155</v>
      </c>
      <c r="K1869" s="493" t="s">
        <v>918</v>
      </c>
      <c r="L1869" s="485" t="s">
        <v>1501</v>
      </c>
      <c r="M1869" s="340" t="s">
        <v>1502</v>
      </c>
      <c r="N1869" s="493" t="s">
        <v>1817</v>
      </c>
      <c r="O1869" s="487" t="s">
        <v>1511</v>
      </c>
      <c r="P1869" s="340">
        <v>166</v>
      </c>
      <c r="Q1869" s="340" t="s">
        <v>1624</v>
      </c>
      <c r="R1869" s="496">
        <v>4</v>
      </c>
      <c r="S1869" s="496">
        <v>223214.29</v>
      </c>
      <c r="T1869" s="497">
        <f t="shared" si="430"/>
        <v>892857.16</v>
      </c>
      <c r="U1869" s="497">
        <f t="shared" si="431"/>
        <v>1000000.0192000001</v>
      </c>
      <c r="V1869" s="488" t="s">
        <v>1512</v>
      </c>
      <c r="W1869" s="493">
        <v>2016</v>
      </c>
      <c r="X1869" s="498"/>
    </row>
    <row r="1870" spans="1:26" s="344" customFormat="1" outlineLevel="1">
      <c r="A1870" s="493" t="s">
        <v>7738</v>
      </c>
      <c r="B1870" s="381" t="s">
        <v>1495</v>
      </c>
      <c r="C1870" s="494" t="s">
        <v>7734</v>
      </c>
      <c r="D1870" s="493" t="s">
        <v>7735</v>
      </c>
      <c r="E1870" s="493" t="s">
        <v>7736</v>
      </c>
      <c r="F1870" s="511" t="s">
        <v>7741</v>
      </c>
      <c r="G1870" s="493" t="s">
        <v>34</v>
      </c>
      <c r="H1870" s="495">
        <v>45</v>
      </c>
      <c r="I1870" s="339">
        <v>230000000</v>
      </c>
      <c r="J1870" s="340" t="s">
        <v>1155</v>
      </c>
      <c r="K1870" s="493" t="s">
        <v>918</v>
      </c>
      <c r="L1870" s="485" t="s">
        <v>1501</v>
      </c>
      <c r="M1870" s="340" t="s">
        <v>1502</v>
      </c>
      <c r="N1870" s="493" t="s">
        <v>1817</v>
      </c>
      <c r="O1870" s="487" t="s">
        <v>1511</v>
      </c>
      <c r="P1870" s="340">
        <v>166</v>
      </c>
      <c r="Q1870" s="340" t="s">
        <v>1624</v>
      </c>
      <c r="R1870" s="496">
        <v>5</v>
      </c>
      <c r="S1870" s="496">
        <v>249999.99999999997</v>
      </c>
      <c r="T1870" s="497">
        <f t="shared" si="430"/>
        <v>1249999.9999999998</v>
      </c>
      <c r="U1870" s="497">
        <f t="shared" si="431"/>
        <v>1399999.9999999998</v>
      </c>
      <c r="V1870" s="488" t="s">
        <v>1512</v>
      </c>
      <c r="W1870" s="493">
        <v>2016</v>
      </c>
      <c r="X1870" s="498"/>
    </row>
    <row r="1871" spans="1:26" s="344" customFormat="1" outlineLevel="1">
      <c r="A1871" s="493" t="s">
        <v>7740</v>
      </c>
      <c r="B1871" s="381" t="s">
        <v>1495</v>
      </c>
      <c r="C1871" s="494" t="s">
        <v>7743</v>
      </c>
      <c r="D1871" s="493" t="s">
        <v>3524</v>
      </c>
      <c r="E1871" s="493" t="s">
        <v>7744</v>
      </c>
      <c r="F1871" s="511" t="s">
        <v>7745</v>
      </c>
      <c r="G1871" s="493" t="s">
        <v>34</v>
      </c>
      <c r="H1871" s="495">
        <v>0</v>
      </c>
      <c r="I1871" s="339">
        <v>230000000</v>
      </c>
      <c r="J1871" s="340" t="s">
        <v>1155</v>
      </c>
      <c r="K1871" s="493" t="s">
        <v>918</v>
      </c>
      <c r="L1871" s="485" t="s">
        <v>1501</v>
      </c>
      <c r="M1871" s="340" t="s">
        <v>1502</v>
      </c>
      <c r="N1871" s="493" t="s">
        <v>1817</v>
      </c>
      <c r="O1871" s="487" t="s">
        <v>1504</v>
      </c>
      <c r="P1871" s="340">
        <v>796</v>
      </c>
      <c r="Q1871" s="340" t="s">
        <v>1505</v>
      </c>
      <c r="R1871" s="492">
        <v>80</v>
      </c>
      <c r="S1871" s="496">
        <v>26785.71</v>
      </c>
      <c r="T1871" s="497">
        <f t="shared" si="430"/>
        <v>2142856.7999999998</v>
      </c>
      <c r="U1871" s="497">
        <f t="shared" si="431"/>
        <v>2399999.6159999999</v>
      </c>
      <c r="V1871" s="493"/>
      <c r="W1871" s="493">
        <v>2016</v>
      </c>
      <c r="X1871" s="498"/>
      <c r="Y1871" s="499"/>
      <c r="Z1871" s="500"/>
    </row>
    <row r="1872" spans="1:26" s="344" customFormat="1" outlineLevel="1">
      <c r="A1872" s="493" t="s">
        <v>7742</v>
      </c>
      <c r="B1872" s="381" t="s">
        <v>1495</v>
      </c>
      <c r="C1872" s="494" t="s">
        <v>7747</v>
      </c>
      <c r="D1872" s="493" t="s">
        <v>2091</v>
      </c>
      <c r="E1872" s="493" t="s">
        <v>7748</v>
      </c>
      <c r="F1872" s="511" t="s">
        <v>7749</v>
      </c>
      <c r="G1872" s="493" t="s">
        <v>34</v>
      </c>
      <c r="H1872" s="495">
        <v>45</v>
      </c>
      <c r="I1872" s="339">
        <v>230000000</v>
      </c>
      <c r="J1872" s="340" t="s">
        <v>1155</v>
      </c>
      <c r="K1872" s="493" t="s">
        <v>918</v>
      </c>
      <c r="L1872" s="485" t="s">
        <v>1501</v>
      </c>
      <c r="M1872" s="340" t="s">
        <v>1502</v>
      </c>
      <c r="N1872" s="493" t="s">
        <v>1817</v>
      </c>
      <c r="O1872" s="487" t="s">
        <v>1511</v>
      </c>
      <c r="P1872" s="340">
        <v>796</v>
      </c>
      <c r="Q1872" s="340" t="s">
        <v>1505</v>
      </c>
      <c r="R1872" s="496">
        <v>20</v>
      </c>
      <c r="S1872" s="496">
        <v>42857.14</v>
      </c>
      <c r="T1872" s="497">
        <f t="shared" si="430"/>
        <v>857142.8</v>
      </c>
      <c r="U1872" s="497">
        <f t="shared" si="431"/>
        <v>959999.9360000001</v>
      </c>
      <c r="V1872" s="488" t="s">
        <v>1512</v>
      </c>
      <c r="W1872" s="493">
        <v>2016</v>
      </c>
      <c r="X1872" s="498"/>
    </row>
    <row r="1873" spans="1:26" s="344" customFormat="1" outlineLevel="1">
      <c r="A1873" s="493" t="s">
        <v>7746</v>
      </c>
      <c r="B1873" s="381" t="s">
        <v>1495</v>
      </c>
      <c r="C1873" s="502" t="s">
        <v>7751</v>
      </c>
      <c r="D1873" s="493" t="s">
        <v>5544</v>
      </c>
      <c r="E1873" s="493" t="s">
        <v>7752</v>
      </c>
      <c r="F1873" s="510" t="s">
        <v>7753</v>
      </c>
      <c r="G1873" s="493" t="s">
        <v>34</v>
      </c>
      <c r="H1873" s="495">
        <v>0</v>
      </c>
      <c r="I1873" s="339">
        <v>230000000</v>
      </c>
      <c r="J1873" s="340" t="s">
        <v>1155</v>
      </c>
      <c r="K1873" s="493" t="s">
        <v>918</v>
      </c>
      <c r="L1873" s="485" t="s">
        <v>1501</v>
      </c>
      <c r="M1873" s="340" t="s">
        <v>1502</v>
      </c>
      <c r="N1873" s="493" t="s">
        <v>1817</v>
      </c>
      <c r="O1873" s="487" t="s">
        <v>1504</v>
      </c>
      <c r="P1873" s="340">
        <v>796</v>
      </c>
      <c r="Q1873" s="340" t="s">
        <v>1505</v>
      </c>
      <c r="R1873" s="492">
        <v>5660</v>
      </c>
      <c r="S1873" s="496">
        <v>359.99999999999994</v>
      </c>
      <c r="T1873" s="497">
        <f t="shared" si="430"/>
        <v>2037599.9999999998</v>
      </c>
      <c r="U1873" s="497">
        <f t="shared" si="431"/>
        <v>2282112</v>
      </c>
      <c r="V1873" s="493"/>
      <c r="W1873" s="493">
        <v>2016</v>
      </c>
      <c r="X1873" s="498"/>
      <c r="Y1873" s="499"/>
      <c r="Z1873" s="500"/>
    </row>
    <row r="1874" spans="1:26" s="344" customFormat="1" outlineLevel="1">
      <c r="A1874" s="493" t="s">
        <v>7750</v>
      </c>
      <c r="B1874" s="381" t="s">
        <v>1495</v>
      </c>
      <c r="C1874" s="512" t="s">
        <v>7755</v>
      </c>
      <c r="D1874" s="493" t="s">
        <v>7756</v>
      </c>
      <c r="E1874" s="493" t="s">
        <v>7757</v>
      </c>
      <c r="F1874" s="501" t="s">
        <v>7758</v>
      </c>
      <c r="G1874" s="493" t="s">
        <v>34</v>
      </c>
      <c r="H1874" s="495">
        <v>40</v>
      </c>
      <c r="I1874" s="339">
        <v>230000000</v>
      </c>
      <c r="J1874" s="340" t="s">
        <v>1155</v>
      </c>
      <c r="K1874" s="493" t="s">
        <v>918</v>
      </c>
      <c r="L1874" s="485" t="s">
        <v>1501</v>
      </c>
      <c r="M1874" s="340" t="s">
        <v>1502</v>
      </c>
      <c r="N1874" s="493" t="s">
        <v>1817</v>
      </c>
      <c r="O1874" s="487" t="s">
        <v>1511</v>
      </c>
      <c r="P1874" s="340">
        <v>168</v>
      </c>
      <c r="Q1874" s="340" t="s">
        <v>1611</v>
      </c>
      <c r="R1874" s="492">
        <v>10.82</v>
      </c>
      <c r="S1874" s="496">
        <v>336999.99999999994</v>
      </c>
      <c r="T1874" s="497">
        <f t="shared" si="430"/>
        <v>3646339.9999999995</v>
      </c>
      <c r="U1874" s="497">
        <f t="shared" si="431"/>
        <v>4083900.8</v>
      </c>
      <c r="V1874" s="493" t="s">
        <v>1512</v>
      </c>
      <c r="W1874" s="493">
        <v>2016</v>
      </c>
      <c r="X1874" s="498"/>
      <c r="Y1874" s="499"/>
      <c r="Z1874" s="500"/>
    </row>
    <row r="1875" spans="1:26" s="344" customFormat="1" outlineLevel="1">
      <c r="A1875" s="493" t="s">
        <v>7754</v>
      </c>
      <c r="B1875" s="381" t="s">
        <v>1495</v>
      </c>
      <c r="C1875" s="494" t="s">
        <v>7760</v>
      </c>
      <c r="D1875" s="493" t="s">
        <v>7761</v>
      </c>
      <c r="E1875" s="493" t="s">
        <v>7762</v>
      </c>
      <c r="F1875" s="511" t="s">
        <v>7763</v>
      </c>
      <c r="G1875" s="493" t="s">
        <v>34</v>
      </c>
      <c r="H1875" s="495">
        <v>45</v>
      </c>
      <c r="I1875" s="339">
        <v>230000000</v>
      </c>
      <c r="J1875" s="340" t="s">
        <v>1155</v>
      </c>
      <c r="K1875" s="493" t="s">
        <v>918</v>
      </c>
      <c r="L1875" s="485" t="s">
        <v>1501</v>
      </c>
      <c r="M1875" s="340" t="s">
        <v>1502</v>
      </c>
      <c r="N1875" s="493" t="s">
        <v>1817</v>
      </c>
      <c r="O1875" s="487" t="s">
        <v>1511</v>
      </c>
      <c r="P1875" s="340">
        <v>796</v>
      </c>
      <c r="Q1875" s="340" t="s">
        <v>1505</v>
      </c>
      <c r="R1875" s="496">
        <v>10</v>
      </c>
      <c r="S1875" s="496">
        <v>108899.99999999999</v>
      </c>
      <c r="T1875" s="497">
        <f t="shared" si="430"/>
        <v>1088999.9999999998</v>
      </c>
      <c r="U1875" s="497">
        <f t="shared" si="431"/>
        <v>1219679.9999999998</v>
      </c>
      <c r="V1875" s="488" t="s">
        <v>1512</v>
      </c>
      <c r="W1875" s="493">
        <v>2016</v>
      </c>
      <c r="X1875" s="498"/>
    </row>
    <row r="1876" spans="1:26" s="344" customFormat="1" outlineLevel="1">
      <c r="A1876" s="493" t="s">
        <v>7759</v>
      </c>
      <c r="B1876" s="381" t="s">
        <v>1495</v>
      </c>
      <c r="C1876" s="494" t="s">
        <v>2493</v>
      </c>
      <c r="D1876" s="493" t="s">
        <v>2494</v>
      </c>
      <c r="E1876" s="493" t="s">
        <v>3119</v>
      </c>
      <c r="F1876" s="511" t="s">
        <v>7765</v>
      </c>
      <c r="G1876" s="493" t="s">
        <v>34</v>
      </c>
      <c r="H1876" s="495">
        <v>45</v>
      </c>
      <c r="I1876" s="339">
        <v>230000000</v>
      </c>
      <c r="J1876" s="340" t="s">
        <v>1155</v>
      </c>
      <c r="K1876" s="493" t="s">
        <v>918</v>
      </c>
      <c r="L1876" s="485" t="s">
        <v>1501</v>
      </c>
      <c r="M1876" s="340" t="s">
        <v>1502</v>
      </c>
      <c r="N1876" s="493" t="s">
        <v>1817</v>
      </c>
      <c r="O1876" s="487" t="s">
        <v>1511</v>
      </c>
      <c r="P1876" s="340">
        <v>796</v>
      </c>
      <c r="Q1876" s="340" t="s">
        <v>1505</v>
      </c>
      <c r="R1876" s="496">
        <v>6</v>
      </c>
      <c r="S1876" s="496">
        <v>239766.07</v>
      </c>
      <c r="T1876" s="497">
        <f t="shared" si="430"/>
        <v>1438596.42</v>
      </c>
      <c r="U1876" s="497">
        <f t="shared" si="431"/>
        <v>1611227.9904</v>
      </c>
      <c r="V1876" s="488" t="s">
        <v>1512</v>
      </c>
      <c r="W1876" s="493">
        <v>2016</v>
      </c>
      <c r="X1876" s="498"/>
    </row>
    <row r="1877" spans="1:26" s="344" customFormat="1" outlineLevel="1">
      <c r="A1877" s="493" t="s">
        <v>7764</v>
      </c>
      <c r="B1877" s="381" t="s">
        <v>1495</v>
      </c>
      <c r="C1877" s="494" t="s">
        <v>7767</v>
      </c>
      <c r="D1877" s="493" t="s">
        <v>7768</v>
      </c>
      <c r="E1877" s="493" t="s">
        <v>7769</v>
      </c>
      <c r="F1877" s="511" t="s">
        <v>7770</v>
      </c>
      <c r="G1877" s="493" t="s">
        <v>34</v>
      </c>
      <c r="H1877" s="495">
        <v>0</v>
      </c>
      <c r="I1877" s="339">
        <v>230000000</v>
      </c>
      <c r="J1877" s="340" t="s">
        <v>1155</v>
      </c>
      <c r="K1877" s="493" t="s">
        <v>918</v>
      </c>
      <c r="L1877" s="485" t="s">
        <v>1501</v>
      </c>
      <c r="M1877" s="340" t="s">
        <v>1502</v>
      </c>
      <c r="N1877" s="493" t="s">
        <v>1817</v>
      </c>
      <c r="O1877" s="487" t="s">
        <v>1504</v>
      </c>
      <c r="P1877" s="340">
        <v>796</v>
      </c>
      <c r="Q1877" s="340" t="s">
        <v>1505</v>
      </c>
      <c r="R1877" s="496">
        <v>2</v>
      </c>
      <c r="S1877" s="496">
        <v>104279.46</v>
      </c>
      <c r="T1877" s="497">
        <f t="shared" si="430"/>
        <v>208558.92</v>
      </c>
      <c r="U1877" s="497">
        <f t="shared" si="431"/>
        <v>233585.99040000004</v>
      </c>
      <c r="V1877" s="488"/>
      <c r="W1877" s="493">
        <v>2016</v>
      </c>
      <c r="X1877" s="498"/>
    </row>
    <row r="1878" spans="1:26" s="344" customFormat="1" outlineLevel="1">
      <c r="A1878" s="493" t="s">
        <v>7766</v>
      </c>
      <c r="B1878" s="381" t="s">
        <v>1495</v>
      </c>
      <c r="C1878" s="502" t="s">
        <v>7772</v>
      </c>
      <c r="D1878" s="493" t="s">
        <v>7773</v>
      </c>
      <c r="E1878" s="493" t="s">
        <v>7774</v>
      </c>
      <c r="F1878" s="513" t="s">
        <v>7775</v>
      </c>
      <c r="G1878" s="485" t="s">
        <v>34</v>
      </c>
      <c r="H1878" s="503">
        <v>0</v>
      </c>
      <c r="I1878" s="339">
        <v>230000000</v>
      </c>
      <c r="J1878" s="340" t="s">
        <v>1155</v>
      </c>
      <c r="K1878" s="493" t="s">
        <v>918</v>
      </c>
      <c r="L1878" s="485" t="s">
        <v>1501</v>
      </c>
      <c r="M1878" s="340" t="s">
        <v>1502</v>
      </c>
      <c r="N1878" s="493" t="s">
        <v>1558</v>
      </c>
      <c r="O1878" s="487" t="s">
        <v>1504</v>
      </c>
      <c r="P1878" s="340">
        <v>796</v>
      </c>
      <c r="Q1878" s="340" t="s">
        <v>1505</v>
      </c>
      <c r="R1878" s="492">
        <v>2</v>
      </c>
      <c r="S1878" s="496">
        <v>215871.71</v>
      </c>
      <c r="T1878" s="497">
        <f t="shared" si="430"/>
        <v>431743.42</v>
      </c>
      <c r="U1878" s="497">
        <f t="shared" si="431"/>
        <v>483552.63040000002</v>
      </c>
      <c r="V1878" s="488"/>
      <c r="W1878" s="493">
        <v>2016</v>
      </c>
      <c r="X1878" s="498"/>
      <c r="Y1878" s="499"/>
      <c r="Z1878" s="500"/>
    </row>
    <row r="1879" spans="1:26" s="344" customFormat="1" outlineLevel="1">
      <c r="A1879" s="493" t="s">
        <v>7771</v>
      </c>
      <c r="B1879" s="381" t="s">
        <v>1495</v>
      </c>
      <c r="C1879" s="502" t="s">
        <v>2212</v>
      </c>
      <c r="D1879" s="493" t="s">
        <v>2188</v>
      </c>
      <c r="E1879" s="493" t="s">
        <v>2213</v>
      </c>
      <c r="F1879" s="485" t="s">
        <v>1515</v>
      </c>
      <c r="G1879" s="485" t="s">
        <v>29</v>
      </c>
      <c r="H1879" s="503">
        <v>0</v>
      </c>
      <c r="I1879" s="339">
        <v>230000000</v>
      </c>
      <c r="J1879" s="340" t="s">
        <v>1155</v>
      </c>
      <c r="K1879" s="493" t="s">
        <v>918</v>
      </c>
      <c r="L1879" s="485" t="s">
        <v>1501</v>
      </c>
      <c r="M1879" s="340" t="s">
        <v>1502</v>
      </c>
      <c r="N1879" s="493" t="s">
        <v>1558</v>
      </c>
      <c r="O1879" s="487" t="s">
        <v>1504</v>
      </c>
      <c r="P1879" s="340">
        <v>796</v>
      </c>
      <c r="Q1879" s="340" t="s">
        <v>1505</v>
      </c>
      <c r="R1879" s="514">
        <v>4</v>
      </c>
      <c r="S1879" s="496">
        <v>62499.999999999993</v>
      </c>
      <c r="T1879" s="497">
        <f t="shared" si="430"/>
        <v>249999.99999999997</v>
      </c>
      <c r="U1879" s="497">
        <f t="shared" si="431"/>
        <v>280000</v>
      </c>
      <c r="V1879" s="488"/>
      <c r="W1879" s="493">
        <v>2016</v>
      </c>
      <c r="X1879" s="498"/>
    </row>
    <row r="1880" spans="1:26" s="344" customFormat="1" outlineLevel="1">
      <c r="A1880" s="493" t="s">
        <v>7776</v>
      </c>
      <c r="B1880" s="381" t="s">
        <v>1495</v>
      </c>
      <c r="C1880" s="494" t="s">
        <v>7778</v>
      </c>
      <c r="D1880" s="493" t="s">
        <v>7779</v>
      </c>
      <c r="E1880" s="493" t="s">
        <v>7780</v>
      </c>
      <c r="F1880" s="485" t="s">
        <v>1515</v>
      </c>
      <c r="G1880" s="493" t="s">
        <v>29</v>
      </c>
      <c r="H1880" s="495">
        <v>45</v>
      </c>
      <c r="I1880" s="339">
        <v>230000000</v>
      </c>
      <c r="J1880" s="340" t="s">
        <v>1155</v>
      </c>
      <c r="K1880" s="493" t="s">
        <v>918</v>
      </c>
      <c r="L1880" s="485" t="s">
        <v>1501</v>
      </c>
      <c r="M1880" s="340" t="s">
        <v>1502</v>
      </c>
      <c r="N1880" s="493" t="s">
        <v>1817</v>
      </c>
      <c r="O1880" s="487" t="s">
        <v>1511</v>
      </c>
      <c r="P1880" s="340">
        <v>796</v>
      </c>
      <c r="Q1880" s="340" t="s">
        <v>1505</v>
      </c>
      <c r="R1880" s="496">
        <v>1</v>
      </c>
      <c r="S1880" s="496">
        <v>19055357.140000001</v>
      </c>
      <c r="T1880" s="497">
        <f t="shared" si="430"/>
        <v>19055357.140000001</v>
      </c>
      <c r="U1880" s="497">
        <f t="shared" si="431"/>
        <v>21341999.996800002</v>
      </c>
      <c r="V1880" s="488" t="s">
        <v>1512</v>
      </c>
      <c r="W1880" s="493">
        <v>2016</v>
      </c>
      <c r="X1880" s="498"/>
    </row>
    <row r="1881" spans="1:26" s="344" customFormat="1" outlineLevel="1">
      <c r="A1881" s="493" t="s">
        <v>7777</v>
      </c>
      <c r="B1881" s="381" t="s">
        <v>1495</v>
      </c>
      <c r="C1881" s="494" t="s">
        <v>7782</v>
      </c>
      <c r="D1881" s="493" t="s">
        <v>7716</v>
      </c>
      <c r="E1881" s="493" t="s">
        <v>7783</v>
      </c>
      <c r="F1881" s="501" t="s">
        <v>7784</v>
      </c>
      <c r="G1881" s="493" t="s">
        <v>34</v>
      </c>
      <c r="H1881" s="495">
        <v>45</v>
      </c>
      <c r="I1881" s="339">
        <v>230000000</v>
      </c>
      <c r="J1881" s="340" t="s">
        <v>1155</v>
      </c>
      <c r="K1881" s="493" t="s">
        <v>918</v>
      </c>
      <c r="L1881" s="485" t="s">
        <v>1501</v>
      </c>
      <c r="M1881" s="340" t="s">
        <v>1502</v>
      </c>
      <c r="N1881" s="493" t="s">
        <v>1817</v>
      </c>
      <c r="O1881" s="487" t="s">
        <v>1511</v>
      </c>
      <c r="P1881" s="340">
        <v>796</v>
      </c>
      <c r="Q1881" s="340" t="s">
        <v>1505</v>
      </c>
      <c r="R1881" s="496">
        <v>6</v>
      </c>
      <c r="S1881" s="496">
        <v>605357.14</v>
      </c>
      <c r="T1881" s="497">
        <f t="shared" si="430"/>
        <v>3632142.84</v>
      </c>
      <c r="U1881" s="497">
        <f t="shared" si="431"/>
        <v>4067999.9808</v>
      </c>
      <c r="V1881" s="488" t="s">
        <v>1512</v>
      </c>
      <c r="W1881" s="493">
        <v>2016</v>
      </c>
      <c r="X1881" s="498"/>
    </row>
    <row r="1882" spans="1:26" s="344" customFormat="1" outlineLevel="1">
      <c r="A1882" s="493" t="s">
        <v>7781</v>
      </c>
      <c r="B1882" s="381" t="s">
        <v>1495</v>
      </c>
      <c r="C1882" s="494" t="s">
        <v>7786</v>
      </c>
      <c r="D1882" s="493" t="s">
        <v>7787</v>
      </c>
      <c r="E1882" s="493" t="s">
        <v>7788</v>
      </c>
      <c r="F1882" s="501" t="s">
        <v>7789</v>
      </c>
      <c r="G1882" s="493" t="s">
        <v>29</v>
      </c>
      <c r="H1882" s="495">
        <v>45</v>
      </c>
      <c r="I1882" s="339">
        <v>230000000</v>
      </c>
      <c r="J1882" s="340" t="s">
        <v>1155</v>
      </c>
      <c r="K1882" s="493" t="s">
        <v>918</v>
      </c>
      <c r="L1882" s="485" t="s">
        <v>1501</v>
      </c>
      <c r="M1882" s="340" t="s">
        <v>1502</v>
      </c>
      <c r="N1882" s="493" t="s">
        <v>1817</v>
      </c>
      <c r="O1882" s="487" t="s">
        <v>1511</v>
      </c>
      <c r="P1882" s="340">
        <v>796</v>
      </c>
      <c r="Q1882" s="340" t="s">
        <v>1505</v>
      </c>
      <c r="R1882" s="496">
        <v>10</v>
      </c>
      <c r="S1882" s="496">
        <v>138392.85999999999</v>
      </c>
      <c r="T1882" s="497">
        <f t="shared" si="430"/>
        <v>1383928.5999999999</v>
      </c>
      <c r="U1882" s="497">
        <f t="shared" si="431"/>
        <v>1550000.0319999999</v>
      </c>
      <c r="V1882" s="488" t="s">
        <v>1512</v>
      </c>
      <c r="W1882" s="493">
        <v>2016</v>
      </c>
      <c r="X1882" s="498"/>
    </row>
    <row r="1883" spans="1:26" s="344" customFormat="1" outlineLevel="1">
      <c r="A1883" s="493" t="s">
        <v>7785</v>
      </c>
      <c r="B1883" s="381" t="s">
        <v>1495</v>
      </c>
      <c r="C1883" s="494" t="s">
        <v>7791</v>
      </c>
      <c r="D1883" s="493" t="s">
        <v>7792</v>
      </c>
      <c r="E1883" s="493" t="s">
        <v>7793</v>
      </c>
      <c r="F1883" s="501" t="s">
        <v>7794</v>
      </c>
      <c r="G1883" s="493" t="s">
        <v>34</v>
      </c>
      <c r="H1883" s="495">
        <v>45</v>
      </c>
      <c r="I1883" s="339">
        <v>230000000</v>
      </c>
      <c r="J1883" s="340" t="s">
        <v>1155</v>
      </c>
      <c r="K1883" s="493" t="s">
        <v>918</v>
      </c>
      <c r="L1883" s="485" t="s">
        <v>1501</v>
      </c>
      <c r="M1883" s="340" t="s">
        <v>1502</v>
      </c>
      <c r="N1883" s="493" t="s">
        <v>1817</v>
      </c>
      <c r="O1883" s="487" t="s">
        <v>1511</v>
      </c>
      <c r="P1883" s="340">
        <v>796</v>
      </c>
      <c r="Q1883" s="340" t="s">
        <v>1505</v>
      </c>
      <c r="R1883" s="496">
        <v>2</v>
      </c>
      <c r="S1883" s="496">
        <v>1520535.71</v>
      </c>
      <c r="T1883" s="497">
        <f t="shared" si="430"/>
        <v>3041071.42</v>
      </c>
      <c r="U1883" s="497">
        <f t="shared" si="431"/>
        <v>3405999.9904</v>
      </c>
      <c r="V1883" s="488" t="s">
        <v>1512</v>
      </c>
      <c r="W1883" s="493">
        <v>2016</v>
      </c>
      <c r="X1883" s="498"/>
    </row>
    <row r="1884" spans="1:26" s="344" customFormat="1" outlineLevel="1">
      <c r="A1884" s="493" t="s">
        <v>7790</v>
      </c>
      <c r="B1884" s="381" t="s">
        <v>1495</v>
      </c>
      <c r="C1884" s="494" t="s">
        <v>7796</v>
      </c>
      <c r="D1884" s="493" t="s">
        <v>5575</v>
      </c>
      <c r="E1884" s="493" t="s">
        <v>7797</v>
      </c>
      <c r="F1884" s="501" t="s">
        <v>7798</v>
      </c>
      <c r="G1884" s="493" t="s">
        <v>34</v>
      </c>
      <c r="H1884" s="495">
        <v>45</v>
      </c>
      <c r="I1884" s="339">
        <v>230000000</v>
      </c>
      <c r="J1884" s="340" t="s">
        <v>1155</v>
      </c>
      <c r="K1884" s="493" t="s">
        <v>918</v>
      </c>
      <c r="L1884" s="485" t="s">
        <v>1501</v>
      </c>
      <c r="M1884" s="340" t="s">
        <v>1502</v>
      </c>
      <c r="N1884" s="493" t="s">
        <v>1817</v>
      </c>
      <c r="O1884" s="487" t="s">
        <v>1511</v>
      </c>
      <c r="P1884" s="340">
        <v>796</v>
      </c>
      <c r="Q1884" s="340" t="s">
        <v>1505</v>
      </c>
      <c r="R1884" s="496">
        <v>4</v>
      </c>
      <c r="S1884" s="496">
        <v>334999.99999999994</v>
      </c>
      <c r="T1884" s="497">
        <f t="shared" si="430"/>
        <v>1339999.9999999998</v>
      </c>
      <c r="U1884" s="497">
        <f t="shared" si="431"/>
        <v>1500799.9999999998</v>
      </c>
      <c r="V1884" s="488" t="s">
        <v>1512</v>
      </c>
      <c r="W1884" s="493">
        <v>2016</v>
      </c>
      <c r="X1884" s="498"/>
    </row>
    <row r="1885" spans="1:26" s="344" customFormat="1" outlineLevel="1">
      <c r="A1885" s="493" t="s">
        <v>7795</v>
      </c>
      <c r="B1885" s="381" t="s">
        <v>1495</v>
      </c>
      <c r="C1885" s="494" t="s">
        <v>7800</v>
      </c>
      <c r="D1885" s="493" t="s">
        <v>7801</v>
      </c>
      <c r="E1885" s="493" t="s">
        <v>7802</v>
      </c>
      <c r="F1885" s="501" t="s">
        <v>7803</v>
      </c>
      <c r="G1885" s="493" t="s">
        <v>34</v>
      </c>
      <c r="H1885" s="495">
        <v>45</v>
      </c>
      <c r="I1885" s="339">
        <v>230000000</v>
      </c>
      <c r="J1885" s="340" t="s">
        <v>1155</v>
      </c>
      <c r="K1885" s="493" t="s">
        <v>918</v>
      </c>
      <c r="L1885" s="485" t="s">
        <v>1501</v>
      </c>
      <c r="M1885" s="340" t="s">
        <v>1502</v>
      </c>
      <c r="N1885" s="493" t="s">
        <v>1817</v>
      </c>
      <c r="O1885" s="487" t="s">
        <v>1511</v>
      </c>
      <c r="P1885" s="340">
        <v>796</v>
      </c>
      <c r="Q1885" s="340" t="s">
        <v>1505</v>
      </c>
      <c r="R1885" s="496">
        <v>4</v>
      </c>
      <c r="S1885" s="496">
        <v>210089.29</v>
      </c>
      <c r="T1885" s="497">
        <f t="shared" si="430"/>
        <v>840357.16</v>
      </c>
      <c r="U1885" s="497">
        <f t="shared" si="431"/>
        <v>941200.0192000001</v>
      </c>
      <c r="V1885" s="488" t="s">
        <v>1512</v>
      </c>
      <c r="W1885" s="493">
        <v>2016</v>
      </c>
      <c r="X1885" s="498"/>
    </row>
    <row r="1886" spans="1:26" s="344" customFormat="1" outlineLevel="1">
      <c r="A1886" s="493" t="s">
        <v>7799</v>
      </c>
      <c r="B1886" s="381" t="s">
        <v>1495</v>
      </c>
      <c r="C1886" s="494" t="s">
        <v>7805</v>
      </c>
      <c r="D1886" s="493" t="s">
        <v>7806</v>
      </c>
      <c r="E1886" s="493" t="s">
        <v>7807</v>
      </c>
      <c r="F1886" s="501" t="s">
        <v>7808</v>
      </c>
      <c r="G1886" s="493" t="s">
        <v>34</v>
      </c>
      <c r="H1886" s="495">
        <v>45</v>
      </c>
      <c r="I1886" s="339">
        <v>230000000</v>
      </c>
      <c r="J1886" s="340" t="s">
        <v>1155</v>
      </c>
      <c r="K1886" s="493" t="s">
        <v>918</v>
      </c>
      <c r="L1886" s="485" t="s">
        <v>1501</v>
      </c>
      <c r="M1886" s="340" t="s">
        <v>1502</v>
      </c>
      <c r="N1886" s="493" t="s">
        <v>1817</v>
      </c>
      <c r="O1886" s="487" t="s">
        <v>1511</v>
      </c>
      <c r="P1886" s="340">
        <v>796</v>
      </c>
      <c r="Q1886" s="340" t="s">
        <v>1505</v>
      </c>
      <c r="R1886" s="496">
        <v>5</v>
      </c>
      <c r="S1886" s="496">
        <v>25817.86</v>
      </c>
      <c r="T1886" s="497">
        <f t="shared" si="430"/>
        <v>129089.3</v>
      </c>
      <c r="U1886" s="497">
        <f t="shared" si="431"/>
        <v>144580.016</v>
      </c>
      <c r="V1886" s="488" t="s">
        <v>1512</v>
      </c>
      <c r="W1886" s="493">
        <v>2016</v>
      </c>
      <c r="X1886" s="498"/>
    </row>
    <row r="1887" spans="1:26" s="344" customFormat="1" outlineLevel="1">
      <c r="A1887" s="493" t="s">
        <v>7804</v>
      </c>
      <c r="B1887" s="381" t="s">
        <v>1495</v>
      </c>
      <c r="C1887" s="494" t="s">
        <v>7810</v>
      </c>
      <c r="D1887" s="493" t="s">
        <v>4346</v>
      </c>
      <c r="E1887" s="493"/>
      <c r="F1887" s="501" t="s">
        <v>7811</v>
      </c>
      <c r="G1887" s="493" t="s">
        <v>34</v>
      </c>
      <c r="H1887" s="495">
        <v>45</v>
      </c>
      <c r="I1887" s="339">
        <v>230000000</v>
      </c>
      <c r="J1887" s="340" t="s">
        <v>1155</v>
      </c>
      <c r="K1887" s="493" t="s">
        <v>918</v>
      </c>
      <c r="L1887" s="485" t="s">
        <v>1501</v>
      </c>
      <c r="M1887" s="340" t="s">
        <v>1502</v>
      </c>
      <c r="N1887" s="493" t="s">
        <v>1817</v>
      </c>
      <c r="O1887" s="487" t="s">
        <v>1511</v>
      </c>
      <c r="P1887" s="340">
        <v>796</v>
      </c>
      <c r="Q1887" s="340" t="s">
        <v>1505</v>
      </c>
      <c r="R1887" s="496">
        <v>5</v>
      </c>
      <c r="S1887" s="496">
        <v>17216.52</v>
      </c>
      <c r="T1887" s="497">
        <f t="shared" si="430"/>
        <v>86082.6</v>
      </c>
      <c r="U1887" s="497">
        <f t="shared" si="431"/>
        <v>96412.512000000017</v>
      </c>
      <c r="V1887" s="488" t="s">
        <v>1512</v>
      </c>
      <c r="W1887" s="493">
        <v>2016</v>
      </c>
      <c r="X1887" s="498"/>
    </row>
    <row r="1888" spans="1:26" s="344" customFormat="1" outlineLevel="1">
      <c r="A1888" s="493" t="s">
        <v>7809</v>
      </c>
      <c r="B1888" s="381" t="s">
        <v>1495</v>
      </c>
      <c r="C1888" s="494" t="s">
        <v>7813</v>
      </c>
      <c r="D1888" s="493" t="s">
        <v>2188</v>
      </c>
      <c r="E1888" s="493" t="s">
        <v>7814</v>
      </c>
      <c r="F1888" s="485" t="s">
        <v>1515</v>
      </c>
      <c r="G1888" s="485" t="s">
        <v>29</v>
      </c>
      <c r="H1888" s="503">
        <v>0</v>
      </c>
      <c r="I1888" s="339">
        <v>230000000</v>
      </c>
      <c r="J1888" s="340" t="s">
        <v>1155</v>
      </c>
      <c r="K1888" s="493" t="s">
        <v>918</v>
      </c>
      <c r="L1888" s="485" t="s">
        <v>1501</v>
      </c>
      <c r="M1888" s="340" t="s">
        <v>1502</v>
      </c>
      <c r="N1888" s="493" t="s">
        <v>1817</v>
      </c>
      <c r="O1888" s="487" t="s">
        <v>1504</v>
      </c>
      <c r="P1888" s="340">
        <v>796</v>
      </c>
      <c r="Q1888" s="340" t="s">
        <v>1505</v>
      </c>
      <c r="R1888" s="496">
        <v>8</v>
      </c>
      <c r="S1888" s="496">
        <v>375624.99999999994</v>
      </c>
      <c r="T1888" s="497">
        <f t="shared" si="430"/>
        <v>3004999.9999999995</v>
      </c>
      <c r="U1888" s="497">
        <f t="shared" si="431"/>
        <v>3365600</v>
      </c>
      <c r="V1888" s="488"/>
      <c r="W1888" s="493">
        <v>2016</v>
      </c>
      <c r="X1888" s="498"/>
    </row>
    <row r="1889" spans="1:26" s="344" customFormat="1" outlineLevel="1">
      <c r="A1889" s="493" t="s">
        <v>7812</v>
      </c>
      <c r="B1889" s="381" t="s">
        <v>1495</v>
      </c>
      <c r="C1889" s="494" t="s">
        <v>7816</v>
      </c>
      <c r="D1889" s="493" t="s">
        <v>2188</v>
      </c>
      <c r="E1889" s="493" t="s">
        <v>7817</v>
      </c>
      <c r="F1889" s="485" t="s">
        <v>1515</v>
      </c>
      <c r="G1889" s="485" t="s">
        <v>29</v>
      </c>
      <c r="H1889" s="503">
        <v>0</v>
      </c>
      <c r="I1889" s="339">
        <v>230000000</v>
      </c>
      <c r="J1889" s="340" t="s">
        <v>1155</v>
      </c>
      <c r="K1889" s="493" t="s">
        <v>918</v>
      </c>
      <c r="L1889" s="485" t="s">
        <v>1501</v>
      </c>
      <c r="M1889" s="340" t="s">
        <v>1502</v>
      </c>
      <c r="N1889" s="493" t="s">
        <v>1817</v>
      </c>
      <c r="O1889" s="487" t="s">
        <v>1504</v>
      </c>
      <c r="P1889" s="340">
        <v>796</v>
      </c>
      <c r="Q1889" s="340" t="s">
        <v>1505</v>
      </c>
      <c r="R1889" s="496">
        <v>28</v>
      </c>
      <c r="S1889" s="496">
        <v>18660.71</v>
      </c>
      <c r="T1889" s="497">
        <f t="shared" si="430"/>
        <v>522499.88</v>
      </c>
      <c r="U1889" s="497">
        <f t="shared" si="431"/>
        <v>585199.86560000002</v>
      </c>
      <c r="V1889" s="488"/>
      <c r="W1889" s="493">
        <v>2016</v>
      </c>
      <c r="X1889" s="498"/>
    </row>
    <row r="1890" spans="1:26" s="344" customFormat="1" outlineLevel="1">
      <c r="A1890" s="493" t="s">
        <v>7815</v>
      </c>
      <c r="B1890" s="381" t="s">
        <v>1495</v>
      </c>
      <c r="C1890" s="494" t="s">
        <v>7819</v>
      </c>
      <c r="D1890" s="493" t="s">
        <v>2188</v>
      </c>
      <c r="E1890" s="493" t="s">
        <v>7820</v>
      </c>
      <c r="F1890" s="485" t="s">
        <v>1515</v>
      </c>
      <c r="G1890" s="485" t="s">
        <v>29</v>
      </c>
      <c r="H1890" s="503">
        <v>0</v>
      </c>
      <c r="I1890" s="339">
        <v>230000000</v>
      </c>
      <c r="J1890" s="340" t="s">
        <v>1155</v>
      </c>
      <c r="K1890" s="493" t="s">
        <v>918</v>
      </c>
      <c r="L1890" s="485" t="s">
        <v>1501</v>
      </c>
      <c r="M1890" s="340" t="s">
        <v>1502</v>
      </c>
      <c r="N1890" s="493" t="s">
        <v>1558</v>
      </c>
      <c r="O1890" s="487" t="s">
        <v>1504</v>
      </c>
      <c r="P1890" s="340">
        <v>796</v>
      </c>
      <c r="Q1890" s="340" t="s">
        <v>1505</v>
      </c>
      <c r="R1890" s="492">
        <v>41</v>
      </c>
      <c r="S1890" s="496">
        <v>14919.64</v>
      </c>
      <c r="T1890" s="497">
        <f t="shared" si="430"/>
        <v>611705.24</v>
      </c>
      <c r="U1890" s="497">
        <f t="shared" si="431"/>
        <v>685109.86880000005</v>
      </c>
      <c r="V1890" s="488"/>
      <c r="W1890" s="493">
        <v>2016</v>
      </c>
      <c r="X1890" s="498"/>
      <c r="Y1890" s="499"/>
      <c r="Z1890" s="500"/>
    </row>
    <row r="1891" spans="1:26" s="344" customFormat="1" outlineLevel="1">
      <c r="A1891" s="493" t="s">
        <v>7818</v>
      </c>
      <c r="B1891" s="381" t="s">
        <v>1495</v>
      </c>
      <c r="C1891" s="494" t="s">
        <v>7822</v>
      </c>
      <c r="D1891" s="493" t="s">
        <v>2188</v>
      </c>
      <c r="E1891" s="493" t="s">
        <v>7823</v>
      </c>
      <c r="F1891" s="485" t="s">
        <v>1515</v>
      </c>
      <c r="G1891" s="485" t="s">
        <v>29</v>
      </c>
      <c r="H1891" s="503">
        <v>0</v>
      </c>
      <c r="I1891" s="339">
        <v>230000000</v>
      </c>
      <c r="J1891" s="340" t="s">
        <v>1155</v>
      </c>
      <c r="K1891" s="493" t="s">
        <v>918</v>
      </c>
      <c r="L1891" s="485" t="s">
        <v>1501</v>
      </c>
      <c r="M1891" s="340" t="s">
        <v>1502</v>
      </c>
      <c r="N1891" s="493" t="s">
        <v>1558</v>
      </c>
      <c r="O1891" s="487" t="s">
        <v>1504</v>
      </c>
      <c r="P1891" s="340">
        <v>796</v>
      </c>
      <c r="Q1891" s="340" t="s">
        <v>1505</v>
      </c>
      <c r="R1891" s="496">
        <v>8</v>
      </c>
      <c r="S1891" s="496">
        <v>51339.29</v>
      </c>
      <c r="T1891" s="497">
        <f t="shared" si="430"/>
        <v>410714.32</v>
      </c>
      <c r="U1891" s="497">
        <f t="shared" si="431"/>
        <v>460000.03840000008</v>
      </c>
      <c r="V1891" s="488"/>
      <c r="W1891" s="493">
        <v>2016</v>
      </c>
      <c r="X1891" s="498"/>
    </row>
    <row r="1892" spans="1:26" s="344" customFormat="1" outlineLevel="1">
      <c r="A1892" s="493" t="s">
        <v>7821</v>
      </c>
      <c r="B1892" s="381" t="s">
        <v>1495</v>
      </c>
      <c r="C1892" s="494" t="s">
        <v>7825</v>
      </c>
      <c r="D1892" s="493" t="s">
        <v>2188</v>
      </c>
      <c r="E1892" s="493" t="s">
        <v>7826</v>
      </c>
      <c r="F1892" s="485" t="s">
        <v>1515</v>
      </c>
      <c r="G1892" s="485" t="s">
        <v>29</v>
      </c>
      <c r="H1892" s="503">
        <v>0</v>
      </c>
      <c r="I1892" s="339">
        <v>230000000</v>
      </c>
      <c r="J1892" s="340" t="s">
        <v>1155</v>
      </c>
      <c r="K1892" s="493" t="s">
        <v>918</v>
      </c>
      <c r="L1892" s="485" t="s">
        <v>1501</v>
      </c>
      <c r="M1892" s="340" t="s">
        <v>1502</v>
      </c>
      <c r="N1892" s="493" t="s">
        <v>1558</v>
      </c>
      <c r="O1892" s="487" t="s">
        <v>1504</v>
      </c>
      <c r="P1892" s="340">
        <v>796</v>
      </c>
      <c r="Q1892" s="340" t="s">
        <v>1505</v>
      </c>
      <c r="R1892" s="496">
        <v>8</v>
      </c>
      <c r="S1892" s="496">
        <v>36071.43</v>
      </c>
      <c r="T1892" s="497">
        <f t="shared" si="430"/>
        <v>288571.44</v>
      </c>
      <c r="U1892" s="497">
        <f t="shared" si="431"/>
        <v>323200.01280000003</v>
      </c>
      <c r="V1892" s="488"/>
      <c r="W1892" s="493">
        <v>2016</v>
      </c>
      <c r="X1892" s="498"/>
    </row>
    <row r="1893" spans="1:26" s="344" customFormat="1" outlineLevel="1">
      <c r="A1893" s="493" t="s">
        <v>7824</v>
      </c>
      <c r="B1893" s="381" t="s">
        <v>1495</v>
      </c>
      <c r="C1893" s="494" t="s">
        <v>7828</v>
      </c>
      <c r="D1893" s="493" t="s">
        <v>2188</v>
      </c>
      <c r="E1893" s="493" t="s">
        <v>7829</v>
      </c>
      <c r="F1893" s="485" t="s">
        <v>1515</v>
      </c>
      <c r="G1893" s="485" t="s">
        <v>29</v>
      </c>
      <c r="H1893" s="503">
        <v>0</v>
      </c>
      <c r="I1893" s="339">
        <v>230000000</v>
      </c>
      <c r="J1893" s="340" t="s">
        <v>1155</v>
      </c>
      <c r="K1893" s="493" t="s">
        <v>918</v>
      </c>
      <c r="L1893" s="485" t="s">
        <v>1501</v>
      </c>
      <c r="M1893" s="340" t="s">
        <v>1502</v>
      </c>
      <c r="N1893" s="493" t="s">
        <v>1558</v>
      </c>
      <c r="O1893" s="487" t="s">
        <v>1504</v>
      </c>
      <c r="P1893" s="340">
        <v>796</v>
      </c>
      <c r="Q1893" s="340" t="s">
        <v>1505</v>
      </c>
      <c r="R1893" s="496">
        <v>30</v>
      </c>
      <c r="S1893" s="496">
        <v>35576.79</v>
      </c>
      <c r="T1893" s="497">
        <f t="shared" ref="T1893:T1917" si="432">R1893*S1893</f>
        <v>1067303.7</v>
      </c>
      <c r="U1893" s="497">
        <f t="shared" ref="U1893:U1917" si="433">T1893*1.12</f>
        <v>1195380.1440000001</v>
      </c>
      <c r="V1893" s="488"/>
      <c r="W1893" s="493">
        <v>2016</v>
      </c>
      <c r="X1893" s="498"/>
    </row>
    <row r="1894" spans="1:26" s="344" customFormat="1" outlineLevel="1">
      <c r="A1894" s="493" t="s">
        <v>7827</v>
      </c>
      <c r="B1894" s="381" t="s">
        <v>1495</v>
      </c>
      <c r="C1894" s="494" t="s">
        <v>7831</v>
      </c>
      <c r="D1894" s="493" t="s">
        <v>2188</v>
      </c>
      <c r="E1894" s="493" t="s">
        <v>7832</v>
      </c>
      <c r="F1894" s="485" t="s">
        <v>1515</v>
      </c>
      <c r="G1894" s="485" t="s">
        <v>29</v>
      </c>
      <c r="H1894" s="503">
        <v>0</v>
      </c>
      <c r="I1894" s="339">
        <v>230000000</v>
      </c>
      <c r="J1894" s="340" t="s">
        <v>1155</v>
      </c>
      <c r="K1894" s="493" t="s">
        <v>918</v>
      </c>
      <c r="L1894" s="485" t="s">
        <v>1501</v>
      </c>
      <c r="M1894" s="340" t="s">
        <v>1502</v>
      </c>
      <c r="N1894" s="493" t="s">
        <v>1817</v>
      </c>
      <c r="O1894" s="487" t="s">
        <v>1504</v>
      </c>
      <c r="P1894" s="340">
        <v>796</v>
      </c>
      <c r="Q1894" s="340" t="s">
        <v>1505</v>
      </c>
      <c r="R1894" s="496">
        <v>40</v>
      </c>
      <c r="S1894" s="496">
        <v>55535.71</v>
      </c>
      <c r="T1894" s="497">
        <f t="shared" si="432"/>
        <v>2221428.4</v>
      </c>
      <c r="U1894" s="497">
        <f t="shared" si="433"/>
        <v>2487999.8080000002</v>
      </c>
      <c r="V1894" s="488"/>
      <c r="W1894" s="493">
        <v>2016</v>
      </c>
      <c r="X1894" s="498"/>
    </row>
    <row r="1895" spans="1:26" s="344" customFormat="1" outlineLevel="1">
      <c r="A1895" s="493" t="s">
        <v>7830</v>
      </c>
      <c r="B1895" s="381" t="s">
        <v>1495</v>
      </c>
      <c r="C1895" s="494" t="s">
        <v>7834</v>
      </c>
      <c r="D1895" s="493" t="s">
        <v>2188</v>
      </c>
      <c r="E1895" s="493" t="s">
        <v>7835</v>
      </c>
      <c r="F1895" s="485" t="s">
        <v>1515</v>
      </c>
      <c r="G1895" s="485" t="s">
        <v>29</v>
      </c>
      <c r="H1895" s="503">
        <v>0</v>
      </c>
      <c r="I1895" s="339">
        <v>230000000</v>
      </c>
      <c r="J1895" s="340" t="s">
        <v>1155</v>
      </c>
      <c r="K1895" s="493" t="s">
        <v>918</v>
      </c>
      <c r="L1895" s="485" t="s">
        <v>1501</v>
      </c>
      <c r="M1895" s="340" t="s">
        <v>1502</v>
      </c>
      <c r="N1895" s="493" t="s">
        <v>1558</v>
      </c>
      <c r="O1895" s="487" t="s">
        <v>1504</v>
      </c>
      <c r="P1895" s="340">
        <v>796</v>
      </c>
      <c r="Q1895" s="340" t="s">
        <v>1505</v>
      </c>
      <c r="R1895" s="492">
        <v>27</v>
      </c>
      <c r="S1895" s="496">
        <v>50699.999999999993</v>
      </c>
      <c r="T1895" s="497">
        <f t="shared" si="432"/>
        <v>1368899.9999999998</v>
      </c>
      <c r="U1895" s="497">
        <f t="shared" si="433"/>
        <v>1533168</v>
      </c>
      <c r="V1895" s="488"/>
      <c r="W1895" s="493">
        <v>2016</v>
      </c>
      <c r="X1895" s="498"/>
      <c r="Y1895" s="499"/>
      <c r="Z1895" s="500"/>
    </row>
    <row r="1896" spans="1:26" s="344" customFormat="1" outlineLevel="1">
      <c r="A1896" s="493" t="s">
        <v>7833</v>
      </c>
      <c r="B1896" s="381" t="s">
        <v>1495</v>
      </c>
      <c r="C1896" s="494" t="s">
        <v>7837</v>
      </c>
      <c r="D1896" s="493" t="s">
        <v>2188</v>
      </c>
      <c r="E1896" s="493" t="s">
        <v>7838</v>
      </c>
      <c r="F1896" s="485" t="s">
        <v>1515</v>
      </c>
      <c r="G1896" s="485" t="s">
        <v>29</v>
      </c>
      <c r="H1896" s="503">
        <v>0</v>
      </c>
      <c r="I1896" s="339">
        <v>230000000</v>
      </c>
      <c r="J1896" s="340" t="s">
        <v>1155</v>
      </c>
      <c r="K1896" s="493" t="s">
        <v>918</v>
      </c>
      <c r="L1896" s="485" t="s">
        <v>1501</v>
      </c>
      <c r="M1896" s="340" t="s">
        <v>1502</v>
      </c>
      <c r="N1896" s="493" t="s">
        <v>1558</v>
      </c>
      <c r="O1896" s="487" t="s">
        <v>1504</v>
      </c>
      <c r="P1896" s="340">
        <v>796</v>
      </c>
      <c r="Q1896" s="340" t="s">
        <v>1505</v>
      </c>
      <c r="R1896" s="492">
        <v>92</v>
      </c>
      <c r="S1896" s="496">
        <v>97946.43</v>
      </c>
      <c r="T1896" s="497">
        <f t="shared" si="432"/>
        <v>9011071.5599999987</v>
      </c>
      <c r="U1896" s="497">
        <f t="shared" si="433"/>
        <v>10092400.1472</v>
      </c>
      <c r="V1896" s="488"/>
      <c r="W1896" s="493">
        <v>2016</v>
      </c>
      <c r="X1896" s="498"/>
      <c r="Y1896" s="499"/>
      <c r="Z1896" s="500"/>
    </row>
    <row r="1897" spans="1:26" s="344" customFormat="1" outlineLevel="1">
      <c r="A1897" s="493" t="s">
        <v>7836</v>
      </c>
      <c r="B1897" s="381" t="s">
        <v>1495</v>
      </c>
      <c r="C1897" s="494" t="s">
        <v>7840</v>
      </c>
      <c r="D1897" s="493" t="s">
        <v>2188</v>
      </c>
      <c r="E1897" s="493" t="s">
        <v>7841</v>
      </c>
      <c r="F1897" s="485" t="s">
        <v>1515</v>
      </c>
      <c r="G1897" s="485" t="s">
        <v>29</v>
      </c>
      <c r="H1897" s="503">
        <v>0</v>
      </c>
      <c r="I1897" s="339">
        <v>230000000</v>
      </c>
      <c r="J1897" s="340" t="s">
        <v>1155</v>
      </c>
      <c r="K1897" s="493" t="s">
        <v>918</v>
      </c>
      <c r="L1897" s="485" t="s">
        <v>1501</v>
      </c>
      <c r="M1897" s="340" t="s">
        <v>1502</v>
      </c>
      <c r="N1897" s="493" t="s">
        <v>1558</v>
      </c>
      <c r="O1897" s="487" t="s">
        <v>1504</v>
      </c>
      <c r="P1897" s="340">
        <v>796</v>
      </c>
      <c r="Q1897" s="340" t="s">
        <v>1505</v>
      </c>
      <c r="R1897" s="492">
        <v>82</v>
      </c>
      <c r="S1897" s="496">
        <v>77708.929999999993</v>
      </c>
      <c r="T1897" s="497">
        <f t="shared" si="432"/>
        <v>6372132.2599999998</v>
      </c>
      <c r="U1897" s="497">
        <f t="shared" si="433"/>
        <v>7136788.1312000006</v>
      </c>
      <c r="V1897" s="488"/>
      <c r="W1897" s="493">
        <v>2016</v>
      </c>
      <c r="X1897" s="498"/>
      <c r="Y1897" s="499"/>
      <c r="Z1897" s="500"/>
    </row>
    <row r="1898" spans="1:26" s="344" customFormat="1" outlineLevel="1">
      <c r="A1898" s="493" t="s">
        <v>7839</v>
      </c>
      <c r="B1898" s="381" t="s">
        <v>1495</v>
      </c>
      <c r="C1898" s="494" t="s">
        <v>7843</v>
      </c>
      <c r="D1898" s="493" t="s">
        <v>2188</v>
      </c>
      <c r="E1898" s="493" t="s">
        <v>7844</v>
      </c>
      <c r="F1898" s="485" t="s">
        <v>1515</v>
      </c>
      <c r="G1898" s="485" t="s">
        <v>29</v>
      </c>
      <c r="H1898" s="503">
        <v>0</v>
      </c>
      <c r="I1898" s="339">
        <v>230000000</v>
      </c>
      <c r="J1898" s="340" t="s">
        <v>1155</v>
      </c>
      <c r="K1898" s="493" t="s">
        <v>918</v>
      </c>
      <c r="L1898" s="485" t="s">
        <v>1501</v>
      </c>
      <c r="M1898" s="340" t="s">
        <v>1502</v>
      </c>
      <c r="N1898" s="493" t="s">
        <v>1817</v>
      </c>
      <c r="O1898" s="487" t="s">
        <v>1504</v>
      </c>
      <c r="P1898" s="340">
        <v>796</v>
      </c>
      <c r="Q1898" s="340" t="s">
        <v>1505</v>
      </c>
      <c r="R1898" s="496">
        <v>2</v>
      </c>
      <c r="S1898" s="496">
        <v>34908.93</v>
      </c>
      <c r="T1898" s="497">
        <f t="shared" si="432"/>
        <v>69817.86</v>
      </c>
      <c r="U1898" s="497">
        <f t="shared" si="433"/>
        <v>78196.003200000006</v>
      </c>
      <c r="V1898" s="488"/>
      <c r="W1898" s="493">
        <v>2016</v>
      </c>
      <c r="X1898" s="498"/>
    </row>
    <row r="1899" spans="1:26" s="344" customFormat="1" outlineLevel="1">
      <c r="A1899" s="493" t="s">
        <v>7842</v>
      </c>
      <c r="B1899" s="381" t="s">
        <v>1495</v>
      </c>
      <c r="C1899" s="494" t="s">
        <v>7846</v>
      </c>
      <c r="D1899" s="493" t="s">
        <v>2188</v>
      </c>
      <c r="E1899" s="493" t="s">
        <v>7847</v>
      </c>
      <c r="F1899" s="485" t="s">
        <v>1515</v>
      </c>
      <c r="G1899" s="485" t="s">
        <v>29</v>
      </c>
      <c r="H1899" s="503">
        <v>0</v>
      </c>
      <c r="I1899" s="339">
        <v>230000000</v>
      </c>
      <c r="J1899" s="340" t="s">
        <v>1155</v>
      </c>
      <c r="K1899" s="493" t="s">
        <v>918</v>
      </c>
      <c r="L1899" s="485" t="s">
        <v>1501</v>
      </c>
      <c r="M1899" s="340" t="s">
        <v>1502</v>
      </c>
      <c r="N1899" s="493" t="s">
        <v>1817</v>
      </c>
      <c r="O1899" s="487" t="s">
        <v>1504</v>
      </c>
      <c r="P1899" s="340">
        <v>796</v>
      </c>
      <c r="Q1899" s="340" t="s">
        <v>1505</v>
      </c>
      <c r="R1899" s="496">
        <v>2</v>
      </c>
      <c r="S1899" s="496">
        <v>30205.360000000001</v>
      </c>
      <c r="T1899" s="497">
        <f t="shared" si="432"/>
        <v>60410.720000000001</v>
      </c>
      <c r="U1899" s="497">
        <f t="shared" si="433"/>
        <v>67660.006400000013</v>
      </c>
      <c r="V1899" s="488"/>
      <c r="W1899" s="493">
        <v>2016</v>
      </c>
      <c r="X1899" s="498"/>
    </row>
    <row r="1900" spans="1:26" s="344" customFormat="1" outlineLevel="1">
      <c r="A1900" s="493" t="s">
        <v>7845</v>
      </c>
      <c r="B1900" s="381" t="s">
        <v>1495</v>
      </c>
      <c r="C1900" s="494" t="s">
        <v>7849</v>
      </c>
      <c r="D1900" s="493" t="s">
        <v>2188</v>
      </c>
      <c r="E1900" s="493" t="s">
        <v>7850</v>
      </c>
      <c r="F1900" s="485" t="s">
        <v>1515</v>
      </c>
      <c r="G1900" s="485" t="s">
        <v>29</v>
      </c>
      <c r="H1900" s="503">
        <v>0</v>
      </c>
      <c r="I1900" s="339">
        <v>230000000</v>
      </c>
      <c r="J1900" s="340" t="s">
        <v>1155</v>
      </c>
      <c r="K1900" s="493" t="s">
        <v>918</v>
      </c>
      <c r="L1900" s="485" t="s">
        <v>1501</v>
      </c>
      <c r="M1900" s="340" t="s">
        <v>1502</v>
      </c>
      <c r="N1900" s="340" t="s">
        <v>1503</v>
      </c>
      <c r="O1900" s="487" t="s">
        <v>1504</v>
      </c>
      <c r="P1900" s="340">
        <v>796</v>
      </c>
      <c r="Q1900" s="340" t="s">
        <v>1505</v>
      </c>
      <c r="R1900" s="496">
        <v>6</v>
      </c>
      <c r="S1900" s="496">
        <v>53035.71</v>
      </c>
      <c r="T1900" s="497">
        <f t="shared" si="432"/>
        <v>318214.26</v>
      </c>
      <c r="U1900" s="497">
        <f t="shared" si="433"/>
        <v>356399.97120000003</v>
      </c>
      <c r="V1900" s="488"/>
      <c r="W1900" s="493">
        <v>2016</v>
      </c>
      <c r="X1900" s="498"/>
      <c r="Y1900" s="499"/>
      <c r="Z1900" s="500"/>
    </row>
    <row r="1901" spans="1:26" s="344" customFormat="1" outlineLevel="1">
      <c r="A1901" s="493" t="s">
        <v>7848</v>
      </c>
      <c r="B1901" s="381" t="s">
        <v>1495</v>
      </c>
      <c r="C1901" s="494" t="s">
        <v>7852</v>
      </c>
      <c r="D1901" s="493" t="s">
        <v>2188</v>
      </c>
      <c r="E1901" s="493" t="s">
        <v>7853</v>
      </c>
      <c r="F1901" s="485" t="s">
        <v>1515</v>
      </c>
      <c r="G1901" s="485" t="s">
        <v>29</v>
      </c>
      <c r="H1901" s="503">
        <v>0</v>
      </c>
      <c r="I1901" s="339">
        <v>230000000</v>
      </c>
      <c r="J1901" s="340" t="s">
        <v>1155</v>
      </c>
      <c r="K1901" s="493" t="s">
        <v>918</v>
      </c>
      <c r="L1901" s="485" t="s">
        <v>1501</v>
      </c>
      <c r="M1901" s="340" t="s">
        <v>1502</v>
      </c>
      <c r="N1901" s="493" t="s">
        <v>1817</v>
      </c>
      <c r="O1901" s="487" t="s">
        <v>1504</v>
      </c>
      <c r="P1901" s="340">
        <v>796</v>
      </c>
      <c r="Q1901" s="340" t="s">
        <v>1505</v>
      </c>
      <c r="R1901" s="496">
        <v>4</v>
      </c>
      <c r="S1901" s="496">
        <v>71785.710000000006</v>
      </c>
      <c r="T1901" s="497">
        <f t="shared" si="432"/>
        <v>287142.84000000003</v>
      </c>
      <c r="U1901" s="497">
        <f t="shared" si="433"/>
        <v>321599.98080000008</v>
      </c>
      <c r="V1901" s="488"/>
      <c r="W1901" s="493">
        <v>2016</v>
      </c>
      <c r="X1901" s="498"/>
    </row>
    <row r="1902" spans="1:26" s="344" customFormat="1" outlineLevel="1">
      <c r="A1902" s="493" t="s">
        <v>7851</v>
      </c>
      <c r="B1902" s="381" t="s">
        <v>1495</v>
      </c>
      <c r="C1902" s="494" t="s">
        <v>7855</v>
      </c>
      <c r="D1902" s="493" t="s">
        <v>1805</v>
      </c>
      <c r="E1902" s="493" t="s">
        <v>7856</v>
      </c>
      <c r="F1902" s="485" t="s">
        <v>1515</v>
      </c>
      <c r="G1902" s="493" t="s">
        <v>29</v>
      </c>
      <c r="H1902" s="495">
        <v>40</v>
      </c>
      <c r="I1902" s="339">
        <v>230000000</v>
      </c>
      <c r="J1902" s="340" t="s">
        <v>1155</v>
      </c>
      <c r="K1902" s="493" t="s">
        <v>918</v>
      </c>
      <c r="L1902" s="485" t="s">
        <v>1501</v>
      </c>
      <c r="M1902" s="340" t="s">
        <v>1502</v>
      </c>
      <c r="N1902" s="493" t="s">
        <v>1817</v>
      </c>
      <c r="O1902" s="487" t="s">
        <v>1511</v>
      </c>
      <c r="P1902" s="340">
        <v>168</v>
      </c>
      <c r="Q1902" s="340" t="s">
        <v>1611</v>
      </c>
      <c r="R1902" s="492">
        <v>6.072000000000001</v>
      </c>
      <c r="S1902" s="496">
        <v>514999.99999999994</v>
      </c>
      <c r="T1902" s="497">
        <f t="shared" si="432"/>
        <v>3127080</v>
      </c>
      <c r="U1902" s="497">
        <f t="shared" si="433"/>
        <v>3502329.6000000006</v>
      </c>
      <c r="V1902" s="488" t="s">
        <v>1512</v>
      </c>
      <c r="W1902" s="493">
        <v>2016</v>
      </c>
      <c r="X1902" s="498"/>
      <c r="Y1902" s="499"/>
      <c r="Z1902" s="500"/>
    </row>
    <row r="1903" spans="1:26" s="344" customFormat="1" outlineLevel="1">
      <c r="A1903" s="493" t="s">
        <v>7854</v>
      </c>
      <c r="B1903" s="381" t="s">
        <v>1495</v>
      </c>
      <c r="C1903" s="494" t="s">
        <v>7855</v>
      </c>
      <c r="D1903" s="493" t="s">
        <v>1805</v>
      </c>
      <c r="E1903" s="493" t="s">
        <v>7856</v>
      </c>
      <c r="F1903" s="485" t="s">
        <v>1515</v>
      </c>
      <c r="G1903" s="493" t="s">
        <v>29</v>
      </c>
      <c r="H1903" s="495">
        <v>40</v>
      </c>
      <c r="I1903" s="339">
        <v>230000000</v>
      </c>
      <c r="J1903" s="340" t="s">
        <v>1155</v>
      </c>
      <c r="K1903" s="493" t="s">
        <v>918</v>
      </c>
      <c r="L1903" s="485" t="s">
        <v>1501</v>
      </c>
      <c r="M1903" s="340" t="s">
        <v>1502</v>
      </c>
      <c r="N1903" s="493" t="s">
        <v>1817</v>
      </c>
      <c r="O1903" s="487" t="s">
        <v>1511</v>
      </c>
      <c r="P1903" s="340">
        <v>168</v>
      </c>
      <c r="Q1903" s="340" t="s">
        <v>1611</v>
      </c>
      <c r="R1903" s="492">
        <v>7.4969999999999999</v>
      </c>
      <c r="S1903" s="496">
        <v>514999.99999999994</v>
      </c>
      <c r="T1903" s="497">
        <f t="shared" si="432"/>
        <v>3860954.9999999995</v>
      </c>
      <c r="U1903" s="497">
        <f t="shared" si="433"/>
        <v>4324269.5999999996</v>
      </c>
      <c r="V1903" s="488" t="s">
        <v>1512</v>
      </c>
      <c r="W1903" s="493">
        <v>2016</v>
      </c>
      <c r="X1903" s="498"/>
      <c r="Y1903" s="499"/>
      <c r="Z1903" s="500"/>
    </row>
    <row r="1904" spans="1:26" s="344" customFormat="1" outlineLevel="1">
      <c r="A1904" s="493" t="s">
        <v>7857</v>
      </c>
      <c r="B1904" s="381" t="s">
        <v>1495</v>
      </c>
      <c r="C1904" s="494" t="s">
        <v>7859</v>
      </c>
      <c r="D1904" s="493" t="s">
        <v>1805</v>
      </c>
      <c r="E1904" s="493" t="s">
        <v>7860</v>
      </c>
      <c r="F1904" s="485" t="s">
        <v>1515</v>
      </c>
      <c r="G1904" s="493" t="s">
        <v>29</v>
      </c>
      <c r="H1904" s="495">
        <v>40</v>
      </c>
      <c r="I1904" s="339">
        <v>230000000</v>
      </c>
      <c r="J1904" s="340" t="s">
        <v>1155</v>
      </c>
      <c r="K1904" s="493" t="s">
        <v>918</v>
      </c>
      <c r="L1904" s="485" t="s">
        <v>1501</v>
      </c>
      <c r="M1904" s="340" t="s">
        <v>1502</v>
      </c>
      <c r="N1904" s="493" t="s">
        <v>1817</v>
      </c>
      <c r="O1904" s="487" t="s">
        <v>1511</v>
      </c>
      <c r="P1904" s="340">
        <v>168</v>
      </c>
      <c r="Q1904" s="340" t="s">
        <v>1611</v>
      </c>
      <c r="R1904" s="496">
        <v>30</v>
      </c>
      <c r="S1904" s="496">
        <v>763674.99999999988</v>
      </c>
      <c r="T1904" s="497">
        <f t="shared" si="432"/>
        <v>22910249.999999996</v>
      </c>
      <c r="U1904" s="497">
        <f t="shared" si="433"/>
        <v>25659480</v>
      </c>
      <c r="V1904" s="488" t="s">
        <v>1512</v>
      </c>
      <c r="W1904" s="493">
        <v>2016</v>
      </c>
      <c r="X1904" s="498"/>
    </row>
    <row r="1905" spans="1:27" s="344" customFormat="1" outlineLevel="1">
      <c r="A1905" s="493" t="s">
        <v>7858</v>
      </c>
      <c r="B1905" s="381" t="s">
        <v>1495</v>
      </c>
      <c r="C1905" s="494" t="s">
        <v>7862</v>
      </c>
      <c r="D1905" s="493" t="s">
        <v>1805</v>
      </c>
      <c r="E1905" s="493" t="s">
        <v>7863</v>
      </c>
      <c r="F1905" s="485" t="s">
        <v>1515</v>
      </c>
      <c r="G1905" s="493" t="s">
        <v>29</v>
      </c>
      <c r="H1905" s="495">
        <v>40</v>
      </c>
      <c r="I1905" s="339">
        <v>230000000</v>
      </c>
      <c r="J1905" s="340" t="s">
        <v>1155</v>
      </c>
      <c r="K1905" s="493" t="s">
        <v>918</v>
      </c>
      <c r="L1905" s="485" t="s">
        <v>1501</v>
      </c>
      <c r="M1905" s="340" t="s">
        <v>1502</v>
      </c>
      <c r="N1905" s="493" t="s">
        <v>1817</v>
      </c>
      <c r="O1905" s="487" t="s">
        <v>1511</v>
      </c>
      <c r="P1905" s="340">
        <v>168</v>
      </c>
      <c r="Q1905" s="340" t="s">
        <v>1611</v>
      </c>
      <c r="R1905" s="492">
        <v>11.847</v>
      </c>
      <c r="S1905" s="496">
        <v>840499.99999999988</v>
      </c>
      <c r="T1905" s="497">
        <f t="shared" si="432"/>
        <v>9957403.4999999981</v>
      </c>
      <c r="U1905" s="497">
        <f t="shared" si="433"/>
        <v>11152291.919999998</v>
      </c>
      <c r="V1905" s="488" t="s">
        <v>1512</v>
      </c>
      <c r="W1905" s="493">
        <v>2016</v>
      </c>
      <c r="X1905" s="498"/>
      <c r="Y1905" s="499"/>
      <c r="Z1905" s="500"/>
    </row>
    <row r="1906" spans="1:27" s="344" customFormat="1" outlineLevel="1">
      <c r="A1906" s="493" t="s">
        <v>7861</v>
      </c>
      <c r="B1906" s="381" t="s">
        <v>1495</v>
      </c>
      <c r="C1906" s="494" t="s">
        <v>7865</v>
      </c>
      <c r="D1906" s="493" t="s">
        <v>1805</v>
      </c>
      <c r="E1906" s="493" t="s">
        <v>7866</v>
      </c>
      <c r="F1906" s="485" t="s">
        <v>1515</v>
      </c>
      <c r="G1906" s="493" t="s">
        <v>29</v>
      </c>
      <c r="H1906" s="495">
        <v>40</v>
      </c>
      <c r="I1906" s="339">
        <v>230000000</v>
      </c>
      <c r="J1906" s="340" t="s">
        <v>1155</v>
      </c>
      <c r="K1906" s="493" t="s">
        <v>918</v>
      </c>
      <c r="L1906" s="485" t="s">
        <v>1501</v>
      </c>
      <c r="M1906" s="340" t="s">
        <v>1502</v>
      </c>
      <c r="N1906" s="493" t="s">
        <v>1817</v>
      </c>
      <c r="O1906" s="487" t="s">
        <v>1511</v>
      </c>
      <c r="P1906" s="340">
        <v>168</v>
      </c>
      <c r="Q1906" s="340" t="s">
        <v>1611</v>
      </c>
      <c r="R1906" s="492">
        <v>6.41</v>
      </c>
      <c r="S1906" s="496">
        <v>973749.99999999988</v>
      </c>
      <c r="T1906" s="497">
        <f t="shared" si="432"/>
        <v>6241737.4999999991</v>
      </c>
      <c r="U1906" s="497">
        <f t="shared" si="433"/>
        <v>6990746</v>
      </c>
      <c r="V1906" s="488" t="s">
        <v>1512</v>
      </c>
      <c r="W1906" s="493">
        <v>2016</v>
      </c>
      <c r="X1906" s="498"/>
      <c r="Y1906" s="499"/>
      <c r="Z1906" s="500"/>
    </row>
    <row r="1907" spans="1:27" s="344" customFormat="1" outlineLevel="1">
      <c r="A1907" s="493" t="s">
        <v>7864</v>
      </c>
      <c r="B1907" s="381" t="s">
        <v>1495</v>
      </c>
      <c r="C1907" s="494" t="s">
        <v>7865</v>
      </c>
      <c r="D1907" s="493" t="s">
        <v>1805</v>
      </c>
      <c r="E1907" s="493" t="s">
        <v>7866</v>
      </c>
      <c r="F1907" s="485" t="s">
        <v>1515</v>
      </c>
      <c r="G1907" s="493" t="s">
        <v>29</v>
      </c>
      <c r="H1907" s="495">
        <v>40</v>
      </c>
      <c r="I1907" s="339">
        <v>230000000</v>
      </c>
      <c r="J1907" s="340" t="s">
        <v>1155</v>
      </c>
      <c r="K1907" s="493" t="s">
        <v>918</v>
      </c>
      <c r="L1907" s="485" t="s">
        <v>1501</v>
      </c>
      <c r="M1907" s="340" t="s">
        <v>1502</v>
      </c>
      <c r="N1907" s="493" t="s">
        <v>1817</v>
      </c>
      <c r="O1907" s="487" t="s">
        <v>1511</v>
      </c>
      <c r="P1907" s="340">
        <v>168</v>
      </c>
      <c r="Q1907" s="340" t="s">
        <v>1611</v>
      </c>
      <c r="R1907" s="492">
        <v>6.41</v>
      </c>
      <c r="S1907" s="496">
        <v>972499.99999999988</v>
      </c>
      <c r="T1907" s="497">
        <f t="shared" si="432"/>
        <v>6233724.9999999991</v>
      </c>
      <c r="U1907" s="497">
        <f t="shared" si="433"/>
        <v>6981772</v>
      </c>
      <c r="V1907" s="488" t="s">
        <v>1512</v>
      </c>
      <c r="W1907" s="493">
        <v>2016</v>
      </c>
      <c r="X1907" s="498"/>
      <c r="Y1907" s="499"/>
      <c r="Z1907" s="500"/>
    </row>
    <row r="1908" spans="1:27" s="344" customFormat="1" outlineLevel="1">
      <c r="A1908" s="493" t="s">
        <v>7867</v>
      </c>
      <c r="B1908" s="381" t="s">
        <v>1495</v>
      </c>
      <c r="C1908" s="494" t="s">
        <v>6878</v>
      </c>
      <c r="D1908" s="493" t="s">
        <v>6879</v>
      </c>
      <c r="E1908" s="493" t="s">
        <v>6880</v>
      </c>
      <c r="F1908" s="485" t="s">
        <v>1515</v>
      </c>
      <c r="G1908" s="515" t="s">
        <v>29</v>
      </c>
      <c r="H1908" s="515">
        <v>40</v>
      </c>
      <c r="I1908" s="339">
        <v>230000000</v>
      </c>
      <c r="J1908" s="340" t="s">
        <v>1155</v>
      </c>
      <c r="K1908" s="493" t="s">
        <v>918</v>
      </c>
      <c r="L1908" s="485" t="s">
        <v>1501</v>
      </c>
      <c r="M1908" s="340" t="s">
        <v>1502</v>
      </c>
      <c r="N1908" s="493" t="s">
        <v>1503</v>
      </c>
      <c r="O1908" s="487" t="s">
        <v>1511</v>
      </c>
      <c r="P1908" s="340">
        <v>796</v>
      </c>
      <c r="Q1908" s="340" t="s">
        <v>1505</v>
      </c>
      <c r="R1908" s="496">
        <v>26</v>
      </c>
      <c r="S1908" s="496">
        <v>56000</v>
      </c>
      <c r="T1908" s="497">
        <f t="shared" si="432"/>
        <v>1456000</v>
      </c>
      <c r="U1908" s="497">
        <f t="shared" si="433"/>
        <v>1630720.0000000002</v>
      </c>
      <c r="V1908" s="488" t="s">
        <v>1512</v>
      </c>
      <c r="W1908" s="493">
        <v>2016</v>
      </c>
      <c r="X1908" s="498"/>
    </row>
    <row r="1909" spans="1:27" s="344" customFormat="1" outlineLevel="1">
      <c r="A1909" s="493" t="s">
        <v>7868</v>
      </c>
      <c r="B1909" s="381" t="s">
        <v>1495</v>
      </c>
      <c r="C1909" s="494" t="s">
        <v>6888</v>
      </c>
      <c r="D1909" s="493" t="s">
        <v>6879</v>
      </c>
      <c r="E1909" s="493" t="s">
        <v>6889</v>
      </c>
      <c r="F1909" s="485" t="s">
        <v>1515</v>
      </c>
      <c r="G1909" s="515" t="s">
        <v>29</v>
      </c>
      <c r="H1909" s="515">
        <v>40</v>
      </c>
      <c r="I1909" s="339">
        <v>230000000</v>
      </c>
      <c r="J1909" s="340" t="s">
        <v>1155</v>
      </c>
      <c r="K1909" s="493" t="s">
        <v>918</v>
      </c>
      <c r="L1909" s="485" t="s">
        <v>1501</v>
      </c>
      <c r="M1909" s="340" t="s">
        <v>1502</v>
      </c>
      <c r="N1909" s="493" t="s">
        <v>1503</v>
      </c>
      <c r="O1909" s="487" t="s">
        <v>1511</v>
      </c>
      <c r="P1909" s="340">
        <v>796</v>
      </c>
      <c r="Q1909" s="340" t="s">
        <v>1505</v>
      </c>
      <c r="R1909" s="496">
        <v>20</v>
      </c>
      <c r="S1909" s="496">
        <v>35803</v>
      </c>
      <c r="T1909" s="497">
        <f t="shared" si="432"/>
        <v>716060</v>
      </c>
      <c r="U1909" s="497">
        <f t="shared" si="433"/>
        <v>801987.20000000007</v>
      </c>
      <c r="V1909" s="488" t="s">
        <v>1512</v>
      </c>
      <c r="W1909" s="493">
        <v>2016</v>
      </c>
      <c r="X1909" s="498"/>
    </row>
    <row r="1910" spans="1:27" s="344" customFormat="1" outlineLevel="1">
      <c r="A1910" s="493" t="s">
        <v>7869</v>
      </c>
      <c r="B1910" s="381" t="s">
        <v>1495</v>
      </c>
      <c r="C1910" s="494" t="s">
        <v>1696</v>
      </c>
      <c r="D1910" s="493" t="s">
        <v>1697</v>
      </c>
      <c r="E1910" s="493" t="s">
        <v>1698</v>
      </c>
      <c r="F1910" s="485" t="s">
        <v>1515</v>
      </c>
      <c r="G1910" s="515" t="s">
        <v>29</v>
      </c>
      <c r="H1910" s="515">
        <v>0</v>
      </c>
      <c r="I1910" s="339">
        <v>230000000</v>
      </c>
      <c r="J1910" s="340" t="s">
        <v>1155</v>
      </c>
      <c r="K1910" s="493" t="s">
        <v>918</v>
      </c>
      <c r="L1910" s="485" t="s">
        <v>1501</v>
      </c>
      <c r="M1910" s="340" t="s">
        <v>1502</v>
      </c>
      <c r="N1910" s="493" t="s">
        <v>1503</v>
      </c>
      <c r="O1910" s="487" t="s">
        <v>1504</v>
      </c>
      <c r="P1910" s="340">
        <v>168</v>
      </c>
      <c r="Q1910" s="340" t="s">
        <v>1611</v>
      </c>
      <c r="R1910" s="496">
        <v>19.2</v>
      </c>
      <c r="S1910" s="496">
        <v>2100499.52</v>
      </c>
      <c r="T1910" s="497">
        <f t="shared" si="432"/>
        <v>40329590.784000002</v>
      </c>
      <c r="U1910" s="497">
        <f t="shared" si="433"/>
        <v>45169141.678080007</v>
      </c>
      <c r="V1910" s="488"/>
      <c r="W1910" s="493">
        <v>2016</v>
      </c>
      <c r="X1910" s="498"/>
    </row>
    <row r="1911" spans="1:27" s="344" customFormat="1" outlineLevel="1">
      <c r="A1911" s="493" t="s">
        <v>7870</v>
      </c>
      <c r="B1911" s="381" t="s">
        <v>1495</v>
      </c>
      <c r="C1911" s="494" t="s">
        <v>7872</v>
      </c>
      <c r="D1911" s="493" t="s">
        <v>2084</v>
      </c>
      <c r="E1911" s="493" t="s">
        <v>7873</v>
      </c>
      <c r="F1911" s="485" t="s">
        <v>1515</v>
      </c>
      <c r="G1911" s="515" t="s">
        <v>29</v>
      </c>
      <c r="H1911" s="515">
        <v>0</v>
      </c>
      <c r="I1911" s="339">
        <v>230000000</v>
      </c>
      <c r="J1911" s="340" t="s">
        <v>1155</v>
      </c>
      <c r="K1911" s="493" t="s">
        <v>918</v>
      </c>
      <c r="L1911" s="485" t="s">
        <v>1501</v>
      </c>
      <c r="M1911" s="340" t="s">
        <v>1502</v>
      </c>
      <c r="N1911" s="493" t="s">
        <v>1503</v>
      </c>
      <c r="O1911" s="487" t="s">
        <v>1504</v>
      </c>
      <c r="P1911" s="340">
        <v>796</v>
      </c>
      <c r="Q1911" s="340" t="s">
        <v>1505</v>
      </c>
      <c r="R1911" s="496">
        <v>20</v>
      </c>
      <c r="S1911" s="496">
        <v>496213.5</v>
      </c>
      <c r="T1911" s="497">
        <f t="shared" si="432"/>
        <v>9924270</v>
      </c>
      <c r="U1911" s="497">
        <f t="shared" si="433"/>
        <v>11115182.4</v>
      </c>
      <c r="V1911" s="488"/>
      <c r="W1911" s="493">
        <v>2016</v>
      </c>
      <c r="X1911" s="498"/>
    </row>
    <row r="1912" spans="1:27" s="344" customFormat="1" outlineLevel="1">
      <c r="A1912" s="493" t="s">
        <v>7871</v>
      </c>
      <c r="B1912" s="381" t="s">
        <v>1495</v>
      </c>
      <c r="C1912" s="494" t="s">
        <v>7875</v>
      </c>
      <c r="D1912" s="493" t="s">
        <v>4814</v>
      </c>
      <c r="E1912" s="493" t="s">
        <v>7876</v>
      </c>
      <c r="F1912" s="375" t="s">
        <v>7877</v>
      </c>
      <c r="G1912" s="493" t="s">
        <v>34</v>
      </c>
      <c r="H1912" s="493">
        <v>45</v>
      </c>
      <c r="I1912" s="339">
        <v>230000000</v>
      </c>
      <c r="J1912" s="340" t="s">
        <v>1155</v>
      </c>
      <c r="K1912" s="493" t="s">
        <v>6370</v>
      </c>
      <c r="L1912" s="485" t="s">
        <v>1501</v>
      </c>
      <c r="M1912" s="340" t="s">
        <v>1502</v>
      </c>
      <c r="N1912" s="493" t="s">
        <v>1817</v>
      </c>
      <c r="O1912" s="487" t="s">
        <v>1511</v>
      </c>
      <c r="P1912" s="340">
        <v>796</v>
      </c>
      <c r="Q1912" s="340" t="s">
        <v>1505</v>
      </c>
      <c r="R1912" s="496">
        <v>13</v>
      </c>
      <c r="S1912" s="496">
        <v>535.77</v>
      </c>
      <c r="T1912" s="516">
        <f t="shared" si="432"/>
        <v>6965.01</v>
      </c>
      <c r="U1912" s="516">
        <f t="shared" si="433"/>
        <v>7800.811200000001</v>
      </c>
      <c r="V1912" s="493" t="s">
        <v>1512</v>
      </c>
      <c r="W1912" s="493">
        <v>2016</v>
      </c>
      <c r="X1912" s="498"/>
    </row>
    <row r="1913" spans="1:27" s="344" customFormat="1" outlineLevel="1">
      <c r="A1913" s="493" t="s">
        <v>7874</v>
      </c>
      <c r="B1913" s="381" t="s">
        <v>1495</v>
      </c>
      <c r="C1913" s="494" t="s">
        <v>7879</v>
      </c>
      <c r="D1913" s="493" t="s">
        <v>4814</v>
      </c>
      <c r="E1913" s="493" t="s">
        <v>7880</v>
      </c>
      <c r="F1913" s="375" t="s">
        <v>7881</v>
      </c>
      <c r="G1913" s="493" t="s">
        <v>34</v>
      </c>
      <c r="H1913" s="493">
        <v>45</v>
      </c>
      <c r="I1913" s="339">
        <v>230000000</v>
      </c>
      <c r="J1913" s="340" t="s">
        <v>1155</v>
      </c>
      <c r="K1913" s="493" t="s">
        <v>6370</v>
      </c>
      <c r="L1913" s="485" t="s">
        <v>1501</v>
      </c>
      <c r="M1913" s="340" t="s">
        <v>1502</v>
      </c>
      <c r="N1913" s="493" t="s">
        <v>1817</v>
      </c>
      <c r="O1913" s="487" t="s">
        <v>1511</v>
      </c>
      <c r="P1913" s="340">
        <v>796</v>
      </c>
      <c r="Q1913" s="340" t="s">
        <v>1505</v>
      </c>
      <c r="R1913" s="496">
        <v>72</v>
      </c>
      <c r="S1913" s="496">
        <v>163.91</v>
      </c>
      <c r="T1913" s="516">
        <f t="shared" si="432"/>
        <v>11801.52</v>
      </c>
      <c r="U1913" s="516">
        <f t="shared" si="433"/>
        <v>13217.702400000002</v>
      </c>
      <c r="V1913" s="493" t="s">
        <v>1512</v>
      </c>
      <c r="W1913" s="493">
        <v>2016</v>
      </c>
      <c r="X1913" s="498"/>
    </row>
    <row r="1914" spans="1:27" s="344" customFormat="1" outlineLevel="1">
      <c r="A1914" s="493" t="s">
        <v>7878</v>
      </c>
      <c r="B1914" s="381" t="s">
        <v>1495</v>
      </c>
      <c r="C1914" s="502" t="s">
        <v>7883</v>
      </c>
      <c r="D1914" s="484" t="s">
        <v>2887</v>
      </c>
      <c r="E1914" s="484" t="s">
        <v>2888</v>
      </c>
      <c r="F1914" s="485" t="s">
        <v>2889</v>
      </c>
      <c r="G1914" s="485" t="s">
        <v>34</v>
      </c>
      <c r="H1914" s="374">
        <v>40</v>
      </c>
      <c r="I1914" s="339">
        <v>230000000</v>
      </c>
      <c r="J1914" s="340" t="s">
        <v>1500</v>
      </c>
      <c r="K1914" s="349" t="s">
        <v>918</v>
      </c>
      <c r="L1914" s="485" t="s">
        <v>1501</v>
      </c>
      <c r="M1914" s="340" t="s">
        <v>1502</v>
      </c>
      <c r="N1914" s="374" t="s">
        <v>1503</v>
      </c>
      <c r="O1914" s="487" t="s">
        <v>1511</v>
      </c>
      <c r="P1914" s="507" t="s">
        <v>1748</v>
      </c>
      <c r="Q1914" s="340" t="s">
        <v>1749</v>
      </c>
      <c r="R1914" s="496">
        <v>1</v>
      </c>
      <c r="S1914" s="496">
        <v>784001.99</v>
      </c>
      <c r="T1914" s="342">
        <f t="shared" si="432"/>
        <v>784001.99</v>
      </c>
      <c r="U1914" s="342">
        <f t="shared" si="433"/>
        <v>878082.22880000004</v>
      </c>
      <c r="V1914" s="488" t="s">
        <v>1512</v>
      </c>
      <c r="W1914" s="340">
        <v>2016</v>
      </c>
      <c r="X1914" s="517"/>
      <c r="Y1914" s="518"/>
      <c r="Z1914" s="500"/>
    </row>
    <row r="1915" spans="1:27" s="344" customFormat="1" outlineLevel="1">
      <c r="A1915" s="493" t="s">
        <v>7882</v>
      </c>
      <c r="B1915" s="381" t="s">
        <v>1495</v>
      </c>
      <c r="C1915" s="494" t="s">
        <v>7586</v>
      </c>
      <c r="D1915" s="493" t="s">
        <v>7587</v>
      </c>
      <c r="E1915" s="493" t="s">
        <v>7588</v>
      </c>
      <c r="F1915" s="506" t="s">
        <v>7885</v>
      </c>
      <c r="G1915" s="493" t="s">
        <v>34</v>
      </c>
      <c r="H1915" s="374">
        <v>0</v>
      </c>
      <c r="I1915" s="339">
        <v>230000000</v>
      </c>
      <c r="J1915" s="340" t="s">
        <v>1155</v>
      </c>
      <c r="K1915" s="493" t="s">
        <v>918</v>
      </c>
      <c r="L1915" s="485" t="s">
        <v>1501</v>
      </c>
      <c r="M1915" s="340" t="s">
        <v>1502</v>
      </c>
      <c r="N1915" s="493" t="s">
        <v>7590</v>
      </c>
      <c r="O1915" s="487" t="s">
        <v>1504</v>
      </c>
      <c r="P1915" s="340">
        <v>796</v>
      </c>
      <c r="Q1915" s="340" t="s">
        <v>1505</v>
      </c>
      <c r="R1915" s="496">
        <v>1</v>
      </c>
      <c r="S1915" s="496">
        <v>703059.8</v>
      </c>
      <c r="T1915" s="516">
        <f t="shared" si="432"/>
        <v>703059.8</v>
      </c>
      <c r="U1915" s="516">
        <f t="shared" si="433"/>
        <v>787426.97600000014</v>
      </c>
      <c r="V1915" s="493"/>
      <c r="W1915" s="493">
        <v>2016</v>
      </c>
      <c r="X1915" s="498"/>
      <c r="Y1915" s="519"/>
    </row>
    <row r="1916" spans="1:27" s="344" customFormat="1" outlineLevel="1">
      <c r="A1916" s="493" t="s">
        <v>7884</v>
      </c>
      <c r="B1916" s="381" t="s">
        <v>1495</v>
      </c>
      <c r="C1916" s="494" t="s">
        <v>7586</v>
      </c>
      <c r="D1916" s="493" t="s">
        <v>7587</v>
      </c>
      <c r="E1916" s="493" t="s">
        <v>7588</v>
      </c>
      <c r="F1916" s="506" t="s">
        <v>7887</v>
      </c>
      <c r="G1916" s="493" t="s">
        <v>34</v>
      </c>
      <c r="H1916" s="374">
        <v>0</v>
      </c>
      <c r="I1916" s="339">
        <v>230000000</v>
      </c>
      <c r="J1916" s="340" t="s">
        <v>1155</v>
      </c>
      <c r="K1916" s="493" t="s">
        <v>918</v>
      </c>
      <c r="L1916" s="485" t="s">
        <v>1501</v>
      </c>
      <c r="M1916" s="340" t="s">
        <v>1502</v>
      </c>
      <c r="N1916" s="493" t="s">
        <v>7590</v>
      </c>
      <c r="O1916" s="487" t="s">
        <v>1504</v>
      </c>
      <c r="P1916" s="340">
        <v>796</v>
      </c>
      <c r="Q1916" s="340" t="s">
        <v>1505</v>
      </c>
      <c r="R1916" s="520">
        <v>1</v>
      </c>
      <c r="S1916" s="496">
        <v>590300.07999999996</v>
      </c>
      <c r="T1916" s="516">
        <f t="shared" si="432"/>
        <v>590300.07999999996</v>
      </c>
      <c r="U1916" s="516">
        <f t="shared" si="433"/>
        <v>661136.08960000006</v>
      </c>
      <c r="V1916" s="493"/>
      <c r="W1916" s="493">
        <v>2016</v>
      </c>
      <c r="X1916" s="498"/>
      <c r="Y1916" s="521"/>
    </row>
    <row r="1917" spans="1:27" s="344" customFormat="1" outlineLevel="1">
      <c r="A1917" s="493" t="s">
        <v>7886</v>
      </c>
      <c r="B1917" s="381" t="s">
        <v>1495</v>
      </c>
      <c r="C1917" s="494" t="s">
        <v>7888</v>
      </c>
      <c r="D1917" s="493" t="s">
        <v>7676</v>
      </c>
      <c r="E1917" s="493" t="s">
        <v>7889</v>
      </c>
      <c r="F1917" s="506" t="s">
        <v>7890</v>
      </c>
      <c r="G1917" s="493" t="s">
        <v>34</v>
      </c>
      <c r="H1917" s="374">
        <v>0</v>
      </c>
      <c r="I1917" s="339">
        <v>230000000</v>
      </c>
      <c r="J1917" s="340" t="s">
        <v>1155</v>
      </c>
      <c r="K1917" s="493" t="s">
        <v>918</v>
      </c>
      <c r="L1917" s="485" t="s">
        <v>1501</v>
      </c>
      <c r="M1917" s="340" t="s">
        <v>1502</v>
      </c>
      <c r="N1917" s="493" t="s">
        <v>1503</v>
      </c>
      <c r="O1917" s="487" t="s">
        <v>1504</v>
      </c>
      <c r="P1917" s="340">
        <v>796</v>
      </c>
      <c r="Q1917" s="340" t="s">
        <v>1505</v>
      </c>
      <c r="R1917" s="520">
        <v>5</v>
      </c>
      <c r="S1917" s="496">
        <v>77399.199999999997</v>
      </c>
      <c r="T1917" s="516">
        <f t="shared" si="432"/>
        <v>386996</v>
      </c>
      <c r="U1917" s="516">
        <f t="shared" si="433"/>
        <v>433435.52</v>
      </c>
      <c r="V1917" s="493"/>
      <c r="W1917" s="493">
        <v>2016</v>
      </c>
      <c r="X1917" s="498"/>
      <c r="Y1917" s="521"/>
    </row>
    <row r="1918" spans="1:27" s="49" customFormat="1">
      <c r="A1918" s="322" t="s">
        <v>245</v>
      </c>
      <c r="B1918" s="26"/>
      <c r="C1918" s="26"/>
      <c r="D1918" s="26"/>
      <c r="E1918" s="26"/>
      <c r="F1918" s="26"/>
      <c r="G1918" s="32"/>
      <c r="H1918" s="26"/>
      <c r="I1918" s="26"/>
      <c r="J1918" s="26"/>
      <c r="K1918" s="26"/>
      <c r="L1918" s="26"/>
      <c r="M1918" s="26"/>
      <c r="N1918" s="26"/>
      <c r="O1918" s="48"/>
      <c r="P1918" s="26"/>
      <c r="Q1918" s="26"/>
      <c r="R1918" s="27"/>
      <c r="S1918" s="27"/>
      <c r="T1918" s="27">
        <f>SUM(T29:T1917)</f>
        <v>3504595748.6105475</v>
      </c>
      <c r="U1918" s="27">
        <f>SUM(U29:U1917)</f>
        <v>3925147238.4438066</v>
      </c>
      <c r="V1918" s="26"/>
      <c r="W1918" s="26"/>
      <c r="X1918" s="358"/>
      <c r="Z1918" s="335"/>
      <c r="AA1918" s="253"/>
    </row>
    <row r="1919" spans="1:27" s="49" customFormat="1">
      <c r="A1919" s="323" t="s">
        <v>755</v>
      </c>
      <c r="B1919" s="26"/>
      <c r="C1919" s="26"/>
      <c r="D1919" s="26"/>
      <c r="E1919" s="26"/>
      <c r="F1919" s="26"/>
      <c r="G1919" s="32"/>
      <c r="H1919" s="26"/>
      <c r="I1919" s="26"/>
      <c r="J1919" s="26"/>
      <c r="K1919" s="26"/>
      <c r="L1919" s="26"/>
      <c r="M1919" s="26"/>
      <c r="N1919" s="26"/>
      <c r="O1919" s="48"/>
      <c r="P1919" s="26"/>
      <c r="Q1919" s="26"/>
      <c r="R1919" s="27"/>
      <c r="S1919" s="27"/>
      <c r="T1919" s="27"/>
      <c r="U1919" s="27"/>
      <c r="V1919" s="26"/>
      <c r="W1919" s="26"/>
      <c r="X1919" s="358"/>
      <c r="Z1919" s="28"/>
    </row>
    <row r="1920" spans="1:27">
      <c r="A1920" s="217" t="s">
        <v>756</v>
      </c>
      <c r="B1920" s="35"/>
      <c r="C1920" s="35"/>
      <c r="D1920" s="35"/>
      <c r="E1920" s="35"/>
      <c r="F1920" s="35"/>
      <c r="G1920" s="220"/>
      <c r="H1920" s="35"/>
      <c r="I1920" s="35"/>
      <c r="J1920" s="35"/>
      <c r="K1920" s="35"/>
      <c r="L1920" s="35"/>
      <c r="M1920" s="35"/>
      <c r="N1920" s="35"/>
      <c r="O1920" s="36"/>
      <c r="P1920" s="35"/>
      <c r="Q1920" s="35"/>
      <c r="R1920" s="428"/>
      <c r="S1920" s="428"/>
      <c r="T1920" s="428"/>
      <c r="U1920" s="428"/>
      <c r="V1920" s="35"/>
      <c r="W1920" s="37"/>
      <c r="X1920" s="64"/>
    </row>
    <row r="1921" spans="1:24" hidden="1" outlineLevel="1">
      <c r="A1921" s="228" t="s">
        <v>248</v>
      </c>
      <c r="B1921" s="39" t="s">
        <v>24</v>
      </c>
      <c r="C1921" s="180" t="s">
        <v>697</v>
      </c>
      <c r="D1921" s="40" t="s">
        <v>422</v>
      </c>
      <c r="E1921" s="40" t="s">
        <v>940</v>
      </c>
      <c r="F1921" s="41" t="s">
        <v>1091</v>
      </c>
      <c r="G1921" s="219" t="s">
        <v>444</v>
      </c>
      <c r="H1921" s="42">
        <v>100</v>
      </c>
      <c r="I1921" s="43">
        <v>230000000</v>
      </c>
      <c r="J1921" s="36" t="s">
        <v>905</v>
      </c>
      <c r="K1921" s="44" t="s">
        <v>36</v>
      </c>
      <c r="L1921" s="41" t="s">
        <v>907</v>
      </c>
      <c r="M1921" s="36" t="s">
        <v>1085</v>
      </c>
      <c r="N1921" s="42" t="s">
        <v>35</v>
      </c>
      <c r="O1921" s="45" t="s">
        <v>26</v>
      </c>
      <c r="P1921" s="36" t="s">
        <v>1085</v>
      </c>
      <c r="Q1921" s="36"/>
      <c r="R1921" s="54"/>
      <c r="S1921" s="54"/>
      <c r="T1921" s="68">
        <v>13000000</v>
      </c>
      <c r="U1921" s="68">
        <f>T1921*1.12</f>
        <v>14560000.000000002</v>
      </c>
      <c r="V1921" s="46"/>
      <c r="W1921" s="36">
        <v>2016</v>
      </c>
      <c r="X1921" s="359"/>
    </row>
    <row r="1922" spans="1:24" hidden="1" outlineLevel="1">
      <c r="A1922" s="228" t="s">
        <v>1120</v>
      </c>
      <c r="B1922" s="51" t="s">
        <v>24</v>
      </c>
      <c r="C1922" s="244" t="s">
        <v>697</v>
      </c>
      <c r="D1922" s="52" t="s">
        <v>51</v>
      </c>
      <c r="E1922" s="40" t="s">
        <v>940</v>
      </c>
      <c r="F1922" s="53" t="s">
        <v>839</v>
      </c>
      <c r="G1922" s="408" t="s">
        <v>444</v>
      </c>
      <c r="H1922" s="55">
        <v>100</v>
      </c>
      <c r="I1922" s="56">
        <v>230000000</v>
      </c>
      <c r="J1922" s="36" t="s">
        <v>906</v>
      </c>
      <c r="K1922" s="57" t="s">
        <v>36</v>
      </c>
      <c r="L1922" s="41" t="s">
        <v>907</v>
      </c>
      <c r="M1922" s="36" t="s">
        <v>1085</v>
      </c>
      <c r="N1922" s="55" t="s">
        <v>35</v>
      </c>
      <c r="O1922" s="58" t="s">
        <v>26</v>
      </c>
      <c r="P1922" s="36" t="s">
        <v>1085</v>
      </c>
      <c r="Q1922" s="59"/>
      <c r="R1922" s="429"/>
      <c r="S1922" s="429"/>
      <c r="T1922" s="430">
        <v>827960</v>
      </c>
      <c r="U1922" s="68">
        <f t="shared" ref="U1922:U1979" si="434">T1922*1.12</f>
        <v>927315.20000000007</v>
      </c>
      <c r="V1922" s="46"/>
      <c r="W1922" s="36">
        <v>2016</v>
      </c>
      <c r="X1922" s="359"/>
    </row>
    <row r="1923" spans="1:24" hidden="1" outlineLevel="1">
      <c r="A1923" s="228" t="s">
        <v>1121</v>
      </c>
      <c r="B1923" s="51" t="s">
        <v>24</v>
      </c>
      <c r="C1923" s="244" t="s">
        <v>697</v>
      </c>
      <c r="D1923" s="52" t="s">
        <v>51</v>
      </c>
      <c r="E1923" s="40" t="s">
        <v>940</v>
      </c>
      <c r="F1923" s="53" t="s">
        <v>840</v>
      </c>
      <c r="G1923" s="408" t="s">
        <v>444</v>
      </c>
      <c r="H1923" s="55">
        <v>100</v>
      </c>
      <c r="I1923" s="56">
        <v>230000000</v>
      </c>
      <c r="J1923" s="36" t="s">
        <v>906</v>
      </c>
      <c r="K1923" s="57" t="s">
        <v>36</v>
      </c>
      <c r="L1923" s="41" t="s">
        <v>908</v>
      </c>
      <c r="M1923" s="36" t="s">
        <v>1085</v>
      </c>
      <c r="N1923" s="55" t="s">
        <v>35</v>
      </c>
      <c r="O1923" s="58" t="s">
        <v>26</v>
      </c>
      <c r="P1923" s="36" t="s">
        <v>1085</v>
      </c>
      <c r="Q1923" s="59"/>
      <c r="R1923" s="429"/>
      <c r="S1923" s="429"/>
      <c r="T1923" s="430">
        <v>3311816.58</v>
      </c>
      <c r="U1923" s="68">
        <f t="shared" si="434"/>
        <v>3709234.5696000005</v>
      </c>
      <c r="V1923" s="46"/>
      <c r="W1923" s="36">
        <v>2016</v>
      </c>
      <c r="X1923" s="359"/>
    </row>
    <row r="1924" spans="1:24" hidden="1" outlineLevel="1">
      <c r="A1924" s="228" t="s">
        <v>1122</v>
      </c>
      <c r="B1924" s="51" t="s">
        <v>24</v>
      </c>
      <c r="C1924" s="244" t="s">
        <v>697</v>
      </c>
      <c r="D1924" s="52" t="s">
        <v>51</v>
      </c>
      <c r="E1924" s="40" t="s">
        <v>940</v>
      </c>
      <c r="F1924" s="53" t="s">
        <v>841</v>
      </c>
      <c r="G1924" s="408" t="s">
        <v>444</v>
      </c>
      <c r="H1924" s="55">
        <v>100</v>
      </c>
      <c r="I1924" s="56">
        <v>230000000</v>
      </c>
      <c r="J1924" s="36" t="s">
        <v>906</v>
      </c>
      <c r="K1924" s="57" t="s">
        <v>36</v>
      </c>
      <c r="L1924" s="53" t="s">
        <v>1087</v>
      </c>
      <c r="M1924" s="36" t="s">
        <v>1085</v>
      </c>
      <c r="N1924" s="55" t="s">
        <v>35</v>
      </c>
      <c r="O1924" s="58" t="s">
        <v>26</v>
      </c>
      <c r="P1924" s="36" t="s">
        <v>1085</v>
      </c>
      <c r="Q1924" s="59"/>
      <c r="R1924" s="429"/>
      <c r="S1924" s="429"/>
      <c r="T1924" s="430">
        <v>3784946</v>
      </c>
      <c r="U1924" s="68">
        <f t="shared" si="434"/>
        <v>4239139.5200000005</v>
      </c>
      <c r="V1924" s="46"/>
      <c r="W1924" s="36">
        <v>2016</v>
      </c>
      <c r="X1924" s="359"/>
    </row>
    <row r="1925" spans="1:24" hidden="1" outlineLevel="1">
      <c r="A1925" s="228" t="s">
        <v>1123</v>
      </c>
      <c r="B1925" s="51" t="s">
        <v>24</v>
      </c>
      <c r="C1925" s="244" t="s">
        <v>697</v>
      </c>
      <c r="D1925" s="52" t="s">
        <v>51</v>
      </c>
      <c r="E1925" s="40" t="s">
        <v>940</v>
      </c>
      <c r="F1925" s="53" t="s">
        <v>842</v>
      </c>
      <c r="G1925" s="408" t="s">
        <v>444</v>
      </c>
      <c r="H1925" s="55">
        <v>100</v>
      </c>
      <c r="I1925" s="56">
        <v>230000000</v>
      </c>
      <c r="J1925" s="36" t="s">
        <v>906</v>
      </c>
      <c r="K1925" s="57" t="s">
        <v>36</v>
      </c>
      <c r="L1925" s="53" t="s">
        <v>909</v>
      </c>
      <c r="M1925" s="36" t="s">
        <v>1085</v>
      </c>
      <c r="N1925" s="55" t="s">
        <v>35</v>
      </c>
      <c r="O1925" s="58" t="s">
        <v>26</v>
      </c>
      <c r="P1925" s="36" t="s">
        <v>1085</v>
      </c>
      <c r="Q1925" s="59"/>
      <c r="R1925" s="429"/>
      <c r="S1925" s="429"/>
      <c r="T1925" s="430">
        <v>2365600</v>
      </c>
      <c r="U1925" s="68">
        <f t="shared" si="434"/>
        <v>2649472.0000000005</v>
      </c>
      <c r="V1925" s="46"/>
      <c r="W1925" s="36">
        <v>2016</v>
      </c>
      <c r="X1925" s="359"/>
    </row>
    <row r="1926" spans="1:24" hidden="1" outlineLevel="1">
      <c r="A1926" s="228" t="s">
        <v>249</v>
      </c>
      <c r="B1926" s="51" t="s">
        <v>24</v>
      </c>
      <c r="C1926" s="244" t="s">
        <v>697</v>
      </c>
      <c r="D1926" s="52" t="s">
        <v>51</v>
      </c>
      <c r="E1926" s="40" t="s">
        <v>940</v>
      </c>
      <c r="F1926" s="53" t="s">
        <v>843</v>
      </c>
      <c r="G1926" s="408" t="s">
        <v>444</v>
      </c>
      <c r="H1926" s="55">
        <v>100</v>
      </c>
      <c r="I1926" s="56">
        <v>230000000</v>
      </c>
      <c r="J1926" s="36" t="s">
        <v>906</v>
      </c>
      <c r="K1926" s="57" t="s">
        <v>36</v>
      </c>
      <c r="L1926" s="53" t="s">
        <v>1156</v>
      </c>
      <c r="M1926" s="36" t="s">
        <v>1085</v>
      </c>
      <c r="N1926" s="55" t="s">
        <v>35</v>
      </c>
      <c r="O1926" s="58" t="s">
        <v>26</v>
      </c>
      <c r="P1926" s="36" t="s">
        <v>1085</v>
      </c>
      <c r="Q1926" s="59"/>
      <c r="R1926" s="429"/>
      <c r="S1926" s="429"/>
      <c r="T1926" s="430">
        <v>473118.28</v>
      </c>
      <c r="U1926" s="68">
        <f t="shared" si="434"/>
        <v>529892.47360000003</v>
      </c>
      <c r="V1926" s="46"/>
      <c r="W1926" s="36">
        <v>2016</v>
      </c>
      <c r="X1926" s="359"/>
    </row>
    <row r="1927" spans="1:24" hidden="1" outlineLevel="1">
      <c r="A1927" s="228" t="s">
        <v>250</v>
      </c>
      <c r="B1927" s="51" t="s">
        <v>24</v>
      </c>
      <c r="C1927" s="244" t="s">
        <v>697</v>
      </c>
      <c r="D1927" s="52" t="s">
        <v>51</v>
      </c>
      <c r="E1927" s="40" t="s">
        <v>940</v>
      </c>
      <c r="F1927" s="53" t="s">
        <v>844</v>
      </c>
      <c r="G1927" s="408" t="s">
        <v>444</v>
      </c>
      <c r="H1927" s="55">
        <v>100</v>
      </c>
      <c r="I1927" s="56">
        <v>230000000</v>
      </c>
      <c r="J1927" s="36" t="s">
        <v>906</v>
      </c>
      <c r="K1927" s="57" t="s">
        <v>36</v>
      </c>
      <c r="L1927" s="53" t="s">
        <v>1156</v>
      </c>
      <c r="M1927" s="36" t="s">
        <v>1085</v>
      </c>
      <c r="N1927" s="55" t="s">
        <v>35</v>
      </c>
      <c r="O1927" s="58" t="s">
        <v>26</v>
      </c>
      <c r="P1927" s="36" t="s">
        <v>1085</v>
      </c>
      <c r="Q1927" s="59"/>
      <c r="R1927" s="429"/>
      <c r="S1927" s="429"/>
      <c r="T1927" s="430">
        <v>236559.14</v>
      </c>
      <c r="U1927" s="68">
        <f t="shared" si="434"/>
        <v>264946.23680000001</v>
      </c>
      <c r="V1927" s="46"/>
      <c r="W1927" s="36">
        <v>2016</v>
      </c>
      <c r="X1927" s="359"/>
    </row>
    <row r="1928" spans="1:24" hidden="1" outlineLevel="1">
      <c r="A1928" s="228" t="s">
        <v>251</v>
      </c>
      <c r="B1928" s="51" t="s">
        <v>24</v>
      </c>
      <c r="C1928" s="244" t="s">
        <v>698</v>
      </c>
      <c r="D1928" s="40" t="s">
        <v>3127</v>
      </c>
      <c r="E1928" s="40" t="s">
        <v>3127</v>
      </c>
      <c r="F1928" s="53" t="s">
        <v>1157</v>
      </c>
      <c r="G1928" s="408" t="s">
        <v>444</v>
      </c>
      <c r="H1928" s="55">
        <v>10</v>
      </c>
      <c r="I1928" s="56">
        <v>230000000</v>
      </c>
      <c r="J1928" s="36" t="s">
        <v>906</v>
      </c>
      <c r="K1928" s="57" t="s">
        <v>36</v>
      </c>
      <c r="L1928" s="41" t="s">
        <v>908</v>
      </c>
      <c r="M1928" s="36" t="s">
        <v>1085</v>
      </c>
      <c r="N1928" s="55" t="s">
        <v>35</v>
      </c>
      <c r="O1928" s="58" t="s">
        <v>26</v>
      </c>
      <c r="P1928" s="36" t="s">
        <v>1085</v>
      </c>
      <c r="Q1928" s="59"/>
      <c r="R1928" s="429"/>
      <c r="S1928" s="429"/>
      <c r="T1928" s="430">
        <v>0</v>
      </c>
      <c r="U1928" s="68">
        <f t="shared" si="434"/>
        <v>0</v>
      </c>
      <c r="V1928" s="46"/>
      <c r="W1928" s="36">
        <v>2016</v>
      </c>
      <c r="X1928" s="181">
        <v>14</v>
      </c>
    </row>
    <row r="1929" spans="1:24" hidden="1" outlineLevel="1">
      <c r="A1929" s="228" t="s">
        <v>3919</v>
      </c>
      <c r="B1929" s="39" t="s">
        <v>24</v>
      </c>
      <c r="C1929" s="180" t="s">
        <v>698</v>
      </c>
      <c r="D1929" s="40" t="s">
        <v>3127</v>
      </c>
      <c r="E1929" s="40" t="s">
        <v>3127</v>
      </c>
      <c r="F1929" s="41" t="s">
        <v>1157</v>
      </c>
      <c r="G1929" s="219" t="s">
        <v>444</v>
      </c>
      <c r="H1929" s="42">
        <v>10</v>
      </c>
      <c r="I1929" s="43">
        <v>230000000</v>
      </c>
      <c r="J1929" s="36" t="s">
        <v>906</v>
      </c>
      <c r="K1929" s="44" t="s">
        <v>36</v>
      </c>
      <c r="L1929" s="41" t="s">
        <v>908</v>
      </c>
      <c r="M1929" s="36" t="s">
        <v>1085</v>
      </c>
      <c r="N1929" s="42" t="s">
        <v>3920</v>
      </c>
      <c r="O1929" s="45" t="s">
        <v>26</v>
      </c>
      <c r="P1929" s="36" t="s">
        <v>1085</v>
      </c>
      <c r="Q1929" s="36"/>
      <c r="R1929" s="54"/>
      <c r="S1929" s="54"/>
      <c r="T1929" s="68">
        <v>4511790.0199999996</v>
      </c>
      <c r="U1929" s="68">
        <f t="shared" si="434"/>
        <v>5053204.8223999999</v>
      </c>
      <c r="V1929" s="46"/>
      <c r="W1929" s="36">
        <v>2016</v>
      </c>
      <c r="X1929" s="64"/>
    </row>
    <row r="1930" spans="1:24" hidden="1" outlineLevel="1">
      <c r="A1930" s="228" t="s">
        <v>252</v>
      </c>
      <c r="B1930" s="51" t="s">
        <v>24</v>
      </c>
      <c r="C1930" s="244" t="s">
        <v>698</v>
      </c>
      <c r="D1930" s="40" t="s">
        <v>3127</v>
      </c>
      <c r="E1930" s="40" t="s">
        <v>3127</v>
      </c>
      <c r="F1930" s="53" t="s">
        <v>1158</v>
      </c>
      <c r="G1930" s="408" t="s">
        <v>444</v>
      </c>
      <c r="H1930" s="55">
        <v>10</v>
      </c>
      <c r="I1930" s="56">
        <v>230000000</v>
      </c>
      <c r="J1930" s="36" t="s">
        <v>906</v>
      </c>
      <c r="K1930" s="57" t="s">
        <v>36</v>
      </c>
      <c r="L1930" s="53" t="s">
        <v>909</v>
      </c>
      <c r="M1930" s="36" t="s">
        <v>1085</v>
      </c>
      <c r="N1930" s="55" t="s">
        <v>35</v>
      </c>
      <c r="O1930" s="58" t="s">
        <v>26</v>
      </c>
      <c r="P1930" s="36" t="s">
        <v>1085</v>
      </c>
      <c r="Q1930" s="59"/>
      <c r="R1930" s="429"/>
      <c r="S1930" s="429"/>
      <c r="T1930" s="430">
        <v>0</v>
      </c>
      <c r="U1930" s="68">
        <f t="shared" si="434"/>
        <v>0</v>
      </c>
      <c r="V1930" s="46"/>
      <c r="W1930" s="36">
        <v>2016</v>
      </c>
      <c r="X1930" s="181">
        <v>14</v>
      </c>
    </row>
    <row r="1931" spans="1:24" hidden="1" outlineLevel="1">
      <c r="A1931" s="228" t="s">
        <v>3921</v>
      </c>
      <c r="B1931" s="39" t="s">
        <v>24</v>
      </c>
      <c r="C1931" s="180" t="s">
        <v>698</v>
      </c>
      <c r="D1931" s="40" t="s">
        <v>3127</v>
      </c>
      <c r="E1931" s="40" t="s">
        <v>3127</v>
      </c>
      <c r="F1931" s="41" t="s">
        <v>1158</v>
      </c>
      <c r="G1931" s="219" t="s">
        <v>444</v>
      </c>
      <c r="H1931" s="42">
        <v>10</v>
      </c>
      <c r="I1931" s="43">
        <v>230000000</v>
      </c>
      <c r="J1931" s="36" t="s">
        <v>906</v>
      </c>
      <c r="K1931" s="44" t="s">
        <v>36</v>
      </c>
      <c r="L1931" s="41" t="s">
        <v>909</v>
      </c>
      <c r="M1931" s="36" t="s">
        <v>1085</v>
      </c>
      <c r="N1931" s="42" t="s">
        <v>3920</v>
      </c>
      <c r="O1931" s="45" t="s">
        <v>26</v>
      </c>
      <c r="P1931" s="36" t="s">
        <v>1085</v>
      </c>
      <c r="Q1931" s="36"/>
      <c r="R1931" s="54"/>
      <c r="S1931" s="54"/>
      <c r="T1931" s="68">
        <v>19500000</v>
      </c>
      <c r="U1931" s="68">
        <f t="shared" si="434"/>
        <v>21840000.000000004</v>
      </c>
      <c r="V1931" s="46"/>
      <c r="W1931" s="36">
        <v>2016</v>
      </c>
      <c r="X1931" s="64"/>
    </row>
    <row r="1932" spans="1:24" hidden="1" outlineLevel="1">
      <c r="A1932" s="228" t="s">
        <v>253</v>
      </c>
      <c r="B1932" s="51" t="s">
        <v>24</v>
      </c>
      <c r="C1932" s="244" t="s">
        <v>699</v>
      </c>
      <c r="D1932" s="40" t="s">
        <v>3128</v>
      </c>
      <c r="E1932" s="40" t="s">
        <v>3128</v>
      </c>
      <c r="F1932" s="53" t="s">
        <v>1159</v>
      </c>
      <c r="G1932" s="408" t="s">
        <v>29</v>
      </c>
      <c r="H1932" s="55">
        <v>10</v>
      </c>
      <c r="I1932" s="56">
        <v>230000000</v>
      </c>
      <c r="J1932" s="36" t="s">
        <v>906</v>
      </c>
      <c r="K1932" s="57" t="s">
        <v>36</v>
      </c>
      <c r="L1932" s="41" t="s">
        <v>1087</v>
      </c>
      <c r="M1932" s="36" t="s">
        <v>1085</v>
      </c>
      <c r="N1932" s="55" t="s">
        <v>424</v>
      </c>
      <c r="O1932" s="58" t="s">
        <v>26</v>
      </c>
      <c r="P1932" s="36" t="s">
        <v>1085</v>
      </c>
      <c r="Q1932" s="59"/>
      <c r="R1932" s="429"/>
      <c r="S1932" s="429"/>
      <c r="T1932" s="430">
        <v>163000000</v>
      </c>
      <c r="U1932" s="68">
        <f t="shared" si="434"/>
        <v>182560000.00000003</v>
      </c>
      <c r="V1932" s="46"/>
      <c r="W1932" s="36">
        <v>2016</v>
      </c>
      <c r="X1932" s="359"/>
    </row>
    <row r="1933" spans="1:24" hidden="1" outlineLevel="1">
      <c r="A1933" s="228" t="s">
        <v>254</v>
      </c>
      <c r="B1933" s="61" t="s">
        <v>37</v>
      </c>
      <c r="C1933" s="61" t="s">
        <v>701</v>
      </c>
      <c r="D1933" s="61" t="s">
        <v>891</v>
      </c>
      <c r="E1933" s="61" t="s">
        <v>891</v>
      </c>
      <c r="F1933" s="61" t="s">
        <v>66</v>
      </c>
      <c r="G1933" s="409" t="s">
        <v>29</v>
      </c>
      <c r="H1933" s="62">
        <v>30</v>
      </c>
      <c r="I1933" s="56">
        <v>230000000</v>
      </c>
      <c r="J1933" s="36" t="s">
        <v>1155</v>
      </c>
      <c r="K1933" s="61" t="s">
        <v>36</v>
      </c>
      <c r="L1933" s="61" t="s">
        <v>25</v>
      </c>
      <c r="M1933" s="36" t="s">
        <v>1085</v>
      </c>
      <c r="N1933" s="50" t="s">
        <v>67</v>
      </c>
      <c r="O1933" s="61" t="s">
        <v>61</v>
      </c>
      <c r="P1933" s="36" t="s">
        <v>1085</v>
      </c>
      <c r="Q1933" s="61"/>
      <c r="R1933" s="61"/>
      <c r="S1933" s="61"/>
      <c r="T1933" s="61">
        <v>0</v>
      </c>
      <c r="U1933" s="68">
        <f t="shared" si="434"/>
        <v>0</v>
      </c>
      <c r="V1933" s="61"/>
      <c r="W1933" s="36">
        <v>2016</v>
      </c>
      <c r="X1933" s="64">
        <v>11.14</v>
      </c>
    </row>
    <row r="1934" spans="1:24" hidden="1" outlineLevel="1">
      <c r="A1934" s="228" t="s">
        <v>4973</v>
      </c>
      <c r="B1934" s="54" t="s">
        <v>37</v>
      </c>
      <c r="C1934" s="54" t="s">
        <v>701</v>
      </c>
      <c r="D1934" s="54" t="s">
        <v>891</v>
      </c>
      <c r="E1934" s="54" t="s">
        <v>891</v>
      </c>
      <c r="F1934" s="54" t="s">
        <v>66</v>
      </c>
      <c r="G1934" s="187" t="s">
        <v>29</v>
      </c>
      <c r="H1934" s="63">
        <v>30</v>
      </c>
      <c r="I1934" s="43">
        <v>230000000</v>
      </c>
      <c r="J1934" s="36" t="s">
        <v>1155</v>
      </c>
      <c r="K1934" s="54" t="s">
        <v>3945</v>
      </c>
      <c r="L1934" s="54" t="s">
        <v>25</v>
      </c>
      <c r="M1934" s="36" t="s">
        <v>1085</v>
      </c>
      <c r="N1934" s="36" t="s">
        <v>233</v>
      </c>
      <c r="O1934" s="54" t="s">
        <v>61</v>
      </c>
      <c r="P1934" s="36" t="s">
        <v>1085</v>
      </c>
      <c r="Q1934" s="54"/>
      <c r="R1934" s="54"/>
      <c r="S1934" s="54"/>
      <c r="T1934" s="54">
        <v>7500000</v>
      </c>
      <c r="U1934" s="68">
        <f t="shared" si="434"/>
        <v>8400000</v>
      </c>
      <c r="V1934" s="54"/>
      <c r="W1934" s="36">
        <v>2016</v>
      </c>
      <c r="X1934" s="64"/>
    </row>
    <row r="1935" spans="1:24" hidden="1" outlineLevel="1">
      <c r="A1935" s="228" t="s">
        <v>255</v>
      </c>
      <c r="B1935" s="61" t="s">
        <v>37</v>
      </c>
      <c r="C1935" s="61" t="s">
        <v>701</v>
      </c>
      <c r="D1935" s="61" t="s">
        <v>891</v>
      </c>
      <c r="E1935" s="61" t="s">
        <v>891</v>
      </c>
      <c r="F1935" s="61" t="s">
        <v>68</v>
      </c>
      <c r="G1935" s="409" t="s">
        <v>29</v>
      </c>
      <c r="H1935" s="62">
        <v>30</v>
      </c>
      <c r="I1935" s="56">
        <v>230000000</v>
      </c>
      <c r="J1935" s="36" t="s">
        <v>1155</v>
      </c>
      <c r="K1935" s="61" t="s">
        <v>36</v>
      </c>
      <c r="L1935" s="61" t="s">
        <v>25</v>
      </c>
      <c r="M1935" s="36" t="s">
        <v>1085</v>
      </c>
      <c r="N1935" s="50" t="s">
        <v>67</v>
      </c>
      <c r="O1935" s="61" t="s">
        <v>61</v>
      </c>
      <c r="P1935" s="36" t="s">
        <v>1085</v>
      </c>
      <c r="Q1935" s="61"/>
      <c r="R1935" s="61"/>
      <c r="S1935" s="61"/>
      <c r="T1935" s="61">
        <v>0</v>
      </c>
      <c r="U1935" s="68">
        <f t="shared" si="434"/>
        <v>0</v>
      </c>
      <c r="V1935" s="61"/>
      <c r="W1935" s="36">
        <v>2016</v>
      </c>
      <c r="X1935" s="64">
        <v>11.14</v>
      </c>
    </row>
    <row r="1936" spans="1:24" hidden="1" outlineLevel="1">
      <c r="A1936" s="228" t="s">
        <v>4974</v>
      </c>
      <c r="B1936" s="54" t="s">
        <v>37</v>
      </c>
      <c r="C1936" s="54" t="s">
        <v>701</v>
      </c>
      <c r="D1936" s="54" t="s">
        <v>891</v>
      </c>
      <c r="E1936" s="54" t="s">
        <v>891</v>
      </c>
      <c r="F1936" s="54" t="s">
        <v>68</v>
      </c>
      <c r="G1936" s="187" t="s">
        <v>29</v>
      </c>
      <c r="H1936" s="63">
        <v>30</v>
      </c>
      <c r="I1936" s="43">
        <v>230000000</v>
      </c>
      <c r="J1936" s="36" t="s">
        <v>1155</v>
      </c>
      <c r="K1936" s="54" t="s">
        <v>3945</v>
      </c>
      <c r="L1936" s="54" t="s">
        <v>25</v>
      </c>
      <c r="M1936" s="36" t="s">
        <v>1085</v>
      </c>
      <c r="N1936" s="36" t="s">
        <v>233</v>
      </c>
      <c r="O1936" s="54" t="s">
        <v>61</v>
      </c>
      <c r="P1936" s="36" t="s">
        <v>1085</v>
      </c>
      <c r="Q1936" s="54"/>
      <c r="R1936" s="54"/>
      <c r="S1936" s="54"/>
      <c r="T1936" s="54">
        <v>15500000</v>
      </c>
      <c r="U1936" s="68">
        <f t="shared" si="434"/>
        <v>17360000</v>
      </c>
      <c r="V1936" s="54"/>
      <c r="W1936" s="36">
        <v>2016</v>
      </c>
      <c r="X1936" s="64"/>
    </row>
    <row r="1937" spans="1:24" hidden="1" outlineLevel="1">
      <c r="A1937" s="228" t="s">
        <v>256</v>
      </c>
      <c r="B1937" s="61" t="s">
        <v>37</v>
      </c>
      <c r="C1937" s="61" t="s">
        <v>701</v>
      </c>
      <c r="D1937" s="61" t="s">
        <v>891</v>
      </c>
      <c r="E1937" s="61" t="s">
        <v>891</v>
      </c>
      <c r="F1937" s="61" t="s">
        <v>69</v>
      </c>
      <c r="G1937" s="409" t="s">
        <v>29</v>
      </c>
      <c r="H1937" s="62">
        <v>30</v>
      </c>
      <c r="I1937" s="56">
        <v>230000000</v>
      </c>
      <c r="J1937" s="36" t="s">
        <v>1155</v>
      </c>
      <c r="K1937" s="61" t="s">
        <v>36</v>
      </c>
      <c r="L1937" s="61" t="s">
        <v>25</v>
      </c>
      <c r="M1937" s="36" t="s">
        <v>1085</v>
      </c>
      <c r="N1937" s="50" t="s">
        <v>67</v>
      </c>
      <c r="O1937" s="61" t="s">
        <v>61</v>
      </c>
      <c r="P1937" s="36" t="s">
        <v>1085</v>
      </c>
      <c r="Q1937" s="61"/>
      <c r="R1937" s="61"/>
      <c r="S1937" s="61"/>
      <c r="T1937" s="61">
        <v>0</v>
      </c>
      <c r="U1937" s="68">
        <f t="shared" si="434"/>
        <v>0</v>
      </c>
      <c r="V1937" s="61"/>
      <c r="W1937" s="36">
        <v>2016</v>
      </c>
      <c r="X1937" s="64">
        <v>11.14</v>
      </c>
    </row>
    <row r="1938" spans="1:24" hidden="1" outlineLevel="1">
      <c r="A1938" s="228" t="s">
        <v>4975</v>
      </c>
      <c r="B1938" s="54" t="s">
        <v>37</v>
      </c>
      <c r="C1938" s="54" t="s">
        <v>701</v>
      </c>
      <c r="D1938" s="54" t="s">
        <v>891</v>
      </c>
      <c r="E1938" s="54" t="s">
        <v>891</v>
      </c>
      <c r="F1938" s="54" t="s">
        <v>69</v>
      </c>
      <c r="G1938" s="187" t="s">
        <v>29</v>
      </c>
      <c r="H1938" s="63">
        <v>30</v>
      </c>
      <c r="I1938" s="43">
        <v>230000000</v>
      </c>
      <c r="J1938" s="36" t="s">
        <v>1155</v>
      </c>
      <c r="K1938" s="54" t="s">
        <v>3945</v>
      </c>
      <c r="L1938" s="54" t="s">
        <v>25</v>
      </c>
      <c r="M1938" s="36" t="s">
        <v>1085</v>
      </c>
      <c r="N1938" s="36" t="s">
        <v>233</v>
      </c>
      <c r="O1938" s="54" t="s">
        <v>61</v>
      </c>
      <c r="P1938" s="36" t="s">
        <v>1085</v>
      </c>
      <c r="Q1938" s="54"/>
      <c r="R1938" s="54"/>
      <c r="S1938" s="54"/>
      <c r="T1938" s="54">
        <v>4000000</v>
      </c>
      <c r="U1938" s="68">
        <f t="shared" si="434"/>
        <v>4480000</v>
      </c>
      <c r="V1938" s="54"/>
      <c r="W1938" s="36">
        <v>2016</v>
      </c>
      <c r="X1938" s="64"/>
    </row>
    <row r="1939" spans="1:24" hidden="1" outlineLevel="1">
      <c r="A1939" s="228" t="s">
        <v>257</v>
      </c>
      <c r="B1939" s="61" t="s">
        <v>37</v>
      </c>
      <c r="C1939" s="61" t="s">
        <v>701</v>
      </c>
      <c r="D1939" s="61" t="s">
        <v>891</v>
      </c>
      <c r="E1939" s="61" t="s">
        <v>891</v>
      </c>
      <c r="F1939" s="61" t="s">
        <v>70</v>
      </c>
      <c r="G1939" s="409" t="s">
        <v>29</v>
      </c>
      <c r="H1939" s="62">
        <v>30</v>
      </c>
      <c r="I1939" s="56">
        <v>230000000</v>
      </c>
      <c r="J1939" s="36" t="s">
        <v>1155</v>
      </c>
      <c r="K1939" s="61" t="s">
        <v>36</v>
      </c>
      <c r="L1939" s="61" t="s">
        <v>25</v>
      </c>
      <c r="M1939" s="36" t="s">
        <v>1085</v>
      </c>
      <c r="N1939" s="50" t="s">
        <v>67</v>
      </c>
      <c r="O1939" s="61" t="s">
        <v>61</v>
      </c>
      <c r="P1939" s="36" t="s">
        <v>1085</v>
      </c>
      <c r="Q1939" s="61"/>
      <c r="R1939" s="61"/>
      <c r="S1939" s="61"/>
      <c r="T1939" s="61">
        <v>0</v>
      </c>
      <c r="U1939" s="68">
        <f t="shared" si="434"/>
        <v>0</v>
      </c>
      <c r="V1939" s="61"/>
      <c r="W1939" s="36">
        <v>2016</v>
      </c>
      <c r="X1939" s="64">
        <v>11.14</v>
      </c>
    </row>
    <row r="1940" spans="1:24" hidden="1" outlineLevel="1">
      <c r="A1940" s="228" t="s">
        <v>4976</v>
      </c>
      <c r="B1940" s="54" t="s">
        <v>37</v>
      </c>
      <c r="C1940" s="54" t="s">
        <v>701</v>
      </c>
      <c r="D1940" s="54" t="s">
        <v>891</v>
      </c>
      <c r="E1940" s="54" t="s">
        <v>891</v>
      </c>
      <c r="F1940" s="54" t="s">
        <v>70</v>
      </c>
      <c r="G1940" s="187" t="s">
        <v>29</v>
      </c>
      <c r="H1940" s="63">
        <v>30</v>
      </c>
      <c r="I1940" s="43">
        <v>230000000</v>
      </c>
      <c r="J1940" s="36" t="s">
        <v>1155</v>
      </c>
      <c r="K1940" s="54" t="s">
        <v>3945</v>
      </c>
      <c r="L1940" s="54" t="s">
        <v>25</v>
      </c>
      <c r="M1940" s="36" t="s">
        <v>1085</v>
      </c>
      <c r="N1940" s="36" t="s">
        <v>233</v>
      </c>
      <c r="O1940" s="54" t="s">
        <v>61</v>
      </c>
      <c r="P1940" s="36" t="s">
        <v>1085</v>
      </c>
      <c r="Q1940" s="54"/>
      <c r="R1940" s="54"/>
      <c r="S1940" s="54"/>
      <c r="T1940" s="54">
        <v>2500000</v>
      </c>
      <c r="U1940" s="68">
        <f t="shared" si="434"/>
        <v>2800000.0000000005</v>
      </c>
      <c r="V1940" s="54"/>
      <c r="W1940" s="36">
        <v>2016</v>
      </c>
      <c r="X1940" s="64"/>
    </row>
    <row r="1941" spans="1:24" hidden="1" outlineLevel="1">
      <c r="A1941" s="228" t="s">
        <v>258</v>
      </c>
      <c r="B1941" s="61" t="s">
        <v>37</v>
      </c>
      <c r="C1941" s="61" t="s">
        <v>701</v>
      </c>
      <c r="D1941" s="61" t="s">
        <v>891</v>
      </c>
      <c r="E1941" s="61" t="s">
        <v>891</v>
      </c>
      <c r="F1941" s="61" t="s">
        <v>71</v>
      </c>
      <c r="G1941" s="409" t="s">
        <v>29</v>
      </c>
      <c r="H1941" s="62">
        <v>30</v>
      </c>
      <c r="I1941" s="56">
        <v>230000000</v>
      </c>
      <c r="J1941" s="36" t="s">
        <v>1155</v>
      </c>
      <c r="K1941" s="61" t="s">
        <v>36</v>
      </c>
      <c r="L1941" s="61" t="s">
        <v>25</v>
      </c>
      <c r="M1941" s="36" t="s">
        <v>1085</v>
      </c>
      <c r="N1941" s="50" t="s">
        <v>67</v>
      </c>
      <c r="O1941" s="61" t="s">
        <v>61</v>
      </c>
      <c r="P1941" s="36" t="s">
        <v>1085</v>
      </c>
      <c r="Q1941" s="61"/>
      <c r="R1941" s="61"/>
      <c r="S1941" s="61"/>
      <c r="T1941" s="61">
        <v>0</v>
      </c>
      <c r="U1941" s="68">
        <f t="shared" si="434"/>
        <v>0</v>
      </c>
      <c r="V1941" s="61"/>
      <c r="W1941" s="36">
        <v>2016</v>
      </c>
      <c r="X1941" s="64">
        <v>11.14</v>
      </c>
    </row>
    <row r="1942" spans="1:24" hidden="1" outlineLevel="1">
      <c r="A1942" s="228" t="s">
        <v>4977</v>
      </c>
      <c r="B1942" s="54" t="s">
        <v>37</v>
      </c>
      <c r="C1942" s="54" t="s">
        <v>701</v>
      </c>
      <c r="D1942" s="54" t="s">
        <v>891</v>
      </c>
      <c r="E1942" s="54" t="s">
        <v>891</v>
      </c>
      <c r="F1942" s="54" t="s">
        <v>71</v>
      </c>
      <c r="G1942" s="187" t="s">
        <v>29</v>
      </c>
      <c r="H1942" s="63">
        <v>30</v>
      </c>
      <c r="I1942" s="43">
        <v>230000000</v>
      </c>
      <c r="J1942" s="36" t="s">
        <v>1155</v>
      </c>
      <c r="K1942" s="54" t="s">
        <v>3945</v>
      </c>
      <c r="L1942" s="54" t="s">
        <v>25</v>
      </c>
      <c r="M1942" s="36" t="s">
        <v>1085</v>
      </c>
      <c r="N1942" s="36" t="s">
        <v>233</v>
      </c>
      <c r="O1942" s="54" t="s">
        <v>61</v>
      </c>
      <c r="P1942" s="36" t="s">
        <v>1085</v>
      </c>
      <c r="Q1942" s="54"/>
      <c r="R1942" s="54"/>
      <c r="S1942" s="54"/>
      <c r="T1942" s="54">
        <v>12000000</v>
      </c>
      <c r="U1942" s="68">
        <f t="shared" si="434"/>
        <v>13440000.000000002</v>
      </c>
      <c r="V1942" s="54"/>
      <c r="W1942" s="36">
        <v>2016</v>
      </c>
      <c r="X1942" s="64"/>
    </row>
    <row r="1943" spans="1:24" hidden="1" outlineLevel="1">
      <c r="A1943" s="228" t="s">
        <v>259</v>
      </c>
      <c r="B1943" s="61" t="s">
        <v>37</v>
      </c>
      <c r="C1943" s="61" t="s">
        <v>701</v>
      </c>
      <c r="D1943" s="61" t="s">
        <v>891</v>
      </c>
      <c r="E1943" s="61" t="s">
        <v>891</v>
      </c>
      <c r="F1943" s="61" t="s">
        <v>72</v>
      </c>
      <c r="G1943" s="409" t="s">
        <v>29</v>
      </c>
      <c r="H1943" s="62">
        <v>30</v>
      </c>
      <c r="I1943" s="56">
        <v>230000000</v>
      </c>
      <c r="J1943" s="36" t="s">
        <v>1155</v>
      </c>
      <c r="K1943" s="61" t="s">
        <v>36</v>
      </c>
      <c r="L1943" s="61" t="s">
        <v>25</v>
      </c>
      <c r="M1943" s="36" t="s">
        <v>1085</v>
      </c>
      <c r="N1943" s="50" t="s">
        <v>67</v>
      </c>
      <c r="O1943" s="61" t="s">
        <v>61</v>
      </c>
      <c r="P1943" s="36" t="s">
        <v>1085</v>
      </c>
      <c r="Q1943" s="61"/>
      <c r="R1943" s="61"/>
      <c r="S1943" s="61"/>
      <c r="T1943" s="61">
        <v>7300000</v>
      </c>
      <c r="U1943" s="68">
        <f t="shared" si="434"/>
        <v>8176000.0000000009</v>
      </c>
      <c r="V1943" s="61"/>
      <c r="W1943" s="36">
        <v>2016</v>
      </c>
      <c r="X1943" s="360"/>
    </row>
    <row r="1944" spans="1:24" hidden="1" outlineLevel="1">
      <c r="A1944" s="228" t="s">
        <v>260</v>
      </c>
      <c r="B1944" s="61" t="s">
        <v>37</v>
      </c>
      <c r="C1944" s="61" t="s">
        <v>701</v>
      </c>
      <c r="D1944" s="61" t="s">
        <v>891</v>
      </c>
      <c r="E1944" s="61" t="s">
        <v>891</v>
      </c>
      <c r="F1944" s="61" t="s">
        <v>73</v>
      </c>
      <c r="G1944" s="409" t="s">
        <v>29</v>
      </c>
      <c r="H1944" s="62">
        <v>30</v>
      </c>
      <c r="I1944" s="56">
        <v>230000000</v>
      </c>
      <c r="J1944" s="36" t="s">
        <v>1155</v>
      </c>
      <c r="K1944" s="61" t="s">
        <v>36</v>
      </c>
      <c r="L1944" s="61" t="s">
        <v>25</v>
      </c>
      <c r="M1944" s="36" t="s">
        <v>1085</v>
      </c>
      <c r="N1944" s="50" t="s">
        <v>67</v>
      </c>
      <c r="O1944" s="61" t="s">
        <v>61</v>
      </c>
      <c r="P1944" s="36" t="s">
        <v>1085</v>
      </c>
      <c r="Q1944" s="61"/>
      <c r="R1944" s="61"/>
      <c r="S1944" s="61"/>
      <c r="T1944" s="61">
        <v>5400000</v>
      </c>
      <c r="U1944" s="68">
        <f t="shared" si="434"/>
        <v>6048000.0000000009</v>
      </c>
      <c r="V1944" s="61"/>
      <c r="W1944" s="36">
        <v>2016</v>
      </c>
      <c r="X1944" s="360"/>
    </row>
    <row r="1945" spans="1:24" hidden="1" outlineLevel="1">
      <c r="A1945" s="228" t="s">
        <v>261</v>
      </c>
      <c r="B1945" s="61" t="s">
        <v>37</v>
      </c>
      <c r="C1945" s="61" t="s">
        <v>701</v>
      </c>
      <c r="D1945" s="61" t="s">
        <v>891</v>
      </c>
      <c r="E1945" s="61" t="s">
        <v>891</v>
      </c>
      <c r="F1945" s="61" t="s">
        <v>74</v>
      </c>
      <c r="G1945" s="409" t="s">
        <v>29</v>
      </c>
      <c r="H1945" s="62">
        <v>30</v>
      </c>
      <c r="I1945" s="56">
        <v>230000000</v>
      </c>
      <c r="J1945" s="36" t="s">
        <v>1155</v>
      </c>
      <c r="K1945" s="61" t="s">
        <v>36</v>
      </c>
      <c r="L1945" s="61" t="s">
        <v>25</v>
      </c>
      <c r="M1945" s="36" t="s">
        <v>1085</v>
      </c>
      <c r="N1945" s="50" t="s">
        <v>67</v>
      </c>
      <c r="O1945" s="61" t="s">
        <v>61</v>
      </c>
      <c r="P1945" s="36" t="s">
        <v>1085</v>
      </c>
      <c r="Q1945" s="61"/>
      <c r="R1945" s="61"/>
      <c r="S1945" s="61"/>
      <c r="T1945" s="61">
        <v>5000000</v>
      </c>
      <c r="U1945" s="68">
        <f t="shared" si="434"/>
        <v>5600000.0000000009</v>
      </c>
      <c r="V1945" s="61"/>
      <c r="W1945" s="36">
        <v>2016</v>
      </c>
      <c r="X1945" s="360"/>
    </row>
    <row r="1946" spans="1:24" hidden="1" outlineLevel="1">
      <c r="A1946" s="228" t="s">
        <v>262</v>
      </c>
      <c r="B1946" s="61" t="s">
        <v>37</v>
      </c>
      <c r="C1946" s="61" t="s">
        <v>701</v>
      </c>
      <c r="D1946" s="61" t="s">
        <v>891</v>
      </c>
      <c r="E1946" s="61" t="s">
        <v>891</v>
      </c>
      <c r="F1946" s="61" t="s">
        <v>75</v>
      </c>
      <c r="G1946" s="409" t="s">
        <v>29</v>
      </c>
      <c r="H1946" s="62">
        <v>30</v>
      </c>
      <c r="I1946" s="56">
        <v>230000000</v>
      </c>
      <c r="J1946" s="36" t="s">
        <v>1155</v>
      </c>
      <c r="K1946" s="61" t="s">
        <v>36</v>
      </c>
      <c r="L1946" s="61" t="s">
        <v>25</v>
      </c>
      <c r="M1946" s="36" t="s">
        <v>1085</v>
      </c>
      <c r="N1946" s="50" t="s">
        <v>67</v>
      </c>
      <c r="O1946" s="61" t="s">
        <v>61</v>
      </c>
      <c r="P1946" s="36" t="s">
        <v>1085</v>
      </c>
      <c r="Q1946" s="61"/>
      <c r="R1946" s="61"/>
      <c r="S1946" s="61"/>
      <c r="T1946" s="61">
        <v>4300000</v>
      </c>
      <c r="U1946" s="68">
        <f t="shared" si="434"/>
        <v>4816000</v>
      </c>
      <c r="V1946" s="61"/>
      <c r="W1946" s="36">
        <v>2016</v>
      </c>
      <c r="X1946" s="360"/>
    </row>
    <row r="1947" spans="1:24" hidden="1" outlineLevel="1">
      <c r="A1947" s="228" t="s">
        <v>263</v>
      </c>
      <c r="B1947" s="61" t="s">
        <v>37</v>
      </c>
      <c r="C1947" s="61" t="s">
        <v>701</v>
      </c>
      <c r="D1947" s="61" t="s">
        <v>891</v>
      </c>
      <c r="E1947" s="61" t="s">
        <v>891</v>
      </c>
      <c r="F1947" s="61" t="s">
        <v>76</v>
      </c>
      <c r="G1947" s="409" t="s">
        <v>29</v>
      </c>
      <c r="H1947" s="62">
        <v>30</v>
      </c>
      <c r="I1947" s="56">
        <v>230000000</v>
      </c>
      <c r="J1947" s="36" t="s">
        <v>1155</v>
      </c>
      <c r="K1947" s="61" t="s">
        <v>36</v>
      </c>
      <c r="L1947" s="61" t="s">
        <v>25</v>
      </c>
      <c r="M1947" s="36" t="s">
        <v>1085</v>
      </c>
      <c r="N1947" s="50" t="s">
        <v>67</v>
      </c>
      <c r="O1947" s="61" t="s">
        <v>61</v>
      </c>
      <c r="P1947" s="36" t="s">
        <v>1085</v>
      </c>
      <c r="Q1947" s="61"/>
      <c r="R1947" s="61"/>
      <c r="S1947" s="61"/>
      <c r="T1947" s="61">
        <v>9200000</v>
      </c>
      <c r="U1947" s="68">
        <f t="shared" si="434"/>
        <v>10304000.000000002</v>
      </c>
      <c r="V1947" s="61"/>
      <c r="W1947" s="36">
        <v>2016</v>
      </c>
      <c r="X1947" s="360"/>
    </row>
    <row r="1948" spans="1:24" hidden="1" outlineLevel="1">
      <c r="A1948" s="228" t="s">
        <v>264</v>
      </c>
      <c r="B1948" s="61" t="s">
        <v>37</v>
      </c>
      <c r="C1948" s="61" t="s">
        <v>701</v>
      </c>
      <c r="D1948" s="61" t="s">
        <v>891</v>
      </c>
      <c r="E1948" s="61" t="s">
        <v>891</v>
      </c>
      <c r="F1948" s="61" t="s">
        <v>77</v>
      </c>
      <c r="G1948" s="409" t="s">
        <v>29</v>
      </c>
      <c r="H1948" s="62">
        <v>30</v>
      </c>
      <c r="I1948" s="56">
        <v>230000000</v>
      </c>
      <c r="J1948" s="36" t="s">
        <v>1155</v>
      </c>
      <c r="K1948" s="61" t="s">
        <v>36</v>
      </c>
      <c r="L1948" s="61" t="s">
        <v>25</v>
      </c>
      <c r="M1948" s="36" t="s">
        <v>1085</v>
      </c>
      <c r="N1948" s="50" t="s">
        <v>67</v>
      </c>
      <c r="O1948" s="61" t="s">
        <v>61</v>
      </c>
      <c r="P1948" s="36" t="s">
        <v>1085</v>
      </c>
      <c r="Q1948" s="61"/>
      <c r="R1948" s="61"/>
      <c r="S1948" s="61"/>
      <c r="T1948" s="61">
        <v>2279000</v>
      </c>
      <c r="U1948" s="68">
        <f t="shared" si="434"/>
        <v>2552480.0000000005</v>
      </c>
      <c r="V1948" s="61"/>
      <c r="W1948" s="36">
        <v>2016</v>
      </c>
      <c r="X1948" s="360"/>
    </row>
    <row r="1949" spans="1:24" hidden="1" outlineLevel="1">
      <c r="A1949" s="228" t="s">
        <v>265</v>
      </c>
      <c r="B1949" s="61" t="s">
        <v>37</v>
      </c>
      <c r="C1949" s="61" t="s">
        <v>701</v>
      </c>
      <c r="D1949" s="61" t="s">
        <v>891</v>
      </c>
      <c r="E1949" s="61" t="s">
        <v>891</v>
      </c>
      <c r="F1949" s="61" t="s">
        <v>78</v>
      </c>
      <c r="G1949" s="409" t="s">
        <v>29</v>
      </c>
      <c r="H1949" s="62">
        <v>30</v>
      </c>
      <c r="I1949" s="56">
        <v>230000000</v>
      </c>
      <c r="J1949" s="36" t="s">
        <v>1155</v>
      </c>
      <c r="K1949" s="61" t="s">
        <v>36</v>
      </c>
      <c r="L1949" s="61" t="s">
        <v>25</v>
      </c>
      <c r="M1949" s="36" t="s">
        <v>1085</v>
      </c>
      <c r="N1949" s="50" t="s">
        <v>67</v>
      </c>
      <c r="O1949" s="61" t="s">
        <v>61</v>
      </c>
      <c r="P1949" s="36" t="s">
        <v>1085</v>
      </c>
      <c r="Q1949" s="61"/>
      <c r="R1949" s="61"/>
      <c r="S1949" s="61"/>
      <c r="T1949" s="61">
        <v>2646500</v>
      </c>
      <c r="U1949" s="68">
        <f t="shared" si="434"/>
        <v>2964080.0000000005</v>
      </c>
      <c r="V1949" s="61"/>
      <c r="W1949" s="36">
        <v>2016</v>
      </c>
      <c r="X1949" s="360"/>
    </row>
    <row r="1950" spans="1:24" hidden="1" outlineLevel="1">
      <c r="A1950" s="228" t="s">
        <v>266</v>
      </c>
      <c r="B1950" s="61" t="s">
        <v>37</v>
      </c>
      <c r="C1950" s="61" t="s">
        <v>701</v>
      </c>
      <c r="D1950" s="61" t="s">
        <v>891</v>
      </c>
      <c r="E1950" s="61" t="s">
        <v>891</v>
      </c>
      <c r="F1950" s="61" t="s">
        <v>79</v>
      </c>
      <c r="G1950" s="409" t="s">
        <v>29</v>
      </c>
      <c r="H1950" s="62">
        <v>30</v>
      </c>
      <c r="I1950" s="56">
        <v>230000000</v>
      </c>
      <c r="J1950" s="36" t="s">
        <v>1155</v>
      </c>
      <c r="K1950" s="61" t="s">
        <v>36</v>
      </c>
      <c r="L1950" s="61" t="s">
        <v>25</v>
      </c>
      <c r="M1950" s="36" t="s">
        <v>1085</v>
      </c>
      <c r="N1950" s="50" t="s">
        <v>67</v>
      </c>
      <c r="O1950" s="61" t="s">
        <v>61</v>
      </c>
      <c r="P1950" s="36" t="s">
        <v>1085</v>
      </c>
      <c r="Q1950" s="61"/>
      <c r="R1950" s="61"/>
      <c r="S1950" s="61"/>
      <c r="T1950" s="61">
        <v>1981500</v>
      </c>
      <c r="U1950" s="68">
        <f t="shared" si="434"/>
        <v>2219280</v>
      </c>
      <c r="V1950" s="61"/>
      <c r="W1950" s="36">
        <v>2016</v>
      </c>
      <c r="X1950" s="360"/>
    </row>
    <row r="1951" spans="1:24" hidden="1" outlineLevel="1">
      <c r="A1951" s="228" t="s">
        <v>267</v>
      </c>
      <c r="B1951" s="61" t="s">
        <v>37</v>
      </c>
      <c r="C1951" s="61" t="s">
        <v>701</v>
      </c>
      <c r="D1951" s="61" t="s">
        <v>891</v>
      </c>
      <c r="E1951" s="61" t="s">
        <v>891</v>
      </c>
      <c r="F1951" s="61" t="s">
        <v>80</v>
      </c>
      <c r="G1951" s="409" t="s">
        <v>29</v>
      </c>
      <c r="H1951" s="62">
        <v>30</v>
      </c>
      <c r="I1951" s="56">
        <v>230000000</v>
      </c>
      <c r="J1951" s="36" t="s">
        <v>1155</v>
      </c>
      <c r="K1951" s="61" t="s">
        <v>36</v>
      </c>
      <c r="L1951" s="61" t="s">
        <v>25</v>
      </c>
      <c r="M1951" s="36" t="s">
        <v>1085</v>
      </c>
      <c r="N1951" s="50" t="s">
        <v>67</v>
      </c>
      <c r="O1951" s="61" t="s">
        <v>61</v>
      </c>
      <c r="P1951" s="36" t="s">
        <v>1085</v>
      </c>
      <c r="Q1951" s="61"/>
      <c r="R1951" s="61"/>
      <c r="S1951" s="61"/>
      <c r="T1951" s="61">
        <v>1614000</v>
      </c>
      <c r="U1951" s="68">
        <f t="shared" si="434"/>
        <v>1807680.0000000002</v>
      </c>
      <c r="V1951" s="61"/>
      <c r="W1951" s="36">
        <v>2016</v>
      </c>
      <c r="X1951" s="360"/>
    </row>
    <row r="1952" spans="1:24" hidden="1" outlineLevel="1">
      <c r="A1952" s="228" t="s">
        <v>268</v>
      </c>
      <c r="B1952" s="61" t="s">
        <v>37</v>
      </c>
      <c r="C1952" s="61" t="s">
        <v>701</v>
      </c>
      <c r="D1952" s="61" t="s">
        <v>891</v>
      </c>
      <c r="E1952" s="61" t="s">
        <v>891</v>
      </c>
      <c r="F1952" s="61" t="s">
        <v>81</v>
      </c>
      <c r="G1952" s="409" t="s">
        <v>29</v>
      </c>
      <c r="H1952" s="62">
        <v>30</v>
      </c>
      <c r="I1952" s="56">
        <v>230000000</v>
      </c>
      <c r="J1952" s="36" t="s">
        <v>1155</v>
      </c>
      <c r="K1952" s="61" t="s">
        <v>36</v>
      </c>
      <c r="L1952" s="61" t="s">
        <v>25</v>
      </c>
      <c r="M1952" s="36" t="s">
        <v>1085</v>
      </c>
      <c r="N1952" s="50" t="s">
        <v>67</v>
      </c>
      <c r="O1952" s="61" t="s">
        <v>61</v>
      </c>
      <c r="P1952" s="36" t="s">
        <v>1085</v>
      </c>
      <c r="Q1952" s="61"/>
      <c r="R1952" s="61"/>
      <c r="S1952" s="61"/>
      <c r="T1952" s="61">
        <v>2085000</v>
      </c>
      <c r="U1952" s="68">
        <f t="shared" si="434"/>
        <v>2335200</v>
      </c>
      <c r="V1952" s="61"/>
      <c r="W1952" s="36">
        <v>2016</v>
      </c>
      <c r="X1952" s="360"/>
    </row>
    <row r="1953" spans="1:24" hidden="1" outlineLevel="1">
      <c r="A1953" s="228" t="s">
        <v>269</v>
      </c>
      <c r="B1953" s="61" t="s">
        <v>37</v>
      </c>
      <c r="C1953" s="61" t="s">
        <v>701</v>
      </c>
      <c r="D1953" s="61" t="s">
        <v>891</v>
      </c>
      <c r="E1953" s="61" t="s">
        <v>891</v>
      </c>
      <c r="F1953" s="61" t="s">
        <v>82</v>
      </c>
      <c r="G1953" s="409" t="s">
        <v>29</v>
      </c>
      <c r="H1953" s="62">
        <v>30</v>
      </c>
      <c r="I1953" s="56">
        <v>230000000</v>
      </c>
      <c r="J1953" s="36" t="s">
        <v>1155</v>
      </c>
      <c r="K1953" s="61" t="s">
        <v>36</v>
      </c>
      <c r="L1953" s="61" t="s">
        <v>25</v>
      </c>
      <c r="M1953" s="36" t="s">
        <v>1085</v>
      </c>
      <c r="N1953" s="50" t="s">
        <v>67</v>
      </c>
      <c r="O1953" s="61" t="s">
        <v>61</v>
      </c>
      <c r="P1953" s="36" t="s">
        <v>1085</v>
      </c>
      <c r="Q1953" s="61"/>
      <c r="R1953" s="61"/>
      <c r="S1953" s="61"/>
      <c r="T1953" s="61">
        <v>7767700</v>
      </c>
      <c r="U1953" s="68">
        <f t="shared" si="434"/>
        <v>8699824</v>
      </c>
      <c r="V1953" s="61"/>
      <c r="W1953" s="36">
        <v>2016</v>
      </c>
      <c r="X1953" s="360"/>
    </row>
    <row r="1954" spans="1:24" hidden="1" outlineLevel="1">
      <c r="A1954" s="228" t="s">
        <v>270</v>
      </c>
      <c r="B1954" s="61" t="s">
        <v>37</v>
      </c>
      <c r="C1954" s="61" t="s">
        <v>701</v>
      </c>
      <c r="D1954" s="61" t="s">
        <v>891</v>
      </c>
      <c r="E1954" s="61" t="s">
        <v>891</v>
      </c>
      <c r="F1954" s="61" t="s">
        <v>83</v>
      </c>
      <c r="G1954" s="409" t="s">
        <v>29</v>
      </c>
      <c r="H1954" s="62">
        <v>30</v>
      </c>
      <c r="I1954" s="56">
        <v>230000000</v>
      </c>
      <c r="J1954" s="36" t="s">
        <v>1155</v>
      </c>
      <c r="K1954" s="61" t="s">
        <v>36</v>
      </c>
      <c r="L1954" s="61" t="s">
        <v>25</v>
      </c>
      <c r="M1954" s="36" t="s">
        <v>1085</v>
      </c>
      <c r="N1954" s="50" t="s">
        <v>67</v>
      </c>
      <c r="O1954" s="61" t="s">
        <v>61</v>
      </c>
      <c r="P1954" s="36" t="s">
        <v>1085</v>
      </c>
      <c r="Q1954" s="61"/>
      <c r="R1954" s="61"/>
      <c r="S1954" s="61"/>
      <c r="T1954" s="61">
        <v>7786700</v>
      </c>
      <c r="U1954" s="68">
        <f t="shared" si="434"/>
        <v>8721104</v>
      </c>
      <c r="V1954" s="61"/>
      <c r="W1954" s="36">
        <v>2016</v>
      </c>
      <c r="X1954" s="360"/>
    </row>
    <row r="1955" spans="1:24" hidden="1" outlineLevel="1">
      <c r="A1955" s="228" t="s">
        <v>271</v>
      </c>
      <c r="B1955" s="61" t="s">
        <v>37</v>
      </c>
      <c r="C1955" s="61" t="s">
        <v>701</v>
      </c>
      <c r="D1955" s="61" t="s">
        <v>891</v>
      </c>
      <c r="E1955" s="61" t="s">
        <v>891</v>
      </c>
      <c r="F1955" s="61" t="s">
        <v>84</v>
      </c>
      <c r="G1955" s="409" t="s">
        <v>29</v>
      </c>
      <c r="H1955" s="62">
        <v>30</v>
      </c>
      <c r="I1955" s="56">
        <v>230000000</v>
      </c>
      <c r="J1955" s="36" t="s">
        <v>1155</v>
      </c>
      <c r="K1955" s="61" t="s">
        <v>36</v>
      </c>
      <c r="L1955" s="61" t="s">
        <v>25</v>
      </c>
      <c r="M1955" s="36" t="s">
        <v>1085</v>
      </c>
      <c r="N1955" s="50" t="s">
        <v>67</v>
      </c>
      <c r="O1955" s="61" t="s">
        <v>61</v>
      </c>
      <c r="P1955" s="36" t="s">
        <v>1085</v>
      </c>
      <c r="Q1955" s="61"/>
      <c r="R1955" s="61"/>
      <c r="S1955" s="61"/>
      <c r="T1955" s="61">
        <v>7767700</v>
      </c>
      <c r="U1955" s="68">
        <f t="shared" si="434"/>
        <v>8699824</v>
      </c>
      <c r="V1955" s="61"/>
      <c r="W1955" s="36">
        <v>2016</v>
      </c>
      <c r="X1955" s="360"/>
    </row>
    <row r="1956" spans="1:24" hidden="1" outlineLevel="1">
      <c r="A1956" s="228" t="s">
        <v>272</v>
      </c>
      <c r="B1956" s="61" t="s">
        <v>37</v>
      </c>
      <c r="C1956" s="61" t="s">
        <v>701</v>
      </c>
      <c r="D1956" s="61" t="s">
        <v>891</v>
      </c>
      <c r="E1956" s="61" t="s">
        <v>891</v>
      </c>
      <c r="F1956" s="61" t="s">
        <v>85</v>
      </c>
      <c r="G1956" s="409" t="s">
        <v>29</v>
      </c>
      <c r="H1956" s="62">
        <v>30</v>
      </c>
      <c r="I1956" s="56">
        <v>230000000</v>
      </c>
      <c r="J1956" s="36" t="s">
        <v>1155</v>
      </c>
      <c r="K1956" s="61" t="s">
        <v>36</v>
      </c>
      <c r="L1956" s="61" t="s">
        <v>25</v>
      </c>
      <c r="M1956" s="36" t="s">
        <v>1085</v>
      </c>
      <c r="N1956" s="50" t="s">
        <v>67</v>
      </c>
      <c r="O1956" s="61" t="s">
        <v>61</v>
      </c>
      <c r="P1956" s="36" t="s">
        <v>1085</v>
      </c>
      <c r="Q1956" s="61"/>
      <c r="R1956" s="61"/>
      <c r="S1956" s="61"/>
      <c r="T1956" s="61">
        <v>6525600</v>
      </c>
      <c r="U1956" s="68">
        <f t="shared" si="434"/>
        <v>7308672.0000000009</v>
      </c>
      <c r="V1956" s="61"/>
      <c r="W1956" s="36">
        <v>2016</v>
      </c>
      <c r="X1956" s="360"/>
    </row>
    <row r="1957" spans="1:24" hidden="1" outlineLevel="1">
      <c r="A1957" s="228" t="s">
        <v>273</v>
      </c>
      <c r="B1957" s="61" t="s">
        <v>37</v>
      </c>
      <c r="C1957" s="61" t="s">
        <v>701</v>
      </c>
      <c r="D1957" s="61" t="s">
        <v>891</v>
      </c>
      <c r="E1957" s="61" t="s">
        <v>891</v>
      </c>
      <c r="F1957" s="61" t="s">
        <v>86</v>
      </c>
      <c r="G1957" s="409" t="s">
        <v>29</v>
      </c>
      <c r="H1957" s="62">
        <v>30</v>
      </c>
      <c r="I1957" s="56">
        <v>230000000</v>
      </c>
      <c r="J1957" s="36" t="s">
        <v>1155</v>
      </c>
      <c r="K1957" s="61" t="s">
        <v>36</v>
      </c>
      <c r="L1957" s="61" t="s">
        <v>25</v>
      </c>
      <c r="M1957" s="36" t="s">
        <v>1085</v>
      </c>
      <c r="N1957" s="50" t="s">
        <v>67</v>
      </c>
      <c r="O1957" s="61" t="s">
        <v>61</v>
      </c>
      <c r="P1957" s="36" t="s">
        <v>1085</v>
      </c>
      <c r="Q1957" s="61"/>
      <c r="R1957" s="61"/>
      <c r="S1957" s="61"/>
      <c r="T1957" s="61">
        <v>2852200.0000000009</v>
      </c>
      <c r="U1957" s="68">
        <f t="shared" si="434"/>
        <v>3194464.0000000014</v>
      </c>
      <c r="V1957" s="61"/>
      <c r="W1957" s="36">
        <v>2016</v>
      </c>
      <c r="X1957" s="360"/>
    </row>
    <row r="1958" spans="1:24" hidden="1" outlineLevel="1">
      <c r="A1958" s="228" t="s">
        <v>274</v>
      </c>
      <c r="B1958" s="61" t="s">
        <v>37</v>
      </c>
      <c r="C1958" s="61" t="s">
        <v>701</v>
      </c>
      <c r="D1958" s="61" t="s">
        <v>891</v>
      </c>
      <c r="E1958" s="61" t="s">
        <v>891</v>
      </c>
      <c r="F1958" s="61" t="s">
        <v>87</v>
      </c>
      <c r="G1958" s="409" t="s">
        <v>29</v>
      </c>
      <c r="H1958" s="62">
        <v>30</v>
      </c>
      <c r="I1958" s="56">
        <v>230000000</v>
      </c>
      <c r="J1958" s="36" t="s">
        <v>1155</v>
      </c>
      <c r="K1958" s="61" t="s">
        <v>36</v>
      </c>
      <c r="L1958" s="61" t="s">
        <v>25</v>
      </c>
      <c r="M1958" s="36" t="s">
        <v>1085</v>
      </c>
      <c r="N1958" s="50" t="s">
        <v>67</v>
      </c>
      <c r="O1958" s="61" t="s">
        <v>61</v>
      </c>
      <c r="P1958" s="36" t="s">
        <v>1085</v>
      </c>
      <c r="Q1958" s="61"/>
      <c r="R1958" s="61"/>
      <c r="S1958" s="61"/>
      <c r="T1958" s="61">
        <v>13300140</v>
      </c>
      <c r="U1958" s="68">
        <f t="shared" si="434"/>
        <v>14896156.800000001</v>
      </c>
      <c r="V1958" s="61"/>
      <c r="W1958" s="36">
        <v>2016</v>
      </c>
      <c r="X1958" s="360"/>
    </row>
    <row r="1959" spans="1:24" hidden="1" outlineLevel="1">
      <c r="A1959" s="228" t="s">
        <v>275</v>
      </c>
      <c r="B1959" s="61" t="s">
        <v>37</v>
      </c>
      <c r="C1959" s="61" t="s">
        <v>701</v>
      </c>
      <c r="D1959" s="61" t="s">
        <v>891</v>
      </c>
      <c r="E1959" s="61" t="s">
        <v>891</v>
      </c>
      <c r="F1959" s="61" t="s">
        <v>88</v>
      </c>
      <c r="G1959" s="409" t="s">
        <v>29</v>
      </c>
      <c r="H1959" s="62">
        <v>30</v>
      </c>
      <c r="I1959" s="56">
        <v>230000000</v>
      </c>
      <c r="J1959" s="36" t="s">
        <v>1155</v>
      </c>
      <c r="K1959" s="61" t="s">
        <v>36</v>
      </c>
      <c r="L1959" s="61" t="s">
        <v>25</v>
      </c>
      <c r="M1959" s="36" t="s">
        <v>1085</v>
      </c>
      <c r="N1959" s="50" t="s">
        <v>67</v>
      </c>
      <c r="O1959" s="61" t="s">
        <v>61</v>
      </c>
      <c r="P1959" s="36" t="s">
        <v>1085</v>
      </c>
      <c r="Q1959" s="61"/>
      <c r="R1959" s="61"/>
      <c r="S1959" s="61"/>
      <c r="T1959" s="61">
        <v>13351140</v>
      </c>
      <c r="U1959" s="68">
        <f t="shared" si="434"/>
        <v>14953276.800000001</v>
      </c>
      <c r="V1959" s="61"/>
      <c r="W1959" s="36">
        <v>2016</v>
      </c>
      <c r="X1959" s="360"/>
    </row>
    <row r="1960" spans="1:24" hidden="1" outlineLevel="1">
      <c r="A1960" s="228" t="s">
        <v>276</v>
      </c>
      <c r="B1960" s="61" t="s">
        <v>37</v>
      </c>
      <c r="C1960" s="61" t="s">
        <v>701</v>
      </c>
      <c r="D1960" s="61" t="s">
        <v>891</v>
      </c>
      <c r="E1960" s="61" t="s">
        <v>891</v>
      </c>
      <c r="F1960" s="61" t="s">
        <v>89</v>
      </c>
      <c r="G1960" s="409" t="s">
        <v>29</v>
      </c>
      <c r="H1960" s="62">
        <v>30</v>
      </c>
      <c r="I1960" s="56">
        <v>230000000</v>
      </c>
      <c r="J1960" s="36" t="s">
        <v>1155</v>
      </c>
      <c r="K1960" s="61" t="s">
        <v>36</v>
      </c>
      <c r="L1960" s="61" t="s">
        <v>25</v>
      </c>
      <c r="M1960" s="36" t="s">
        <v>1085</v>
      </c>
      <c r="N1960" s="50" t="s">
        <v>67</v>
      </c>
      <c r="O1960" s="61" t="s">
        <v>61</v>
      </c>
      <c r="P1960" s="36" t="s">
        <v>1085</v>
      </c>
      <c r="Q1960" s="61"/>
      <c r="R1960" s="61"/>
      <c r="S1960" s="61"/>
      <c r="T1960" s="61">
        <v>17012750</v>
      </c>
      <c r="U1960" s="68">
        <f t="shared" si="434"/>
        <v>19054280</v>
      </c>
      <c r="V1960" s="61"/>
      <c r="W1960" s="36">
        <v>2016</v>
      </c>
      <c r="X1960" s="360"/>
    </row>
    <row r="1961" spans="1:24" hidden="1" outlineLevel="1">
      <c r="A1961" s="228" t="s">
        <v>277</v>
      </c>
      <c r="B1961" s="61" t="s">
        <v>37</v>
      </c>
      <c r="C1961" s="61" t="s">
        <v>701</v>
      </c>
      <c r="D1961" s="61" t="s">
        <v>891</v>
      </c>
      <c r="E1961" s="61" t="s">
        <v>891</v>
      </c>
      <c r="F1961" s="61" t="s">
        <v>90</v>
      </c>
      <c r="G1961" s="409" t="s">
        <v>29</v>
      </c>
      <c r="H1961" s="62">
        <v>30</v>
      </c>
      <c r="I1961" s="56">
        <v>230000000</v>
      </c>
      <c r="J1961" s="36" t="s">
        <v>1155</v>
      </c>
      <c r="K1961" s="61" t="s">
        <v>36</v>
      </c>
      <c r="L1961" s="61" t="s">
        <v>25</v>
      </c>
      <c r="M1961" s="36" t="s">
        <v>1085</v>
      </c>
      <c r="N1961" s="50" t="s">
        <v>67</v>
      </c>
      <c r="O1961" s="61" t="s">
        <v>61</v>
      </c>
      <c r="P1961" s="36" t="s">
        <v>1085</v>
      </c>
      <c r="Q1961" s="61"/>
      <c r="R1961" s="61"/>
      <c r="S1961" s="61"/>
      <c r="T1961" s="61">
        <v>9619930</v>
      </c>
      <c r="U1961" s="68">
        <f t="shared" si="434"/>
        <v>10774321.600000001</v>
      </c>
      <c r="V1961" s="61"/>
      <c r="W1961" s="36">
        <v>2016</v>
      </c>
      <c r="X1961" s="360"/>
    </row>
    <row r="1962" spans="1:24" hidden="1" outlineLevel="1">
      <c r="A1962" s="228" t="s">
        <v>278</v>
      </c>
      <c r="B1962" s="61" t="s">
        <v>37</v>
      </c>
      <c r="C1962" s="61" t="s">
        <v>701</v>
      </c>
      <c r="D1962" s="61" t="s">
        <v>891</v>
      </c>
      <c r="E1962" s="61" t="s">
        <v>891</v>
      </c>
      <c r="F1962" s="61" t="s">
        <v>91</v>
      </c>
      <c r="G1962" s="409" t="s">
        <v>29</v>
      </c>
      <c r="H1962" s="62">
        <v>30</v>
      </c>
      <c r="I1962" s="56">
        <v>230000000</v>
      </c>
      <c r="J1962" s="36" t="s">
        <v>1155</v>
      </c>
      <c r="K1962" s="61" t="s">
        <v>36</v>
      </c>
      <c r="L1962" s="61" t="s">
        <v>25</v>
      </c>
      <c r="M1962" s="36" t="s">
        <v>1085</v>
      </c>
      <c r="N1962" s="50" t="s">
        <v>67</v>
      </c>
      <c r="O1962" s="61" t="s">
        <v>61</v>
      </c>
      <c r="P1962" s="36" t="s">
        <v>1085</v>
      </c>
      <c r="Q1962" s="61"/>
      <c r="R1962" s="61"/>
      <c r="S1962" s="61"/>
      <c r="T1962" s="61">
        <v>5306020</v>
      </c>
      <c r="U1962" s="68">
        <f t="shared" si="434"/>
        <v>5942742.4000000004</v>
      </c>
      <c r="V1962" s="61"/>
      <c r="W1962" s="36">
        <v>2016</v>
      </c>
      <c r="X1962" s="360"/>
    </row>
    <row r="1963" spans="1:24" hidden="1" outlineLevel="1">
      <c r="A1963" s="228" t="s">
        <v>279</v>
      </c>
      <c r="B1963" s="61" t="s">
        <v>37</v>
      </c>
      <c r="C1963" s="61" t="s">
        <v>701</v>
      </c>
      <c r="D1963" s="61" t="s">
        <v>891</v>
      </c>
      <c r="E1963" s="61" t="s">
        <v>891</v>
      </c>
      <c r="F1963" s="61" t="s">
        <v>92</v>
      </c>
      <c r="G1963" s="409" t="s">
        <v>29</v>
      </c>
      <c r="H1963" s="62">
        <v>30</v>
      </c>
      <c r="I1963" s="56">
        <v>230000000</v>
      </c>
      <c r="J1963" s="36" t="s">
        <v>1155</v>
      </c>
      <c r="K1963" s="61" t="s">
        <v>36</v>
      </c>
      <c r="L1963" s="61" t="s">
        <v>25</v>
      </c>
      <c r="M1963" s="36" t="s">
        <v>1085</v>
      </c>
      <c r="N1963" s="50" t="s">
        <v>67</v>
      </c>
      <c r="O1963" s="61" t="s">
        <v>61</v>
      </c>
      <c r="P1963" s="36" t="s">
        <v>1085</v>
      </c>
      <c r="Q1963" s="61"/>
      <c r="R1963" s="61"/>
      <c r="S1963" s="61"/>
      <c r="T1963" s="61">
        <v>2076540</v>
      </c>
      <c r="U1963" s="68">
        <f t="shared" si="434"/>
        <v>2325724.8000000003</v>
      </c>
      <c r="V1963" s="61"/>
      <c r="W1963" s="36">
        <v>2016</v>
      </c>
      <c r="X1963" s="360"/>
    </row>
    <row r="1964" spans="1:24" hidden="1" outlineLevel="1">
      <c r="A1964" s="228" t="s">
        <v>280</v>
      </c>
      <c r="B1964" s="61" t="s">
        <v>37</v>
      </c>
      <c r="C1964" s="61" t="s">
        <v>701</v>
      </c>
      <c r="D1964" s="61" t="s">
        <v>891</v>
      </c>
      <c r="E1964" s="61" t="s">
        <v>891</v>
      </c>
      <c r="F1964" s="61" t="s">
        <v>93</v>
      </c>
      <c r="G1964" s="409" t="s">
        <v>29</v>
      </c>
      <c r="H1964" s="62">
        <v>30</v>
      </c>
      <c r="I1964" s="56">
        <v>230000000</v>
      </c>
      <c r="J1964" s="36" t="s">
        <v>1155</v>
      </c>
      <c r="K1964" s="61" t="s">
        <v>36</v>
      </c>
      <c r="L1964" s="61" t="s">
        <v>25</v>
      </c>
      <c r="M1964" s="36" t="s">
        <v>1085</v>
      </c>
      <c r="N1964" s="50" t="s">
        <v>67</v>
      </c>
      <c r="O1964" s="61" t="s">
        <v>61</v>
      </c>
      <c r="P1964" s="36" t="s">
        <v>1085</v>
      </c>
      <c r="Q1964" s="61"/>
      <c r="R1964" s="61"/>
      <c r="S1964" s="61"/>
      <c r="T1964" s="61">
        <v>5347920</v>
      </c>
      <c r="U1964" s="68">
        <f t="shared" si="434"/>
        <v>5989670.4000000004</v>
      </c>
      <c r="V1964" s="61"/>
      <c r="W1964" s="36">
        <v>2016</v>
      </c>
      <c r="X1964" s="360"/>
    </row>
    <row r="1965" spans="1:24" hidden="1" outlineLevel="1">
      <c r="A1965" s="228" t="s">
        <v>281</v>
      </c>
      <c r="B1965" s="61" t="s">
        <v>37</v>
      </c>
      <c r="C1965" s="61" t="s">
        <v>701</v>
      </c>
      <c r="D1965" s="61" t="s">
        <v>891</v>
      </c>
      <c r="E1965" s="61" t="s">
        <v>891</v>
      </c>
      <c r="F1965" s="61" t="s">
        <v>94</v>
      </c>
      <c r="G1965" s="409" t="s">
        <v>29</v>
      </c>
      <c r="H1965" s="62">
        <v>30</v>
      </c>
      <c r="I1965" s="56">
        <v>230000000</v>
      </c>
      <c r="J1965" s="36" t="s">
        <v>1155</v>
      </c>
      <c r="K1965" s="61" t="s">
        <v>36</v>
      </c>
      <c r="L1965" s="61" t="s">
        <v>25</v>
      </c>
      <c r="M1965" s="36" t="s">
        <v>1085</v>
      </c>
      <c r="N1965" s="50" t="s">
        <v>67</v>
      </c>
      <c r="O1965" s="61" t="s">
        <v>61</v>
      </c>
      <c r="P1965" s="36" t="s">
        <v>1085</v>
      </c>
      <c r="Q1965" s="61"/>
      <c r="R1965" s="61"/>
      <c r="S1965" s="61"/>
      <c r="T1965" s="61">
        <v>5322420</v>
      </c>
      <c r="U1965" s="68">
        <f t="shared" si="434"/>
        <v>5961110.4000000004</v>
      </c>
      <c r="V1965" s="61"/>
      <c r="W1965" s="36">
        <v>2016</v>
      </c>
      <c r="X1965" s="360"/>
    </row>
    <row r="1966" spans="1:24" hidden="1" outlineLevel="1">
      <c r="A1966" s="228" t="s">
        <v>282</v>
      </c>
      <c r="B1966" s="61" t="s">
        <v>37</v>
      </c>
      <c r="C1966" s="61" t="s">
        <v>701</v>
      </c>
      <c r="D1966" s="61" t="s">
        <v>891</v>
      </c>
      <c r="E1966" s="61" t="s">
        <v>891</v>
      </c>
      <c r="F1966" s="61" t="s">
        <v>95</v>
      </c>
      <c r="G1966" s="409" t="s">
        <v>29</v>
      </c>
      <c r="H1966" s="62">
        <v>30</v>
      </c>
      <c r="I1966" s="56">
        <v>230000000</v>
      </c>
      <c r="J1966" s="36" t="s">
        <v>1155</v>
      </c>
      <c r="K1966" s="61" t="s">
        <v>36</v>
      </c>
      <c r="L1966" s="61" t="s">
        <v>25</v>
      </c>
      <c r="M1966" s="36" t="s">
        <v>1085</v>
      </c>
      <c r="N1966" s="50" t="s">
        <v>67</v>
      </c>
      <c r="O1966" s="61" t="s">
        <v>61</v>
      </c>
      <c r="P1966" s="36" t="s">
        <v>1085</v>
      </c>
      <c r="Q1966" s="61"/>
      <c r="R1966" s="61"/>
      <c r="S1966" s="61"/>
      <c r="T1966" s="61">
        <v>4102080</v>
      </c>
      <c r="U1966" s="68">
        <f t="shared" si="434"/>
        <v>4594329.6000000006</v>
      </c>
      <c r="V1966" s="61"/>
      <c r="W1966" s="36">
        <v>2016</v>
      </c>
      <c r="X1966" s="360"/>
    </row>
    <row r="1967" spans="1:24" hidden="1" outlineLevel="1">
      <c r="A1967" s="228" t="s">
        <v>283</v>
      </c>
      <c r="B1967" s="61" t="s">
        <v>37</v>
      </c>
      <c r="C1967" s="61" t="s">
        <v>701</v>
      </c>
      <c r="D1967" s="61" t="s">
        <v>891</v>
      </c>
      <c r="E1967" s="61" t="s">
        <v>891</v>
      </c>
      <c r="F1967" s="61" t="s">
        <v>96</v>
      </c>
      <c r="G1967" s="409" t="s">
        <v>29</v>
      </c>
      <c r="H1967" s="62">
        <v>30</v>
      </c>
      <c r="I1967" s="56">
        <v>230000000</v>
      </c>
      <c r="J1967" s="36" t="s">
        <v>1155</v>
      </c>
      <c r="K1967" s="61" t="s">
        <v>36</v>
      </c>
      <c r="L1967" s="61" t="s">
        <v>25</v>
      </c>
      <c r="M1967" s="36" t="s">
        <v>1085</v>
      </c>
      <c r="N1967" s="50" t="s">
        <v>67</v>
      </c>
      <c r="O1967" s="61" t="s">
        <v>61</v>
      </c>
      <c r="P1967" s="36" t="s">
        <v>1085</v>
      </c>
      <c r="Q1967" s="61"/>
      <c r="R1967" s="61"/>
      <c r="S1967" s="61"/>
      <c r="T1967" s="61">
        <v>1208300.0000000002</v>
      </c>
      <c r="U1967" s="68">
        <f t="shared" si="434"/>
        <v>1353296.0000000005</v>
      </c>
      <c r="V1967" s="61"/>
      <c r="W1967" s="36">
        <v>2016</v>
      </c>
      <c r="X1967" s="360"/>
    </row>
    <row r="1968" spans="1:24" hidden="1" outlineLevel="1">
      <c r="A1968" s="228" t="s">
        <v>284</v>
      </c>
      <c r="B1968" s="61" t="s">
        <v>37</v>
      </c>
      <c r="C1968" s="61" t="s">
        <v>701</v>
      </c>
      <c r="D1968" s="61" t="s">
        <v>891</v>
      </c>
      <c r="E1968" s="61" t="s">
        <v>891</v>
      </c>
      <c r="F1968" s="61" t="s">
        <v>97</v>
      </c>
      <c r="G1968" s="409" t="s">
        <v>29</v>
      </c>
      <c r="H1968" s="62">
        <v>30</v>
      </c>
      <c r="I1968" s="56">
        <v>230000000</v>
      </c>
      <c r="J1968" s="36" t="s">
        <v>1155</v>
      </c>
      <c r="K1968" s="61" t="s">
        <v>36</v>
      </c>
      <c r="L1968" s="61" t="s">
        <v>25</v>
      </c>
      <c r="M1968" s="36" t="s">
        <v>1085</v>
      </c>
      <c r="N1968" s="50" t="s">
        <v>67</v>
      </c>
      <c r="O1968" s="61" t="s">
        <v>61</v>
      </c>
      <c r="P1968" s="36" t="s">
        <v>1085</v>
      </c>
      <c r="Q1968" s="61"/>
      <c r="R1968" s="61"/>
      <c r="S1968" s="61"/>
      <c r="T1968" s="61">
        <v>7759900.0000000009</v>
      </c>
      <c r="U1968" s="68">
        <f t="shared" si="434"/>
        <v>8691088.0000000019</v>
      </c>
      <c r="V1968" s="61"/>
      <c r="W1968" s="36">
        <v>2016</v>
      </c>
      <c r="X1968" s="360"/>
    </row>
    <row r="1969" spans="1:37" hidden="1" outlineLevel="1">
      <c r="A1969" s="228" t="s">
        <v>285</v>
      </c>
      <c r="B1969" s="61" t="s">
        <v>37</v>
      </c>
      <c r="C1969" s="61" t="s">
        <v>701</v>
      </c>
      <c r="D1969" s="61" t="s">
        <v>891</v>
      </c>
      <c r="E1969" s="61" t="s">
        <v>891</v>
      </c>
      <c r="F1969" s="61" t="s">
        <v>98</v>
      </c>
      <c r="G1969" s="409" t="s">
        <v>29</v>
      </c>
      <c r="H1969" s="62">
        <v>30</v>
      </c>
      <c r="I1969" s="56">
        <v>230000000</v>
      </c>
      <c r="J1969" s="36" t="s">
        <v>1155</v>
      </c>
      <c r="K1969" s="61" t="s">
        <v>36</v>
      </c>
      <c r="L1969" s="61" t="s">
        <v>25</v>
      </c>
      <c r="M1969" s="36" t="s">
        <v>1085</v>
      </c>
      <c r="N1969" s="50" t="s">
        <v>67</v>
      </c>
      <c r="O1969" s="61" t="s">
        <v>61</v>
      </c>
      <c r="P1969" s="36" t="s">
        <v>1085</v>
      </c>
      <c r="Q1969" s="61"/>
      <c r="R1969" s="61"/>
      <c r="S1969" s="61"/>
      <c r="T1969" s="61">
        <v>6067300</v>
      </c>
      <c r="U1969" s="68">
        <f t="shared" si="434"/>
        <v>6795376.0000000009</v>
      </c>
      <c r="V1969" s="61"/>
      <c r="W1969" s="36">
        <v>2016</v>
      </c>
      <c r="X1969" s="360"/>
    </row>
    <row r="1970" spans="1:37" hidden="1" outlineLevel="1">
      <c r="A1970" s="228" t="s">
        <v>286</v>
      </c>
      <c r="B1970" s="61" t="s">
        <v>37</v>
      </c>
      <c r="C1970" s="61" t="s">
        <v>701</v>
      </c>
      <c r="D1970" s="61" t="s">
        <v>891</v>
      </c>
      <c r="E1970" s="61" t="s">
        <v>891</v>
      </c>
      <c r="F1970" s="61" t="s">
        <v>99</v>
      </c>
      <c r="G1970" s="409" t="s">
        <v>29</v>
      </c>
      <c r="H1970" s="62">
        <v>30</v>
      </c>
      <c r="I1970" s="56">
        <v>230000000</v>
      </c>
      <c r="J1970" s="36" t="s">
        <v>1155</v>
      </c>
      <c r="K1970" s="61" t="s">
        <v>36</v>
      </c>
      <c r="L1970" s="61" t="s">
        <v>25</v>
      </c>
      <c r="M1970" s="36" t="s">
        <v>1085</v>
      </c>
      <c r="N1970" s="50" t="s">
        <v>67</v>
      </c>
      <c r="O1970" s="61" t="s">
        <v>61</v>
      </c>
      <c r="P1970" s="36" t="s">
        <v>1085</v>
      </c>
      <c r="Q1970" s="61"/>
      <c r="R1970" s="61"/>
      <c r="S1970" s="61"/>
      <c r="T1970" s="61">
        <v>7814000</v>
      </c>
      <c r="U1970" s="68">
        <f t="shared" si="434"/>
        <v>8751680</v>
      </c>
      <c r="V1970" s="61"/>
      <c r="W1970" s="36">
        <v>2016</v>
      </c>
      <c r="X1970" s="360"/>
    </row>
    <row r="1971" spans="1:37" hidden="1" outlineLevel="1">
      <c r="A1971" s="228" t="s">
        <v>1354</v>
      </c>
      <c r="B1971" s="54" t="s">
        <v>24</v>
      </c>
      <c r="C1971" s="54" t="s">
        <v>922</v>
      </c>
      <c r="D1971" s="54" t="s">
        <v>923</v>
      </c>
      <c r="E1971" s="40" t="s">
        <v>923</v>
      </c>
      <c r="F1971" s="54" t="s">
        <v>1355</v>
      </c>
      <c r="G1971" s="187" t="s">
        <v>29</v>
      </c>
      <c r="H1971" s="63">
        <v>60</v>
      </c>
      <c r="I1971" s="43">
        <v>230000000</v>
      </c>
      <c r="J1971" s="36" t="s">
        <v>906</v>
      </c>
      <c r="K1971" s="54" t="s">
        <v>531</v>
      </c>
      <c r="L1971" s="54" t="s">
        <v>25</v>
      </c>
      <c r="M1971" s="36" t="s">
        <v>1085</v>
      </c>
      <c r="N1971" s="36" t="s">
        <v>139</v>
      </c>
      <c r="O1971" s="54" t="s">
        <v>397</v>
      </c>
      <c r="P1971" s="36" t="s">
        <v>1085</v>
      </c>
      <c r="Q1971" s="54"/>
      <c r="R1971" s="54"/>
      <c r="S1971" s="54"/>
      <c r="T1971" s="54">
        <v>11538040</v>
      </c>
      <c r="U1971" s="68">
        <f t="shared" si="434"/>
        <v>12922604.800000001</v>
      </c>
      <c r="V1971" s="54" t="s">
        <v>27</v>
      </c>
      <c r="W1971" s="36">
        <v>2016</v>
      </c>
      <c r="X1971" s="64"/>
    </row>
    <row r="1972" spans="1:37" hidden="1" outlineLevel="1">
      <c r="A1972" s="228" t="s">
        <v>287</v>
      </c>
      <c r="B1972" s="54" t="s">
        <v>24</v>
      </c>
      <c r="C1972" s="54" t="s">
        <v>922</v>
      </c>
      <c r="D1972" s="54" t="s">
        <v>923</v>
      </c>
      <c r="E1972" s="40" t="s">
        <v>923</v>
      </c>
      <c r="F1972" s="54" t="s">
        <v>1160</v>
      </c>
      <c r="G1972" s="187" t="s">
        <v>29</v>
      </c>
      <c r="H1972" s="63">
        <v>60</v>
      </c>
      <c r="I1972" s="43">
        <v>230000000</v>
      </c>
      <c r="J1972" s="36" t="s">
        <v>906</v>
      </c>
      <c r="K1972" s="44" t="s">
        <v>531</v>
      </c>
      <c r="L1972" s="54" t="s">
        <v>25</v>
      </c>
      <c r="M1972" s="36" t="s">
        <v>1085</v>
      </c>
      <c r="N1972" s="36" t="s">
        <v>139</v>
      </c>
      <c r="O1972" s="54" t="s">
        <v>397</v>
      </c>
      <c r="P1972" s="36" t="s">
        <v>1085</v>
      </c>
      <c r="Q1972" s="54"/>
      <c r="R1972" s="54"/>
      <c r="S1972" s="54"/>
      <c r="T1972" s="54">
        <v>12216340</v>
      </c>
      <c r="U1972" s="68">
        <f t="shared" si="434"/>
        <v>13682300.800000001</v>
      </c>
      <c r="V1972" s="54" t="s">
        <v>27</v>
      </c>
      <c r="W1972" s="36">
        <v>2016</v>
      </c>
      <c r="X1972" s="64"/>
    </row>
    <row r="1973" spans="1:37" hidden="1" outlineLevel="1">
      <c r="A1973" s="228" t="s">
        <v>288</v>
      </c>
      <c r="B1973" s="54" t="s">
        <v>24</v>
      </c>
      <c r="C1973" s="54" t="s">
        <v>922</v>
      </c>
      <c r="D1973" s="54" t="s">
        <v>923</v>
      </c>
      <c r="E1973" s="40" t="s">
        <v>923</v>
      </c>
      <c r="F1973" s="54" t="s">
        <v>1161</v>
      </c>
      <c r="G1973" s="187" t="s">
        <v>29</v>
      </c>
      <c r="H1973" s="63">
        <v>60</v>
      </c>
      <c r="I1973" s="43">
        <v>230000000</v>
      </c>
      <c r="J1973" s="36" t="s">
        <v>906</v>
      </c>
      <c r="K1973" s="44" t="s">
        <v>531</v>
      </c>
      <c r="L1973" s="54" t="s">
        <v>25</v>
      </c>
      <c r="M1973" s="36" t="s">
        <v>1085</v>
      </c>
      <c r="N1973" s="36" t="s">
        <v>139</v>
      </c>
      <c r="O1973" s="54" t="s">
        <v>397</v>
      </c>
      <c r="P1973" s="36" t="s">
        <v>1085</v>
      </c>
      <c r="Q1973" s="54"/>
      <c r="R1973" s="54"/>
      <c r="S1973" s="54"/>
      <c r="T1973" s="54">
        <v>9147460</v>
      </c>
      <c r="U1973" s="68">
        <f t="shared" si="434"/>
        <v>10245155.200000001</v>
      </c>
      <c r="V1973" s="54" t="s">
        <v>27</v>
      </c>
      <c r="W1973" s="36">
        <v>2016</v>
      </c>
      <c r="X1973" s="64"/>
    </row>
    <row r="1974" spans="1:37" hidden="1" outlineLevel="1">
      <c r="A1974" s="228" t="s">
        <v>289</v>
      </c>
      <c r="B1974" s="54" t="s">
        <v>24</v>
      </c>
      <c r="C1974" s="54" t="s">
        <v>922</v>
      </c>
      <c r="D1974" s="54" t="s">
        <v>923</v>
      </c>
      <c r="E1974" s="40" t="s">
        <v>923</v>
      </c>
      <c r="F1974" s="54" t="s">
        <v>1162</v>
      </c>
      <c r="G1974" s="187" t="s">
        <v>29</v>
      </c>
      <c r="H1974" s="63">
        <v>60</v>
      </c>
      <c r="I1974" s="43">
        <v>230000000</v>
      </c>
      <c r="J1974" s="36" t="s">
        <v>906</v>
      </c>
      <c r="K1974" s="44" t="s">
        <v>531</v>
      </c>
      <c r="L1974" s="54" t="s">
        <v>25</v>
      </c>
      <c r="M1974" s="36" t="s">
        <v>1085</v>
      </c>
      <c r="N1974" s="36" t="s">
        <v>139</v>
      </c>
      <c r="O1974" s="54" t="s">
        <v>397</v>
      </c>
      <c r="P1974" s="36" t="s">
        <v>1085</v>
      </c>
      <c r="Q1974" s="54"/>
      <c r="R1974" s="54"/>
      <c r="S1974" s="54"/>
      <c r="T1974" s="54">
        <v>8070730</v>
      </c>
      <c r="U1974" s="68">
        <f t="shared" si="434"/>
        <v>9039217.6000000015</v>
      </c>
      <c r="V1974" s="54" t="s">
        <v>27</v>
      </c>
      <c r="W1974" s="36">
        <v>2016</v>
      </c>
      <c r="X1974" s="64"/>
    </row>
    <row r="1975" spans="1:37" hidden="1" outlineLevel="1">
      <c r="A1975" s="228" t="s">
        <v>290</v>
      </c>
      <c r="B1975" s="54" t="s">
        <v>24</v>
      </c>
      <c r="C1975" s="54" t="s">
        <v>922</v>
      </c>
      <c r="D1975" s="54" t="s">
        <v>923</v>
      </c>
      <c r="E1975" s="40" t="s">
        <v>923</v>
      </c>
      <c r="F1975" s="54" t="s">
        <v>1163</v>
      </c>
      <c r="G1975" s="187" t="s">
        <v>29</v>
      </c>
      <c r="H1975" s="63">
        <v>60</v>
      </c>
      <c r="I1975" s="43">
        <v>230000000</v>
      </c>
      <c r="J1975" s="36" t="s">
        <v>906</v>
      </c>
      <c r="K1975" s="44" t="s">
        <v>531</v>
      </c>
      <c r="L1975" s="54" t="s">
        <v>25</v>
      </c>
      <c r="M1975" s="36" t="s">
        <v>1085</v>
      </c>
      <c r="N1975" s="36" t="s">
        <v>139</v>
      </c>
      <c r="O1975" s="54" t="s">
        <v>397</v>
      </c>
      <c r="P1975" s="36" t="s">
        <v>1085</v>
      </c>
      <c r="Q1975" s="54"/>
      <c r="R1975" s="54"/>
      <c r="S1975" s="54"/>
      <c r="T1975" s="54">
        <v>560500</v>
      </c>
      <c r="U1975" s="68">
        <f t="shared" si="434"/>
        <v>627760.00000000012</v>
      </c>
      <c r="V1975" s="54" t="s">
        <v>27</v>
      </c>
      <c r="W1975" s="36">
        <v>2016</v>
      </c>
      <c r="X1975" s="64"/>
    </row>
    <row r="1976" spans="1:37" s="17" customFormat="1" hidden="1" outlineLevel="1">
      <c r="A1976" s="228" t="s">
        <v>291</v>
      </c>
      <c r="B1976" s="65" t="s">
        <v>24</v>
      </c>
      <c r="C1976" s="65" t="s">
        <v>927</v>
      </c>
      <c r="D1976" s="65" t="s">
        <v>928</v>
      </c>
      <c r="E1976" s="40" t="s">
        <v>928</v>
      </c>
      <c r="F1976" s="65" t="s">
        <v>1164</v>
      </c>
      <c r="G1976" s="259" t="s">
        <v>29</v>
      </c>
      <c r="H1976" s="65">
        <v>30</v>
      </c>
      <c r="I1976" s="65">
        <v>230000000</v>
      </c>
      <c r="J1976" s="36" t="s">
        <v>906</v>
      </c>
      <c r="K1976" s="36" t="s">
        <v>531</v>
      </c>
      <c r="L1976" s="65" t="s">
        <v>25</v>
      </c>
      <c r="M1976" s="36" t="s">
        <v>1085</v>
      </c>
      <c r="N1976" s="66" t="s">
        <v>139</v>
      </c>
      <c r="O1976" s="67" t="s">
        <v>397</v>
      </c>
      <c r="P1976" s="36" t="s">
        <v>1085</v>
      </c>
      <c r="Q1976" s="66"/>
      <c r="R1976" s="127"/>
      <c r="S1976" s="127"/>
      <c r="T1976" s="127">
        <v>0</v>
      </c>
      <c r="U1976" s="68">
        <f t="shared" si="434"/>
        <v>0</v>
      </c>
      <c r="V1976" s="68"/>
      <c r="W1976" s="36">
        <v>2016</v>
      </c>
      <c r="X1976" s="129">
        <v>11.14</v>
      </c>
      <c r="Z1976" s="28"/>
    </row>
    <row r="1977" spans="1:37" s="17" customFormat="1" hidden="1" outlineLevel="1">
      <c r="A1977" s="228" t="s">
        <v>6352</v>
      </c>
      <c r="B1977" s="39" t="s">
        <v>1495</v>
      </c>
      <c r="C1977" s="265" t="s">
        <v>927</v>
      </c>
      <c r="D1977" s="265" t="s">
        <v>928</v>
      </c>
      <c r="E1977" s="216" t="s">
        <v>928</v>
      </c>
      <c r="F1977" s="265" t="s">
        <v>1164</v>
      </c>
      <c r="G1977" s="259" t="s">
        <v>29</v>
      </c>
      <c r="H1977" s="259">
        <v>30</v>
      </c>
      <c r="I1977" s="43">
        <v>230000000</v>
      </c>
      <c r="J1977" s="36" t="s">
        <v>1500</v>
      </c>
      <c r="K1977" s="225" t="s">
        <v>375</v>
      </c>
      <c r="L1977" s="65" t="s">
        <v>25</v>
      </c>
      <c r="M1977" s="36"/>
      <c r="N1977" s="284" t="s">
        <v>6353</v>
      </c>
      <c r="O1977" s="67" t="s">
        <v>397</v>
      </c>
      <c r="P1977" s="83" t="s">
        <v>1085</v>
      </c>
      <c r="Q1977" s="66"/>
      <c r="R1977" s="127"/>
      <c r="S1977" s="127"/>
      <c r="T1977" s="127">
        <v>32000000</v>
      </c>
      <c r="U1977" s="68">
        <f t="shared" si="434"/>
        <v>35840000</v>
      </c>
      <c r="V1977" s="68"/>
      <c r="W1977" s="93">
        <v>2016</v>
      </c>
      <c r="X1977" s="64"/>
      <c r="Z1977" s="28"/>
    </row>
    <row r="1978" spans="1:37" s="24" customFormat="1" hidden="1" outlineLevel="1">
      <c r="A1978" s="324" t="s">
        <v>292</v>
      </c>
      <c r="B1978" s="34" t="s">
        <v>24</v>
      </c>
      <c r="C1978" s="69" t="s">
        <v>924</v>
      </c>
      <c r="D1978" s="198" t="s">
        <v>3129</v>
      </c>
      <c r="E1978" s="198" t="s">
        <v>3129</v>
      </c>
      <c r="F1978" s="206" t="s">
        <v>1165</v>
      </c>
      <c r="G1978" s="410" t="s">
        <v>29</v>
      </c>
      <c r="H1978" s="205">
        <v>60</v>
      </c>
      <c r="I1978" s="199">
        <v>230000000</v>
      </c>
      <c r="J1978" s="149" t="s">
        <v>1155</v>
      </c>
      <c r="K1978" s="92" t="s">
        <v>531</v>
      </c>
      <c r="L1978" s="94" t="s">
        <v>25</v>
      </c>
      <c r="M1978" s="149" t="s">
        <v>1085</v>
      </c>
      <c r="N1978" s="205" t="s">
        <v>139</v>
      </c>
      <c r="O1978" s="205" t="s">
        <v>397</v>
      </c>
      <c r="P1978" s="149" t="s">
        <v>1085</v>
      </c>
      <c r="Q1978" s="207"/>
      <c r="R1978" s="431"/>
      <c r="S1978" s="431"/>
      <c r="T1978" s="432">
        <v>5065440</v>
      </c>
      <c r="U1978" s="433">
        <f t="shared" si="434"/>
        <v>5673292.8000000007</v>
      </c>
      <c r="V1978" s="207" t="s">
        <v>27</v>
      </c>
      <c r="W1978" s="149">
        <v>2016</v>
      </c>
      <c r="X1978" s="208"/>
      <c r="Y1978" s="74"/>
      <c r="Z1978" s="28"/>
      <c r="AA1978" s="74"/>
      <c r="AB1978" s="74"/>
      <c r="AC1978" s="74"/>
      <c r="AD1978" s="74"/>
      <c r="AE1978" s="74"/>
      <c r="AF1978" s="74"/>
      <c r="AG1978" s="74"/>
      <c r="AH1978" s="74"/>
      <c r="AI1978" s="74"/>
      <c r="AJ1978" s="74"/>
      <c r="AK1978" s="74"/>
    </row>
    <row r="1979" spans="1:37" s="209" customFormat="1" hidden="1" outlineLevel="1">
      <c r="A1979" s="228" t="s">
        <v>293</v>
      </c>
      <c r="B1979" s="204" t="s">
        <v>24</v>
      </c>
      <c r="C1979" s="75" t="s">
        <v>1048</v>
      </c>
      <c r="D1979" s="40" t="s">
        <v>3130</v>
      </c>
      <c r="E1979" s="40" t="s">
        <v>3130</v>
      </c>
      <c r="F1979" s="76" t="s">
        <v>1166</v>
      </c>
      <c r="G1979" s="235" t="s">
        <v>29</v>
      </c>
      <c r="H1979" s="76">
        <v>80</v>
      </c>
      <c r="I1979" s="43">
        <v>230000000</v>
      </c>
      <c r="J1979" s="36" t="s">
        <v>906</v>
      </c>
      <c r="K1979" s="76" t="s">
        <v>1167</v>
      </c>
      <c r="L1979" s="54" t="s">
        <v>25</v>
      </c>
      <c r="M1979" s="36" t="s">
        <v>1085</v>
      </c>
      <c r="N1979" s="76" t="s">
        <v>1168</v>
      </c>
      <c r="O1979" s="76" t="s">
        <v>445</v>
      </c>
      <c r="P1979" s="36" t="s">
        <v>1085</v>
      </c>
      <c r="Q1979" s="76"/>
      <c r="R1979" s="434"/>
      <c r="S1979" s="434"/>
      <c r="T1979" s="435">
        <v>0</v>
      </c>
      <c r="U1979" s="68">
        <f t="shared" si="434"/>
        <v>0</v>
      </c>
      <c r="V1979" s="76"/>
      <c r="W1979" s="36">
        <v>2016</v>
      </c>
      <c r="X1979" s="229" t="s">
        <v>3943</v>
      </c>
      <c r="Y1979" s="18"/>
      <c r="Z1979" s="28"/>
      <c r="AA1979" s="18"/>
    </row>
    <row r="1980" spans="1:37" s="194" customFormat="1" hidden="1" outlineLevel="1">
      <c r="A1980" s="228" t="s">
        <v>5241</v>
      </c>
      <c r="B1980" s="230" t="s">
        <v>24</v>
      </c>
      <c r="C1980" s="38" t="s">
        <v>1048</v>
      </c>
      <c r="D1980" s="38" t="s">
        <v>3130</v>
      </c>
      <c r="E1980" s="38" t="s">
        <v>3130</v>
      </c>
      <c r="F1980" s="38" t="s">
        <v>1166</v>
      </c>
      <c r="G1980" s="31" t="s">
        <v>29</v>
      </c>
      <c r="H1980" s="31">
        <v>80</v>
      </c>
      <c r="I1980" s="31">
        <v>230000000</v>
      </c>
      <c r="J1980" s="231" t="s">
        <v>906</v>
      </c>
      <c r="K1980" s="231" t="s">
        <v>5192</v>
      </c>
      <c r="L1980" s="231" t="s">
        <v>25</v>
      </c>
      <c r="M1980" s="36" t="s">
        <v>1085</v>
      </c>
      <c r="N1980" s="231" t="s">
        <v>5193</v>
      </c>
      <c r="O1980" s="231" t="s">
        <v>445</v>
      </c>
      <c r="P1980" s="36" t="s">
        <v>1085</v>
      </c>
      <c r="Q1980" s="31"/>
      <c r="R1980" s="136"/>
      <c r="S1980" s="136"/>
      <c r="T1980" s="436">
        <v>2506453913</v>
      </c>
      <c r="U1980" s="436">
        <f>T1980*1.12</f>
        <v>2807228382.5600004</v>
      </c>
      <c r="V1980" s="31"/>
      <c r="W1980" s="31">
        <v>2016</v>
      </c>
      <c r="X1980" s="31"/>
      <c r="Z1980" s="28"/>
    </row>
    <row r="1981" spans="1:37" s="17" customFormat="1" hidden="1" outlineLevel="1">
      <c r="A1981" s="325" t="s">
        <v>294</v>
      </c>
      <c r="B1981" s="65" t="s">
        <v>24</v>
      </c>
      <c r="C1981" s="78" t="s">
        <v>1280</v>
      </c>
      <c r="D1981" s="200" t="s">
        <v>1281</v>
      </c>
      <c r="E1981" s="200" t="s">
        <v>1281</v>
      </c>
      <c r="F1981" s="201" t="s">
        <v>1209</v>
      </c>
      <c r="G1981" s="411" t="s">
        <v>29</v>
      </c>
      <c r="H1981" s="151">
        <v>100</v>
      </c>
      <c r="I1981" s="202">
        <v>230000000</v>
      </c>
      <c r="J1981" s="151" t="s">
        <v>906</v>
      </c>
      <c r="K1981" s="203" t="s">
        <v>531</v>
      </c>
      <c r="L1981" s="152" t="s">
        <v>25</v>
      </c>
      <c r="M1981" s="151" t="s">
        <v>1085</v>
      </c>
      <c r="N1981" s="203" t="s">
        <v>561</v>
      </c>
      <c r="O1981" s="151" t="s">
        <v>26</v>
      </c>
      <c r="P1981" s="151" t="s">
        <v>1085</v>
      </c>
      <c r="Q1981" s="151"/>
      <c r="R1981" s="152"/>
      <c r="S1981" s="152"/>
      <c r="T1981" s="437">
        <v>0</v>
      </c>
      <c r="U1981" s="438">
        <f>T1981*1.12</f>
        <v>0</v>
      </c>
      <c r="V1981" s="151"/>
      <c r="W1981" s="151">
        <v>2016</v>
      </c>
      <c r="X1981" s="285" t="s">
        <v>3208</v>
      </c>
      <c r="Y1981" s="80"/>
      <c r="Z1981" s="28"/>
    </row>
    <row r="1982" spans="1:37" s="17" customFormat="1" hidden="1" outlineLevel="1">
      <c r="A1982" s="325" t="s">
        <v>6385</v>
      </c>
      <c r="B1982" s="39" t="s">
        <v>1495</v>
      </c>
      <c r="C1982" s="282" t="s">
        <v>1280</v>
      </c>
      <c r="D1982" s="286" t="s">
        <v>1281</v>
      </c>
      <c r="E1982" s="287" t="s">
        <v>1281</v>
      </c>
      <c r="F1982" s="255" t="s">
        <v>6386</v>
      </c>
      <c r="G1982" s="388" t="s">
        <v>444</v>
      </c>
      <c r="H1982" s="288">
        <v>100</v>
      </c>
      <c r="I1982" s="43">
        <v>230000000</v>
      </c>
      <c r="J1982" s="36" t="s">
        <v>1500</v>
      </c>
      <c r="K1982" s="388" t="s">
        <v>3968</v>
      </c>
      <c r="L1982" s="235" t="s">
        <v>25</v>
      </c>
      <c r="M1982" s="388"/>
      <c r="N1982" s="388" t="s">
        <v>6387</v>
      </c>
      <c r="O1982" s="234" t="s">
        <v>26</v>
      </c>
      <c r="P1982" s="83" t="s">
        <v>1085</v>
      </c>
      <c r="Q1982" s="388"/>
      <c r="R1982" s="439"/>
      <c r="S1982" s="439"/>
      <c r="T1982" s="439">
        <v>8500000</v>
      </c>
      <c r="U1982" s="68">
        <f t="shared" ref="U1982" si="435">T1982*1.12</f>
        <v>9520000</v>
      </c>
      <c r="V1982" s="388"/>
      <c r="W1982" s="388">
        <v>2016</v>
      </c>
      <c r="X1982" s="64"/>
      <c r="Y1982" s="80"/>
      <c r="Z1982" s="28"/>
    </row>
    <row r="1983" spans="1:37" s="17" customFormat="1" hidden="1" outlineLevel="1">
      <c r="A1983" s="231" t="s">
        <v>295</v>
      </c>
      <c r="B1983" s="65" t="s">
        <v>24</v>
      </c>
      <c r="C1983" s="78" t="s">
        <v>1280</v>
      </c>
      <c r="D1983" s="34" t="s">
        <v>1281</v>
      </c>
      <c r="E1983" s="34" t="s">
        <v>1281</v>
      </c>
      <c r="F1983" s="79" t="s">
        <v>1210</v>
      </c>
      <c r="G1983" s="93" t="s">
        <v>29</v>
      </c>
      <c r="H1983" s="36">
        <v>100</v>
      </c>
      <c r="I1983" s="43">
        <v>230000000</v>
      </c>
      <c r="J1983" s="36" t="s">
        <v>906</v>
      </c>
      <c r="K1983" s="44" t="s">
        <v>531</v>
      </c>
      <c r="L1983" s="54" t="s">
        <v>25</v>
      </c>
      <c r="M1983" s="36" t="s">
        <v>1085</v>
      </c>
      <c r="N1983" s="44" t="s">
        <v>561</v>
      </c>
      <c r="O1983" s="36" t="s">
        <v>26</v>
      </c>
      <c r="P1983" s="36" t="s">
        <v>1085</v>
      </c>
      <c r="Q1983" s="36"/>
      <c r="R1983" s="54"/>
      <c r="S1983" s="54"/>
      <c r="T1983" s="435">
        <v>0</v>
      </c>
      <c r="U1983" s="68">
        <f>T1983*1.12</f>
        <v>0</v>
      </c>
      <c r="V1983" s="36"/>
      <c r="W1983" s="36">
        <v>2016</v>
      </c>
      <c r="X1983" s="285" t="s">
        <v>3208</v>
      </c>
      <c r="Y1983" s="80"/>
      <c r="Z1983" s="28"/>
    </row>
    <row r="1984" spans="1:37" s="17" customFormat="1" hidden="1" outlineLevel="1">
      <c r="A1984" s="231" t="s">
        <v>6388</v>
      </c>
      <c r="B1984" s="39" t="s">
        <v>1495</v>
      </c>
      <c r="C1984" s="282" t="s">
        <v>1280</v>
      </c>
      <c r="D1984" s="286" t="s">
        <v>1281</v>
      </c>
      <c r="E1984" s="287" t="s">
        <v>1281</v>
      </c>
      <c r="F1984" s="255" t="s">
        <v>6389</v>
      </c>
      <c r="G1984" s="388" t="s">
        <v>444</v>
      </c>
      <c r="H1984" s="288">
        <v>100</v>
      </c>
      <c r="I1984" s="43">
        <v>230000000</v>
      </c>
      <c r="J1984" s="36" t="s">
        <v>1500</v>
      </c>
      <c r="K1984" s="388" t="s">
        <v>3968</v>
      </c>
      <c r="L1984" s="235" t="s">
        <v>25</v>
      </c>
      <c r="M1984" s="388"/>
      <c r="N1984" s="388" t="s">
        <v>6387</v>
      </c>
      <c r="O1984" s="234" t="s">
        <v>26</v>
      </c>
      <c r="P1984" s="83" t="s">
        <v>1085</v>
      </c>
      <c r="Q1984" s="388"/>
      <c r="R1984" s="439"/>
      <c r="S1984" s="439"/>
      <c r="T1984" s="439">
        <v>35000000</v>
      </c>
      <c r="U1984" s="68">
        <f t="shared" ref="U1984" si="436">T1984*1.12</f>
        <v>39200000.000000007</v>
      </c>
      <c r="V1984" s="388"/>
      <c r="W1984" s="388">
        <v>2016</v>
      </c>
      <c r="X1984" s="64"/>
      <c r="Y1984" s="80"/>
      <c r="Z1984" s="28"/>
    </row>
    <row r="1985" spans="1:27" s="86" customFormat="1" hidden="1" outlineLevel="1">
      <c r="A1985" s="231" t="s">
        <v>296</v>
      </c>
      <c r="B1985" s="65" t="s">
        <v>24</v>
      </c>
      <c r="C1985" s="81" t="s">
        <v>1283</v>
      </c>
      <c r="D1985" s="34" t="s">
        <v>1284</v>
      </c>
      <c r="E1985" s="40" t="s">
        <v>1284</v>
      </c>
      <c r="F1985" s="34" t="s">
        <v>587</v>
      </c>
      <c r="G1985" s="93" t="s">
        <v>28</v>
      </c>
      <c r="H1985" s="36">
        <v>100</v>
      </c>
      <c r="I1985" s="34">
        <v>230000000</v>
      </c>
      <c r="J1985" s="36" t="s">
        <v>906</v>
      </c>
      <c r="K1985" s="44" t="s">
        <v>531</v>
      </c>
      <c r="L1985" s="82" t="s">
        <v>25</v>
      </c>
      <c r="M1985" s="36" t="s">
        <v>1085</v>
      </c>
      <c r="N1985" s="44" t="s">
        <v>1222</v>
      </c>
      <c r="O1985" s="36" t="s">
        <v>26</v>
      </c>
      <c r="P1985" s="83" t="s">
        <v>1085</v>
      </c>
      <c r="Q1985" s="36"/>
      <c r="R1985" s="54"/>
      <c r="S1985" s="54"/>
      <c r="T1985" s="435">
        <v>0</v>
      </c>
      <c r="U1985" s="440">
        <f>T1985*1.12</f>
        <v>0</v>
      </c>
      <c r="V1985" s="36"/>
      <c r="W1985" s="84">
        <v>2016</v>
      </c>
      <c r="X1985" s="64">
        <v>11.14</v>
      </c>
      <c r="Z1985" s="28"/>
    </row>
    <row r="1986" spans="1:27" s="86" customFormat="1" hidden="1" outlineLevel="1">
      <c r="A1986" s="231" t="s">
        <v>4978</v>
      </c>
      <c r="B1986" s="65" t="s">
        <v>24</v>
      </c>
      <c r="C1986" s="34" t="s">
        <v>1283</v>
      </c>
      <c r="D1986" s="34" t="s">
        <v>1284</v>
      </c>
      <c r="E1986" s="40" t="s">
        <v>1284</v>
      </c>
      <c r="F1986" s="34" t="s">
        <v>587</v>
      </c>
      <c r="G1986" s="93" t="s">
        <v>28</v>
      </c>
      <c r="H1986" s="36">
        <v>100</v>
      </c>
      <c r="I1986" s="34">
        <v>230000000</v>
      </c>
      <c r="J1986" s="36" t="s">
        <v>906</v>
      </c>
      <c r="K1986" s="44" t="s">
        <v>424</v>
      </c>
      <c r="L1986" s="82" t="s">
        <v>25</v>
      </c>
      <c r="M1986" s="36" t="s">
        <v>1085</v>
      </c>
      <c r="N1986" s="36" t="s">
        <v>228</v>
      </c>
      <c r="O1986" s="36" t="s">
        <v>26</v>
      </c>
      <c r="P1986" s="83" t="s">
        <v>1085</v>
      </c>
      <c r="Q1986" s="36"/>
      <c r="R1986" s="54"/>
      <c r="S1986" s="54"/>
      <c r="T1986" s="435">
        <v>0</v>
      </c>
      <c r="U1986" s="440">
        <f>T1986*1.12</f>
        <v>0</v>
      </c>
      <c r="V1986" s="36"/>
      <c r="W1986" s="84">
        <v>2016</v>
      </c>
      <c r="X1986" s="214" t="s">
        <v>3918</v>
      </c>
      <c r="Z1986" s="28"/>
    </row>
    <row r="1987" spans="1:27" s="77" customFormat="1" hidden="1" outlineLevel="1">
      <c r="A1987" s="228" t="s">
        <v>297</v>
      </c>
      <c r="B1987" s="67" t="s">
        <v>24</v>
      </c>
      <c r="C1987" s="75" t="s">
        <v>785</v>
      </c>
      <c r="D1987" s="75" t="s">
        <v>786</v>
      </c>
      <c r="E1987" s="75" t="s">
        <v>786</v>
      </c>
      <c r="F1987" s="75" t="s">
        <v>787</v>
      </c>
      <c r="G1987" s="235" t="s">
        <v>29</v>
      </c>
      <c r="H1987" s="76">
        <v>90</v>
      </c>
      <c r="I1987" s="56">
        <v>230000000</v>
      </c>
      <c r="J1987" s="36" t="s">
        <v>906</v>
      </c>
      <c r="K1987" s="76" t="s">
        <v>36</v>
      </c>
      <c r="L1987" s="61" t="s">
        <v>25</v>
      </c>
      <c r="M1987" s="36" t="s">
        <v>1085</v>
      </c>
      <c r="N1987" s="76" t="s">
        <v>1169</v>
      </c>
      <c r="O1987" s="76" t="s">
        <v>26</v>
      </c>
      <c r="P1987" s="36" t="s">
        <v>1085</v>
      </c>
      <c r="Q1987" s="76"/>
      <c r="R1987" s="434"/>
      <c r="S1987" s="434"/>
      <c r="T1987" s="435">
        <v>0</v>
      </c>
      <c r="U1987" s="68">
        <f t="shared" ref="U1987:U2007" si="437">T1987*1.12</f>
        <v>0</v>
      </c>
      <c r="V1987" s="76"/>
      <c r="W1987" s="36">
        <v>2016</v>
      </c>
      <c r="X1987" s="214" t="s">
        <v>5010</v>
      </c>
      <c r="Y1987" s="17"/>
      <c r="Z1987" s="28"/>
      <c r="AA1987" s="17"/>
    </row>
    <row r="1988" spans="1:27" s="77" customFormat="1" hidden="1" outlineLevel="1">
      <c r="A1988" s="236" t="s">
        <v>5242</v>
      </c>
      <c r="B1988" s="34" t="s">
        <v>24</v>
      </c>
      <c r="C1988" s="34" t="s">
        <v>785</v>
      </c>
      <c r="D1988" s="34" t="s">
        <v>786</v>
      </c>
      <c r="E1988" s="34" t="s">
        <v>786</v>
      </c>
      <c r="F1988" s="34" t="s">
        <v>5189</v>
      </c>
      <c r="G1988" s="31" t="s">
        <v>29</v>
      </c>
      <c r="H1988" s="34">
        <v>90</v>
      </c>
      <c r="I1988" s="34">
        <v>230000000</v>
      </c>
      <c r="J1988" s="34" t="s">
        <v>1155</v>
      </c>
      <c r="K1988" s="34" t="s">
        <v>3945</v>
      </c>
      <c r="L1988" s="34" t="s">
        <v>25</v>
      </c>
      <c r="M1988" s="34" t="s">
        <v>1085</v>
      </c>
      <c r="N1988" s="34" t="s">
        <v>233</v>
      </c>
      <c r="O1988" s="34" t="s">
        <v>26</v>
      </c>
      <c r="P1988" s="34" t="s">
        <v>1085</v>
      </c>
      <c r="Q1988" s="34" t="s">
        <v>5190</v>
      </c>
      <c r="R1988" s="440">
        <v>76</v>
      </c>
      <c r="S1988" s="440"/>
      <c r="T1988" s="440">
        <v>0</v>
      </c>
      <c r="U1988" s="440">
        <f t="shared" si="437"/>
        <v>0</v>
      </c>
      <c r="V1988" s="310"/>
      <c r="W1988" s="36">
        <v>2016</v>
      </c>
      <c r="X1988" s="188" t="s">
        <v>3918</v>
      </c>
      <c r="Y1988" s="17"/>
      <c r="Z1988" s="28"/>
      <c r="AA1988" s="17"/>
    </row>
    <row r="1989" spans="1:27" s="77" customFormat="1" hidden="1" outlineLevel="1">
      <c r="A1989" s="228" t="s">
        <v>395</v>
      </c>
      <c r="B1989" s="67" t="s">
        <v>24</v>
      </c>
      <c r="C1989" s="75" t="s">
        <v>785</v>
      </c>
      <c r="D1989" s="75" t="s">
        <v>786</v>
      </c>
      <c r="E1989" s="75" t="s">
        <v>786</v>
      </c>
      <c r="F1989" s="75" t="s">
        <v>788</v>
      </c>
      <c r="G1989" s="235" t="s">
        <v>29</v>
      </c>
      <c r="H1989" s="76">
        <v>90</v>
      </c>
      <c r="I1989" s="56">
        <v>230000000</v>
      </c>
      <c r="J1989" s="36" t="s">
        <v>906</v>
      </c>
      <c r="K1989" s="76" t="s">
        <v>36</v>
      </c>
      <c r="L1989" s="61" t="s">
        <v>25</v>
      </c>
      <c r="M1989" s="36" t="s">
        <v>1085</v>
      </c>
      <c r="N1989" s="76" t="s">
        <v>789</v>
      </c>
      <c r="O1989" s="76" t="s">
        <v>26</v>
      </c>
      <c r="P1989" s="36" t="s">
        <v>1085</v>
      </c>
      <c r="Q1989" s="76"/>
      <c r="R1989" s="434"/>
      <c r="S1989" s="434"/>
      <c r="T1989" s="435">
        <v>0</v>
      </c>
      <c r="U1989" s="68">
        <f t="shared" si="437"/>
        <v>0</v>
      </c>
      <c r="V1989" s="76"/>
      <c r="W1989" s="36">
        <v>2016</v>
      </c>
      <c r="X1989" s="214" t="s">
        <v>3918</v>
      </c>
      <c r="Y1989" s="17"/>
      <c r="Z1989" s="28"/>
      <c r="AA1989" s="17"/>
    </row>
    <row r="1990" spans="1:27" s="77" customFormat="1" hidden="1" outlineLevel="1">
      <c r="A1990" s="228" t="s">
        <v>404</v>
      </c>
      <c r="B1990" s="67" t="s">
        <v>24</v>
      </c>
      <c r="C1990" s="75" t="s">
        <v>785</v>
      </c>
      <c r="D1990" s="75" t="s">
        <v>786</v>
      </c>
      <c r="E1990" s="75" t="s">
        <v>786</v>
      </c>
      <c r="F1990" s="75" t="s">
        <v>790</v>
      </c>
      <c r="G1990" s="235" t="s">
        <v>29</v>
      </c>
      <c r="H1990" s="76">
        <v>90</v>
      </c>
      <c r="I1990" s="56">
        <v>230000000</v>
      </c>
      <c r="J1990" s="36" t="s">
        <v>906</v>
      </c>
      <c r="K1990" s="76" t="s">
        <v>36</v>
      </c>
      <c r="L1990" s="61" t="s">
        <v>25</v>
      </c>
      <c r="M1990" s="36" t="s">
        <v>1085</v>
      </c>
      <c r="N1990" s="76" t="s">
        <v>1170</v>
      </c>
      <c r="O1990" s="76" t="s">
        <v>26</v>
      </c>
      <c r="P1990" s="36" t="s">
        <v>1085</v>
      </c>
      <c r="Q1990" s="76"/>
      <c r="R1990" s="434"/>
      <c r="S1990" s="434"/>
      <c r="T1990" s="435">
        <v>0</v>
      </c>
      <c r="U1990" s="68">
        <f t="shared" si="437"/>
        <v>0</v>
      </c>
      <c r="V1990" s="76"/>
      <c r="W1990" s="36">
        <v>2016</v>
      </c>
      <c r="X1990" s="214" t="s">
        <v>3918</v>
      </c>
      <c r="Y1990" s="17"/>
      <c r="Z1990" s="28"/>
      <c r="AA1990" s="17"/>
    </row>
    <row r="1991" spans="1:27" s="77" customFormat="1" hidden="1" outlineLevel="1">
      <c r="A1991" s="228" t="s">
        <v>405</v>
      </c>
      <c r="B1991" s="67" t="s">
        <v>24</v>
      </c>
      <c r="C1991" s="75" t="s">
        <v>785</v>
      </c>
      <c r="D1991" s="75" t="s">
        <v>786</v>
      </c>
      <c r="E1991" s="75" t="s">
        <v>786</v>
      </c>
      <c r="F1991" s="75" t="s">
        <v>792</v>
      </c>
      <c r="G1991" s="235" t="s">
        <v>29</v>
      </c>
      <c r="H1991" s="76">
        <v>90</v>
      </c>
      <c r="I1991" s="56">
        <v>230000000</v>
      </c>
      <c r="J1991" s="36" t="s">
        <v>906</v>
      </c>
      <c r="K1991" s="76" t="s">
        <v>36</v>
      </c>
      <c r="L1991" s="61" t="s">
        <v>25</v>
      </c>
      <c r="M1991" s="36" t="s">
        <v>1085</v>
      </c>
      <c r="N1991" s="76" t="s">
        <v>791</v>
      </c>
      <c r="O1991" s="76" t="s">
        <v>26</v>
      </c>
      <c r="P1991" s="36" t="s">
        <v>1085</v>
      </c>
      <c r="Q1991" s="76"/>
      <c r="R1991" s="434"/>
      <c r="S1991" s="434"/>
      <c r="T1991" s="435">
        <v>0</v>
      </c>
      <c r="U1991" s="68">
        <f t="shared" si="437"/>
        <v>0</v>
      </c>
      <c r="V1991" s="76"/>
      <c r="W1991" s="36">
        <v>2016</v>
      </c>
      <c r="X1991" s="214" t="s">
        <v>3918</v>
      </c>
      <c r="Y1991" s="17"/>
      <c r="Z1991" s="28"/>
      <c r="AA1991" s="17"/>
    </row>
    <row r="1992" spans="1:27" s="86" customFormat="1" hidden="1" outlineLevel="1">
      <c r="A1992" s="228" t="s">
        <v>406</v>
      </c>
      <c r="B1992" s="67" t="s">
        <v>24</v>
      </c>
      <c r="C1992" s="87" t="s">
        <v>798</v>
      </c>
      <c r="D1992" s="76" t="s">
        <v>962</v>
      </c>
      <c r="E1992" s="76" t="s">
        <v>962</v>
      </c>
      <c r="F1992" s="76" t="s">
        <v>799</v>
      </c>
      <c r="G1992" s="93" t="s">
        <v>29</v>
      </c>
      <c r="H1992" s="76">
        <v>90</v>
      </c>
      <c r="I1992" s="34">
        <v>230000000</v>
      </c>
      <c r="J1992" s="36" t="s">
        <v>906</v>
      </c>
      <c r="K1992" s="76" t="s">
        <v>36</v>
      </c>
      <c r="L1992" s="82" t="s">
        <v>25</v>
      </c>
      <c r="M1992" s="36" t="s">
        <v>1085</v>
      </c>
      <c r="N1992" s="76" t="s">
        <v>233</v>
      </c>
      <c r="O1992" s="76" t="s">
        <v>26</v>
      </c>
      <c r="P1992" s="83" t="s">
        <v>1085</v>
      </c>
      <c r="Q1992" s="76"/>
      <c r="R1992" s="434"/>
      <c r="S1992" s="434"/>
      <c r="T1992" s="435">
        <v>0</v>
      </c>
      <c r="U1992" s="68">
        <f t="shared" si="437"/>
        <v>0</v>
      </c>
      <c r="V1992" s="76"/>
      <c r="W1992" s="84">
        <v>2016</v>
      </c>
      <c r="X1992" s="214" t="s">
        <v>5010</v>
      </c>
      <c r="Z1992" s="28"/>
    </row>
    <row r="1993" spans="1:27" s="86" customFormat="1" hidden="1" outlineLevel="1">
      <c r="A1993" s="236" t="s">
        <v>5243</v>
      </c>
      <c r="B1993" s="34" t="s">
        <v>24</v>
      </c>
      <c r="C1993" s="34" t="s">
        <v>798</v>
      </c>
      <c r="D1993" s="36" t="s">
        <v>962</v>
      </c>
      <c r="E1993" s="36" t="s">
        <v>962</v>
      </c>
      <c r="F1993" s="34" t="s">
        <v>5191</v>
      </c>
      <c r="G1993" s="31" t="s">
        <v>29</v>
      </c>
      <c r="H1993" s="34">
        <v>90</v>
      </c>
      <c r="I1993" s="34">
        <v>230000000</v>
      </c>
      <c r="J1993" s="34" t="s">
        <v>1155</v>
      </c>
      <c r="K1993" s="34" t="s">
        <v>3945</v>
      </c>
      <c r="L1993" s="34" t="s">
        <v>25</v>
      </c>
      <c r="M1993" s="34" t="s">
        <v>1085</v>
      </c>
      <c r="N1993" s="34" t="s">
        <v>233</v>
      </c>
      <c r="O1993" s="34" t="s">
        <v>26</v>
      </c>
      <c r="P1993" s="34" t="s">
        <v>1085</v>
      </c>
      <c r="Q1993" s="34" t="s">
        <v>5190</v>
      </c>
      <c r="R1993" s="440">
        <v>344</v>
      </c>
      <c r="S1993" s="440"/>
      <c r="T1993" s="440">
        <v>0</v>
      </c>
      <c r="U1993" s="440">
        <f t="shared" si="437"/>
        <v>0</v>
      </c>
      <c r="V1993" s="310"/>
      <c r="W1993" s="36">
        <v>2016</v>
      </c>
      <c r="X1993" s="188" t="s">
        <v>6325</v>
      </c>
      <c r="Z1993" s="28"/>
    </row>
    <row r="1994" spans="1:27" s="86" customFormat="1" hidden="1" outlineLevel="1">
      <c r="A1994" s="236" t="s">
        <v>6234</v>
      </c>
      <c r="B1994" s="34" t="s">
        <v>24</v>
      </c>
      <c r="C1994" s="34" t="s">
        <v>798</v>
      </c>
      <c r="D1994" s="36" t="s">
        <v>962</v>
      </c>
      <c r="E1994" s="36" t="s">
        <v>962</v>
      </c>
      <c r="F1994" s="255" t="s">
        <v>6324</v>
      </c>
      <c r="G1994" s="31" t="s">
        <v>29</v>
      </c>
      <c r="H1994" s="34">
        <v>90</v>
      </c>
      <c r="I1994" s="34">
        <v>230000000</v>
      </c>
      <c r="J1994" s="34" t="s">
        <v>1155</v>
      </c>
      <c r="K1994" s="223" t="s">
        <v>410</v>
      </c>
      <c r="L1994" s="34" t="s">
        <v>25</v>
      </c>
      <c r="M1994" s="34" t="s">
        <v>1085</v>
      </c>
      <c r="N1994" s="34" t="s">
        <v>233</v>
      </c>
      <c r="O1994" s="34" t="s">
        <v>26</v>
      </c>
      <c r="P1994" s="34" t="s">
        <v>1085</v>
      </c>
      <c r="Q1994" s="34" t="s">
        <v>5190</v>
      </c>
      <c r="R1994" s="441">
        <v>110</v>
      </c>
      <c r="S1994" s="440"/>
      <c r="T1994" s="54">
        <v>102150000</v>
      </c>
      <c r="U1994" s="440">
        <f t="shared" si="437"/>
        <v>114408000.00000001</v>
      </c>
      <c r="V1994" s="310"/>
      <c r="W1994" s="36">
        <v>2016</v>
      </c>
      <c r="X1994" s="188"/>
      <c r="Z1994" s="28"/>
    </row>
    <row r="1995" spans="1:27" s="86" customFormat="1" hidden="1" outlineLevel="1">
      <c r="A1995" s="228" t="s">
        <v>941</v>
      </c>
      <c r="B1995" s="67" t="s">
        <v>24</v>
      </c>
      <c r="C1995" s="87" t="s">
        <v>798</v>
      </c>
      <c r="D1995" s="76" t="s">
        <v>962</v>
      </c>
      <c r="E1995" s="76" t="s">
        <v>962</v>
      </c>
      <c r="F1995" s="76" t="s">
        <v>800</v>
      </c>
      <c r="G1995" s="93" t="s">
        <v>29</v>
      </c>
      <c r="H1995" s="76">
        <v>90</v>
      </c>
      <c r="I1995" s="34">
        <v>230000000</v>
      </c>
      <c r="J1995" s="36" t="s">
        <v>906</v>
      </c>
      <c r="K1995" s="76" t="s">
        <v>36</v>
      </c>
      <c r="L1995" s="82" t="s">
        <v>25</v>
      </c>
      <c r="M1995" s="36" t="s">
        <v>1085</v>
      </c>
      <c r="N1995" s="76" t="s">
        <v>60</v>
      </c>
      <c r="O1995" s="76" t="s">
        <v>26</v>
      </c>
      <c r="P1995" s="83" t="s">
        <v>1085</v>
      </c>
      <c r="Q1995" s="76"/>
      <c r="R1995" s="434"/>
      <c r="S1995" s="434"/>
      <c r="T1995" s="435">
        <v>0</v>
      </c>
      <c r="U1995" s="68">
        <f t="shared" si="437"/>
        <v>0</v>
      </c>
      <c r="V1995" s="76"/>
      <c r="W1995" s="84">
        <v>2016</v>
      </c>
      <c r="X1995" s="214" t="s">
        <v>3918</v>
      </c>
      <c r="Z1995" s="28"/>
    </row>
    <row r="1996" spans="1:27" s="86" customFormat="1" hidden="1" outlineLevel="1">
      <c r="A1996" s="228" t="s">
        <v>942</v>
      </c>
      <c r="B1996" s="67" t="s">
        <v>24</v>
      </c>
      <c r="C1996" s="87" t="s">
        <v>798</v>
      </c>
      <c r="D1996" s="76" t="s">
        <v>962</v>
      </c>
      <c r="E1996" s="76" t="s">
        <v>962</v>
      </c>
      <c r="F1996" s="76" t="s">
        <v>801</v>
      </c>
      <c r="G1996" s="93" t="s">
        <v>29</v>
      </c>
      <c r="H1996" s="76">
        <v>90</v>
      </c>
      <c r="I1996" s="34">
        <v>230000000</v>
      </c>
      <c r="J1996" s="36" t="s">
        <v>906</v>
      </c>
      <c r="K1996" s="76" t="s">
        <v>36</v>
      </c>
      <c r="L1996" s="82" t="s">
        <v>25</v>
      </c>
      <c r="M1996" s="36" t="s">
        <v>1085</v>
      </c>
      <c r="N1996" s="76" t="s">
        <v>60</v>
      </c>
      <c r="O1996" s="76" t="s">
        <v>26</v>
      </c>
      <c r="P1996" s="83" t="s">
        <v>1085</v>
      </c>
      <c r="Q1996" s="76"/>
      <c r="R1996" s="434"/>
      <c r="S1996" s="434"/>
      <c r="T1996" s="435">
        <v>0</v>
      </c>
      <c r="U1996" s="68">
        <f t="shared" si="437"/>
        <v>0</v>
      </c>
      <c r="V1996" s="76"/>
      <c r="W1996" s="84">
        <v>2016</v>
      </c>
      <c r="X1996" s="214" t="s">
        <v>3918</v>
      </c>
      <c r="Z1996" s="28"/>
    </row>
    <row r="1997" spans="1:27" s="86" customFormat="1" hidden="1" outlineLevel="1">
      <c r="A1997" s="228" t="s">
        <v>943</v>
      </c>
      <c r="B1997" s="67" t="s">
        <v>24</v>
      </c>
      <c r="C1997" s="87" t="s">
        <v>798</v>
      </c>
      <c r="D1997" s="76" t="s">
        <v>962</v>
      </c>
      <c r="E1997" s="76" t="s">
        <v>962</v>
      </c>
      <c r="F1997" s="76" t="s">
        <v>802</v>
      </c>
      <c r="G1997" s="93" t="s">
        <v>29</v>
      </c>
      <c r="H1997" s="76">
        <v>90</v>
      </c>
      <c r="I1997" s="34">
        <v>230000000</v>
      </c>
      <c r="J1997" s="36" t="s">
        <v>906</v>
      </c>
      <c r="K1997" s="76" t="s">
        <v>36</v>
      </c>
      <c r="L1997" s="82" t="s">
        <v>25</v>
      </c>
      <c r="M1997" s="36" t="s">
        <v>1085</v>
      </c>
      <c r="N1997" s="76" t="s">
        <v>60</v>
      </c>
      <c r="O1997" s="76" t="s">
        <v>26</v>
      </c>
      <c r="P1997" s="83" t="s">
        <v>1085</v>
      </c>
      <c r="Q1997" s="76"/>
      <c r="R1997" s="434"/>
      <c r="S1997" s="434"/>
      <c r="T1997" s="435">
        <v>0</v>
      </c>
      <c r="U1997" s="68">
        <f t="shared" si="437"/>
        <v>0</v>
      </c>
      <c r="V1997" s="76"/>
      <c r="W1997" s="84">
        <v>2016</v>
      </c>
      <c r="X1997" s="214" t="s">
        <v>3918</v>
      </c>
      <c r="Z1997" s="28"/>
    </row>
    <row r="1998" spans="1:27" s="86" customFormat="1" hidden="1" outlineLevel="1">
      <c r="A1998" s="228" t="s">
        <v>407</v>
      </c>
      <c r="B1998" s="67" t="s">
        <v>24</v>
      </c>
      <c r="C1998" s="76" t="s">
        <v>798</v>
      </c>
      <c r="D1998" s="76" t="s">
        <v>962</v>
      </c>
      <c r="E1998" s="76" t="s">
        <v>962</v>
      </c>
      <c r="F1998" s="76" t="s">
        <v>803</v>
      </c>
      <c r="G1998" s="93" t="s">
        <v>29</v>
      </c>
      <c r="H1998" s="76">
        <v>100</v>
      </c>
      <c r="I1998" s="34">
        <v>230000000</v>
      </c>
      <c r="J1998" s="36" t="s">
        <v>906</v>
      </c>
      <c r="K1998" s="44" t="s">
        <v>36</v>
      </c>
      <c r="L1998" s="82" t="s">
        <v>25</v>
      </c>
      <c r="M1998" s="36" t="s">
        <v>1085</v>
      </c>
      <c r="N1998" s="76" t="s">
        <v>60</v>
      </c>
      <c r="O1998" s="76" t="s">
        <v>26</v>
      </c>
      <c r="P1998" s="36" t="s">
        <v>1085</v>
      </c>
      <c r="Q1998" s="76"/>
      <c r="R1998" s="434"/>
      <c r="S1998" s="434"/>
      <c r="T1998" s="435">
        <v>57899750</v>
      </c>
      <c r="U1998" s="68">
        <f t="shared" si="437"/>
        <v>64847720.000000007</v>
      </c>
      <c r="V1998" s="76"/>
      <c r="W1998" s="84">
        <v>2016</v>
      </c>
      <c r="X1998" s="64"/>
      <c r="Z1998" s="28"/>
    </row>
    <row r="1999" spans="1:27" s="86" customFormat="1" hidden="1" outlineLevel="1">
      <c r="A1999" s="228" t="s">
        <v>944</v>
      </c>
      <c r="B1999" s="67" t="s">
        <v>24</v>
      </c>
      <c r="C1999" s="76" t="s">
        <v>798</v>
      </c>
      <c r="D1999" s="76" t="s">
        <v>962</v>
      </c>
      <c r="E1999" s="76" t="s">
        <v>962</v>
      </c>
      <c r="F1999" s="76" t="s">
        <v>804</v>
      </c>
      <c r="G1999" s="93" t="s">
        <v>29</v>
      </c>
      <c r="H1999" s="76">
        <v>100</v>
      </c>
      <c r="I1999" s="34">
        <v>230000000</v>
      </c>
      <c r="J1999" s="36" t="s">
        <v>906</v>
      </c>
      <c r="K1999" s="44" t="s">
        <v>36</v>
      </c>
      <c r="L1999" s="82" t="s">
        <v>25</v>
      </c>
      <c r="M1999" s="36" t="s">
        <v>1085</v>
      </c>
      <c r="N1999" s="76" t="s">
        <v>60</v>
      </c>
      <c r="O1999" s="76" t="s">
        <v>26</v>
      </c>
      <c r="P1999" s="36" t="s">
        <v>1085</v>
      </c>
      <c r="Q1999" s="76"/>
      <c r="R1999" s="434"/>
      <c r="S1999" s="434"/>
      <c r="T1999" s="435">
        <v>45353220</v>
      </c>
      <c r="U1999" s="68">
        <f t="shared" si="437"/>
        <v>50795606.400000006</v>
      </c>
      <c r="V1999" s="76"/>
      <c r="W1999" s="84">
        <v>2016</v>
      </c>
      <c r="X1999" s="64"/>
      <c r="Z1999" s="28"/>
    </row>
    <row r="2000" spans="1:27" s="86" customFormat="1" hidden="1" outlineLevel="1">
      <c r="A2000" s="228" t="s">
        <v>945</v>
      </c>
      <c r="B2000" s="67" t="s">
        <v>24</v>
      </c>
      <c r="C2000" s="76" t="s">
        <v>798</v>
      </c>
      <c r="D2000" s="76" t="s">
        <v>962</v>
      </c>
      <c r="E2000" s="76" t="s">
        <v>962</v>
      </c>
      <c r="F2000" s="76" t="s">
        <v>805</v>
      </c>
      <c r="G2000" s="93" t="s">
        <v>29</v>
      </c>
      <c r="H2000" s="76">
        <v>100</v>
      </c>
      <c r="I2000" s="34">
        <v>230000000</v>
      </c>
      <c r="J2000" s="36" t="s">
        <v>906</v>
      </c>
      <c r="K2000" s="44" t="s">
        <v>36</v>
      </c>
      <c r="L2000" s="82" t="s">
        <v>25</v>
      </c>
      <c r="M2000" s="36" t="s">
        <v>1085</v>
      </c>
      <c r="N2000" s="76" t="s">
        <v>60</v>
      </c>
      <c r="O2000" s="76" t="s">
        <v>26</v>
      </c>
      <c r="P2000" s="36" t="s">
        <v>1085</v>
      </c>
      <c r="Q2000" s="76"/>
      <c r="R2000" s="434"/>
      <c r="S2000" s="434"/>
      <c r="T2000" s="435">
        <v>43301880</v>
      </c>
      <c r="U2000" s="68">
        <f t="shared" si="437"/>
        <v>48498105.600000001</v>
      </c>
      <c r="V2000" s="76"/>
      <c r="W2000" s="84">
        <v>2016</v>
      </c>
      <c r="X2000" s="64"/>
      <c r="Z2000" s="28"/>
    </row>
    <row r="2001" spans="1:37" s="86" customFormat="1" hidden="1" outlineLevel="1">
      <c r="A2001" s="228" t="s">
        <v>946</v>
      </c>
      <c r="B2001" s="67" t="s">
        <v>24</v>
      </c>
      <c r="C2001" s="76" t="s">
        <v>798</v>
      </c>
      <c r="D2001" s="76" t="s">
        <v>962</v>
      </c>
      <c r="E2001" s="76" t="s">
        <v>962</v>
      </c>
      <c r="F2001" s="76" t="s">
        <v>806</v>
      </c>
      <c r="G2001" s="93" t="s">
        <v>29</v>
      </c>
      <c r="H2001" s="76">
        <v>100</v>
      </c>
      <c r="I2001" s="34">
        <v>230000000</v>
      </c>
      <c r="J2001" s="36" t="s">
        <v>906</v>
      </c>
      <c r="K2001" s="44" t="s">
        <v>36</v>
      </c>
      <c r="L2001" s="82" t="s">
        <v>25</v>
      </c>
      <c r="M2001" s="36" t="s">
        <v>1085</v>
      </c>
      <c r="N2001" s="76" t="s">
        <v>60</v>
      </c>
      <c r="O2001" s="76" t="s">
        <v>26</v>
      </c>
      <c r="P2001" s="36" t="s">
        <v>1085</v>
      </c>
      <c r="Q2001" s="76"/>
      <c r="R2001" s="434"/>
      <c r="S2001" s="434"/>
      <c r="T2001" s="435">
        <v>35471440</v>
      </c>
      <c r="U2001" s="68">
        <f t="shared" si="437"/>
        <v>39728012.800000004</v>
      </c>
      <c r="V2001" s="76"/>
      <c r="W2001" s="84">
        <v>2016</v>
      </c>
      <c r="X2001" s="64"/>
      <c r="Z2001" s="28"/>
    </row>
    <row r="2002" spans="1:37" s="24" customFormat="1" hidden="1" outlineLevel="1">
      <c r="A2002" s="228" t="s">
        <v>947</v>
      </c>
      <c r="B2002" s="34" t="s">
        <v>24</v>
      </c>
      <c r="C2002" s="69" t="s">
        <v>1278</v>
      </c>
      <c r="D2002" s="89" t="s">
        <v>1279</v>
      </c>
      <c r="E2002" s="89" t="s">
        <v>1279</v>
      </c>
      <c r="F2002" s="39" t="s">
        <v>1171</v>
      </c>
      <c r="G2002" s="185" t="s">
        <v>29</v>
      </c>
      <c r="H2002" s="34">
        <v>100</v>
      </c>
      <c r="I2002" s="56">
        <v>230000000</v>
      </c>
      <c r="J2002" s="36" t="s">
        <v>906</v>
      </c>
      <c r="K2002" s="90" t="s">
        <v>531</v>
      </c>
      <c r="L2002" s="41" t="s">
        <v>25</v>
      </c>
      <c r="M2002" s="36" t="s">
        <v>1085</v>
      </c>
      <c r="N2002" s="34" t="s">
        <v>791</v>
      </c>
      <c r="O2002" s="34" t="s">
        <v>26</v>
      </c>
      <c r="P2002" s="36" t="s">
        <v>1085</v>
      </c>
      <c r="Q2002" s="34"/>
      <c r="R2002" s="440"/>
      <c r="S2002" s="440"/>
      <c r="T2002" s="440">
        <v>0</v>
      </c>
      <c r="U2002" s="68">
        <f t="shared" si="437"/>
        <v>0</v>
      </c>
      <c r="V2002" s="90"/>
      <c r="W2002" s="36">
        <v>2016</v>
      </c>
      <c r="X2002" s="182" t="s">
        <v>3917</v>
      </c>
      <c r="Y2002" s="74"/>
      <c r="Z2002" s="28"/>
      <c r="AA2002" s="74"/>
      <c r="AB2002" s="74"/>
      <c r="AC2002" s="74"/>
      <c r="AD2002" s="74"/>
      <c r="AE2002" s="74"/>
      <c r="AF2002" s="74"/>
      <c r="AG2002" s="74"/>
      <c r="AH2002" s="74"/>
      <c r="AI2002" s="74"/>
      <c r="AJ2002" s="74"/>
      <c r="AK2002" s="74"/>
    </row>
    <row r="2003" spans="1:37" s="24" customFormat="1" hidden="1" outlineLevel="1">
      <c r="A2003" s="228" t="s">
        <v>3922</v>
      </c>
      <c r="B2003" s="34" t="s">
        <v>24</v>
      </c>
      <c r="C2003" s="69" t="s">
        <v>1278</v>
      </c>
      <c r="D2003" s="89" t="s">
        <v>1279</v>
      </c>
      <c r="E2003" s="40" t="s">
        <v>1279</v>
      </c>
      <c r="F2003" s="39" t="s">
        <v>1171</v>
      </c>
      <c r="G2003" s="185" t="s">
        <v>444</v>
      </c>
      <c r="H2003" s="34">
        <v>100</v>
      </c>
      <c r="I2003" s="43">
        <v>230000000</v>
      </c>
      <c r="J2003" s="36" t="s">
        <v>906</v>
      </c>
      <c r="K2003" s="90" t="s">
        <v>3923</v>
      </c>
      <c r="L2003" s="41" t="s">
        <v>25</v>
      </c>
      <c r="M2003" s="34" t="s">
        <v>1085</v>
      </c>
      <c r="N2003" s="34" t="s">
        <v>3924</v>
      </c>
      <c r="O2003" s="34" t="s">
        <v>26</v>
      </c>
      <c r="P2003" s="36" t="s">
        <v>1085</v>
      </c>
      <c r="Q2003" s="34"/>
      <c r="R2003" s="440"/>
      <c r="S2003" s="440"/>
      <c r="T2003" s="440">
        <v>0</v>
      </c>
      <c r="U2003" s="68">
        <f t="shared" si="437"/>
        <v>0</v>
      </c>
      <c r="V2003" s="90"/>
      <c r="W2003" s="36">
        <v>2016</v>
      </c>
      <c r="X2003" s="182" t="s">
        <v>5244</v>
      </c>
      <c r="Y2003" s="74"/>
      <c r="Z2003" s="28"/>
      <c r="AA2003" s="74"/>
      <c r="AB2003" s="74"/>
      <c r="AC2003" s="74"/>
      <c r="AD2003" s="74"/>
      <c r="AE2003" s="74"/>
      <c r="AF2003" s="74"/>
      <c r="AG2003" s="74"/>
      <c r="AH2003" s="74"/>
      <c r="AI2003" s="74"/>
      <c r="AJ2003" s="74"/>
      <c r="AK2003" s="74"/>
    </row>
    <row r="2004" spans="1:37" s="24" customFormat="1" hidden="1" outlineLevel="1">
      <c r="A2004" s="228" t="s">
        <v>5200</v>
      </c>
      <c r="B2004" s="34" t="s">
        <v>24</v>
      </c>
      <c r="C2004" s="69" t="s">
        <v>1278</v>
      </c>
      <c r="D2004" s="89" t="s">
        <v>1279</v>
      </c>
      <c r="E2004" s="40" t="s">
        <v>1279</v>
      </c>
      <c r="F2004" s="39" t="s">
        <v>1171</v>
      </c>
      <c r="G2004" s="31" t="s">
        <v>29</v>
      </c>
      <c r="H2004" s="34">
        <v>100</v>
      </c>
      <c r="I2004" s="43">
        <v>230000000</v>
      </c>
      <c r="J2004" s="36" t="s">
        <v>906</v>
      </c>
      <c r="K2004" s="76" t="s">
        <v>39</v>
      </c>
      <c r="L2004" s="76" t="s">
        <v>25</v>
      </c>
      <c r="M2004" s="76" t="s">
        <v>1085</v>
      </c>
      <c r="N2004" s="76" t="s">
        <v>5201</v>
      </c>
      <c r="O2004" s="34" t="s">
        <v>26</v>
      </c>
      <c r="P2004" s="36" t="s">
        <v>1085</v>
      </c>
      <c r="Q2004" s="34"/>
      <c r="R2004" s="440"/>
      <c r="S2004" s="440"/>
      <c r="T2004" s="435">
        <v>311389700</v>
      </c>
      <c r="U2004" s="68">
        <f t="shared" si="437"/>
        <v>348756464.00000006</v>
      </c>
      <c r="V2004" s="90"/>
      <c r="W2004" s="36">
        <v>2016</v>
      </c>
      <c r="X2004" s="182"/>
      <c r="Y2004" s="74"/>
      <c r="Z2004" s="28"/>
      <c r="AA2004" s="74"/>
      <c r="AB2004" s="74"/>
      <c r="AC2004" s="74"/>
      <c r="AD2004" s="74"/>
      <c r="AE2004" s="74"/>
      <c r="AF2004" s="74"/>
      <c r="AG2004" s="74"/>
      <c r="AH2004" s="74"/>
      <c r="AI2004" s="74"/>
      <c r="AJ2004" s="74"/>
      <c r="AK2004" s="74"/>
    </row>
    <row r="2005" spans="1:37" s="17" customFormat="1" hidden="1" outlineLevel="1">
      <c r="A2005" s="228" t="s">
        <v>408</v>
      </c>
      <c r="B2005" s="65" t="s">
        <v>24</v>
      </c>
      <c r="C2005" s="78" t="s">
        <v>914</v>
      </c>
      <c r="D2005" s="34" t="s">
        <v>575</v>
      </c>
      <c r="E2005" s="34" t="s">
        <v>575</v>
      </c>
      <c r="F2005" s="92" t="s">
        <v>794</v>
      </c>
      <c r="G2005" s="93" t="s">
        <v>29</v>
      </c>
      <c r="H2005" s="36">
        <v>100</v>
      </c>
      <c r="I2005" s="56">
        <v>230000000</v>
      </c>
      <c r="J2005" s="36" t="s">
        <v>906</v>
      </c>
      <c r="K2005" s="44" t="s">
        <v>36</v>
      </c>
      <c r="L2005" s="61" t="s">
        <v>25</v>
      </c>
      <c r="M2005" s="36" t="s">
        <v>1085</v>
      </c>
      <c r="N2005" s="44" t="s">
        <v>561</v>
      </c>
      <c r="O2005" s="36" t="s">
        <v>576</v>
      </c>
      <c r="P2005" s="36" t="s">
        <v>1085</v>
      </c>
      <c r="Q2005" s="36"/>
      <c r="R2005" s="54"/>
      <c r="S2005" s="54"/>
      <c r="T2005" s="435">
        <v>0</v>
      </c>
      <c r="U2005" s="68">
        <f t="shared" si="437"/>
        <v>0</v>
      </c>
      <c r="V2005" s="36"/>
      <c r="W2005" s="36">
        <v>2016</v>
      </c>
      <c r="X2005" s="245">
        <v>11.14</v>
      </c>
      <c r="Y2005" s="80"/>
      <c r="Z2005" s="28"/>
    </row>
    <row r="2006" spans="1:37" s="17" customFormat="1" hidden="1" outlineLevel="1">
      <c r="A2006" s="228" t="s">
        <v>5195</v>
      </c>
      <c r="B2006" s="65" t="s">
        <v>24</v>
      </c>
      <c r="C2006" s="78" t="s">
        <v>914</v>
      </c>
      <c r="D2006" s="34" t="s">
        <v>575</v>
      </c>
      <c r="E2006" s="34" t="s">
        <v>575</v>
      </c>
      <c r="F2006" s="92" t="s">
        <v>794</v>
      </c>
      <c r="G2006" s="93" t="s">
        <v>29</v>
      </c>
      <c r="H2006" s="36">
        <v>100</v>
      </c>
      <c r="I2006" s="43">
        <v>230000000</v>
      </c>
      <c r="J2006" s="36" t="s">
        <v>906</v>
      </c>
      <c r="K2006" s="44" t="s">
        <v>39</v>
      </c>
      <c r="L2006" s="54" t="s">
        <v>25</v>
      </c>
      <c r="M2006" s="34" t="s">
        <v>1085</v>
      </c>
      <c r="N2006" s="34" t="s">
        <v>5196</v>
      </c>
      <c r="O2006" s="36" t="s">
        <v>576</v>
      </c>
      <c r="P2006" s="34" t="s">
        <v>1085</v>
      </c>
      <c r="Q2006" s="36"/>
      <c r="R2006" s="54"/>
      <c r="S2006" s="54"/>
      <c r="T2006" s="435">
        <v>0</v>
      </c>
      <c r="U2006" s="68">
        <f t="shared" si="437"/>
        <v>0</v>
      </c>
      <c r="V2006" s="36"/>
      <c r="W2006" s="36">
        <v>2016</v>
      </c>
      <c r="X2006" s="289" t="s">
        <v>6351</v>
      </c>
      <c r="Y2006" s="80"/>
      <c r="Z2006" s="28"/>
    </row>
    <row r="2007" spans="1:37" s="17" customFormat="1" hidden="1" outlineLevel="1">
      <c r="A2007" s="228" t="s">
        <v>6452</v>
      </c>
      <c r="B2007" s="39" t="s">
        <v>1495</v>
      </c>
      <c r="C2007" s="290" t="s">
        <v>914</v>
      </c>
      <c r="D2007" s="34" t="s">
        <v>575</v>
      </c>
      <c r="E2007" s="34" t="s">
        <v>575</v>
      </c>
      <c r="F2007" s="92" t="s">
        <v>794</v>
      </c>
      <c r="G2007" s="93" t="s">
        <v>29</v>
      </c>
      <c r="H2007" s="93">
        <v>100</v>
      </c>
      <c r="I2007" s="43">
        <v>230000000</v>
      </c>
      <c r="J2007" s="36" t="s">
        <v>1500</v>
      </c>
      <c r="K2007" s="389" t="s">
        <v>3968</v>
      </c>
      <c r="L2007" s="54" t="s">
        <v>25</v>
      </c>
      <c r="M2007" s="34"/>
      <c r="N2007" s="389" t="s">
        <v>1223</v>
      </c>
      <c r="O2007" s="234" t="s">
        <v>26</v>
      </c>
      <c r="P2007" s="34" t="s">
        <v>1085</v>
      </c>
      <c r="Q2007" s="36"/>
      <c r="R2007" s="54"/>
      <c r="S2007" s="54"/>
      <c r="T2007" s="435">
        <v>0</v>
      </c>
      <c r="U2007" s="68">
        <f t="shared" si="437"/>
        <v>0</v>
      </c>
      <c r="V2007" s="36"/>
      <c r="W2007" s="93">
        <v>2016</v>
      </c>
      <c r="X2007" s="400">
        <v>15</v>
      </c>
      <c r="Y2007" s="80"/>
      <c r="Z2007" s="28"/>
    </row>
    <row r="2008" spans="1:37" s="354" customFormat="1" hidden="1" outlineLevel="1">
      <c r="A2008" s="336" t="s">
        <v>6524</v>
      </c>
      <c r="B2008" s="381" t="s">
        <v>1495</v>
      </c>
      <c r="C2008" s="382" t="s">
        <v>914</v>
      </c>
      <c r="D2008" s="375" t="s">
        <v>575</v>
      </c>
      <c r="E2008" s="375" t="s">
        <v>575</v>
      </c>
      <c r="F2008" s="383" t="s">
        <v>794</v>
      </c>
      <c r="G2008" s="384" t="s">
        <v>29</v>
      </c>
      <c r="H2008" s="384">
        <v>100</v>
      </c>
      <c r="I2008" s="339">
        <v>230000000</v>
      </c>
      <c r="J2008" s="340" t="s">
        <v>1500</v>
      </c>
      <c r="K2008" s="390" t="s">
        <v>3968</v>
      </c>
      <c r="L2008" s="337" t="s">
        <v>25</v>
      </c>
      <c r="M2008" s="375"/>
      <c r="N2008" s="390" t="s">
        <v>1223</v>
      </c>
      <c r="O2008" s="385" t="s">
        <v>576</v>
      </c>
      <c r="P2008" s="375" t="s">
        <v>1085</v>
      </c>
      <c r="Q2008" s="340"/>
      <c r="R2008" s="337"/>
      <c r="S2008" s="337"/>
      <c r="T2008" s="442">
        <v>345000000</v>
      </c>
      <c r="U2008" s="443">
        <f>T2008*1.12</f>
        <v>386400000.00000006</v>
      </c>
      <c r="V2008" s="340"/>
      <c r="W2008" s="384">
        <v>2016</v>
      </c>
      <c r="X2008" s="386"/>
      <c r="Y2008" s="353"/>
      <c r="Z2008" s="344"/>
    </row>
    <row r="2009" spans="1:37" s="17" customFormat="1" hidden="1" outlineLevel="1">
      <c r="A2009" s="228" t="s">
        <v>948</v>
      </c>
      <c r="B2009" s="65" t="s">
        <v>24</v>
      </c>
      <c r="C2009" s="78" t="s">
        <v>914</v>
      </c>
      <c r="D2009" s="34" t="s">
        <v>575</v>
      </c>
      <c r="E2009" s="34" t="s">
        <v>575</v>
      </c>
      <c r="F2009" s="92" t="s">
        <v>1104</v>
      </c>
      <c r="G2009" s="93" t="s">
        <v>29</v>
      </c>
      <c r="H2009" s="36">
        <v>100</v>
      </c>
      <c r="I2009" s="56">
        <v>230000000</v>
      </c>
      <c r="J2009" s="36" t="s">
        <v>906</v>
      </c>
      <c r="K2009" s="44" t="s">
        <v>36</v>
      </c>
      <c r="L2009" s="61" t="s">
        <v>25</v>
      </c>
      <c r="M2009" s="36" t="s">
        <v>1085</v>
      </c>
      <c r="N2009" s="44" t="s">
        <v>561</v>
      </c>
      <c r="O2009" s="36" t="s">
        <v>576</v>
      </c>
      <c r="P2009" s="34" t="s">
        <v>1085</v>
      </c>
      <c r="Q2009" s="36"/>
      <c r="R2009" s="54"/>
      <c r="S2009" s="54"/>
      <c r="T2009" s="435">
        <v>0</v>
      </c>
      <c r="U2009" s="68">
        <f t="shared" ref="U2009:U2065" si="438">T2009*1.12</f>
        <v>0</v>
      </c>
      <c r="V2009" s="36"/>
      <c r="W2009" s="36">
        <v>2016</v>
      </c>
      <c r="X2009" s="245">
        <v>11.14</v>
      </c>
      <c r="Y2009" s="80"/>
      <c r="Z2009" s="28"/>
    </row>
    <row r="2010" spans="1:37" s="17" customFormat="1" hidden="1" outlineLevel="1">
      <c r="A2010" s="228" t="s">
        <v>5197</v>
      </c>
      <c r="B2010" s="65" t="s">
        <v>24</v>
      </c>
      <c r="C2010" s="78" t="s">
        <v>914</v>
      </c>
      <c r="D2010" s="34" t="s">
        <v>575</v>
      </c>
      <c r="E2010" s="34" t="s">
        <v>575</v>
      </c>
      <c r="F2010" s="92" t="s">
        <v>1104</v>
      </c>
      <c r="G2010" s="93" t="s">
        <v>29</v>
      </c>
      <c r="H2010" s="36">
        <v>100</v>
      </c>
      <c r="I2010" s="43">
        <v>230000000</v>
      </c>
      <c r="J2010" s="36" t="s">
        <v>906</v>
      </c>
      <c r="K2010" s="44" t="s">
        <v>39</v>
      </c>
      <c r="L2010" s="54" t="s">
        <v>25</v>
      </c>
      <c r="M2010" s="34" t="s">
        <v>1085</v>
      </c>
      <c r="N2010" s="34" t="s">
        <v>5196</v>
      </c>
      <c r="O2010" s="36" t="s">
        <v>576</v>
      </c>
      <c r="P2010" s="36" t="s">
        <v>1085</v>
      </c>
      <c r="Q2010" s="36"/>
      <c r="R2010" s="54"/>
      <c r="S2010" s="54"/>
      <c r="T2010" s="435">
        <v>0</v>
      </c>
      <c r="U2010" s="68">
        <f t="shared" si="438"/>
        <v>0</v>
      </c>
      <c r="V2010" s="36"/>
      <c r="W2010" s="36">
        <v>2016</v>
      </c>
      <c r="X2010" s="289" t="s">
        <v>6351</v>
      </c>
      <c r="Y2010" s="80"/>
      <c r="Z2010" s="28"/>
    </row>
    <row r="2011" spans="1:37" s="17" customFormat="1" hidden="1" outlineLevel="1">
      <c r="A2011" s="228" t="s">
        <v>6453</v>
      </c>
      <c r="B2011" s="39" t="s">
        <v>1495</v>
      </c>
      <c r="C2011" s="290" t="s">
        <v>914</v>
      </c>
      <c r="D2011" s="34" t="s">
        <v>575</v>
      </c>
      <c r="E2011" s="34" t="s">
        <v>575</v>
      </c>
      <c r="F2011" s="92" t="s">
        <v>1104</v>
      </c>
      <c r="G2011" s="93" t="s">
        <v>29</v>
      </c>
      <c r="H2011" s="93">
        <v>100</v>
      </c>
      <c r="I2011" s="43">
        <v>230000000</v>
      </c>
      <c r="J2011" s="36" t="s">
        <v>1500</v>
      </c>
      <c r="K2011" s="389" t="s">
        <v>3968</v>
      </c>
      <c r="L2011" s="54" t="s">
        <v>25</v>
      </c>
      <c r="M2011" s="34"/>
      <c r="N2011" s="389" t="s">
        <v>126</v>
      </c>
      <c r="O2011" s="234" t="s">
        <v>26</v>
      </c>
      <c r="P2011" s="36" t="s">
        <v>1085</v>
      </c>
      <c r="Q2011" s="36"/>
      <c r="R2011" s="54"/>
      <c r="S2011" s="54"/>
      <c r="T2011" s="435">
        <v>0</v>
      </c>
      <c r="U2011" s="68">
        <f t="shared" si="438"/>
        <v>0</v>
      </c>
      <c r="V2011" s="36"/>
      <c r="W2011" s="93">
        <v>2016</v>
      </c>
      <c r="X2011" s="181">
        <v>15</v>
      </c>
      <c r="Y2011" s="80"/>
      <c r="Z2011" s="28"/>
    </row>
    <row r="2012" spans="1:37" s="354" customFormat="1" hidden="1" outlineLevel="1">
      <c r="A2012" s="336" t="s">
        <v>6525</v>
      </c>
      <c r="B2012" s="381" t="s">
        <v>1495</v>
      </c>
      <c r="C2012" s="382" t="s">
        <v>914</v>
      </c>
      <c r="D2012" s="375" t="s">
        <v>575</v>
      </c>
      <c r="E2012" s="375" t="s">
        <v>575</v>
      </c>
      <c r="F2012" s="383" t="s">
        <v>1104</v>
      </c>
      <c r="G2012" s="384" t="s">
        <v>29</v>
      </c>
      <c r="H2012" s="384">
        <v>100</v>
      </c>
      <c r="I2012" s="339">
        <v>230000000</v>
      </c>
      <c r="J2012" s="340" t="s">
        <v>1500</v>
      </c>
      <c r="K2012" s="390" t="s">
        <v>3968</v>
      </c>
      <c r="L2012" s="337" t="s">
        <v>25</v>
      </c>
      <c r="M2012" s="375"/>
      <c r="N2012" s="390" t="s">
        <v>126</v>
      </c>
      <c r="O2012" s="385" t="s">
        <v>576</v>
      </c>
      <c r="P2012" s="340" t="s">
        <v>1085</v>
      </c>
      <c r="Q2012" s="340"/>
      <c r="R2012" s="337"/>
      <c r="S2012" s="337"/>
      <c r="T2012" s="442">
        <v>115000000</v>
      </c>
      <c r="U2012" s="443">
        <f t="shared" ref="U2012" si="439">T2012*1.12</f>
        <v>128800000.00000001</v>
      </c>
      <c r="V2012" s="340"/>
      <c r="W2012" s="384">
        <v>2016</v>
      </c>
      <c r="X2012" s="362"/>
      <c r="Y2012" s="353"/>
      <c r="Z2012" s="344"/>
    </row>
    <row r="2013" spans="1:37" s="17" customFormat="1" hidden="1" outlineLevel="1">
      <c r="A2013" s="228" t="s">
        <v>949</v>
      </c>
      <c r="B2013" s="65" t="s">
        <v>24</v>
      </c>
      <c r="C2013" s="78" t="s">
        <v>914</v>
      </c>
      <c r="D2013" s="34" t="s">
        <v>575</v>
      </c>
      <c r="E2013" s="34" t="s">
        <v>575</v>
      </c>
      <c r="F2013" s="92" t="s">
        <v>1093</v>
      </c>
      <c r="G2013" s="93" t="s">
        <v>29</v>
      </c>
      <c r="H2013" s="36">
        <v>100</v>
      </c>
      <c r="I2013" s="56">
        <v>230000000</v>
      </c>
      <c r="J2013" s="36" t="s">
        <v>906</v>
      </c>
      <c r="K2013" s="44" t="s">
        <v>36</v>
      </c>
      <c r="L2013" s="61" t="s">
        <v>25</v>
      </c>
      <c r="M2013" s="36" t="s">
        <v>1085</v>
      </c>
      <c r="N2013" s="44" t="s">
        <v>561</v>
      </c>
      <c r="O2013" s="36" t="s">
        <v>576</v>
      </c>
      <c r="P2013" s="36" t="s">
        <v>1085</v>
      </c>
      <c r="Q2013" s="36"/>
      <c r="R2013" s="54"/>
      <c r="S2013" s="54"/>
      <c r="T2013" s="435">
        <v>0</v>
      </c>
      <c r="U2013" s="68">
        <f t="shared" si="438"/>
        <v>0</v>
      </c>
      <c r="V2013" s="36"/>
      <c r="W2013" s="36">
        <v>2016</v>
      </c>
      <c r="X2013" s="245">
        <v>11.14</v>
      </c>
      <c r="Y2013" s="80"/>
      <c r="Z2013" s="28"/>
    </row>
    <row r="2014" spans="1:37" s="17" customFormat="1" hidden="1" outlineLevel="1">
      <c r="A2014" s="228" t="s">
        <v>5198</v>
      </c>
      <c r="B2014" s="65" t="s">
        <v>24</v>
      </c>
      <c r="C2014" s="78" t="s">
        <v>914</v>
      </c>
      <c r="D2014" s="34" t="s">
        <v>575</v>
      </c>
      <c r="E2014" s="34" t="s">
        <v>575</v>
      </c>
      <c r="F2014" s="92" t="s">
        <v>1093</v>
      </c>
      <c r="G2014" s="93" t="s">
        <v>29</v>
      </c>
      <c r="H2014" s="36">
        <v>100</v>
      </c>
      <c r="I2014" s="43">
        <v>230000000</v>
      </c>
      <c r="J2014" s="36" t="s">
        <v>906</v>
      </c>
      <c r="K2014" s="44" t="s">
        <v>39</v>
      </c>
      <c r="L2014" s="54" t="s">
        <v>25</v>
      </c>
      <c r="M2014" s="36" t="s">
        <v>1085</v>
      </c>
      <c r="N2014" s="34" t="s">
        <v>5196</v>
      </c>
      <c r="O2014" s="36" t="s">
        <v>576</v>
      </c>
      <c r="P2014" s="36" t="s">
        <v>1085</v>
      </c>
      <c r="Q2014" s="36"/>
      <c r="R2014" s="54"/>
      <c r="S2014" s="54"/>
      <c r="T2014" s="435">
        <v>0</v>
      </c>
      <c r="U2014" s="68">
        <f t="shared" si="438"/>
        <v>0</v>
      </c>
      <c r="V2014" s="36"/>
      <c r="W2014" s="36">
        <v>2016</v>
      </c>
      <c r="X2014" s="289" t="s">
        <v>6351</v>
      </c>
      <c r="Y2014" s="80"/>
      <c r="Z2014" s="28"/>
    </row>
    <row r="2015" spans="1:37" s="17" customFormat="1" hidden="1" outlineLevel="1">
      <c r="A2015" s="228" t="s">
        <v>6454</v>
      </c>
      <c r="B2015" s="39" t="s">
        <v>1495</v>
      </c>
      <c r="C2015" s="290" t="s">
        <v>914</v>
      </c>
      <c r="D2015" s="34" t="s">
        <v>575</v>
      </c>
      <c r="E2015" s="34" t="s">
        <v>575</v>
      </c>
      <c r="F2015" s="92" t="s">
        <v>1093</v>
      </c>
      <c r="G2015" s="93" t="s">
        <v>29</v>
      </c>
      <c r="H2015" s="93">
        <v>100</v>
      </c>
      <c r="I2015" s="43">
        <v>230000000</v>
      </c>
      <c r="J2015" s="36" t="s">
        <v>1500</v>
      </c>
      <c r="K2015" s="389" t="s">
        <v>3968</v>
      </c>
      <c r="L2015" s="54" t="s">
        <v>25</v>
      </c>
      <c r="M2015" s="36"/>
      <c r="N2015" s="389" t="s">
        <v>6455</v>
      </c>
      <c r="O2015" s="234" t="s">
        <v>26</v>
      </c>
      <c r="P2015" s="36" t="s">
        <v>1085</v>
      </c>
      <c r="Q2015" s="36"/>
      <c r="R2015" s="54"/>
      <c r="S2015" s="54"/>
      <c r="T2015" s="435">
        <v>0</v>
      </c>
      <c r="U2015" s="68">
        <f t="shared" si="438"/>
        <v>0</v>
      </c>
      <c r="V2015" s="36"/>
      <c r="W2015" s="93">
        <v>2016</v>
      </c>
      <c r="X2015" s="181">
        <v>15</v>
      </c>
      <c r="Y2015" s="80"/>
      <c r="Z2015" s="28"/>
    </row>
    <row r="2016" spans="1:37" s="354" customFormat="1" hidden="1" outlineLevel="1">
      <c r="A2016" s="336" t="s">
        <v>6526</v>
      </c>
      <c r="B2016" s="381" t="s">
        <v>1495</v>
      </c>
      <c r="C2016" s="382" t="s">
        <v>914</v>
      </c>
      <c r="D2016" s="375" t="s">
        <v>575</v>
      </c>
      <c r="E2016" s="375" t="s">
        <v>575</v>
      </c>
      <c r="F2016" s="383" t="s">
        <v>1093</v>
      </c>
      <c r="G2016" s="384" t="s">
        <v>29</v>
      </c>
      <c r="H2016" s="384">
        <v>100</v>
      </c>
      <c r="I2016" s="339">
        <v>230000000</v>
      </c>
      <c r="J2016" s="340" t="s">
        <v>1500</v>
      </c>
      <c r="K2016" s="390" t="s">
        <v>3968</v>
      </c>
      <c r="L2016" s="337" t="s">
        <v>25</v>
      </c>
      <c r="M2016" s="340"/>
      <c r="N2016" s="390" t="s">
        <v>6455</v>
      </c>
      <c r="O2016" s="385" t="s">
        <v>576</v>
      </c>
      <c r="P2016" s="340" t="s">
        <v>1085</v>
      </c>
      <c r="Q2016" s="340"/>
      <c r="R2016" s="337"/>
      <c r="S2016" s="337"/>
      <c r="T2016" s="442">
        <v>115000000</v>
      </c>
      <c r="U2016" s="443">
        <f t="shared" ref="U2016" si="440">T2016*1.12</f>
        <v>128800000.00000001</v>
      </c>
      <c r="V2016" s="340"/>
      <c r="W2016" s="384">
        <v>2016</v>
      </c>
      <c r="X2016" s="362"/>
      <c r="Y2016" s="353"/>
      <c r="Z2016" s="344"/>
    </row>
    <row r="2017" spans="1:37" s="17" customFormat="1" hidden="1" outlineLevel="1">
      <c r="A2017" s="228" t="s">
        <v>950</v>
      </c>
      <c r="B2017" s="65" t="s">
        <v>24</v>
      </c>
      <c r="C2017" s="78" t="s">
        <v>914</v>
      </c>
      <c r="D2017" s="34" t="s">
        <v>575</v>
      </c>
      <c r="E2017" s="34" t="s">
        <v>575</v>
      </c>
      <c r="F2017" s="92" t="s">
        <v>1094</v>
      </c>
      <c r="G2017" s="93" t="s">
        <v>29</v>
      </c>
      <c r="H2017" s="36">
        <v>100</v>
      </c>
      <c r="I2017" s="56">
        <v>230000000</v>
      </c>
      <c r="J2017" s="36" t="s">
        <v>906</v>
      </c>
      <c r="K2017" s="44" t="s">
        <v>36</v>
      </c>
      <c r="L2017" s="61" t="s">
        <v>25</v>
      </c>
      <c r="M2017" s="36" t="s">
        <v>1085</v>
      </c>
      <c r="N2017" s="44" t="s">
        <v>561</v>
      </c>
      <c r="O2017" s="36" t="s">
        <v>576</v>
      </c>
      <c r="P2017" s="36" t="s">
        <v>1085</v>
      </c>
      <c r="Q2017" s="36"/>
      <c r="R2017" s="54"/>
      <c r="S2017" s="54"/>
      <c r="T2017" s="435">
        <v>0</v>
      </c>
      <c r="U2017" s="68">
        <f t="shared" si="438"/>
        <v>0</v>
      </c>
      <c r="V2017" s="36"/>
      <c r="W2017" s="36">
        <v>2016</v>
      </c>
      <c r="X2017" s="245">
        <v>11.14</v>
      </c>
      <c r="Y2017" s="80"/>
      <c r="Z2017" s="28"/>
    </row>
    <row r="2018" spans="1:37" s="17" customFormat="1" hidden="1" outlineLevel="1">
      <c r="A2018" s="228" t="s">
        <v>5199</v>
      </c>
      <c r="B2018" s="65" t="s">
        <v>24</v>
      </c>
      <c r="C2018" s="78" t="s">
        <v>914</v>
      </c>
      <c r="D2018" s="34" t="s">
        <v>575</v>
      </c>
      <c r="E2018" s="34" t="s">
        <v>575</v>
      </c>
      <c r="F2018" s="92" t="s">
        <v>1094</v>
      </c>
      <c r="G2018" s="93" t="s">
        <v>29</v>
      </c>
      <c r="H2018" s="36">
        <v>100</v>
      </c>
      <c r="I2018" s="43">
        <v>230000000</v>
      </c>
      <c r="J2018" s="36" t="s">
        <v>906</v>
      </c>
      <c r="K2018" s="44" t="s">
        <v>39</v>
      </c>
      <c r="L2018" s="54" t="s">
        <v>25</v>
      </c>
      <c r="M2018" s="36" t="s">
        <v>1085</v>
      </c>
      <c r="N2018" s="34" t="s">
        <v>5196</v>
      </c>
      <c r="O2018" s="36" t="s">
        <v>576</v>
      </c>
      <c r="P2018" s="36" t="s">
        <v>1085</v>
      </c>
      <c r="Q2018" s="36"/>
      <c r="R2018" s="54"/>
      <c r="S2018" s="54"/>
      <c r="T2018" s="435">
        <v>0</v>
      </c>
      <c r="U2018" s="68">
        <f t="shared" si="438"/>
        <v>0</v>
      </c>
      <c r="V2018" s="36"/>
      <c r="W2018" s="36">
        <v>2016</v>
      </c>
      <c r="X2018" s="289" t="s">
        <v>6351</v>
      </c>
      <c r="Y2018" s="80"/>
      <c r="Z2018" s="28"/>
    </row>
    <row r="2019" spans="1:37" s="17" customFormat="1" hidden="1" outlineLevel="1">
      <c r="A2019" s="228" t="s">
        <v>6456</v>
      </c>
      <c r="B2019" s="39" t="s">
        <v>1495</v>
      </c>
      <c r="C2019" s="290" t="s">
        <v>914</v>
      </c>
      <c r="D2019" s="34" t="s">
        <v>575</v>
      </c>
      <c r="E2019" s="34" t="s">
        <v>575</v>
      </c>
      <c r="F2019" s="92" t="s">
        <v>1094</v>
      </c>
      <c r="G2019" s="93" t="s">
        <v>29</v>
      </c>
      <c r="H2019" s="93">
        <v>100</v>
      </c>
      <c r="I2019" s="43">
        <v>230000000</v>
      </c>
      <c r="J2019" s="36" t="s">
        <v>1500</v>
      </c>
      <c r="K2019" s="389" t="s">
        <v>3968</v>
      </c>
      <c r="L2019" s="54" t="s">
        <v>25</v>
      </c>
      <c r="M2019" s="36"/>
      <c r="N2019" s="389" t="s">
        <v>6457</v>
      </c>
      <c r="O2019" s="234" t="s">
        <v>26</v>
      </c>
      <c r="P2019" s="36" t="s">
        <v>1085</v>
      </c>
      <c r="Q2019" s="36"/>
      <c r="R2019" s="54"/>
      <c r="S2019" s="54"/>
      <c r="T2019" s="435">
        <v>0</v>
      </c>
      <c r="U2019" s="68">
        <f t="shared" si="438"/>
        <v>0</v>
      </c>
      <c r="V2019" s="36"/>
      <c r="W2019" s="93">
        <v>2016</v>
      </c>
      <c r="X2019" s="181">
        <v>15</v>
      </c>
      <c r="Y2019" s="80"/>
      <c r="Z2019" s="28"/>
    </row>
    <row r="2020" spans="1:37" s="354" customFormat="1" hidden="1" outlineLevel="1">
      <c r="A2020" s="336" t="s">
        <v>6527</v>
      </c>
      <c r="B2020" s="381" t="s">
        <v>1495</v>
      </c>
      <c r="C2020" s="382" t="s">
        <v>914</v>
      </c>
      <c r="D2020" s="375" t="s">
        <v>575</v>
      </c>
      <c r="E2020" s="375" t="s">
        <v>575</v>
      </c>
      <c r="F2020" s="383" t="s">
        <v>1094</v>
      </c>
      <c r="G2020" s="384" t="s">
        <v>29</v>
      </c>
      <c r="H2020" s="384">
        <v>100</v>
      </c>
      <c r="I2020" s="339">
        <v>230000000</v>
      </c>
      <c r="J2020" s="340" t="s">
        <v>1500</v>
      </c>
      <c r="K2020" s="390" t="s">
        <v>3968</v>
      </c>
      <c r="L2020" s="337" t="s">
        <v>25</v>
      </c>
      <c r="M2020" s="340"/>
      <c r="N2020" s="390" t="s">
        <v>6457</v>
      </c>
      <c r="O2020" s="385" t="s">
        <v>576</v>
      </c>
      <c r="P2020" s="340" t="s">
        <v>1085</v>
      </c>
      <c r="Q2020" s="340"/>
      <c r="R2020" s="337"/>
      <c r="S2020" s="337"/>
      <c r="T2020" s="442">
        <v>115000000</v>
      </c>
      <c r="U2020" s="443">
        <f t="shared" ref="U2020" si="441">T2020*1.12</f>
        <v>128800000.00000001</v>
      </c>
      <c r="V2020" s="340"/>
      <c r="W2020" s="384">
        <v>2016</v>
      </c>
      <c r="X2020" s="362"/>
      <c r="Y2020" s="353"/>
      <c r="Z2020" s="344"/>
    </row>
    <row r="2021" spans="1:37" s="17" customFormat="1" hidden="1" outlineLevel="1">
      <c r="A2021" s="228" t="s">
        <v>951</v>
      </c>
      <c r="B2021" s="65" t="s">
        <v>24</v>
      </c>
      <c r="C2021" s="78" t="s">
        <v>915</v>
      </c>
      <c r="D2021" s="34" t="s">
        <v>578</v>
      </c>
      <c r="E2021" s="34" t="s">
        <v>578</v>
      </c>
      <c r="F2021" s="44" t="s">
        <v>795</v>
      </c>
      <c r="G2021" s="93" t="s">
        <v>29</v>
      </c>
      <c r="H2021" s="36">
        <v>100</v>
      </c>
      <c r="I2021" s="56">
        <v>230000000</v>
      </c>
      <c r="J2021" s="36" t="s">
        <v>906</v>
      </c>
      <c r="K2021" s="44" t="s">
        <v>36</v>
      </c>
      <c r="L2021" s="61" t="s">
        <v>25</v>
      </c>
      <c r="M2021" s="36" t="s">
        <v>1085</v>
      </c>
      <c r="N2021" s="44" t="s">
        <v>561</v>
      </c>
      <c r="O2021" s="36" t="s">
        <v>576</v>
      </c>
      <c r="P2021" s="36" t="s">
        <v>1085</v>
      </c>
      <c r="Q2021" s="36"/>
      <c r="R2021" s="54"/>
      <c r="S2021" s="54"/>
      <c r="T2021" s="435">
        <v>0</v>
      </c>
      <c r="U2021" s="68">
        <f t="shared" si="438"/>
        <v>0</v>
      </c>
      <c r="V2021" s="36"/>
      <c r="W2021" s="36">
        <v>2016</v>
      </c>
      <c r="X2021" s="129" t="s">
        <v>6351</v>
      </c>
      <c r="Y2021" s="80"/>
      <c r="Z2021" s="28"/>
    </row>
    <row r="2022" spans="1:37" s="17" customFormat="1" hidden="1" outlineLevel="1">
      <c r="A2022" s="228" t="s">
        <v>6354</v>
      </c>
      <c r="B2022" s="39" t="s">
        <v>1495</v>
      </c>
      <c r="C2022" s="290" t="s">
        <v>915</v>
      </c>
      <c r="D2022" s="236" t="s">
        <v>578</v>
      </c>
      <c r="E2022" s="236" t="s">
        <v>578</v>
      </c>
      <c r="F2022" s="223" t="s">
        <v>795</v>
      </c>
      <c r="G2022" s="93" t="s">
        <v>29</v>
      </c>
      <c r="H2022" s="93">
        <v>100</v>
      </c>
      <c r="I2022" s="43">
        <v>230000000</v>
      </c>
      <c r="J2022" s="36" t="s">
        <v>1500</v>
      </c>
      <c r="K2022" s="291" t="s">
        <v>3968</v>
      </c>
      <c r="L2022" s="54" t="s">
        <v>25</v>
      </c>
      <c r="M2022" s="36"/>
      <c r="N2022" s="292" t="s">
        <v>6355</v>
      </c>
      <c r="O2022" s="234" t="s">
        <v>26</v>
      </c>
      <c r="P2022" s="36" t="s">
        <v>1085</v>
      </c>
      <c r="Q2022" s="36"/>
      <c r="R2022" s="54"/>
      <c r="S2022" s="54"/>
      <c r="T2022" s="435">
        <v>0</v>
      </c>
      <c r="U2022" s="68">
        <f t="shared" si="438"/>
        <v>0</v>
      </c>
      <c r="V2022" s="36"/>
      <c r="W2022" s="93">
        <v>2016</v>
      </c>
      <c r="X2022" s="181">
        <v>15</v>
      </c>
      <c r="Y2022" s="80"/>
      <c r="Z2022" s="28"/>
    </row>
    <row r="2023" spans="1:37" s="354" customFormat="1" hidden="1" outlineLevel="1">
      <c r="A2023" s="336" t="s">
        <v>6528</v>
      </c>
      <c r="B2023" s="381" t="s">
        <v>1495</v>
      </c>
      <c r="C2023" s="382" t="s">
        <v>915</v>
      </c>
      <c r="D2023" s="401" t="s">
        <v>578</v>
      </c>
      <c r="E2023" s="401" t="s">
        <v>578</v>
      </c>
      <c r="F2023" s="402" t="s">
        <v>795</v>
      </c>
      <c r="G2023" s="384" t="s">
        <v>29</v>
      </c>
      <c r="H2023" s="384">
        <v>100</v>
      </c>
      <c r="I2023" s="339">
        <v>230000000</v>
      </c>
      <c r="J2023" s="340" t="s">
        <v>1500</v>
      </c>
      <c r="K2023" s="403" t="s">
        <v>3968</v>
      </c>
      <c r="L2023" s="337" t="s">
        <v>25</v>
      </c>
      <c r="M2023" s="340"/>
      <c r="N2023" s="404" t="s">
        <v>6355</v>
      </c>
      <c r="O2023" s="385" t="s">
        <v>576</v>
      </c>
      <c r="P2023" s="340" t="s">
        <v>1085</v>
      </c>
      <c r="Q2023" s="340"/>
      <c r="R2023" s="337"/>
      <c r="S2023" s="337"/>
      <c r="T2023" s="442">
        <v>114000000</v>
      </c>
      <c r="U2023" s="443">
        <f t="shared" ref="U2023" si="442">T2023*1.12</f>
        <v>127680000.00000001</v>
      </c>
      <c r="V2023" s="340"/>
      <c r="W2023" s="384">
        <v>2016</v>
      </c>
      <c r="X2023" s="362"/>
      <c r="Y2023" s="353"/>
      <c r="Z2023" s="344"/>
    </row>
    <row r="2024" spans="1:37" s="17" customFormat="1" hidden="1" outlineLevel="1">
      <c r="A2024" s="228" t="s">
        <v>952</v>
      </c>
      <c r="B2024" s="65" t="s">
        <v>24</v>
      </c>
      <c r="C2024" s="78" t="s">
        <v>915</v>
      </c>
      <c r="D2024" s="34" t="s">
        <v>578</v>
      </c>
      <c r="E2024" s="34" t="s">
        <v>578</v>
      </c>
      <c r="F2024" s="44" t="s">
        <v>1095</v>
      </c>
      <c r="G2024" s="93" t="s">
        <v>29</v>
      </c>
      <c r="H2024" s="36">
        <v>100</v>
      </c>
      <c r="I2024" s="56">
        <v>230000000</v>
      </c>
      <c r="J2024" s="36" t="s">
        <v>906</v>
      </c>
      <c r="K2024" s="44" t="s">
        <v>36</v>
      </c>
      <c r="L2024" s="61" t="s">
        <v>25</v>
      </c>
      <c r="M2024" s="36" t="s">
        <v>1085</v>
      </c>
      <c r="N2024" s="44" t="s">
        <v>561</v>
      </c>
      <c r="O2024" s="36" t="s">
        <v>576</v>
      </c>
      <c r="P2024" s="36" t="s">
        <v>1085</v>
      </c>
      <c r="Q2024" s="36"/>
      <c r="R2024" s="54"/>
      <c r="S2024" s="54"/>
      <c r="T2024" s="435">
        <v>0</v>
      </c>
      <c r="U2024" s="68">
        <f t="shared" si="438"/>
        <v>0</v>
      </c>
      <c r="V2024" s="36"/>
      <c r="W2024" s="36">
        <v>2016</v>
      </c>
      <c r="X2024" s="129" t="s">
        <v>6351</v>
      </c>
      <c r="Y2024" s="80"/>
      <c r="Z2024" s="28"/>
    </row>
    <row r="2025" spans="1:37" s="17" customFormat="1" hidden="1" outlineLevel="1">
      <c r="A2025" s="228" t="s">
        <v>6356</v>
      </c>
      <c r="B2025" s="39" t="s">
        <v>1495</v>
      </c>
      <c r="C2025" s="290" t="s">
        <v>915</v>
      </c>
      <c r="D2025" s="236" t="s">
        <v>578</v>
      </c>
      <c r="E2025" s="236" t="s">
        <v>578</v>
      </c>
      <c r="F2025" s="223" t="s">
        <v>1095</v>
      </c>
      <c r="G2025" s="93" t="s">
        <v>29</v>
      </c>
      <c r="H2025" s="93">
        <v>100</v>
      </c>
      <c r="I2025" s="43">
        <v>230000000</v>
      </c>
      <c r="J2025" s="36" t="s">
        <v>1500</v>
      </c>
      <c r="K2025" s="291" t="s">
        <v>3968</v>
      </c>
      <c r="L2025" s="54" t="s">
        <v>25</v>
      </c>
      <c r="M2025" s="36"/>
      <c r="N2025" s="292" t="s">
        <v>6355</v>
      </c>
      <c r="O2025" s="234" t="s">
        <v>26</v>
      </c>
      <c r="P2025" s="36" t="s">
        <v>1085</v>
      </c>
      <c r="Q2025" s="36"/>
      <c r="R2025" s="54"/>
      <c r="S2025" s="54"/>
      <c r="T2025" s="435">
        <v>0</v>
      </c>
      <c r="U2025" s="68">
        <f t="shared" si="438"/>
        <v>0</v>
      </c>
      <c r="V2025" s="36"/>
      <c r="W2025" s="93">
        <v>2016</v>
      </c>
      <c r="X2025" s="181">
        <v>15</v>
      </c>
      <c r="Y2025" s="80"/>
      <c r="Z2025" s="28"/>
    </row>
    <row r="2026" spans="1:37" s="354" customFormat="1" hidden="1" outlineLevel="1">
      <c r="A2026" s="336" t="s">
        <v>6529</v>
      </c>
      <c r="B2026" s="381" t="s">
        <v>1495</v>
      </c>
      <c r="C2026" s="382" t="s">
        <v>915</v>
      </c>
      <c r="D2026" s="401" t="s">
        <v>578</v>
      </c>
      <c r="E2026" s="401" t="s">
        <v>578</v>
      </c>
      <c r="F2026" s="402" t="s">
        <v>1095</v>
      </c>
      <c r="G2026" s="384" t="s">
        <v>29</v>
      </c>
      <c r="H2026" s="384">
        <v>100</v>
      </c>
      <c r="I2026" s="339">
        <v>230000000</v>
      </c>
      <c r="J2026" s="340" t="s">
        <v>1500</v>
      </c>
      <c r="K2026" s="403" t="s">
        <v>3968</v>
      </c>
      <c r="L2026" s="337" t="s">
        <v>25</v>
      </c>
      <c r="M2026" s="340"/>
      <c r="N2026" s="404" t="s">
        <v>6355</v>
      </c>
      <c r="O2026" s="385" t="s">
        <v>576</v>
      </c>
      <c r="P2026" s="340" t="s">
        <v>1085</v>
      </c>
      <c r="Q2026" s="340"/>
      <c r="R2026" s="337"/>
      <c r="S2026" s="337"/>
      <c r="T2026" s="442">
        <v>646000000</v>
      </c>
      <c r="U2026" s="443">
        <f t="shared" ref="U2026" si="443">T2026*1.12</f>
        <v>723520000.00000012</v>
      </c>
      <c r="V2026" s="340"/>
      <c r="W2026" s="384">
        <v>2016</v>
      </c>
      <c r="X2026" s="362"/>
      <c r="Y2026" s="353"/>
      <c r="Z2026" s="344"/>
    </row>
    <row r="2027" spans="1:37" s="17" customFormat="1" hidden="1" outlineLevel="1">
      <c r="A2027" s="228" t="s">
        <v>3203</v>
      </c>
      <c r="B2027" s="65" t="s">
        <v>24</v>
      </c>
      <c r="C2027" s="78" t="s">
        <v>1064</v>
      </c>
      <c r="D2027" s="34" t="s">
        <v>722</v>
      </c>
      <c r="E2027" s="34" t="s">
        <v>1065</v>
      </c>
      <c r="F2027" s="79" t="s">
        <v>1173</v>
      </c>
      <c r="G2027" s="93" t="s">
        <v>29</v>
      </c>
      <c r="H2027" s="36">
        <v>80</v>
      </c>
      <c r="I2027" s="43">
        <v>231010000</v>
      </c>
      <c r="J2027" s="36" t="s">
        <v>1174</v>
      </c>
      <c r="K2027" s="44" t="s">
        <v>1175</v>
      </c>
      <c r="L2027" s="54" t="s">
        <v>1176</v>
      </c>
      <c r="M2027" s="36"/>
      <c r="N2027" s="44" t="s">
        <v>1177</v>
      </c>
      <c r="O2027" s="36" t="s">
        <v>753</v>
      </c>
      <c r="P2027" s="36" t="s">
        <v>1085</v>
      </c>
      <c r="Q2027" s="36"/>
      <c r="R2027" s="54"/>
      <c r="S2027" s="54"/>
      <c r="T2027" s="435">
        <v>0</v>
      </c>
      <c r="U2027" s="68">
        <f t="shared" si="438"/>
        <v>0</v>
      </c>
      <c r="V2027" s="36"/>
      <c r="W2027" s="36">
        <v>2016</v>
      </c>
      <c r="X2027" s="93">
        <v>7</v>
      </c>
      <c r="Y2027" s="80"/>
      <c r="Z2027" s="28"/>
    </row>
    <row r="2028" spans="1:37" s="24" customFormat="1" hidden="1" outlineLevel="1">
      <c r="A2028" s="228" t="s">
        <v>1172</v>
      </c>
      <c r="B2028" s="34" t="s">
        <v>24</v>
      </c>
      <c r="C2028" s="34" t="s">
        <v>1064</v>
      </c>
      <c r="D2028" s="89" t="s">
        <v>722</v>
      </c>
      <c r="E2028" s="89" t="s">
        <v>1065</v>
      </c>
      <c r="F2028" s="34" t="s">
        <v>1173</v>
      </c>
      <c r="G2028" s="185" t="s">
        <v>444</v>
      </c>
      <c r="H2028" s="34">
        <v>80</v>
      </c>
      <c r="I2028" s="56">
        <v>231010000</v>
      </c>
      <c r="J2028" s="36" t="s">
        <v>1174</v>
      </c>
      <c r="K2028" s="90" t="s">
        <v>1175</v>
      </c>
      <c r="L2028" s="61" t="s">
        <v>1176</v>
      </c>
      <c r="M2028" s="36" t="s">
        <v>1085</v>
      </c>
      <c r="N2028" s="34" t="s">
        <v>1177</v>
      </c>
      <c r="O2028" s="34" t="s">
        <v>753</v>
      </c>
      <c r="P2028" s="36" t="s">
        <v>1085</v>
      </c>
      <c r="Q2028" s="71"/>
      <c r="R2028" s="444"/>
      <c r="S2028" s="444"/>
      <c r="T2028" s="440">
        <v>0</v>
      </c>
      <c r="U2028" s="68">
        <f t="shared" si="438"/>
        <v>0</v>
      </c>
      <c r="V2028" s="71"/>
      <c r="W2028" s="36">
        <v>2016</v>
      </c>
      <c r="X2028" s="73">
        <v>11.14</v>
      </c>
      <c r="Y2028" s="74"/>
      <c r="Z2028" s="28"/>
      <c r="AA2028" s="74"/>
      <c r="AB2028" s="74"/>
      <c r="AC2028" s="74"/>
      <c r="AD2028" s="74"/>
      <c r="AE2028" s="74"/>
      <c r="AF2028" s="74"/>
      <c r="AG2028" s="74"/>
      <c r="AH2028" s="74"/>
      <c r="AI2028" s="74"/>
      <c r="AJ2028" s="74"/>
      <c r="AK2028" s="74"/>
    </row>
    <row r="2029" spans="1:37" s="24" customFormat="1" hidden="1" outlineLevel="1">
      <c r="A2029" s="228" t="s">
        <v>3925</v>
      </c>
      <c r="B2029" s="34" t="s">
        <v>24</v>
      </c>
      <c r="C2029" s="34" t="s">
        <v>1064</v>
      </c>
      <c r="D2029" s="89" t="s">
        <v>722</v>
      </c>
      <c r="E2029" s="40" t="s">
        <v>1065</v>
      </c>
      <c r="F2029" s="34" t="s">
        <v>1173</v>
      </c>
      <c r="G2029" s="185" t="s">
        <v>444</v>
      </c>
      <c r="H2029" s="34">
        <v>80</v>
      </c>
      <c r="I2029" s="43">
        <v>231010000</v>
      </c>
      <c r="J2029" s="36" t="s">
        <v>1174</v>
      </c>
      <c r="K2029" s="90" t="s">
        <v>1330</v>
      </c>
      <c r="L2029" s="54" t="s">
        <v>1176</v>
      </c>
      <c r="M2029" s="34"/>
      <c r="N2029" s="34" t="s">
        <v>3926</v>
      </c>
      <c r="O2029" s="34" t="s">
        <v>753</v>
      </c>
      <c r="P2029" s="36" t="s">
        <v>1085</v>
      </c>
      <c r="Q2029" s="71"/>
      <c r="R2029" s="444"/>
      <c r="S2029" s="444"/>
      <c r="T2029" s="440">
        <v>1511766</v>
      </c>
      <c r="U2029" s="68">
        <f t="shared" si="438"/>
        <v>1693177.9200000002</v>
      </c>
      <c r="V2029" s="71"/>
      <c r="W2029" s="36">
        <v>2016</v>
      </c>
      <c r="X2029" s="73"/>
      <c r="Y2029" s="74"/>
      <c r="Z2029" s="28"/>
      <c r="AA2029" s="74"/>
      <c r="AB2029" s="74"/>
      <c r="AC2029" s="74"/>
      <c r="AD2029" s="74"/>
      <c r="AE2029" s="74"/>
      <c r="AF2029" s="74"/>
      <c r="AG2029" s="74"/>
      <c r="AH2029" s="74"/>
      <c r="AI2029" s="74"/>
      <c r="AJ2029" s="74"/>
      <c r="AK2029" s="74"/>
    </row>
    <row r="2030" spans="1:37" s="17" customFormat="1" hidden="1" outlineLevel="1">
      <c r="A2030" s="228" t="s">
        <v>3204</v>
      </c>
      <c r="B2030" s="65" t="s">
        <v>24</v>
      </c>
      <c r="C2030" s="78" t="s">
        <v>1064</v>
      </c>
      <c r="D2030" s="34" t="s">
        <v>722</v>
      </c>
      <c r="E2030" s="34" t="s">
        <v>1065</v>
      </c>
      <c r="F2030" s="79" t="s">
        <v>1179</v>
      </c>
      <c r="G2030" s="93" t="s">
        <v>29</v>
      </c>
      <c r="H2030" s="36">
        <v>80</v>
      </c>
      <c r="I2030" s="43">
        <v>231010000</v>
      </c>
      <c r="J2030" s="36" t="s">
        <v>1174</v>
      </c>
      <c r="K2030" s="44" t="s">
        <v>1175</v>
      </c>
      <c r="L2030" s="54" t="s">
        <v>1176</v>
      </c>
      <c r="M2030" s="36"/>
      <c r="N2030" s="44" t="s">
        <v>1180</v>
      </c>
      <c r="O2030" s="36" t="s">
        <v>753</v>
      </c>
      <c r="P2030" s="36" t="s">
        <v>1085</v>
      </c>
      <c r="Q2030" s="36"/>
      <c r="R2030" s="54"/>
      <c r="S2030" s="54"/>
      <c r="T2030" s="435">
        <v>0</v>
      </c>
      <c r="U2030" s="68">
        <f t="shared" si="438"/>
        <v>0</v>
      </c>
      <c r="V2030" s="36"/>
      <c r="W2030" s="36">
        <v>2016</v>
      </c>
      <c r="X2030" s="93">
        <v>7</v>
      </c>
      <c r="Y2030" s="80"/>
      <c r="Z2030" s="28"/>
    </row>
    <row r="2031" spans="1:37" s="17" customFormat="1" hidden="1" outlineLevel="1">
      <c r="A2031" s="228" t="s">
        <v>1178</v>
      </c>
      <c r="B2031" s="65" t="s">
        <v>24</v>
      </c>
      <c r="C2031" s="78" t="s">
        <v>1064</v>
      </c>
      <c r="D2031" s="34" t="s">
        <v>722</v>
      </c>
      <c r="E2031" s="34" t="s">
        <v>1065</v>
      </c>
      <c r="F2031" s="79" t="s">
        <v>1179</v>
      </c>
      <c r="G2031" s="93" t="s">
        <v>444</v>
      </c>
      <c r="H2031" s="36">
        <v>80</v>
      </c>
      <c r="I2031" s="43">
        <v>231010000</v>
      </c>
      <c r="J2031" s="36" t="s">
        <v>1174</v>
      </c>
      <c r="K2031" s="44" t="s">
        <v>1175</v>
      </c>
      <c r="L2031" s="54" t="s">
        <v>1176</v>
      </c>
      <c r="M2031" s="36" t="s">
        <v>1085</v>
      </c>
      <c r="N2031" s="44" t="s">
        <v>1180</v>
      </c>
      <c r="O2031" s="36" t="s">
        <v>753</v>
      </c>
      <c r="P2031" s="36" t="s">
        <v>1085</v>
      </c>
      <c r="Q2031" s="36"/>
      <c r="R2031" s="54"/>
      <c r="S2031" s="54"/>
      <c r="T2031" s="435">
        <v>0</v>
      </c>
      <c r="U2031" s="68">
        <f t="shared" si="438"/>
        <v>0</v>
      </c>
      <c r="V2031" s="36"/>
      <c r="W2031" s="36">
        <v>2016</v>
      </c>
      <c r="X2031" s="64">
        <v>11.14</v>
      </c>
      <c r="Y2031" s="80"/>
      <c r="Z2031" s="28"/>
    </row>
    <row r="2032" spans="1:37" s="17" customFormat="1" hidden="1" outlineLevel="1">
      <c r="A2032" s="228" t="s">
        <v>3927</v>
      </c>
      <c r="B2032" s="65" t="s">
        <v>24</v>
      </c>
      <c r="C2032" s="78" t="s">
        <v>1064</v>
      </c>
      <c r="D2032" s="34" t="s">
        <v>722</v>
      </c>
      <c r="E2032" s="40" t="s">
        <v>1065</v>
      </c>
      <c r="F2032" s="79" t="s">
        <v>1179</v>
      </c>
      <c r="G2032" s="93" t="s">
        <v>444</v>
      </c>
      <c r="H2032" s="36">
        <v>80</v>
      </c>
      <c r="I2032" s="43">
        <v>231010000</v>
      </c>
      <c r="J2032" s="36" t="s">
        <v>1174</v>
      </c>
      <c r="K2032" s="90" t="s">
        <v>1330</v>
      </c>
      <c r="L2032" s="54" t="s">
        <v>1176</v>
      </c>
      <c r="M2032" s="36"/>
      <c r="N2032" s="34" t="s">
        <v>3926</v>
      </c>
      <c r="O2032" s="36" t="s">
        <v>753</v>
      </c>
      <c r="P2032" s="36" t="s">
        <v>1085</v>
      </c>
      <c r="Q2032" s="36"/>
      <c r="R2032" s="54"/>
      <c r="S2032" s="54"/>
      <c r="T2032" s="435">
        <v>941176</v>
      </c>
      <c r="U2032" s="68">
        <f t="shared" si="438"/>
        <v>1054117.1200000001</v>
      </c>
      <c r="V2032" s="36"/>
      <c r="W2032" s="36">
        <v>2016</v>
      </c>
      <c r="X2032" s="64"/>
      <c r="Y2032" s="80"/>
      <c r="Z2032" s="28"/>
    </row>
    <row r="2033" spans="1:37" s="24" customFormat="1" hidden="1" outlineLevel="1">
      <c r="A2033" s="228" t="s">
        <v>458</v>
      </c>
      <c r="B2033" s="34" t="s">
        <v>37</v>
      </c>
      <c r="C2033" s="69" t="s">
        <v>772</v>
      </c>
      <c r="D2033" s="89" t="s">
        <v>773</v>
      </c>
      <c r="E2033" s="89" t="s">
        <v>773</v>
      </c>
      <c r="F2033" s="39" t="s">
        <v>702</v>
      </c>
      <c r="G2033" s="185" t="s">
        <v>28</v>
      </c>
      <c r="H2033" s="34">
        <v>40</v>
      </c>
      <c r="I2033" s="56">
        <v>230000000</v>
      </c>
      <c r="J2033" s="36" t="s">
        <v>906</v>
      </c>
      <c r="K2033" s="90" t="s">
        <v>36</v>
      </c>
      <c r="L2033" s="41" t="s">
        <v>907</v>
      </c>
      <c r="M2033" s="36" t="s">
        <v>1085</v>
      </c>
      <c r="N2033" s="34" t="s">
        <v>35</v>
      </c>
      <c r="O2033" s="34" t="s">
        <v>971</v>
      </c>
      <c r="P2033" s="36" t="s">
        <v>1085</v>
      </c>
      <c r="Q2033" s="34"/>
      <c r="R2033" s="440"/>
      <c r="S2033" s="440"/>
      <c r="T2033" s="440">
        <v>0</v>
      </c>
      <c r="U2033" s="68">
        <f t="shared" si="438"/>
        <v>0</v>
      </c>
      <c r="V2033" s="90"/>
      <c r="W2033" s="36">
        <v>2016</v>
      </c>
      <c r="X2033" s="245" t="s">
        <v>3943</v>
      </c>
      <c r="Y2033" s="74"/>
      <c r="Z2033" s="28"/>
      <c r="AA2033" s="74"/>
      <c r="AB2033" s="74"/>
      <c r="AC2033" s="74"/>
      <c r="AD2033" s="74"/>
      <c r="AE2033" s="74"/>
      <c r="AF2033" s="74"/>
      <c r="AG2033" s="74"/>
      <c r="AH2033" s="74"/>
      <c r="AI2033" s="74"/>
      <c r="AJ2033" s="74"/>
      <c r="AK2033" s="74"/>
    </row>
    <row r="2034" spans="1:37" s="24" customFormat="1" hidden="1" outlineLevel="1">
      <c r="A2034" s="228" t="s">
        <v>5174</v>
      </c>
      <c r="B2034" s="34" t="s">
        <v>37</v>
      </c>
      <c r="C2034" s="69" t="s">
        <v>772</v>
      </c>
      <c r="D2034" s="89" t="s">
        <v>773</v>
      </c>
      <c r="E2034" s="89" t="s">
        <v>773</v>
      </c>
      <c r="F2034" s="39" t="s">
        <v>702</v>
      </c>
      <c r="G2034" s="185" t="s">
        <v>28</v>
      </c>
      <c r="H2034" s="34">
        <v>40</v>
      </c>
      <c r="I2034" s="43">
        <v>230000000</v>
      </c>
      <c r="J2034" s="36" t="s">
        <v>906</v>
      </c>
      <c r="K2034" s="223" t="s">
        <v>3934</v>
      </c>
      <c r="L2034" s="223" t="s">
        <v>907</v>
      </c>
      <c r="M2034" s="223" t="s">
        <v>1085</v>
      </c>
      <c r="N2034" s="223" t="s">
        <v>233</v>
      </c>
      <c r="O2034" s="223" t="s">
        <v>971</v>
      </c>
      <c r="P2034" s="36" t="s">
        <v>1085</v>
      </c>
      <c r="Q2034" s="34"/>
      <c r="R2034" s="440"/>
      <c r="S2034" s="440"/>
      <c r="T2034" s="435">
        <v>593835120</v>
      </c>
      <c r="U2034" s="68">
        <f t="shared" si="438"/>
        <v>665095334.4000001</v>
      </c>
      <c r="V2034" s="90"/>
      <c r="W2034" s="36">
        <v>2016</v>
      </c>
      <c r="X2034" s="73"/>
      <c r="Y2034" s="74"/>
      <c r="Z2034" s="28"/>
      <c r="AA2034" s="74"/>
      <c r="AB2034" s="74"/>
      <c r="AC2034" s="74"/>
      <c r="AD2034" s="74"/>
      <c r="AE2034" s="74"/>
      <c r="AF2034" s="74"/>
      <c r="AG2034" s="74"/>
      <c r="AH2034" s="74"/>
      <c r="AI2034" s="74"/>
      <c r="AJ2034" s="74"/>
      <c r="AK2034" s="74"/>
    </row>
    <row r="2035" spans="1:37" s="24" customFormat="1" hidden="1" outlineLevel="1">
      <c r="A2035" s="228" t="s">
        <v>459</v>
      </c>
      <c r="B2035" s="34" t="s">
        <v>37</v>
      </c>
      <c r="C2035" s="69" t="s">
        <v>774</v>
      </c>
      <c r="D2035" s="40" t="s">
        <v>3131</v>
      </c>
      <c r="E2035" s="40" t="s">
        <v>3131</v>
      </c>
      <c r="F2035" s="39" t="s">
        <v>703</v>
      </c>
      <c r="G2035" s="185" t="s">
        <v>28</v>
      </c>
      <c r="H2035" s="34">
        <v>40</v>
      </c>
      <c r="I2035" s="56">
        <v>230000000</v>
      </c>
      <c r="J2035" s="36" t="s">
        <v>906</v>
      </c>
      <c r="K2035" s="90" t="s">
        <v>36</v>
      </c>
      <c r="L2035" s="41" t="s">
        <v>907</v>
      </c>
      <c r="M2035" s="36" t="s">
        <v>1085</v>
      </c>
      <c r="N2035" s="34" t="s">
        <v>35</v>
      </c>
      <c r="O2035" s="34" t="s">
        <v>971</v>
      </c>
      <c r="P2035" s="36" t="s">
        <v>1085</v>
      </c>
      <c r="Q2035" s="71"/>
      <c r="R2035" s="444"/>
      <c r="S2035" s="444"/>
      <c r="T2035" s="440">
        <v>372281810</v>
      </c>
      <c r="U2035" s="68">
        <f t="shared" si="438"/>
        <v>416955627.20000005</v>
      </c>
      <c r="V2035" s="71"/>
      <c r="W2035" s="36">
        <v>2016</v>
      </c>
      <c r="X2035" s="73"/>
      <c r="Y2035" s="74"/>
      <c r="Z2035" s="28"/>
      <c r="AA2035" s="74"/>
      <c r="AB2035" s="74"/>
      <c r="AC2035" s="74"/>
      <c r="AD2035" s="74"/>
      <c r="AE2035" s="74"/>
      <c r="AF2035" s="74"/>
      <c r="AG2035" s="74"/>
      <c r="AH2035" s="74"/>
      <c r="AI2035" s="74"/>
      <c r="AJ2035" s="74"/>
      <c r="AK2035" s="74"/>
    </row>
    <row r="2036" spans="1:37" s="24" customFormat="1" hidden="1" outlineLevel="1">
      <c r="A2036" s="228" t="s">
        <v>460</v>
      </c>
      <c r="B2036" s="34" t="s">
        <v>37</v>
      </c>
      <c r="C2036" s="69" t="s">
        <v>774</v>
      </c>
      <c r="D2036" s="40" t="s">
        <v>3131</v>
      </c>
      <c r="E2036" s="40" t="s">
        <v>3131</v>
      </c>
      <c r="F2036" s="39" t="s">
        <v>704</v>
      </c>
      <c r="G2036" s="185" t="s">
        <v>28</v>
      </c>
      <c r="H2036" s="34">
        <v>40</v>
      </c>
      <c r="I2036" s="56">
        <v>230000000</v>
      </c>
      <c r="J2036" s="36" t="s">
        <v>906</v>
      </c>
      <c r="K2036" s="90" t="s">
        <v>36</v>
      </c>
      <c r="L2036" s="41" t="s">
        <v>907</v>
      </c>
      <c r="M2036" s="36" t="s">
        <v>1085</v>
      </c>
      <c r="N2036" s="34" t="s">
        <v>35</v>
      </c>
      <c r="O2036" s="34" t="s">
        <v>971</v>
      </c>
      <c r="P2036" s="36" t="s">
        <v>1085</v>
      </c>
      <c r="Q2036" s="71"/>
      <c r="R2036" s="444"/>
      <c r="S2036" s="444"/>
      <c r="T2036" s="440">
        <v>295834810</v>
      </c>
      <c r="U2036" s="68">
        <f t="shared" si="438"/>
        <v>331334987.20000005</v>
      </c>
      <c r="V2036" s="71"/>
      <c r="W2036" s="36">
        <v>2016</v>
      </c>
      <c r="X2036" s="73"/>
      <c r="Y2036" s="74"/>
      <c r="Z2036" s="28"/>
      <c r="AA2036" s="74"/>
      <c r="AB2036" s="74"/>
      <c r="AC2036" s="74"/>
      <c r="AD2036" s="74"/>
      <c r="AE2036" s="74"/>
      <c r="AF2036" s="74"/>
      <c r="AG2036" s="74"/>
      <c r="AH2036" s="74"/>
      <c r="AI2036" s="74"/>
      <c r="AJ2036" s="74"/>
      <c r="AK2036" s="74"/>
    </row>
    <row r="2037" spans="1:37" s="24" customFormat="1" hidden="1" outlineLevel="1">
      <c r="A2037" s="228" t="s">
        <v>461</v>
      </c>
      <c r="B2037" s="34" t="s">
        <v>37</v>
      </c>
      <c r="C2037" s="69" t="s">
        <v>772</v>
      </c>
      <c r="D2037" s="89" t="s">
        <v>773</v>
      </c>
      <c r="E2037" s="89" t="s">
        <v>773</v>
      </c>
      <c r="F2037" s="94" t="s">
        <v>708</v>
      </c>
      <c r="G2037" s="185" t="s">
        <v>28</v>
      </c>
      <c r="H2037" s="34">
        <v>40</v>
      </c>
      <c r="I2037" s="56">
        <v>230000000</v>
      </c>
      <c r="J2037" s="36" t="s">
        <v>906</v>
      </c>
      <c r="K2037" s="90" t="s">
        <v>36</v>
      </c>
      <c r="L2037" s="41" t="s">
        <v>908</v>
      </c>
      <c r="M2037" s="36" t="s">
        <v>1085</v>
      </c>
      <c r="N2037" s="34" t="s">
        <v>35</v>
      </c>
      <c r="O2037" s="34" t="s">
        <v>971</v>
      </c>
      <c r="P2037" s="36" t="s">
        <v>1085</v>
      </c>
      <c r="Q2037" s="71"/>
      <c r="R2037" s="444"/>
      <c r="S2037" s="444"/>
      <c r="T2037" s="440">
        <v>0</v>
      </c>
      <c r="U2037" s="68">
        <f t="shared" si="438"/>
        <v>0</v>
      </c>
      <c r="V2037" s="71"/>
      <c r="W2037" s="36">
        <v>2016</v>
      </c>
      <c r="X2037" s="245" t="s">
        <v>3943</v>
      </c>
      <c r="Y2037" s="74"/>
      <c r="Z2037" s="28"/>
      <c r="AA2037" s="74"/>
      <c r="AB2037" s="74"/>
      <c r="AC2037" s="74"/>
      <c r="AD2037" s="74"/>
      <c r="AE2037" s="74"/>
      <c r="AF2037" s="74"/>
      <c r="AG2037" s="74"/>
      <c r="AH2037" s="74"/>
      <c r="AI2037" s="74"/>
      <c r="AJ2037" s="74"/>
      <c r="AK2037" s="74"/>
    </row>
    <row r="2038" spans="1:37" s="24" customFormat="1" hidden="1" outlineLevel="1">
      <c r="A2038" s="228" t="s">
        <v>5175</v>
      </c>
      <c r="B2038" s="34" t="s">
        <v>37</v>
      </c>
      <c r="C2038" s="69" t="s">
        <v>772</v>
      </c>
      <c r="D2038" s="89" t="s">
        <v>773</v>
      </c>
      <c r="E2038" s="89" t="s">
        <v>773</v>
      </c>
      <c r="F2038" s="94" t="s">
        <v>708</v>
      </c>
      <c r="G2038" s="185" t="s">
        <v>28</v>
      </c>
      <c r="H2038" s="34">
        <v>40</v>
      </c>
      <c r="I2038" s="43">
        <v>230000000</v>
      </c>
      <c r="J2038" s="36" t="s">
        <v>906</v>
      </c>
      <c r="K2038" s="223" t="s">
        <v>3934</v>
      </c>
      <c r="L2038" s="223" t="s">
        <v>908</v>
      </c>
      <c r="M2038" s="223" t="s">
        <v>1085</v>
      </c>
      <c r="N2038" s="223" t="s">
        <v>233</v>
      </c>
      <c r="O2038" s="223" t="s">
        <v>971</v>
      </c>
      <c r="P2038" s="36" t="s">
        <v>1085</v>
      </c>
      <c r="Q2038" s="71"/>
      <c r="R2038" s="444"/>
      <c r="S2038" s="444"/>
      <c r="T2038" s="435">
        <v>397413010</v>
      </c>
      <c r="U2038" s="68">
        <f t="shared" si="438"/>
        <v>445102571.20000005</v>
      </c>
      <c r="V2038" s="71"/>
      <c r="W2038" s="36">
        <v>2016</v>
      </c>
      <c r="X2038" s="73"/>
      <c r="Y2038" s="74"/>
      <c r="Z2038" s="28"/>
      <c r="AA2038" s="74"/>
      <c r="AB2038" s="74"/>
      <c r="AC2038" s="74"/>
      <c r="AD2038" s="74"/>
      <c r="AE2038" s="74"/>
      <c r="AF2038" s="74"/>
      <c r="AG2038" s="74"/>
      <c r="AH2038" s="74"/>
      <c r="AI2038" s="74"/>
      <c r="AJ2038" s="74"/>
      <c r="AK2038" s="74"/>
    </row>
    <row r="2039" spans="1:37" s="24" customFormat="1" hidden="1" outlineLevel="1">
      <c r="A2039" s="228" t="s">
        <v>462</v>
      </c>
      <c r="B2039" s="34" t="s">
        <v>37</v>
      </c>
      <c r="C2039" s="69" t="s">
        <v>774</v>
      </c>
      <c r="D2039" s="40" t="s">
        <v>3131</v>
      </c>
      <c r="E2039" s="40" t="s">
        <v>3131</v>
      </c>
      <c r="F2039" s="41" t="s">
        <v>709</v>
      </c>
      <c r="G2039" s="185" t="s">
        <v>28</v>
      </c>
      <c r="H2039" s="34">
        <v>40</v>
      </c>
      <c r="I2039" s="56">
        <v>230000000</v>
      </c>
      <c r="J2039" s="36" t="s">
        <v>906</v>
      </c>
      <c r="K2039" s="90" t="s">
        <v>36</v>
      </c>
      <c r="L2039" s="41" t="s">
        <v>908</v>
      </c>
      <c r="M2039" s="36" t="s">
        <v>1085</v>
      </c>
      <c r="N2039" s="34" t="s">
        <v>35</v>
      </c>
      <c r="O2039" s="34" t="s">
        <v>971</v>
      </c>
      <c r="P2039" s="36" t="s">
        <v>1085</v>
      </c>
      <c r="Q2039" s="71"/>
      <c r="R2039" s="444" t="s">
        <v>230</v>
      </c>
      <c r="S2039" s="444"/>
      <c r="T2039" s="440">
        <v>0</v>
      </c>
      <c r="U2039" s="68">
        <f t="shared" si="438"/>
        <v>0</v>
      </c>
      <c r="V2039" s="71"/>
      <c r="W2039" s="36">
        <v>2016</v>
      </c>
      <c r="X2039" s="73">
        <v>11.14</v>
      </c>
      <c r="Y2039" s="74"/>
      <c r="Z2039" s="28"/>
      <c r="AA2039" s="74"/>
      <c r="AB2039" s="74"/>
      <c r="AC2039" s="74"/>
      <c r="AD2039" s="74"/>
      <c r="AE2039" s="74"/>
      <c r="AF2039" s="74"/>
      <c r="AG2039" s="74"/>
      <c r="AH2039" s="74"/>
      <c r="AI2039" s="74"/>
      <c r="AJ2039" s="74"/>
      <c r="AK2039" s="74"/>
    </row>
    <row r="2040" spans="1:37" s="24" customFormat="1" hidden="1" outlineLevel="1">
      <c r="A2040" s="228" t="s">
        <v>3928</v>
      </c>
      <c r="B2040" s="34" t="s">
        <v>37</v>
      </c>
      <c r="C2040" s="69" t="s">
        <v>774</v>
      </c>
      <c r="D2040" s="40" t="s">
        <v>3131</v>
      </c>
      <c r="E2040" s="40" t="s">
        <v>3131</v>
      </c>
      <c r="F2040" s="41" t="s">
        <v>709</v>
      </c>
      <c r="G2040" s="185" t="s">
        <v>28</v>
      </c>
      <c r="H2040" s="34">
        <v>40</v>
      </c>
      <c r="I2040" s="43">
        <v>230000000</v>
      </c>
      <c r="J2040" s="36" t="s">
        <v>906</v>
      </c>
      <c r="K2040" s="90" t="s">
        <v>1330</v>
      </c>
      <c r="L2040" s="41" t="s">
        <v>908</v>
      </c>
      <c r="M2040" s="34" t="s">
        <v>1085</v>
      </c>
      <c r="N2040" s="34" t="s">
        <v>233</v>
      </c>
      <c r="O2040" s="34" t="s">
        <v>971</v>
      </c>
      <c r="P2040" s="36" t="s">
        <v>1085</v>
      </c>
      <c r="Q2040" s="71"/>
      <c r="R2040" s="444" t="s">
        <v>230</v>
      </c>
      <c r="S2040" s="444"/>
      <c r="T2040" s="440">
        <v>462042578.37</v>
      </c>
      <c r="U2040" s="68">
        <f t="shared" si="438"/>
        <v>517487687.77440006</v>
      </c>
      <c r="V2040" s="71"/>
      <c r="W2040" s="36">
        <v>2016</v>
      </c>
      <c r="X2040" s="73"/>
      <c r="Y2040" s="74"/>
      <c r="Z2040" s="28"/>
      <c r="AA2040" s="74"/>
      <c r="AB2040" s="74"/>
      <c r="AC2040" s="74"/>
      <c r="AD2040" s="74"/>
      <c r="AE2040" s="74"/>
      <c r="AF2040" s="74"/>
      <c r="AG2040" s="74"/>
      <c r="AH2040" s="74"/>
      <c r="AI2040" s="74"/>
      <c r="AJ2040" s="74"/>
      <c r="AK2040" s="74"/>
    </row>
    <row r="2041" spans="1:37" s="24" customFormat="1" hidden="1" outlineLevel="1">
      <c r="A2041" s="228" t="s">
        <v>463</v>
      </c>
      <c r="B2041" s="34" t="s">
        <v>37</v>
      </c>
      <c r="C2041" s="69" t="s">
        <v>774</v>
      </c>
      <c r="D2041" s="40" t="s">
        <v>3131</v>
      </c>
      <c r="E2041" s="40" t="s">
        <v>3131</v>
      </c>
      <c r="F2041" s="41" t="s">
        <v>710</v>
      </c>
      <c r="G2041" s="185" t="s">
        <v>28</v>
      </c>
      <c r="H2041" s="34">
        <v>40</v>
      </c>
      <c r="I2041" s="56">
        <v>230000000</v>
      </c>
      <c r="J2041" s="36" t="s">
        <v>906</v>
      </c>
      <c r="K2041" s="90" t="s">
        <v>36</v>
      </c>
      <c r="L2041" s="41" t="s">
        <v>908</v>
      </c>
      <c r="M2041" s="36" t="s">
        <v>1085</v>
      </c>
      <c r="N2041" s="34" t="s">
        <v>35</v>
      </c>
      <c r="O2041" s="34" t="s">
        <v>971</v>
      </c>
      <c r="P2041" s="36" t="s">
        <v>1085</v>
      </c>
      <c r="Q2041" s="71"/>
      <c r="R2041" s="444" t="s">
        <v>230</v>
      </c>
      <c r="S2041" s="444"/>
      <c r="T2041" s="440">
        <v>0</v>
      </c>
      <c r="U2041" s="68">
        <f t="shared" si="438"/>
        <v>0</v>
      </c>
      <c r="V2041" s="71"/>
      <c r="W2041" s="36">
        <v>2016</v>
      </c>
      <c r="X2041" s="73">
        <v>11.14</v>
      </c>
      <c r="Y2041" s="74"/>
      <c r="Z2041" s="28"/>
      <c r="AA2041" s="74"/>
      <c r="AB2041" s="74"/>
      <c r="AC2041" s="74"/>
      <c r="AD2041" s="74"/>
      <c r="AE2041" s="74"/>
      <c r="AF2041" s="74"/>
      <c r="AG2041" s="74"/>
      <c r="AH2041" s="74"/>
      <c r="AI2041" s="74"/>
      <c r="AJ2041" s="74"/>
      <c r="AK2041" s="74"/>
    </row>
    <row r="2042" spans="1:37" s="24" customFormat="1" hidden="1" outlineLevel="1">
      <c r="A2042" s="228" t="s">
        <v>3929</v>
      </c>
      <c r="B2042" s="34" t="s">
        <v>37</v>
      </c>
      <c r="C2042" s="69" t="s">
        <v>774</v>
      </c>
      <c r="D2042" s="40" t="s">
        <v>3131</v>
      </c>
      <c r="E2042" s="40" t="s">
        <v>3131</v>
      </c>
      <c r="F2042" s="41" t="s">
        <v>710</v>
      </c>
      <c r="G2042" s="185" t="s">
        <v>28</v>
      </c>
      <c r="H2042" s="34">
        <v>40</v>
      </c>
      <c r="I2042" s="43">
        <v>230000000</v>
      </c>
      <c r="J2042" s="36" t="s">
        <v>906</v>
      </c>
      <c r="K2042" s="90" t="s">
        <v>1330</v>
      </c>
      <c r="L2042" s="41" t="s">
        <v>908</v>
      </c>
      <c r="M2042" s="34" t="s">
        <v>1085</v>
      </c>
      <c r="N2042" s="34" t="s">
        <v>233</v>
      </c>
      <c r="O2042" s="34" t="s">
        <v>971</v>
      </c>
      <c r="P2042" s="36" t="s">
        <v>1085</v>
      </c>
      <c r="Q2042" s="71"/>
      <c r="R2042" s="444" t="s">
        <v>230</v>
      </c>
      <c r="S2042" s="444"/>
      <c r="T2042" s="440">
        <v>564035370</v>
      </c>
      <c r="U2042" s="68">
        <f t="shared" si="438"/>
        <v>631719614.4000001</v>
      </c>
      <c r="V2042" s="71"/>
      <c r="W2042" s="36">
        <v>2016</v>
      </c>
      <c r="X2042" s="73"/>
      <c r="Y2042" s="74"/>
      <c r="Z2042" s="28"/>
      <c r="AA2042" s="74"/>
      <c r="AB2042" s="74"/>
      <c r="AC2042" s="74"/>
      <c r="AD2042" s="74"/>
      <c r="AE2042" s="74"/>
      <c r="AF2042" s="74"/>
      <c r="AG2042" s="74"/>
      <c r="AH2042" s="74"/>
      <c r="AI2042" s="74"/>
      <c r="AJ2042" s="74"/>
      <c r="AK2042" s="74"/>
    </row>
    <row r="2043" spans="1:37" s="24" customFormat="1" hidden="1" outlineLevel="1">
      <c r="A2043" s="228" t="s">
        <v>464</v>
      </c>
      <c r="B2043" s="34" t="s">
        <v>37</v>
      </c>
      <c r="C2043" s="34" t="s">
        <v>778</v>
      </c>
      <c r="D2043" s="69" t="s">
        <v>1084</v>
      </c>
      <c r="E2043" s="40" t="s">
        <v>1084</v>
      </c>
      <c r="F2043" s="69" t="s">
        <v>713</v>
      </c>
      <c r="G2043" s="185" t="s">
        <v>444</v>
      </c>
      <c r="H2043" s="34">
        <v>40</v>
      </c>
      <c r="I2043" s="43">
        <v>230000000</v>
      </c>
      <c r="J2043" s="36" t="s">
        <v>906</v>
      </c>
      <c r="K2043" s="44" t="s">
        <v>36</v>
      </c>
      <c r="L2043" s="41" t="s">
        <v>908</v>
      </c>
      <c r="M2043" s="36" t="s">
        <v>1085</v>
      </c>
      <c r="N2043" s="34" t="s">
        <v>35</v>
      </c>
      <c r="O2043" s="34" t="s">
        <v>971</v>
      </c>
      <c r="P2043" s="36" t="s">
        <v>1085</v>
      </c>
      <c r="Q2043" s="71"/>
      <c r="R2043" s="444"/>
      <c r="S2043" s="444"/>
      <c r="T2043" s="440">
        <v>0</v>
      </c>
      <c r="U2043" s="68">
        <f t="shared" si="438"/>
        <v>0</v>
      </c>
      <c r="V2043" s="71"/>
      <c r="W2043" s="36">
        <v>2016</v>
      </c>
      <c r="X2043" s="64">
        <v>11.14</v>
      </c>
      <c r="Y2043" s="74"/>
      <c r="Z2043" s="28"/>
      <c r="AA2043" s="74"/>
      <c r="AB2043" s="74"/>
      <c r="AC2043" s="74"/>
      <c r="AD2043" s="74"/>
      <c r="AE2043" s="74"/>
      <c r="AF2043" s="74"/>
      <c r="AG2043" s="74"/>
      <c r="AH2043" s="74"/>
      <c r="AI2043" s="74"/>
      <c r="AJ2043" s="74"/>
      <c r="AK2043" s="74"/>
    </row>
    <row r="2044" spans="1:37" s="24" customFormat="1" hidden="1" outlineLevel="1">
      <c r="A2044" s="228" t="s">
        <v>4979</v>
      </c>
      <c r="B2044" s="34" t="s">
        <v>37</v>
      </c>
      <c r="C2044" s="34" t="s">
        <v>778</v>
      </c>
      <c r="D2044" s="69" t="s">
        <v>1084</v>
      </c>
      <c r="E2044" s="40" t="s">
        <v>1084</v>
      </c>
      <c r="F2044" s="69" t="s">
        <v>713</v>
      </c>
      <c r="G2044" s="185" t="s">
        <v>444</v>
      </c>
      <c r="H2044" s="34">
        <v>40</v>
      </c>
      <c r="I2044" s="43">
        <v>230000000</v>
      </c>
      <c r="J2044" s="36" t="s">
        <v>906</v>
      </c>
      <c r="K2044" s="44" t="s">
        <v>1330</v>
      </c>
      <c r="L2044" s="41" t="s">
        <v>908</v>
      </c>
      <c r="M2044" s="36" t="s">
        <v>1085</v>
      </c>
      <c r="N2044" s="34" t="s">
        <v>233</v>
      </c>
      <c r="O2044" s="34" t="s">
        <v>971</v>
      </c>
      <c r="P2044" s="36" t="s">
        <v>1085</v>
      </c>
      <c r="Q2044" s="71"/>
      <c r="R2044" s="444"/>
      <c r="S2044" s="444"/>
      <c r="T2044" s="440">
        <v>140197710</v>
      </c>
      <c r="U2044" s="68">
        <f t="shared" si="438"/>
        <v>157021435.20000002</v>
      </c>
      <c r="V2044" s="71"/>
      <c r="W2044" s="36">
        <v>2016</v>
      </c>
      <c r="X2044" s="73" t="s">
        <v>230</v>
      </c>
      <c r="Y2044" s="74"/>
      <c r="Z2044" s="28"/>
      <c r="AA2044" s="74"/>
      <c r="AB2044" s="74"/>
      <c r="AC2044" s="74"/>
      <c r="AD2044" s="74"/>
      <c r="AE2044" s="74"/>
      <c r="AF2044" s="74"/>
      <c r="AG2044" s="74"/>
      <c r="AH2044" s="74"/>
      <c r="AI2044" s="74"/>
      <c r="AJ2044" s="74"/>
      <c r="AK2044" s="74"/>
    </row>
    <row r="2045" spans="1:37" s="24" customFormat="1" hidden="1" outlineLevel="1">
      <c r="A2045" s="228" t="s">
        <v>465</v>
      </c>
      <c r="B2045" s="34" t="s">
        <v>37</v>
      </c>
      <c r="C2045" s="69" t="s">
        <v>772</v>
      </c>
      <c r="D2045" s="89" t="s">
        <v>773</v>
      </c>
      <c r="E2045" s="89" t="s">
        <v>773</v>
      </c>
      <c r="F2045" s="34" t="s">
        <v>714</v>
      </c>
      <c r="G2045" s="185" t="s">
        <v>28</v>
      </c>
      <c r="H2045" s="34">
        <v>40</v>
      </c>
      <c r="I2045" s="43">
        <v>230000000</v>
      </c>
      <c r="J2045" s="36" t="s">
        <v>906</v>
      </c>
      <c r="K2045" s="44" t="s">
        <v>36</v>
      </c>
      <c r="L2045" s="34" t="s">
        <v>1086</v>
      </c>
      <c r="M2045" s="36" t="s">
        <v>1085</v>
      </c>
      <c r="N2045" s="34" t="s">
        <v>35</v>
      </c>
      <c r="O2045" s="34" t="s">
        <v>971</v>
      </c>
      <c r="P2045" s="36" t="s">
        <v>1085</v>
      </c>
      <c r="Q2045" s="34"/>
      <c r="R2045" s="440"/>
      <c r="S2045" s="440"/>
      <c r="T2045" s="440">
        <v>0</v>
      </c>
      <c r="U2045" s="68">
        <f t="shared" si="438"/>
        <v>0</v>
      </c>
      <c r="V2045" s="90"/>
      <c r="W2045" s="36">
        <v>2016</v>
      </c>
      <c r="X2045" s="245" t="s">
        <v>3943</v>
      </c>
      <c r="Y2045" s="74"/>
      <c r="Z2045" s="28"/>
      <c r="AA2045" s="74"/>
      <c r="AB2045" s="74"/>
      <c r="AC2045" s="74"/>
      <c r="AD2045" s="74"/>
      <c r="AE2045" s="74"/>
      <c r="AF2045" s="74"/>
      <c r="AG2045" s="74"/>
      <c r="AH2045" s="74"/>
      <c r="AI2045" s="74"/>
      <c r="AJ2045" s="74"/>
      <c r="AK2045" s="74"/>
    </row>
    <row r="2046" spans="1:37" s="24" customFormat="1" hidden="1" outlineLevel="1">
      <c r="A2046" s="228" t="s">
        <v>5176</v>
      </c>
      <c r="B2046" s="34" t="s">
        <v>37</v>
      </c>
      <c r="C2046" s="69" t="s">
        <v>772</v>
      </c>
      <c r="D2046" s="89" t="s">
        <v>773</v>
      </c>
      <c r="E2046" s="89" t="s">
        <v>773</v>
      </c>
      <c r="F2046" s="34" t="s">
        <v>714</v>
      </c>
      <c r="G2046" s="185" t="s">
        <v>28</v>
      </c>
      <c r="H2046" s="34">
        <v>40</v>
      </c>
      <c r="I2046" s="43">
        <v>230000000</v>
      </c>
      <c r="J2046" s="36" t="s">
        <v>906</v>
      </c>
      <c r="K2046" s="223" t="s">
        <v>3934</v>
      </c>
      <c r="L2046" s="223" t="s">
        <v>1086</v>
      </c>
      <c r="M2046" s="223" t="s">
        <v>1085</v>
      </c>
      <c r="N2046" s="223" t="s">
        <v>233</v>
      </c>
      <c r="O2046" s="223" t="s">
        <v>971</v>
      </c>
      <c r="P2046" s="36" t="s">
        <v>1085</v>
      </c>
      <c r="Q2046" s="34"/>
      <c r="R2046" s="440"/>
      <c r="S2046" s="440"/>
      <c r="T2046" s="435">
        <v>339968940</v>
      </c>
      <c r="U2046" s="435">
        <f t="shared" si="438"/>
        <v>380765212.80000001</v>
      </c>
      <c r="V2046" s="90"/>
      <c r="W2046" s="36">
        <v>2016</v>
      </c>
      <c r="X2046" s="73"/>
      <c r="Y2046" s="74"/>
      <c r="Z2046" s="28"/>
      <c r="AA2046" s="74"/>
      <c r="AB2046" s="74"/>
      <c r="AC2046" s="74"/>
      <c r="AD2046" s="74"/>
      <c r="AE2046" s="74"/>
      <c r="AF2046" s="74"/>
      <c r="AG2046" s="74"/>
      <c r="AH2046" s="74"/>
      <c r="AI2046" s="74"/>
      <c r="AJ2046" s="74"/>
      <c r="AK2046" s="74"/>
    </row>
    <row r="2047" spans="1:37" s="24" customFormat="1" hidden="1" outlineLevel="1">
      <c r="A2047" s="228" t="s">
        <v>466</v>
      </c>
      <c r="B2047" s="34" t="s">
        <v>37</v>
      </c>
      <c r="C2047" s="69" t="s">
        <v>774</v>
      </c>
      <c r="D2047" s="40" t="s">
        <v>3131</v>
      </c>
      <c r="E2047" s="40" t="s">
        <v>3131</v>
      </c>
      <c r="F2047" s="34" t="s">
        <v>715</v>
      </c>
      <c r="G2047" s="185" t="s">
        <v>28</v>
      </c>
      <c r="H2047" s="34">
        <v>50</v>
      </c>
      <c r="I2047" s="43">
        <v>230000000</v>
      </c>
      <c r="J2047" s="36" t="s">
        <v>906</v>
      </c>
      <c r="K2047" s="44" t="s">
        <v>36</v>
      </c>
      <c r="L2047" s="34" t="s">
        <v>1086</v>
      </c>
      <c r="M2047" s="36" t="s">
        <v>1085</v>
      </c>
      <c r="N2047" s="34" t="s">
        <v>35</v>
      </c>
      <c r="O2047" s="34" t="s">
        <v>971</v>
      </c>
      <c r="P2047" s="36" t="s">
        <v>1085</v>
      </c>
      <c r="Q2047" s="71"/>
      <c r="R2047" s="444"/>
      <c r="S2047" s="444"/>
      <c r="T2047" s="440">
        <v>0</v>
      </c>
      <c r="U2047" s="68">
        <f t="shared" si="438"/>
        <v>0</v>
      </c>
      <c r="V2047" s="71"/>
      <c r="W2047" s="36">
        <v>2016</v>
      </c>
      <c r="X2047" s="73">
        <v>11.14</v>
      </c>
      <c r="Y2047" s="74"/>
      <c r="Z2047" s="28"/>
      <c r="AA2047" s="74"/>
      <c r="AB2047" s="74"/>
      <c r="AC2047" s="74"/>
      <c r="AD2047" s="74"/>
      <c r="AE2047" s="74"/>
      <c r="AF2047" s="74"/>
      <c r="AG2047" s="74"/>
      <c r="AH2047" s="74"/>
      <c r="AI2047" s="74"/>
      <c r="AJ2047" s="74"/>
      <c r="AK2047" s="74"/>
    </row>
    <row r="2048" spans="1:37" s="24" customFormat="1" hidden="1" outlineLevel="1">
      <c r="A2048" s="228" t="s">
        <v>3930</v>
      </c>
      <c r="B2048" s="34" t="s">
        <v>37</v>
      </c>
      <c r="C2048" s="69" t="s">
        <v>774</v>
      </c>
      <c r="D2048" s="40" t="s">
        <v>3131</v>
      </c>
      <c r="E2048" s="40" t="s">
        <v>3131</v>
      </c>
      <c r="F2048" s="34" t="s">
        <v>715</v>
      </c>
      <c r="G2048" s="185" t="s">
        <v>28</v>
      </c>
      <c r="H2048" s="34">
        <v>50</v>
      </c>
      <c r="I2048" s="43">
        <v>230000000</v>
      </c>
      <c r="J2048" s="36" t="s">
        <v>906</v>
      </c>
      <c r="K2048" s="90" t="s">
        <v>1330</v>
      </c>
      <c r="L2048" s="34" t="s">
        <v>1086</v>
      </c>
      <c r="M2048" s="36" t="s">
        <v>1085</v>
      </c>
      <c r="N2048" s="34" t="s">
        <v>233</v>
      </c>
      <c r="O2048" s="34" t="s">
        <v>971</v>
      </c>
      <c r="P2048" s="36" t="s">
        <v>1085</v>
      </c>
      <c r="Q2048" s="71"/>
      <c r="R2048" s="444"/>
      <c r="S2048" s="444"/>
      <c r="T2048" s="440">
        <v>455687150</v>
      </c>
      <c r="U2048" s="68">
        <f t="shared" si="438"/>
        <v>510369608.00000006</v>
      </c>
      <c r="V2048" s="71"/>
      <c r="W2048" s="36">
        <v>2016</v>
      </c>
      <c r="X2048" s="73"/>
      <c r="Y2048" s="74"/>
      <c r="Z2048" s="28"/>
      <c r="AA2048" s="74"/>
      <c r="AB2048" s="74"/>
      <c r="AC2048" s="74"/>
      <c r="AD2048" s="74"/>
      <c r="AE2048" s="74"/>
      <c r="AF2048" s="74"/>
      <c r="AG2048" s="74"/>
      <c r="AH2048" s="74"/>
      <c r="AI2048" s="74"/>
      <c r="AJ2048" s="74"/>
      <c r="AK2048" s="74"/>
    </row>
    <row r="2049" spans="1:37" s="24" customFormat="1" hidden="1" outlineLevel="1">
      <c r="A2049" s="228" t="s">
        <v>467</v>
      </c>
      <c r="B2049" s="34" t="s">
        <v>37</v>
      </c>
      <c r="C2049" s="69" t="s">
        <v>772</v>
      </c>
      <c r="D2049" s="89" t="s">
        <v>773</v>
      </c>
      <c r="E2049" s="89" t="s">
        <v>773</v>
      </c>
      <c r="F2049" s="34" t="s">
        <v>717</v>
      </c>
      <c r="G2049" s="185" t="s">
        <v>28</v>
      </c>
      <c r="H2049" s="34">
        <v>50</v>
      </c>
      <c r="I2049" s="43">
        <v>230000000</v>
      </c>
      <c r="J2049" s="36" t="s">
        <v>906</v>
      </c>
      <c r="K2049" s="44" t="s">
        <v>36</v>
      </c>
      <c r="L2049" s="41" t="s">
        <v>1087</v>
      </c>
      <c r="M2049" s="36" t="s">
        <v>1085</v>
      </c>
      <c r="N2049" s="34" t="s">
        <v>35</v>
      </c>
      <c r="O2049" s="34" t="s">
        <v>971</v>
      </c>
      <c r="P2049" s="36" t="s">
        <v>1085</v>
      </c>
      <c r="Q2049" s="71"/>
      <c r="R2049" s="444"/>
      <c r="S2049" s="444"/>
      <c r="T2049" s="440">
        <v>0</v>
      </c>
      <c r="U2049" s="68">
        <f t="shared" si="438"/>
        <v>0</v>
      </c>
      <c r="V2049" s="71"/>
      <c r="W2049" s="36">
        <v>2016</v>
      </c>
      <c r="X2049" s="245" t="s">
        <v>5164</v>
      </c>
      <c r="Y2049" s="74"/>
      <c r="Z2049" s="28"/>
      <c r="AA2049" s="74"/>
      <c r="AB2049" s="74"/>
      <c r="AC2049" s="74"/>
      <c r="AD2049" s="74"/>
      <c r="AE2049" s="74"/>
      <c r="AF2049" s="74"/>
      <c r="AG2049" s="74"/>
      <c r="AH2049" s="74"/>
      <c r="AI2049" s="74"/>
      <c r="AJ2049" s="74"/>
      <c r="AK2049" s="74"/>
    </row>
    <row r="2050" spans="1:37" s="24" customFormat="1" hidden="1" outlineLevel="1">
      <c r="A2050" s="228" t="s">
        <v>5177</v>
      </c>
      <c r="B2050" s="34" t="s">
        <v>37</v>
      </c>
      <c r="C2050" s="69" t="s">
        <v>772</v>
      </c>
      <c r="D2050" s="89" t="s">
        <v>773</v>
      </c>
      <c r="E2050" s="89" t="s">
        <v>773</v>
      </c>
      <c r="F2050" s="34" t="s">
        <v>717</v>
      </c>
      <c r="G2050" s="185" t="s">
        <v>28</v>
      </c>
      <c r="H2050" s="34">
        <v>50</v>
      </c>
      <c r="I2050" s="43">
        <v>230000000</v>
      </c>
      <c r="J2050" s="36" t="s">
        <v>906</v>
      </c>
      <c r="K2050" s="223" t="s">
        <v>3934</v>
      </c>
      <c r="L2050" s="223" t="s">
        <v>1087</v>
      </c>
      <c r="M2050" s="223" t="s">
        <v>1085</v>
      </c>
      <c r="N2050" s="223" t="s">
        <v>233</v>
      </c>
      <c r="O2050" s="223" t="s">
        <v>971</v>
      </c>
      <c r="P2050" s="36" t="s">
        <v>1085</v>
      </c>
      <c r="Q2050" s="71"/>
      <c r="R2050" s="444"/>
      <c r="S2050" s="444"/>
      <c r="T2050" s="435">
        <v>544010180</v>
      </c>
      <c r="U2050" s="435">
        <f t="shared" si="438"/>
        <v>609291401.60000002</v>
      </c>
      <c r="V2050" s="71"/>
      <c r="W2050" s="36">
        <v>2016</v>
      </c>
      <c r="X2050" s="73"/>
      <c r="Y2050" s="74"/>
      <c r="Z2050" s="28"/>
      <c r="AA2050" s="74"/>
      <c r="AB2050" s="74"/>
      <c r="AC2050" s="74"/>
      <c r="AD2050" s="74"/>
      <c r="AE2050" s="74"/>
      <c r="AF2050" s="74"/>
      <c r="AG2050" s="74"/>
      <c r="AH2050" s="74"/>
      <c r="AI2050" s="74"/>
      <c r="AJ2050" s="74"/>
      <c r="AK2050" s="74"/>
    </row>
    <row r="2051" spans="1:37" s="24" customFormat="1" hidden="1" outlineLevel="1">
      <c r="A2051" s="228" t="s">
        <v>468</v>
      </c>
      <c r="B2051" s="34" t="s">
        <v>37</v>
      </c>
      <c r="C2051" s="69" t="s">
        <v>774</v>
      </c>
      <c r="D2051" s="40" t="s">
        <v>3131</v>
      </c>
      <c r="E2051" s="40" t="s">
        <v>3131</v>
      </c>
      <c r="F2051" s="41" t="s">
        <v>718</v>
      </c>
      <c r="G2051" s="185" t="s">
        <v>28</v>
      </c>
      <c r="H2051" s="34">
        <v>40</v>
      </c>
      <c r="I2051" s="43">
        <v>230000000</v>
      </c>
      <c r="J2051" s="36" t="s">
        <v>906</v>
      </c>
      <c r="K2051" s="44" t="s">
        <v>36</v>
      </c>
      <c r="L2051" s="41" t="s">
        <v>1087</v>
      </c>
      <c r="M2051" s="36" t="s">
        <v>1085</v>
      </c>
      <c r="N2051" s="34" t="s">
        <v>35</v>
      </c>
      <c r="O2051" s="34" t="s">
        <v>971</v>
      </c>
      <c r="P2051" s="36" t="s">
        <v>1085</v>
      </c>
      <c r="Q2051" s="71"/>
      <c r="R2051" s="444"/>
      <c r="S2051" s="444"/>
      <c r="T2051" s="440">
        <v>120433480</v>
      </c>
      <c r="U2051" s="68">
        <f t="shared" si="438"/>
        <v>134885497.60000002</v>
      </c>
      <c r="V2051" s="71"/>
      <c r="W2051" s="36">
        <v>2016</v>
      </c>
      <c r="X2051" s="73"/>
      <c r="Y2051" s="74"/>
      <c r="Z2051" s="28"/>
      <c r="AA2051" s="74"/>
      <c r="AB2051" s="74"/>
      <c r="AC2051" s="74"/>
      <c r="AD2051" s="74"/>
      <c r="AE2051" s="74"/>
      <c r="AF2051" s="74"/>
      <c r="AG2051" s="74"/>
      <c r="AH2051" s="74"/>
      <c r="AI2051" s="74"/>
      <c r="AJ2051" s="74"/>
      <c r="AK2051" s="74"/>
    </row>
    <row r="2052" spans="1:37" s="24" customFormat="1" hidden="1" outlineLevel="1">
      <c r="A2052" s="228" t="s">
        <v>469</v>
      </c>
      <c r="B2052" s="34" t="s">
        <v>37</v>
      </c>
      <c r="C2052" s="69" t="s">
        <v>780</v>
      </c>
      <c r="D2052" s="40" t="s">
        <v>1304</v>
      </c>
      <c r="E2052" s="40" t="s">
        <v>1304</v>
      </c>
      <c r="F2052" s="41" t="s">
        <v>731</v>
      </c>
      <c r="G2052" s="185" t="s">
        <v>444</v>
      </c>
      <c r="H2052" s="34">
        <v>50</v>
      </c>
      <c r="I2052" s="43">
        <v>230000000</v>
      </c>
      <c r="J2052" s="36" t="s">
        <v>906</v>
      </c>
      <c r="K2052" s="44" t="s">
        <v>36</v>
      </c>
      <c r="L2052" s="41" t="s">
        <v>908</v>
      </c>
      <c r="M2052" s="36" t="s">
        <v>1085</v>
      </c>
      <c r="N2052" s="34" t="s">
        <v>35</v>
      </c>
      <c r="O2052" s="34" t="s">
        <v>753</v>
      </c>
      <c r="P2052" s="36" t="s">
        <v>1085</v>
      </c>
      <c r="Q2052" s="71"/>
      <c r="R2052" s="444"/>
      <c r="S2052" s="444"/>
      <c r="T2052" s="440">
        <v>0</v>
      </c>
      <c r="U2052" s="68">
        <f t="shared" si="438"/>
        <v>0</v>
      </c>
      <c r="V2052" s="71"/>
      <c r="W2052" s="36">
        <v>2016</v>
      </c>
      <c r="X2052" s="73">
        <v>11.14</v>
      </c>
      <c r="Y2052" s="74"/>
      <c r="Z2052" s="28"/>
      <c r="AA2052" s="74"/>
      <c r="AB2052" s="74"/>
      <c r="AC2052" s="74"/>
      <c r="AD2052" s="74"/>
      <c r="AE2052" s="74"/>
      <c r="AF2052" s="74"/>
      <c r="AG2052" s="74"/>
      <c r="AH2052" s="74"/>
      <c r="AI2052" s="74"/>
      <c r="AJ2052" s="74"/>
      <c r="AK2052" s="74"/>
    </row>
    <row r="2053" spans="1:37" s="24" customFormat="1" hidden="1" outlineLevel="1">
      <c r="A2053" s="228" t="s">
        <v>4980</v>
      </c>
      <c r="B2053" s="34" t="s">
        <v>37</v>
      </c>
      <c r="C2053" s="69" t="s">
        <v>780</v>
      </c>
      <c r="D2053" s="40" t="s">
        <v>1304</v>
      </c>
      <c r="E2053" s="40" t="s">
        <v>1304</v>
      </c>
      <c r="F2053" s="41" t="s">
        <v>731</v>
      </c>
      <c r="G2053" s="185" t="s">
        <v>444</v>
      </c>
      <c r="H2053" s="34">
        <v>50</v>
      </c>
      <c r="I2053" s="43">
        <v>230000000</v>
      </c>
      <c r="J2053" s="36" t="s">
        <v>906</v>
      </c>
      <c r="K2053" s="44" t="s">
        <v>1330</v>
      </c>
      <c r="L2053" s="41" t="s">
        <v>908</v>
      </c>
      <c r="M2053" s="36" t="s">
        <v>1085</v>
      </c>
      <c r="N2053" s="34" t="s">
        <v>233</v>
      </c>
      <c r="O2053" s="34" t="s">
        <v>753</v>
      </c>
      <c r="P2053" s="36" t="s">
        <v>1085</v>
      </c>
      <c r="Q2053" s="71"/>
      <c r="R2053" s="444"/>
      <c r="S2053" s="444"/>
      <c r="T2053" s="440">
        <v>55363934</v>
      </c>
      <c r="U2053" s="68">
        <f t="shared" si="438"/>
        <v>62007606.080000006</v>
      </c>
      <c r="V2053" s="71"/>
      <c r="W2053" s="36">
        <v>2016</v>
      </c>
      <c r="X2053" s="73"/>
      <c r="Y2053" s="74"/>
      <c r="Z2053" s="28"/>
      <c r="AA2053" s="74"/>
      <c r="AB2053" s="74"/>
      <c r="AC2053" s="74"/>
      <c r="AD2053" s="74"/>
      <c r="AE2053" s="74"/>
      <c r="AF2053" s="74"/>
      <c r="AG2053" s="74"/>
      <c r="AH2053" s="74"/>
      <c r="AI2053" s="74"/>
      <c r="AJ2053" s="74"/>
      <c r="AK2053" s="74"/>
    </row>
    <row r="2054" spans="1:37" s="24" customFormat="1" hidden="1" outlineLevel="1">
      <c r="A2054" s="228" t="s">
        <v>470</v>
      </c>
      <c r="B2054" s="34" t="s">
        <v>24</v>
      </c>
      <c r="C2054" s="69" t="s">
        <v>924</v>
      </c>
      <c r="D2054" s="40" t="s">
        <v>3129</v>
      </c>
      <c r="E2054" s="40" t="s">
        <v>3129</v>
      </c>
      <c r="F2054" s="70" t="s">
        <v>1181</v>
      </c>
      <c r="G2054" s="185" t="s">
        <v>29</v>
      </c>
      <c r="H2054" s="34">
        <v>60</v>
      </c>
      <c r="I2054" s="43">
        <v>230000000</v>
      </c>
      <c r="J2054" s="36" t="s">
        <v>1155</v>
      </c>
      <c r="K2054" s="44" t="s">
        <v>531</v>
      </c>
      <c r="L2054" s="41" t="s">
        <v>25</v>
      </c>
      <c r="M2054" s="36" t="s">
        <v>1085</v>
      </c>
      <c r="N2054" s="34" t="s">
        <v>139</v>
      </c>
      <c r="O2054" s="34" t="s">
        <v>397</v>
      </c>
      <c r="P2054" s="36" t="s">
        <v>1085</v>
      </c>
      <c r="Q2054" s="71"/>
      <c r="R2054" s="444"/>
      <c r="S2054" s="444"/>
      <c r="T2054" s="440">
        <v>8344960</v>
      </c>
      <c r="U2054" s="68">
        <f t="shared" si="438"/>
        <v>9346355.2000000011</v>
      </c>
      <c r="V2054" s="71"/>
      <c r="W2054" s="36">
        <v>2016</v>
      </c>
      <c r="X2054" s="73"/>
      <c r="Y2054" s="74"/>
      <c r="Z2054" s="28"/>
      <c r="AA2054" s="74"/>
      <c r="AB2054" s="74"/>
      <c r="AC2054" s="74"/>
      <c r="AD2054" s="74"/>
      <c r="AE2054" s="74"/>
      <c r="AF2054" s="74"/>
      <c r="AG2054" s="74"/>
      <c r="AH2054" s="74"/>
      <c r="AI2054" s="74"/>
      <c r="AJ2054" s="74"/>
      <c r="AK2054" s="74"/>
    </row>
    <row r="2055" spans="1:37" s="24" customFormat="1" hidden="1" outlineLevel="1">
      <c r="A2055" s="228" t="s">
        <v>471</v>
      </c>
      <c r="B2055" s="34" t="s">
        <v>24</v>
      </c>
      <c r="C2055" s="69" t="s">
        <v>924</v>
      </c>
      <c r="D2055" s="40" t="s">
        <v>3129</v>
      </c>
      <c r="E2055" s="40" t="s">
        <v>3129</v>
      </c>
      <c r="F2055" s="70" t="s">
        <v>1182</v>
      </c>
      <c r="G2055" s="185" t="s">
        <v>29</v>
      </c>
      <c r="H2055" s="34">
        <v>60</v>
      </c>
      <c r="I2055" s="43">
        <v>230000000</v>
      </c>
      <c r="J2055" s="36" t="s">
        <v>1155</v>
      </c>
      <c r="K2055" s="44" t="s">
        <v>531</v>
      </c>
      <c r="L2055" s="41" t="s">
        <v>25</v>
      </c>
      <c r="M2055" s="36" t="s">
        <v>1085</v>
      </c>
      <c r="N2055" s="34" t="s">
        <v>139</v>
      </c>
      <c r="O2055" s="34" t="s">
        <v>397</v>
      </c>
      <c r="P2055" s="36" t="s">
        <v>1085</v>
      </c>
      <c r="Q2055" s="71"/>
      <c r="R2055" s="444"/>
      <c r="S2055" s="444"/>
      <c r="T2055" s="440">
        <v>5062560</v>
      </c>
      <c r="U2055" s="68">
        <f t="shared" si="438"/>
        <v>5670067.2000000002</v>
      </c>
      <c r="V2055" s="71"/>
      <c r="W2055" s="36">
        <v>2016</v>
      </c>
      <c r="X2055" s="73"/>
      <c r="Y2055" s="74"/>
      <c r="Z2055" s="28"/>
      <c r="AA2055" s="74"/>
      <c r="AB2055" s="74"/>
      <c r="AC2055" s="74"/>
      <c r="AD2055" s="74"/>
      <c r="AE2055" s="74"/>
      <c r="AF2055" s="74"/>
      <c r="AG2055" s="74"/>
      <c r="AH2055" s="74"/>
      <c r="AI2055" s="74"/>
      <c r="AJ2055" s="74"/>
      <c r="AK2055" s="74"/>
    </row>
    <row r="2056" spans="1:37" s="24" customFormat="1" hidden="1" outlineLevel="1">
      <c r="A2056" s="228" t="s">
        <v>472</v>
      </c>
      <c r="B2056" s="34" t="s">
        <v>24</v>
      </c>
      <c r="C2056" s="69" t="s">
        <v>924</v>
      </c>
      <c r="D2056" s="40" t="s">
        <v>3129</v>
      </c>
      <c r="E2056" s="40" t="s">
        <v>3129</v>
      </c>
      <c r="F2056" s="70" t="s">
        <v>1183</v>
      </c>
      <c r="G2056" s="185" t="s">
        <v>29</v>
      </c>
      <c r="H2056" s="34">
        <v>60</v>
      </c>
      <c r="I2056" s="43">
        <v>230000000</v>
      </c>
      <c r="J2056" s="36" t="s">
        <v>1155</v>
      </c>
      <c r="K2056" s="44" t="s">
        <v>531</v>
      </c>
      <c r="L2056" s="41" t="s">
        <v>25</v>
      </c>
      <c r="M2056" s="36" t="s">
        <v>1085</v>
      </c>
      <c r="N2056" s="34" t="s">
        <v>139</v>
      </c>
      <c r="O2056" s="34" t="s">
        <v>397</v>
      </c>
      <c r="P2056" s="36" t="s">
        <v>1085</v>
      </c>
      <c r="Q2056" s="71"/>
      <c r="R2056" s="444"/>
      <c r="S2056" s="444"/>
      <c r="T2056" s="440">
        <v>3819200</v>
      </c>
      <c r="U2056" s="68">
        <f t="shared" si="438"/>
        <v>4277504</v>
      </c>
      <c r="V2056" s="71"/>
      <c r="W2056" s="36">
        <v>2016</v>
      </c>
      <c r="X2056" s="73"/>
      <c r="Y2056" s="74"/>
      <c r="Z2056" s="28"/>
      <c r="AA2056" s="74"/>
      <c r="AB2056" s="74"/>
      <c r="AC2056" s="74"/>
      <c r="AD2056" s="74"/>
      <c r="AE2056" s="74"/>
      <c r="AF2056" s="74"/>
      <c r="AG2056" s="74"/>
      <c r="AH2056" s="74"/>
      <c r="AI2056" s="74"/>
      <c r="AJ2056" s="74"/>
      <c r="AK2056" s="74"/>
    </row>
    <row r="2057" spans="1:37" s="24" customFormat="1" hidden="1" outlineLevel="1">
      <c r="A2057" s="228" t="s">
        <v>473</v>
      </c>
      <c r="B2057" s="34" t="s">
        <v>24</v>
      </c>
      <c r="C2057" s="69" t="s">
        <v>924</v>
      </c>
      <c r="D2057" s="40" t="s">
        <v>3129</v>
      </c>
      <c r="E2057" s="40" t="s">
        <v>3129</v>
      </c>
      <c r="F2057" s="70" t="s">
        <v>1184</v>
      </c>
      <c r="G2057" s="185" t="s">
        <v>29</v>
      </c>
      <c r="H2057" s="34">
        <v>60</v>
      </c>
      <c r="I2057" s="43">
        <v>230000000</v>
      </c>
      <c r="J2057" s="36" t="s">
        <v>1155</v>
      </c>
      <c r="K2057" s="44" t="s">
        <v>531</v>
      </c>
      <c r="L2057" s="41" t="s">
        <v>25</v>
      </c>
      <c r="M2057" s="36" t="s">
        <v>1085</v>
      </c>
      <c r="N2057" s="34" t="s">
        <v>139</v>
      </c>
      <c r="O2057" s="34" t="s">
        <v>397</v>
      </c>
      <c r="P2057" s="36" t="s">
        <v>1085</v>
      </c>
      <c r="Q2057" s="71"/>
      <c r="R2057" s="444"/>
      <c r="S2057" s="444"/>
      <c r="T2057" s="440">
        <v>2060240</v>
      </c>
      <c r="U2057" s="68">
        <f t="shared" si="438"/>
        <v>2307468.8000000003</v>
      </c>
      <c r="V2057" s="71"/>
      <c r="W2057" s="36">
        <v>2016</v>
      </c>
      <c r="X2057" s="73"/>
      <c r="Y2057" s="74"/>
      <c r="Z2057" s="28"/>
      <c r="AA2057" s="74"/>
      <c r="AB2057" s="74"/>
      <c r="AC2057" s="74"/>
      <c r="AD2057" s="74"/>
      <c r="AE2057" s="74"/>
      <c r="AF2057" s="74"/>
      <c r="AG2057" s="74"/>
      <c r="AH2057" s="74"/>
      <c r="AI2057" s="74"/>
      <c r="AJ2057" s="74"/>
      <c r="AK2057" s="74"/>
    </row>
    <row r="2058" spans="1:37" s="24" customFormat="1" hidden="1" outlineLevel="1">
      <c r="A2058" s="228" t="s">
        <v>474</v>
      </c>
      <c r="B2058" s="34" t="s">
        <v>24</v>
      </c>
      <c r="C2058" s="69" t="s">
        <v>924</v>
      </c>
      <c r="D2058" s="40" t="s">
        <v>3129</v>
      </c>
      <c r="E2058" s="40" t="s">
        <v>3129</v>
      </c>
      <c r="F2058" s="70" t="s">
        <v>1185</v>
      </c>
      <c r="G2058" s="185" t="s">
        <v>29</v>
      </c>
      <c r="H2058" s="34">
        <v>60</v>
      </c>
      <c r="I2058" s="43">
        <v>230000000</v>
      </c>
      <c r="J2058" s="36" t="s">
        <v>1155</v>
      </c>
      <c r="K2058" s="44" t="s">
        <v>531</v>
      </c>
      <c r="L2058" s="41" t="s">
        <v>25</v>
      </c>
      <c r="M2058" s="36" t="s">
        <v>1085</v>
      </c>
      <c r="N2058" s="34" t="s">
        <v>139</v>
      </c>
      <c r="O2058" s="34" t="s">
        <v>397</v>
      </c>
      <c r="P2058" s="36" t="s">
        <v>1085</v>
      </c>
      <c r="Q2058" s="71"/>
      <c r="R2058" s="444"/>
      <c r="S2058" s="444"/>
      <c r="T2058" s="440">
        <v>1712480</v>
      </c>
      <c r="U2058" s="68">
        <f t="shared" si="438"/>
        <v>1917977.6000000001</v>
      </c>
      <c r="V2058" s="71"/>
      <c r="W2058" s="36">
        <v>2016</v>
      </c>
      <c r="X2058" s="73"/>
      <c r="Y2058" s="74"/>
      <c r="Z2058" s="28"/>
      <c r="AA2058" s="74"/>
      <c r="AB2058" s="74"/>
      <c r="AC2058" s="74"/>
      <c r="AD2058" s="74"/>
      <c r="AE2058" s="74"/>
      <c r="AF2058" s="74"/>
      <c r="AG2058" s="74"/>
      <c r="AH2058" s="74"/>
      <c r="AI2058" s="74"/>
      <c r="AJ2058" s="74"/>
      <c r="AK2058" s="74"/>
    </row>
    <row r="2059" spans="1:37" s="24" customFormat="1" hidden="1" outlineLevel="1">
      <c r="A2059" s="228" t="s">
        <v>3205</v>
      </c>
      <c r="B2059" s="34" t="s">
        <v>24</v>
      </c>
      <c r="C2059" s="69" t="s">
        <v>1064</v>
      </c>
      <c r="D2059" s="89" t="s">
        <v>722</v>
      </c>
      <c r="E2059" s="69" t="s">
        <v>1065</v>
      </c>
      <c r="F2059" s="70" t="s">
        <v>3206</v>
      </c>
      <c r="G2059" s="185" t="s">
        <v>444</v>
      </c>
      <c r="H2059" s="34">
        <v>80</v>
      </c>
      <c r="I2059" s="43">
        <v>231010000</v>
      </c>
      <c r="J2059" s="36" t="s">
        <v>1174</v>
      </c>
      <c r="K2059" s="44" t="s">
        <v>36</v>
      </c>
      <c r="L2059" s="41" t="s">
        <v>1176</v>
      </c>
      <c r="M2059" s="36" t="s">
        <v>1085</v>
      </c>
      <c r="N2059" s="34" t="s">
        <v>35</v>
      </c>
      <c r="O2059" s="34" t="s">
        <v>753</v>
      </c>
      <c r="P2059" s="36" t="s">
        <v>1085</v>
      </c>
      <c r="Q2059" s="71"/>
      <c r="R2059" s="444"/>
      <c r="S2059" s="444"/>
      <c r="T2059" s="440">
        <v>0</v>
      </c>
      <c r="U2059" s="68">
        <f t="shared" si="438"/>
        <v>0</v>
      </c>
      <c r="V2059" s="71"/>
      <c r="W2059" s="36">
        <v>2016</v>
      </c>
      <c r="X2059" s="95" t="s">
        <v>3208</v>
      </c>
      <c r="Y2059" s="74"/>
      <c r="Z2059" s="28"/>
      <c r="AA2059" s="74"/>
      <c r="AB2059" s="74"/>
      <c r="AC2059" s="74"/>
      <c r="AD2059" s="74"/>
      <c r="AE2059" s="74"/>
      <c r="AF2059" s="74"/>
      <c r="AG2059" s="74"/>
      <c r="AH2059" s="74"/>
      <c r="AI2059" s="74"/>
      <c r="AJ2059" s="74"/>
      <c r="AK2059" s="74"/>
    </row>
    <row r="2060" spans="1:37" s="24" customFormat="1" hidden="1" outlineLevel="1">
      <c r="A2060" s="228" t="s">
        <v>3207</v>
      </c>
      <c r="B2060" s="34" t="s">
        <v>24</v>
      </c>
      <c r="C2060" s="69" t="s">
        <v>1064</v>
      </c>
      <c r="D2060" s="89" t="s">
        <v>722</v>
      </c>
      <c r="E2060" s="69" t="s">
        <v>1065</v>
      </c>
      <c r="F2060" s="70" t="s">
        <v>1187</v>
      </c>
      <c r="G2060" s="185" t="s">
        <v>29</v>
      </c>
      <c r="H2060" s="34">
        <v>80</v>
      </c>
      <c r="I2060" s="43">
        <v>231010000</v>
      </c>
      <c r="J2060" s="36" t="s">
        <v>1174</v>
      </c>
      <c r="K2060" s="44" t="s">
        <v>1175</v>
      </c>
      <c r="L2060" s="41" t="s">
        <v>1176</v>
      </c>
      <c r="M2060" s="36" t="s">
        <v>1085</v>
      </c>
      <c r="N2060" s="34" t="s">
        <v>1188</v>
      </c>
      <c r="O2060" s="34" t="s">
        <v>753</v>
      </c>
      <c r="P2060" s="36" t="s">
        <v>1085</v>
      </c>
      <c r="Q2060" s="71"/>
      <c r="R2060" s="444"/>
      <c r="S2060" s="444"/>
      <c r="T2060" s="440">
        <v>0</v>
      </c>
      <c r="U2060" s="68">
        <f t="shared" si="438"/>
        <v>0</v>
      </c>
      <c r="V2060" s="71"/>
      <c r="W2060" s="36">
        <v>2016</v>
      </c>
      <c r="X2060" s="95">
        <v>7</v>
      </c>
      <c r="Y2060" s="74"/>
      <c r="Z2060" s="28"/>
      <c r="AA2060" s="74"/>
      <c r="AB2060" s="74"/>
      <c r="AC2060" s="74"/>
      <c r="AD2060" s="74"/>
      <c r="AE2060" s="74"/>
      <c r="AF2060" s="74"/>
      <c r="AG2060" s="74"/>
      <c r="AH2060" s="74"/>
      <c r="AI2060" s="74"/>
      <c r="AJ2060" s="74"/>
      <c r="AK2060" s="74"/>
    </row>
    <row r="2061" spans="1:37" s="24" customFormat="1" hidden="1" outlineLevel="1">
      <c r="A2061" s="228" t="s">
        <v>1186</v>
      </c>
      <c r="B2061" s="34" t="s">
        <v>24</v>
      </c>
      <c r="C2061" s="69" t="s">
        <v>1064</v>
      </c>
      <c r="D2061" s="89" t="s">
        <v>722</v>
      </c>
      <c r="E2061" s="69" t="s">
        <v>1065</v>
      </c>
      <c r="F2061" s="70" t="s">
        <v>1187</v>
      </c>
      <c r="G2061" s="185" t="s">
        <v>444</v>
      </c>
      <c r="H2061" s="34">
        <v>80</v>
      </c>
      <c r="I2061" s="43">
        <v>231010000</v>
      </c>
      <c r="J2061" s="36" t="s">
        <v>1174</v>
      </c>
      <c r="K2061" s="44" t="s">
        <v>1175</v>
      </c>
      <c r="L2061" s="41" t="s">
        <v>1176</v>
      </c>
      <c r="M2061" s="36" t="s">
        <v>1085</v>
      </c>
      <c r="N2061" s="34" t="s">
        <v>1188</v>
      </c>
      <c r="O2061" s="34" t="s">
        <v>753</v>
      </c>
      <c r="P2061" s="36" t="s">
        <v>1085</v>
      </c>
      <c r="Q2061" s="71"/>
      <c r="R2061" s="444"/>
      <c r="S2061" s="444"/>
      <c r="T2061" s="440">
        <v>0</v>
      </c>
      <c r="U2061" s="68">
        <f t="shared" si="438"/>
        <v>0</v>
      </c>
      <c r="V2061" s="71"/>
      <c r="W2061" s="36">
        <v>2016</v>
      </c>
      <c r="X2061" s="73">
        <v>11.14</v>
      </c>
      <c r="Y2061" s="74"/>
      <c r="Z2061" s="28"/>
      <c r="AA2061" s="74"/>
      <c r="AB2061" s="74"/>
      <c r="AC2061" s="74"/>
      <c r="AD2061" s="74"/>
      <c r="AE2061" s="74"/>
      <c r="AF2061" s="74"/>
      <c r="AG2061" s="74"/>
      <c r="AH2061" s="74"/>
      <c r="AI2061" s="74"/>
      <c r="AJ2061" s="74"/>
      <c r="AK2061" s="74"/>
    </row>
    <row r="2062" spans="1:37" s="24" customFormat="1" hidden="1" outlineLevel="1">
      <c r="A2062" s="228" t="s">
        <v>3931</v>
      </c>
      <c r="B2062" s="34" t="s">
        <v>24</v>
      </c>
      <c r="C2062" s="69" t="s">
        <v>1064</v>
      </c>
      <c r="D2062" s="89" t="s">
        <v>722</v>
      </c>
      <c r="E2062" s="40" t="s">
        <v>1065</v>
      </c>
      <c r="F2062" s="70" t="s">
        <v>1187</v>
      </c>
      <c r="G2062" s="185" t="s">
        <v>444</v>
      </c>
      <c r="H2062" s="34">
        <v>80</v>
      </c>
      <c r="I2062" s="43">
        <v>231010000</v>
      </c>
      <c r="J2062" s="36" t="s">
        <v>1174</v>
      </c>
      <c r="K2062" s="90" t="s">
        <v>1330</v>
      </c>
      <c r="L2062" s="41" t="s">
        <v>1176</v>
      </c>
      <c r="M2062" s="36" t="s">
        <v>1085</v>
      </c>
      <c r="N2062" s="34" t="s">
        <v>596</v>
      </c>
      <c r="O2062" s="34" t="s">
        <v>753</v>
      </c>
      <c r="P2062" s="36" t="s">
        <v>1085</v>
      </c>
      <c r="Q2062" s="71"/>
      <c r="R2062" s="444"/>
      <c r="S2062" s="444"/>
      <c r="T2062" s="440">
        <v>2823020</v>
      </c>
      <c r="U2062" s="68">
        <f t="shared" si="438"/>
        <v>3161782.4000000004</v>
      </c>
      <c r="V2062" s="71"/>
      <c r="W2062" s="36">
        <v>2016</v>
      </c>
      <c r="X2062" s="73"/>
      <c r="Y2062" s="74"/>
      <c r="Z2062" s="28"/>
      <c r="AA2062" s="74"/>
      <c r="AB2062" s="74"/>
      <c r="AC2062" s="74"/>
      <c r="AD2062" s="74"/>
      <c r="AE2062" s="74"/>
      <c r="AF2062" s="74"/>
      <c r="AG2062" s="74"/>
      <c r="AH2062" s="74"/>
      <c r="AI2062" s="74"/>
      <c r="AJ2062" s="74"/>
      <c r="AK2062" s="74"/>
    </row>
    <row r="2063" spans="1:37" s="24" customFormat="1" hidden="1" outlineLevel="1">
      <c r="A2063" s="228" t="s">
        <v>3209</v>
      </c>
      <c r="B2063" s="34" t="s">
        <v>24</v>
      </c>
      <c r="C2063" s="69" t="s">
        <v>1064</v>
      </c>
      <c r="D2063" s="89" t="s">
        <v>722</v>
      </c>
      <c r="E2063" s="69" t="s">
        <v>1065</v>
      </c>
      <c r="F2063" s="70" t="s">
        <v>1190</v>
      </c>
      <c r="G2063" s="185" t="s">
        <v>29</v>
      </c>
      <c r="H2063" s="34">
        <v>80</v>
      </c>
      <c r="I2063" s="43">
        <v>231010000</v>
      </c>
      <c r="J2063" s="36" t="s">
        <v>1174</v>
      </c>
      <c r="K2063" s="44" t="s">
        <v>1175</v>
      </c>
      <c r="L2063" s="41" t="s">
        <v>1176</v>
      </c>
      <c r="M2063" s="36" t="s">
        <v>1085</v>
      </c>
      <c r="N2063" s="34" t="s">
        <v>1188</v>
      </c>
      <c r="O2063" s="34" t="s">
        <v>753</v>
      </c>
      <c r="P2063" s="36" t="s">
        <v>1085</v>
      </c>
      <c r="Q2063" s="71"/>
      <c r="R2063" s="444"/>
      <c r="S2063" s="444"/>
      <c r="T2063" s="440">
        <v>0</v>
      </c>
      <c r="U2063" s="68">
        <f t="shared" si="438"/>
        <v>0</v>
      </c>
      <c r="V2063" s="71"/>
      <c r="W2063" s="36">
        <v>2016</v>
      </c>
      <c r="X2063" s="95">
        <v>7</v>
      </c>
      <c r="Y2063" s="74"/>
      <c r="Z2063" s="28"/>
      <c r="AA2063" s="74"/>
      <c r="AB2063" s="74"/>
      <c r="AC2063" s="74"/>
      <c r="AD2063" s="74"/>
      <c r="AE2063" s="74"/>
      <c r="AF2063" s="74"/>
      <c r="AG2063" s="74"/>
      <c r="AH2063" s="74"/>
      <c r="AI2063" s="74"/>
      <c r="AJ2063" s="74"/>
      <c r="AK2063" s="74"/>
    </row>
    <row r="2064" spans="1:37" s="24" customFormat="1" hidden="1" outlineLevel="1">
      <c r="A2064" s="228" t="s">
        <v>1189</v>
      </c>
      <c r="B2064" s="34" t="s">
        <v>24</v>
      </c>
      <c r="C2064" s="69" t="s">
        <v>1064</v>
      </c>
      <c r="D2064" s="89" t="s">
        <v>722</v>
      </c>
      <c r="E2064" s="69" t="s">
        <v>1065</v>
      </c>
      <c r="F2064" s="70" t="s">
        <v>1190</v>
      </c>
      <c r="G2064" s="185" t="s">
        <v>444</v>
      </c>
      <c r="H2064" s="34">
        <v>80</v>
      </c>
      <c r="I2064" s="43">
        <v>231010000</v>
      </c>
      <c r="J2064" s="36" t="s">
        <v>1174</v>
      </c>
      <c r="K2064" s="44" t="s">
        <v>1175</v>
      </c>
      <c r="L2064" s="41" t="s">
        <v>1176</v>
      </c>
      <c r="M2064" s="36" t="s">
        <v>1085</v>
      </c>
      <c r="N2064" s="34" t="s">
        <v>1188</v>
      </c>
      <c r="O2064" s="34" t="s">
        <v>753</v>
      </c>
      <c r="P2064" s="36" t="s">
        <v>1085</v>
      </c>
      <c r="Q2064" s="71"/>
      <c r="R2064" s="444"/>
      <c r="S2064" s="444"/>
      <c r="T2064" s="440">
        <v>0</v>
      </c>
      <c r="U2064" s="68">
        <f t="shared" si="438"/>
        <v>0</v>
      </c>
      <c r="V2064" s="71"/>
      <c r="W2064" s="36">
        <v>2016</v>
      </c>
      <c r="X2064" s="73">
        <v>11.14</v>
      </c>
      <c r="Y2064" s="74"/>
      <c r="Z2064" s="28"/>
      <c r="AA2064" s="74"/>
      <c r="AB2064" s="74"/>
      <c r="AC2064" s="74"/>
      <c r="AD2064" s="74"/>
      <c r="AE2064" s="74"/>
      <c r="AF2064" s="74"/>
      <c r="AG2064" s="74"/>
      <c r="AH2064" s="74"/>
      <c r="AI2064" s="74"/>
      <c r="AJ2064" s="74"/>
      <c r="AK2064" s="74"/>
    </row>
    <row r="2065" spans="1:37" s="24" customFormat="1" hidden="1" outlineLevel="1">
      <c r="A2065" s="228" t="s">
        <v>3932</v>
      </c>
      <c r="B2065" s="34" t="s">
        <v>24</v>
      </c>
      <c r="C2065" s="69" t="s">
        <v>1064</v>
      </c>
      <c r="D2065" s="89" t="s">
        <v>722</v>
      </c>
      <c r="E2065" s="40" t="s">
        <v>1065</v>
      </c>
      <c r="F2065" s="70" t="s">
        <v>1190</v>
      </c>
      <c r="G2065" s="185" t="s">
        <v>444</v>
      </c>
      <c r="H2065" s="34">
        <v>80</v>
      </c>
      <c r="I2065" s="43">
        <v>231010000</v>
      </c>
      <c r="J2065" s="36" t="s">
        <v>1174</v>
      </c>
      <c r="K2065" s="90" t="s">
        <v>1330</v>
      </c>
      <c r="L2065" s="41" t="s">
        <v>1176</v>
      </c>
      <c r="M2065" s="36" t="s">
        <v>1085</v>
      </c>
      <c r="N2065" s="34" t="s">
        <v>596</v>
      </c>
      <c r="O2065" s="34" t="s">
        <v>753</v>
      </c>
      <c r="P2065" s="36" t="s">
        <v>1085</v>
      </c>
      <c r="Q2065" s="71"/>
      <c r="R2065" s="444"/>
      <c r="S2065" s="444"/>
      <c r="T2065" s="440">
        <v>2724038</v>
      </c>
      <c r="U2065" s="68">
        <f t="shared" si="438"/>
        <v>3050922.5600000005</v>
      </c>
      <c r="V2065" s="71"/>
      <c r="W2065" s="36">
        <v>2016</v>
      </c>
      <c r="X2065" s="73"/>
      <c r="Y2065" s="74"/>
      <c r="Z2065" s="28"/>
      <c r="AA2065" s="74"/>
      <c r="AB2065" s="74"/>
      <c r="AC2065" s="74"/>
      <c r="AD2065" s="74"/>
      <c r="AE2065" s="74"/>
      <c r="AF2065" s="74"/>
      <c r="AG2065" s="74"/>
      <c r="AH2065" s="74"/>
      <c r="AI2065" s="74"/>
      <c r="AJ2065" s="74"/>
      <c r="AK2065" s="74"/>
    </row>
    <row r="2066" spans="1:37" hidden="1" outlineLevel="1">
      <c r="A2066" s="228" t="s">
        <v>475</v>
      </c>
      <c r="B2066" s="96" t="s">
        <v>24</v>
      </c>
      <c r="C2066" s="96" t="s">
        <v>697</v>
      </c>
      <c r="D2066" s="96" t="s">
        <v>422</v>
      </c>
      <c r="E2066" s="97" t="s">
        <v>940</v>
      </c>
      <c r="F2066" s="97" t="s">
        <v>1326</v>
      </c>
      <c r="G2066" s="408" t="s">
        <v>444</v>
      </c>
      <c r="H2066" s="98">
        <v>0</v>
      </c>
      <c r="I2066" s="56">
        <v>230000000</v>
      </c>
      <c r="J2066" s="36" t="s">
        <v>906</v>
      </c>
      <c r="K2066" s="96" t="s">
        <v>882</v>
      </c>
      <c r="L2066" s="41" t="s">
        <v>908</v>
      </c>
      <c r="M2066" s="36" t="s">
        <v>1085</v>
      </c>
      <c r="N2066" s="99" t="s">
        <v>52</v>
      </c>
      <c r="O2066" s="100" t="s">
        <v>26</v>
      </c>
      <c r="P2066" s="36" t="s">
        <v>1085</v>
      </c>
      <c r="Q2066" s="101"/>
      <c r="R2066" s="445"/>
      <c r="S2066" s="445"/>
      <c r="T2066" s="121">
        <v>0</v>
      </c>
      <c r="U2066" s="68">
        <f t="shared" ref="U2066:U2090" si="444">T2066*1.12</f>
        <v>0</v>
      </c>
      <c r="V2066" s="101"/>
      <c r="W2066" s="36">
        <v>2016</v>
      </c>
      <c r="X2066" s="359" t="s">
        <v>3918</v>
      </c>
    </row>
    <row r="2067" spans="1:37" hidden="1" outlineLevel="1">
      <c r="A2067" s="228" t="s">
        <v>476</v>
      </c>
      <c r="B2067" s="61" t="s">
        <v>37</v>
      </c>
      <c r="C2067" s="61" t="s">
        <v>700</v>
      </c>
      <c r="D2067" s="61" t="s">
        <v>890</v>
      </c>
      <c r="E2067" s="61" t="s">
        <v>890</v>
      </c>
      <c r="F2067" s="61" t="s">
        <v>58</v>
      </c>
      <c r="G2067" s="409" t="s">
        <v>29</v>
      </c>
      <c r="H2067" s="62">
        <v>30</v>
      </c>
      <c r="I2067" s="56">
        <v>230000000</v>
      </c>
      <c r="J2067" s="36" t="s">
        <v>906</v>
      </c>
      <c r="K2067" s="61" t="s">
        <v>59</v>
      </c>
      <c r="L2067" s="61" t="s">
        <v>25</v>
      </c>
      <c r="M2067" s="36" t="s">
        <v>1085</v>
      </c>
      <c r="N2067" s="50" t="s">
        <v>60</v>
      </c>
      <c r="O2067" s="61" t="s">
        <v>61</v>
      </c>
      <c r="P2067" s="36" t="s">
        <v>1085</v>
      </c>
      <c r="Q2067" s="61"/>
      <c r="R2067" s="61"/>
      <c r="S2067" s="61"/>
      <c r="T2067" s="61">
        <v>0</v>
      </c>
      <c r="U2067" s="446">
        <f t="shared" si="444"/>
        <v>0</v>
      </c>
      <c r="V2067" s="61"/>
      <c r="W2067" s="36">
        <v>2016</v>
      </c>
      <c r="X2067" s="64">
        <v>11.14</v>
      </c>
    </row>
    <row r="2068" spans="1:37" hidden="1" outlineLevel="1">
      <c r="A2068" s="228" t="s">
        <v>4981</v>
      </c>
      <c r="B2068" s="54" t="s">
        <v>37</v>
      </c>
      <c r="C2068" s="54" t="s">
        <v>700</v>
      </c>
      <c r="D2068" s="54" t="s">
        <v>890</v>
      </c>
      <c r="E2068" s="54" t="s">
        <v>890</v>
      </c>
      <c r="F2068" s="54" t="s">
        <v>58</v>
      </c>
      <c r="G2068" s="187" t="s">
        <v>29</v>
      </c>
      <c r="H2068" s="63">
        <v>30</v>
      </c>
      <c r="I2068" s="43">
        <v>230000000</v>
      </c>
      <c r="J2068" s="36" t="s">
        <v>906</v>
      </c>
      <c r="K2068" s="54" t="s">
        <v>3945</v>
      </c>
      <c r="L2068" s="54" t="s">
        <v>25</v>
      </c>
      <c r="M2068" s="36" t="s">
        <v>1085</v>
      </c>
      <c r="N2068" s="36" t="s">
        <v>233</v>
      </c>
      <c r="O2068" s="54" t="s">
        <v>61</v>
      </c>
      <c r="P2068" s="36" t="s">
        <v>1085</v>
      </c>
      <c r="Q2068" s="54"/>
      <c r="R2068" s="54"/>
      <c r="S2068" s="54"/>
      <c r="T2068" s="54">
        <v>2910000</v>
      </c>
      <c r="U2068" s="68">
        <f t="shared" si="444"/>
        <v>3259200.0000000005</v>
      </c>
      <c r="V2068" s="54"/>
      <c r="W2068" s="36">
        <v>2016</v>
      </c>
      <c r="X2068" s="64"/>
    </row>
    <row r="2069" spans="1:37" hidden="1" outlineLevel="1">
      <c r="A2069" s="228" t="s">
        <v>477</v>
      </c>
      <c r="B2069" s="61" t="s">
        <v>37</v>
      </c>
      <c r="C2069" s="61" t="s">
        <v>700</v>
      </c>
      <c r="D2069" s="61" t="s">
        <v>890</v>
      </c>
      <c r="E2069" s="61" t="s">
        <v>890</v>
      </c>
      <c r="F2069" s="61" t="s">
        <v>62</v>
      </c>
      <c r="G2069" s="409" t="s">
        <v>29</v>
      </c>
      <c r="H2069" s="62">
        <v>30</v>
      </c>
      <c r="I2069" s="56">
        <v>230000000</v>
      </c>
      <c r="J2069" s="36" t="s">
        <v>906</v>
      </c>
      <c r="K2069" s="61" t="s">
        <v>59</v>
      </c>
      <c r="L2069" s="61" t="s">
        <v>25</v>
      </c>
      <c r="M2069" s="36" t="s">
        <v>1085</v>
      </c>
      <c r="N2069" s="50" t="s">
        <v>60</v>
      </c>
      <c r="O2069" s="61" t="s">
        <v>61</v>
      </c>
      <c r="P2069" s="36" t="s">
        <v>1085</v>
      </c>
      <c r="Q2069" s="61"/>
      <c r="R2069" s="61"/>
      <c r="S2069" s="61"/>
      <c r="T2069" s="61">
        <v>0</v>
      </c>
      <c r="U2069" s="446">
        <f t="shared" si="444"/>
        <v>0</v>
      </c>
      <c r="V2069" s="61"/>
      <c r="W2069" s="36">
        <v>2016</v>
      </c>
      <c r="X2069" s="64">
        <v>11.14</v>
      </c>
    </row>
    <row r="2070" spans="1:37" hidden="1" outlineLevel="1">
      <c r="A2070" s="228" t="s">
        <v>4982</v>
      </c>
      <c r="B2070" s="54" t="s">
        <v>37</v>
      </c>
      <c r="C2070" s="54" t="s">
        <v>700</v>
      </c>
      <c r="D2070" s="54" t="s">
        <v>890</v>
      </c>
      <c r="E2070" s="54" t="s">
        <v>890</v>
      </c>
      <c r="F2070" s="54" t="s">
        <v>62</v>
      </c>
      <c r="G2070" s="187" t="s">
        <v>29</v>
      </c>
      <c r="H2070" s="63">
        <v>30</v>
      </c>
      <c r="I2070" s="43">
        <v>230000000</v>
      </c>
      <c r="J2070" s="36" t="s">
        <v>906</v>
      </c>
      <c r="K2070" s="54" t="s">
        <v>3945</v>
      </c>
      <c r="L2070" s="54" t="s">
        <v>25</v>
      </c>
      <c r="M2070" s="36" t="s">
        <v>1085</v>
      </c>
      <c r="N2070" s="36" t="s">
        <v>233</v>
      </c>
      <c r="O2070" s="54" t="s">
        <v>61</v>
      </c>
      <c r="P2070" s="36" t="s">
        <v>1085</v>
      </c>
      <c r="Q2070" s="54"/>
      <c r="R2070" s="54"/>
      <c r="S2070" s="54"/>
      <c r="T2070" s="54">
        <v>2673000</v>
      </c>
      <c r="U2070" s="68">
        <f t="shared" si="444"/>
        <v>2993760.0000000005</v>
      </c>
      <c r="V2070" s="54"/>
      <c r="W2070" s="36">
        <v>2016</v>
      </c>
      <c r="X2070" s="64"/>
    </row>
    <row r="2071" spans="1:37" hidden="1" outlineLevel="1">
      <c r="A2071" s="228" t="s">
        <v>478</v>
      </c>
      <c r="B2071" s="61" t="s">
        <v>37</v>
      </c>
      <c r="C2071" s="61" t="s">
        <v>700</v>
      </c>
      <c r="D2071" s="61" t="s">
        <v>890</v>
      </c>
      <c r="E2071" s="61" t="s">
        <v>890</v>
      </c>
      <c r="F2071" s="61" t="s">
        <v>63</v>
      </c>
      <c r="G2071" s="409" t="s">
        <v>29</v>
      </c>
      <c r="H2071" s="62">
        <v>30</v>
      </c>
      <c r="I2071" s="56">
        <v>230000000</v>
      </c>
      <c r="J2071" s="36" t="s">
        <v>906</v>
      </c>
      <c r="K2071" s="61" t="s">
        <v>59</v>
      </c>
      <c r="L2071" s="61" t="s">
        <v>25</v>
      </c>
      <c r="M2071" s="36" t="s">
        <v>1085</v>
      </c>
      <c r="N2071" s="50" t="s">
        <v>60</v>
      </c>
      <c r="O2071" s="61" t="s">
        <v>61</v>
      </c>
      <c r="P2071" s="36" t="s">
        <v>1085</v>
      </c>
      <c r="Q2071" s="61"/>
      <c r="R2071" s="61"/>
      <c r="S2071" s="61"/>
      <c r="T2071" s="61">
        <v>0</v>
      </c>
      <c r="U2071" s="446">
        <f t="shared" si="444"/>
        <v>0</v>
      </c>
      <c r="V2071" s="61"/>
      <c r="W2071" s="36">
        <v>2016</v>
      </c>
      <c r="X2071" s="64">
        <v>11.14</v>
      </c>
    </row>
    <row r="2072" spans="1:37" hidden="1" outlineLevel="1">
      <c r="A2072" s="228" t="s">
        <v>4983</v>
      </c>
      <c r="B2072" s="54" t="s">
        <v>37</v>
      </c>
      <c r="C2072" s="54" t="s">
        <v>700</v>
      </c>
      <c r="D2072" s="54" t="s">
        <v>890</v>
      </c>
      <c r="E2072" s="54" t="s">
        <v>890</v>
      </c>
      <c r="F2072" s="54" t="s">
        <v>63</v>
      </c>
      <c r="G2072" s="187" t="s">
        <v>29</v>
      </c>
      <c r="H2072" s="63">
        <v>30</v>
      </c>
      <c r="I2072" s="43">
        <v>230000000</v>
      </c>
      <c r="J2072" s="36" t="s">
        <v>906</v>
      </c>
      <c r="K2072" s="54" t="s">
        <v>3945</v>
      </c>
      <c r="L2072" s="54" t="s">
        <v>25</v>
      </c>
      <c r="M2072" s="36" t="s">
        <v>1085</v>
      </c>
      <c r="N2072" s="36" t="s">
        <v>233</v>
      </c>
      <c r="O2072" s="54" t="s">
        <v>61</v>
      </c>
      <c r="P2072" s="36" t="s">
        <v>1085</v>
      </c>
      <c r="Q2072" s="54"/>
      <c r="R2072" s="54"/>
      <c r="S2072" s="54"/>
      <c r="T2072" s="54">
        <v>2376000</v>
      </c>
      <c r="U2072" s="68">
        <f t="shared" si="444"/>
        <v>2661120.0000000005</v>
      </c>
      <c r="V2072" s="54"/>
      <c r="W2072" s="36">
        <v>2016</v>
      </c>
      <c r="X2072" s="64"/>
    </row>
    <row r="2073" spans="1:37" hidden="1" outlineLevel="1">
      <c r="A2073" s="228" t="s">
        <v>479</v>
      </c>
      <c r="B2073" s="61" t="s">
        <v>37</v>
      </c>
      <c r="C2073" s="61" t="s">
        <v>700</v>
      </c>
      <c r="D2073" s="61" t="s">
        <v>890</v>
      </c>
      <c r="E2073" s="61" t="s">
        <v>890</v>
      </c>
      <c r="F2073" s="61" t="s">
        <v>64</v>
      </c>
      <c r="G2073" s="409" t="s">
        <v>29</v>
      </c>
      <c r="H2073" s="62">
        <v>30</v>
      </c>
      <c r="I2073" s="56">
        <v>230000000</v>
      </c>
      <c r="J2073" s="36" t="s">
        <v>906</v>
      </c>
      <c r="K2073" s="61" t="s">
        <v>59</v>
      </c>
      <c r="L2073" s="61" t="s">
        <v>25</v>
      </c>
      <c r="M2073" s="36" t="s">
        <v>1085</v>
      </c>
      <c r="N2073" s="50" t="s">
        <v>60</v>
      </c>
      <c r="O2073" s="61" t="s">
        <v>61</v>
      </c>
      <c r="P2073" s="36" t="s">
        <v>1085</v>
      </c>
      <c r="Q2073" s="61"/>
      <c r="R2073" s="61"/>
      <c r="S2073" s="61"/>
      <c r="T2073" s="61">
        <v>0</v>
      </c>
      <c r="U2073" s="446">
        <f t="shared" si="444"/>
        <v>0</v>
      </c>
      <c r="V2073" s="61"/>
      <c r="W2073" s="36">
        <v>2016</v>
      </c>
      <c r="X2073" s="64">
        <v>11.14</v>
      </c>
    </row>
    <row r="2074" spans="1:37" hidden="1" outlineLevel="1">
      <c r="A2074" s="228" t="s">
        <v>4984</v>
      </c>
      <c r="B2074" s="54" t="s">
        <v>37</v>
      </c>
      <c r="C2074" s="54" t="s">
        <v>700</v>
      </c>
      <c r="D2074" s="54" t="s">
        <v>890</v>
      </c>
      <c r="E2074" s="54" t="s">
        <v>890</v>
      </c>
      <c r="F2074" s="54" t="s">
        <v>64</v>
      </c>
      <c r="G2074" s="187" t="s">
        <v>29</v>
      </c>
      <c r="H2074" s="63">
        <v>30</v>
      </c>
      <c r="I2074" s="43">
        <v>230000000</v>
      </c>
      <c r="J2074" s="36" t="s">
        <v>906</v>
      </c>
      <c r="K2074" s="54" t="s">
        <v>3945</v>
      </c>
      <c r="L2074" s="54" t="s">
        <v>25</v>
      </c>
      <c r="M2074" s="36" t="s">
        <v>1085</v>
      </c>
      <c r="N2074" s="36" t="s">
        <v>233</v>
      </c>
      <c r="O2074" s="54" t="s">
        <v>61</v>
      </c>
      <c r="P2074" s="36" t="s">
        <v>1085</v>
      </c>
      <c r="Q2074" s="54"/>
      <c r="R2074" s="54"/>
      <c r="S2074" s="54"/>
      <c r="T2074" s="54">
        <v>1782000</v>
      </c>
      <c r="U2074" s="68">
        <f t="shared" si="444"/>
        <v>1995840.0000000002</v>
      </c>
      <c r="V2074" s="54"/>
      <c r="W2074" s="36">
        <v>2016</v>
      </c>
      <c r="X2074" s="64"/>
    </row>
    <row r="2075" spans="1:37" hidden="1" outlineLevel="1">
      <c r="A2075" s="228" t="s">
        <v>480</v>
      </c>
      <c r="B2075" s="61" t="s">
        <v>37</v>
      </c>
      <c r="C2075" s="61" t="s">
        <v>700</v>
      </c>
      <c r="D2075" s="61" t="s">
        <v>890</v>
      </c>
      <c r="E2075" s="61" t="s">
        <v>890</v>
      </c>
      <c r="F2075" s="61" t="s">
        <v>65</v>
      </c>
      <c r="G2075" s="409" t="s">
        <v>29</v>
      </c>
      <c r="H2075" s="62">
        <v>30</v>
      </c>
      <c r="I2075" s="56">
        <v>230000000</v>
      </c>
      <c r="J2075" s="36" t="s">
        <v>906</v>
      </c>
      <c r="K2075" s="61" t="s">
        <v>59</v>
      </c>
      <c r="L2075" s="61" t="s">
        <v>25</v>
      </c>
      <c r="M2075" s="36" t="s">
        <v>1085</v>
      </c>
      <c r="N2075" s="50" t="s">
        <v>60</v>
      </c>
      <c r="O2075" s="61" t="s">
        <v>61</v>
      </c>
      <c r="P2075" s="36" t="s">
        <v>1085</v>
      </c>
      <c r="Q2075" s="61"/>
      <c r="R2075" s="61"/>
      <c r="S2075" s="61"/>
      <c r="T2075" s="61">
        <v>0</v>
      </c>
      <c r="U2075" s="446">
        <f t="shared" si="444"/>
        <v>0</v>
      </c>
      <c r="V2075" s="61"/>
      <c r="W2075" s="36">
        <v>2016</v>
      </c>
      <c r="X2075" s="64">
        <v>11.14</v>
      </c>
    </row>
    <row r="2076" spans="1:37" hidden="1" outlineLevel="1">
      <c r="A2076" s="228" t="s">
        <v>4985</v>
      </c>
      <c r="B2076" s="54" t="s">
        <v>37</v>
      </c>
      <c r="C2076" s="54" t="s">
        <v>700</v>
      </c>
      <c r="D2076" s="54" t="s">
        <v>890</v>
      </c>
      <c r="E2076" s="54" t="s">
        <v>890</v>
      </c>
      <c r="F2076" s="54" t="s">
        <v>65</v>
      </c>
      <c r="G2076" s="187" t="s">
        <v>29</v>
      </c>
      <c r="H2076" s="63">
        <v>30</v>
      </c>
      <c r="I2076" s="43">
        <v>230000000</v>
      </c>
      <c r="J2076" s="36" t="s">
        <v>906</v>
      </c>
      <c r="K2076" s="54" t="s">
        <v>3945</v>
      </c>
      <c r="L2076" s="54" t="s">
        <v>25</v>
      </c>
      <c r="M2076" s="36" t="s">
        <v>1085</v>
      </c>
      <c r="N2076" s="36" t="s">
        <v>233</v>
      </c>
      <c r="O2076" s="54" t="s">
        <v>61</v>
      </c>
      <c r="P2076" s="36" t="s">
        <v>1085</v>
      </c>
      <c r="Q2076" s="54"/>
      <c r="R2076" s="54"/>
      <c r="S2076" s="54"/>
      <c r="T2076" s="54">
        <v>2865000</v>
      </c>
      <c r="U2076" s="68">
        <f t="shared" si="444"/>
        <v>3208800.0000000005</v>
      </c>
      <c r="V2076" s="54"/>
      <c r="W2076" s="36">
        <v>2016</v>
      </c>
      <c r="X2076" s="64"/>
    </row>
    <row r="2077" spans="1:37" hidden="1" outlineLevel="1">
      <c r="A2077" s="228" t="s">
        <v>481</v>
      </c>
      <c r="B2077" s="61" t="s">
        <v>37</v>
      </c>
      <c r="C2077" s="61" t="s">
        <v>892</v>
      </c>
      <c r="D2077" s="61" t="s">
        <v>893</v>
      </c>
      <c r="E2077" s="61" t="s">
        <v>893</v>
      </c>
      <c r="F2077" s="61" t="s">
        <v>100</v>
      </c>
      <c r="G2077" s="409" t="s">
        <v>29</v>
      </c>
      <c r="H2077" s="62">
        <v>30</v>
      </c>
      <c r="I2077" s="56">
        <v>230000000</v>
      </c>
      <c r="J2077" s="36" t="s">
        <v>906</v>
      </c>
      <c r="K2077" s="61" t="s">
        <v>59</v>
      </c>
      <c r="L2077" s="61" t="s">
        <v>25</v>
      </c>
      <c r="M2077" s="36" t="s">
        <v>1085</v>
      </c>
      <c r="N2077" s="50" t="s">
        <v>60</v>
      </c>
      <c r="O2077" s="61" t="s">
        <v>61</v>
      </c>
      <c r="P2077" s="36" t="s">
        <v>1085</v>
      </c>
      <c r="Q2077" s="61"/>
      <c r="R2077" s="61"/>
      <c r="S2077" s="61"/>
      <c r="T2077" s="61">
        <v>0</v>
      </c>
      <c r="U2077" s="446">
        <f t="shared" si="444"/>
        <v>0</v>
      </c>
      <c r="V2077" s="61"/>
      <c r="W2077" s="36">
        <v>2016</v>
      </c>
      <c r="X2077" s="257" t="s">
        <v>6194</v>
      </c>
    </row>
    <row r="2078" spans="1:37" hidden="1" outlineLevel="1">
      <c r="A2078" s="228" t="s">
        <v>6219</v>
      </c>
      <c r="B2078" s="54" t="s">
        <v>37</v>
      </c>
      <c r="C2078" s="54" t="s">
        <v>892</v>
      </c>
      <c r="D2078" s="54" t="s">
        <v>893</v>
      </c>
      <c r="E2078" s="54" t="s">
        <v>893</v>
      </c>
      <c r="F2078" s="54" t="s">
        <v>100</v>
      </c>
      <c r="G2078" s="187" t="s">
        <v>29</v>
      </c>
      <c r="H2078" s="63">
        <v>30</v>
      </c>
      <c r="I2078" s="43">
        <v>230000000</v>
      </c>
      <c r="J2078" s="36" t="s">
        <v>906</v>
      </c>
      <c r="K2078" s="187" t="s">
        <v>3945</v>
      </c>
      <c r="L2078" s="54" t="s">
        <v>25</v>
      </c>
      <c r="M2078" s="36" t="s">
        <v>1085</v>
      </c>
      <c r="N2078" s="228" t="s">
        <v>6220</v>
      </c>
      <c r="O2078" s="54" t="s">
        <v>61</v>
      </c>
      <c r="P2078" s="36" t="s">
        <v>1085</v>
      </c>
      <c r="Q2078" s="54"/>
      <c r="R2078" s="54"/>
      <c r="S2078" s="54"/>
      <c r="T2078" s="54">
        <v>1940899.9999999998</v>
      </c>
      <c r="U2078" s="68">
        <f t="shared" si="444"/>
        <v>2173808</v>
      </c>
      <c r="V2078" s="54"/>
      <c r="W2078" s="36">
        <v>2016</v>
      </c>
      <c r="X2078" s="64"/>
    </row>
    <row r="2079" spans="1:37" hidden="1" outlineLevel="1">
      <c r="A2079" s="228" t="s">
        <v>482</v>
      </c>
      <c r="B2079" s="61" t="s">
        <v>37</v>
      </c>
      <c r="C2079" s="61" t="s">
        <v>892</v>
      </c>
      <c r="D2079" s="61" t="s">
        <v>893</v>
      </c>
      <c r="E2079" s="61" t="s">
        <v>893</v>
      </c>
      <c r="F2079" s="61" t="s">
        <v>101</v>
      </c>
      <c r="G2079" s="409" t="s">
        <v>29</v>
      </c>
      <c r="H2079" s="62">
        <v>30</v>
      </c>
      <c r="I2079" s="56">
        <v>230000000</v>
      </c>
      <c r="J2079" s="36" t="s">
        <v>906</v>
      </c>
      <c r="K2079" s="61" t="s">
        <v>59</v>
      </c>
      <c r="L2079" s="61" t="s">
        <v>25</v>
      </c>
      <c r="M2079" s="36" t="s">
        <v>1085</v>
      </c>
      <c r="N2079" s="50" t="s">
        <v>60</v>
      </c>
      <c r="O2079" s="61" t="s">
        <v>61</v>
      </c>
      <c r="P2079" s="36" t="s">
        <v>1085</v>
      </c>
      <c r="Q2079" s="61"/>
      <c r="R2079" s="61"/>
      <c r="S2079" s="61"/>
      <c r="T2079" s="61">
        <v>0</v>
      </c>
      <c r="U2079" s="446">
        <f t="shared" si="444"/>
        <v>0</v>
      </c>
      <c r="V2079" s="61"/>
      <c r="W2079" s="36">
        <v>2016</v>
      </c>
      <c r="X2079" s="257" t="s">
        <v>6194</v>
      </c>
    </row>
    <row r="2080" spans="1:37" hidden="1" outlineLevel="1">
      <c r="A2080" s="228" t="s">
        <v>6221</v>
      </c>
      <c r="B2080" s="54" t="s">
        <v>37</v>
      </c>
      <c r="C2080" s="54" t="s">
        <v>892</v>
      </c>
      <c r="D2080" s="54" t="s">
        <v>893</v>
      </c>
      <c r="E2080" s="54" t="s">
        <v>893</v>
      </c>
      <c r="F2080" s="54" t="s">
        <v>101</v>
      </c>
      <c r="G2080" s="187" t="s">
        <v>29</v>
      </c>
      <c r="H2080" s="63">
        <v>30</v>
      </c>
      <c r="I2080" s="43">
        <v>230000000</v>
      </c>
      <c r="J2080" s="36" t="s">
        <v>906</v>
      </c>
      <c r="K2080" s="187" t="s">
        <v>3945</v>
      </c>
      <c r="L2080" s="54" t="s">
        <v>25</v>
      </c>
      <c r="M2080" s="36" t="s">
        <v>1085</v>
      </c>
      <c r="N2080" s="228" t="s">
        <v>6220</v>
      </c>
      <c r="O2080" s="54" t="s">
        <v>61</v>
      </c>
      <c r="P2080" s="36" t="s">
        <v>1085</v>
      </c>
      <c r="Q2080" s="54"/>
      <c r="R2080" s="54"/>
      <c r="S2080" s="54"/>
      <c r="T2080" s="54">
        <v>1623900</v>
      </c>
      <c r="U2080" s="68">
        <f t="shared" si="444"/>
        <v>1818768.0000000002</v>
      </c>
      <c r="V2080" s="54"/>
      <c r="W2080" s="36">
        <v>2016</v>
      </c>
      <c r="X2080" s="64"/>
    </row>
    <row r="2081" spans="1:26" hidden="1" outlineLevel="1">
      <c r="A2081" s="228" t="s">
        <v>483</v>
      </c>
      <c r="B2081" s="61" t="s">
        <v>37</v>
      </c>
      <c r="C2081" s="61" t="s">
        <v>892</v>
      </c>
      <c r="D2081" s="61" t="s">
        <v>893</v>
      </c>
      <c r="E2081" s="61" t="s">
        <v>893</v>
      </c>
      <c r="F2081" s="61" t="s">
        <v>102</v>
      </c>
      <c r="G2081" s="409" t="s">
        <v>29</v>
      </c>
      <c r="H2081" s="62">
        <v>30</v>
      </c>
      <c r="I2081" s="56">
        <v>230000000</v>
      </c>
      <c r="J2081" s="36" t="s">
        <v>906</v>
      </c>
      <c r="K2081" s="61" t="s">
        <v>59</v>
      </c>
      <c r="L2081" s="61" t="s">
        <v>25</v>
      </c>
      <c r="M2081" s="36" t="s">
        <v>1085</v>
      </c>
      <c r="N2081" s="50" t="s">
        <v>60</v>
      </c>
      <c r="O2081" s="61" t="s">
        <v>61</v>
      </c>
      <c r="P2081" s="36" t="s">
        <v>1085</v>
      </c>
      <c r="Q2081" s="61"/>
      <c r="R2081" s="61"/>
      <c r="S2081" s="61"/>
      <c r="T2081" s="61">
        <v>0</v>
      </c>
      <c r="U2081" s="446">
        <f t="shared" si="444"/>
        <v>0</v>
      </c>
      <c r="V2081" s="61"/>
      <c r="W2081" s="36">
        <v>2016</v>
      </c>
      <c r="X2081" s="257" t="s">
        <v>6194</v>
      </c>
    </row>
    <row r="2082" spans="1:26" hidden="1" outlineLevel="1">
      <c r="A2082" s="228" t="s">
        <v>6222</v>
      </c>
      <c r="B2082" s="54" t="s">
        <v>37</v>
      </c>
      <c r="C2082" s="54" t="s">
        <v>892</v>
      </c>
      <c r="D2082" s="54" t="s">
        <v>893</v>
      </c>
      <c r="E2082" s="54" t="s">
        <v>893</v>
      </c>
      <c r="F2082" s="54" t="s">
        <v>102</v>
      </c>
      <c r="G2082" s="187" t="s">
        <v>29</v>
      </c>
      <c r="H2082" s="63">
        <v>30</v>
      </c>
      <c r="I2082" s="43">
        <v>230000000</v>
      </c>
      <c r="J2082" s="36" t="s">
        <v>906</v>
      </c>
      <c r="K2082" s="187" t="s">
        <v>3945</v>
      </c>
      <c r="L2082" s="54" t="s">
        <v>25</v>
      </c>
      <c r="M2082" s="36" t="s">
        <v>1085</v>
      </c>
      <c r="N2082" s="228" t="s">
        <v>6220</v>
      </c>
      <c r="O2082" s="54" t="s">
        <v>61</v>
      </c>
      <c r="P2082" s="36" t="s">
        <v>1085</v>
      </c>
      <c r="Q2082" s="54"/>
      <c r="R2082" s="54"/>
      <c r="S2082" s="54"/>
      <c r="T2082" s="54">
        <v>2183400</v>
      </c>
      <c r="U2082" s="68">
        <f t="shared" si="444"/>
        <v>2445408</v>
      </c>
      <c r="V2082" s="54"/>
      <c r="W2082" s="36">
        <v>2016</v>
      </c>
      <c r="X2082" s="64"/>
    </row>
    <row r="2083" spans="1:26" hidden="1" outlineLevel="1">
      <c r="A2083" s="228" t="s">
        <v>484</v>
      </c>
      <c r="B2083" s="61" t="s">
        <v>37</v>
      </c>
      <c r="C2083" s="61" t="s">
        <v>892</v>
      </c>
      <c r="D2083" s="61" t="s">
        <v>893</v>
      </c>
      <c r="E2083" s="61" t="s">
        <v>893</v>
      </c>
      <c r="F2083" s="61" t="s">
        <v>103</v>
      </c>
      <c r="G2083" s="409" t="s">
        <v>29</v>
      </c>
      <c r="H2083" s="62">
        <v>30</v>
      </c>
      <c r="I2083" s="56">
        <v>230000000</v>
      </c>
      <c r="J2083" s="36" t="s">
        <v>906</v>
      </c>
      <c r="K2083" s="61" t="s">
        <v>59</v>
      </c>
      <c r="L2083" s="61" t="s">
        <v>25</v>
      </c>
      <c r="M2083" s="36" t="s">
        <v>1085</v>
      </c>
      <c r="N2083" s="50" t="s">
        <v>60</v>
      </c>
      <c r="O2083" s="61" t="s">
        <v>61</v>
      </c>
      <c r="P2083" s="36" t="s">
        <v>1085</v>
      </c>
      <c r="Q2083" s="61"/>
      <c r="R2083" s="61"/>
      <c r="S2083" s="61"/>
      <c r="T2083" s="61">
        <v>0</v>
      </c>
      <c r="U2083" s="446">
        <f t="shared" si="444"/>
        <v>0</v>
      </c>
      <c r="V2083" s="61"/>
      <c r="W2083" s="36">
        <v>2016</v>
      </c>
      <c r="X2083" s="257" t="s">
        <v>6194</v>
      </c>
    </row>
    <row r="2084" spans="1:26" hidden="1" outlineLevel="1">
      <c r="A2084" s="228" t="s">
        <v>6223</v>
      </c>
      <c r="B2084" s="54" t="s">
        <v>37</v>
      </c>
      <c r="C2084" s="54" t="s">
        <v>892</v>
      </c>
      <c r="D2084" s="54" t="s">
        <v>893</v>
      </c>
      <c r="E2084" s="54" t="s">
        <v>893</v>
      </c>
      <c r="F2084" s="54" t="s">
        <v>103</v>
      </c>
      <c r="G2084" s="187" t="s">
        <v>29</v>
      </c>
      <c r="H2084" s="63">
        <v>30</v>
      </c>
      <c r="I2084" s="43">
        <v>230000000</v>
      </c>
      <c r="J2084" s="36" t="s">
        <v>906</v>
      </c>
      <c r="K2084" s="187" t="s">
        <v>3945</v>
      </c>
      <c r="L2084" s="54" t="s">
        <v>25</v>
      </c>
      <c r="M2084" s="36" t="s">
        <v>1085</v>
      </c>
      <c r="N2084" s="228" t="s">
        <v>6220</v>
      </c>
      <c r="O2084" s="54" t="s">
        <v>61</v>
      </c>
      <c r="P2084" s="36" t="s">
        <v>1085</v>
      </c>
      <c r="Q2084" s="54"/>
      <c r="R2084" s="54"/>
      <c r="S2084" s="54"/>
      <c r="T2084" s="54">
        <v>1360600</v>
      </c>
      <c r="U2084" s="68">
        <f t="shared" si="444"/>
        <v>1523872.0000000002</v>
      </c>
      <c r="V2084" s="54"/>
      <c r="W2084" s="36">
        <v>2016</v>
      </c>
      <c r="X2084" s="64"/>
    </row>
    <row r="2085" spans="1:26" hidden="1" outlineLevel="1">
      <c r="A2085" s="228" t="s">
        <v>485</v>
      </c>
      <c r="B2085" s="61" t="s">
        <v>37</v>
      </c>
      <c r="C2085" s="61" t="s">
        <v>892</v>
      </c>
      <c r="D2085" s="61" t="s">
        <v>893</v>
      </c>
      <c r="E2085" s="61" t="s">
        <v>893</v>
      </c>
      <c r="F2085" s="61" t="s">
        <v>104</v>
      </c>
      <c r="G2085" s="409" t="s">
        <v>29</v>
      </c>
      <c r="H2085" s="62">
        <v>30</v>
      </c>
      <c r="I2085" s="56">
        <v>230000000</v>
      </c>
      <c r="J2085" s="36" t="s">
        <v>906</v>
      </c>
      <c r="K2085" s="61" t="s">
        <v>59</v>
      </c>
      <c r="L2085" s="61" t="s">
        <v>25</v>
      </c>
      <c r="M2085" s="36" t="s">
        <v>1085</v>
      </c>
      <c r="N2085" s="50" t="s">
        <v>60</v>
      </c>
      <c r="O2085" s="61" t="s">
        <v>61</v>
      </c>
      <c r="P2085" s="36" t="s">
        <v>1085</v>
      </c>
      <c r="Q2085" s="61"/>
      <c r="R2085" s="61"/>
      <c r="S2085" s="61"/>
      <c r="T2085" s="61">
        <v>0</v>
      </c>
      <c r="U2085" s="446">
        <f t="shared" si="444"/>
        <v>0</v>
      </c>
      <c r="V2085" s="61"/>
      <c r="W2085" s="36">
        <v>2016</v>
      </c>
      <c r="X2085" s="257" t="s">
        <v>6194</v>
      </c>
    </row>
    <row r="2086" spans="1:26" hidden="1" outlineLevel="1">
      <c r="A2086" s="228" t="s">
        <v>6224</v>
      </c>
      <c r="B2086" s="54" t="s">
        <v>37</v>
      </c>
      <c r="C2086" s="54" t="s">
        <v>892</v>
      </c>
      <c r="D2086" s="54" t="s">
        <v>893</v>
      </c>
      <c r="E2086" s="54" t="s">
        <v>893</v>
      </c>
      <c r="F2086" s="54" t="s">
        <v>104</v>
      </c>
      <c r="G2086" s="187" t="s">
        <v>29</v>
      </c>
      <c r="H2086" s="63">
        <v>30</v>
      </c>
      <c r="I2086" s="43">
        <v>230000000</v>
      </c>
      <c r="J2086" s="36" t="s">
        <v>906</v>
      </c>
      <c r="K2086" s="187" t="s">
        <v>3945</v>
      </c>
      <c r="L2086" s="54" t="s">
        <v>25</v>
      </c>
      <c r="M2086" s="36" t="s">
        <v>1085</v>
      </c>
      <c r="N2086" s="228" t="s">
        <v>6220</v>
      </c>
      <c r="O2086" s="54" t="s">
        <v>61</v>
      </c>
      <c r="P2086" s="36" t="s">
        <v>1085</v>
      </c>
      <c r="Q2086" s="54"/>
      <c r="R2086" s="54"/>
      <c r="S2086" s="54"/>
      <c r="T2086" s="54">
        <v>1717000</v>
      </c>
      <c r="U2086" s="68">
        <f t="shared" si="444"/>
        <v>1923040.0000000002</v>
      </c>
      <c r="V2086" s="54"/>
      <c r="W2086" s="36">
        <v>2016</v>
      </c>
      <c r="X2086" s="64"/>
    </row>
    <row r="2087" spans="1:26" s="17" customFormat="1" hidden="1" outlineLevel="1">
      <c r="A2087" s="228" t="s">
        <v>486</v>
      </c>
      <c r="B2087" s="65" t="s">
        <v>24</v>
      </c>
      <c r="C2087" s="65" t="s">
        <v>920</v>
      </c>
      <c r="D2087" s="65" t="s">
        <v>921</v>
      </c>
      <c r="E2087" s="40" t="s">
        <v>921</v>
      </c>
      <c r="F2087" s="65" t="s">
        <v>1245</v>
      </c>
      <c r="G2087" s="259" t="s">
        <v>29</v>
      </c>
      <c r="H2087" s="65">
        <v>50</v>
      </c>
      <c r="I2087" s="65">
        <v>230000000</v>
      </c>
      <c r="J2087" s="36" t="s">
        <v>1155</v>
      </c>
      <c r="K2087" s="36" t="s">
        <v>1221</v>
      </c>
      <c r="L2087" s="65" t="s">
        <v>25</v>
      </c>
      <c r="M2087" s="36" t="s">
        <v>1085</v>
      </c>
      <c r="N2087" s="66" t="s">
        <v>228</v>
      </c>
      <c r="O2087" s="67" t="s">
        <v>397</v>
      </c>
      <c r="P2087" s="36" t="s">
        <v>1085</v>
      </c>
      <c r="Q2087" s="66"/>
      <c r="R2087" s="127"/>
      <c r="S2087" s="127"/>
      <c r="T2087" s="127">
        <v>14072623</v>
      </c>
      <c r="U2087" s="68">
        <f t="shared" si="444"/>
        <v>15761337.760000002</v>
      </c>
      <c r="V2087" s="68" t="s">
        <v>27</v>
      </c>
      <c r="W2087" s="36">
        <v>2016</v>
      </c>
      <c r="X2087" s="64"/>
      <c r="Z2087" s="28"/>
    </row>
    <row r="2088" spans="1:26" s="17" customFormat="1" hidden="1" outlineLevel="1">
      <c r="A2088" s="228" t="s">
        <v>1356</v>
      </c>
      <c r="B2088" s="65" t="s">
        <v>24</v>
      </c>
      <c r="C2088" s="65" t="s">
        <v>920</v>
      </c>
      <c r="D2088" s="65" t="s">
        <v>921</v>
      </c>
      <c r="E2088" s="40" t="s">
        <v>921</v>
      </c>
      <c r="F2088" s="65" t="s">
        <v>1246</v>
      </c>
      <c r="G2088" s="259" t="s">
        <v>29</v>
      </c>
      <c r="H2088" s="65">
        <v>50</v>
      </c>
      <c r="I2088" s="65">
        <v>230000000</v>
      </c>
      <c r="J2088" s="36" t="s">
        <v>1155</v>
      </c>
      <c r="K2088" s="36" t="s">
        <v>1221</v>
      </c>
      <c r="L2088" s="65" t="s">
        <v>25</v>
      </c>
      <c r="M2088" s="36" t="s">
        <v>1085</v>
      </c>
      <c r="N2088" s="66" t="s">
        <v>228</v>
      </c>
      <c r="O2088" s="67" t="s">
        <v>397</v>
      </c>
      <c r="P2088" s="36" t="s">
        <v>1085</v>
      </c>
      <c r="Q2088" s="66"/>
      <c r="R2088" s="127"/>
      <c r="S2088" s="127"/>
      <c r="T2088" s="127">
        <v>10694090</v>
      </c>
      <c r="U2088" s="68">
        <f t="shared" si="444"/>
        <v>11977380.800000001</v>
      </c>
      <c r="V2088" s="68"/>
      <c r="W2088" s="36">
        <v>2016</v>
      </c>
      <c r="X2088" s="64"/>
      <c r="Z2088" s="28"/>
    </row>
    <row r="2089" spans="1:26" s="17" customFormat="1" hidden="1" outlineLevel="1">
      <c r="A2089" s="228" t="s">
        <v>487</v>
      </c>
      <c r="B2089" s="65" t="s">
        <v>24</v>
      </c>
      <c r="C2089" s="65" t="s">
        <v>920</v>
      </c>
      <c r="D2089" s="65" t="s">
        <v>921</v>
      </c>
      <c r="E2089" s="40" t="s">
        <v>921</v>
      </c>
      <c r="F2089" s="65" t="s">
        <v>1247</v>
      </c>
      <c r="G2089" s="259" t="s">
        <v>29</v>
      </c>
      <c r="H2089" s="65">
        <v>50</v>
      </c>
      <c r="I2089" s="65">
        <v>230000000</v>
      </c>
      <c r="J2089" s="36" t="s">
        <v>1155</v>
      </c>
      <c r="K2089" s="36" t="s">
        <v>1221</v>
      </c>
      <c r="L2089" s="65" t="s">
        <v>25</v>
      </c>
      <c r="M2089" s="36" t="s">
        <v>1085</v>
      </c>
      <c r="N2089" s="66" t="s">
        <v>228</v>
      </c>
      <c r="O2089" s="67" t="s">
        <v>397</v>
      </c>
      <c r="P2089" s="36" t="s">
        <v>1085</v>
      </c>
      <c r="Q2089" s="66"/>
      <c r="R2089" s="127"/>
      <c r="S2089" s="127"/>
      <c r="T2089" s="127">
        <v>12463755</v>
      </c>
      <c r="U2089" s="68">
        <f t="shared" si="444"/>
        <v>13959405.600000001</v>
      </c>
      <c r="V2089" s="68"/>
      <c r="W2089" s="36">
        <v>2016</v>
      </c>
      <c r="X2089" s="64"/>
      <c r="Z2089" s="28"/>
    </row>
    <row r="2090" spans="1:26" s="17" customFormat="1" hidden="1" outlineLevel="1">
      <c r="A2090" s="228" t="s">
        <v>488</v>
      </c>
      <c r="B2090" s="65" t="s">
        <v>24</v>
      </c>
      <c r="C2090" s="65" t="s">
        <v>920</v>
      </c>
      <c r="D2090" s="65" t="s">
        <v>921</v>
      </c>
      <c r="E2090" s="40" t="s">
        <v>921</v>
      </c>
      <c r="F2090" s="65" t="s">
        <v>1248</v>
      </c>
      <c r="G2090" s="259" t="s">
        <v>29</v>
      </c>
      <c r="H2090" s="65">
        <v>50</v>
      </c>
      <c r="I2090" s="65">
        <v>230000000</v>
      </c>
      <c r="J2090" s="36" t="s">
        <v>1155</v>
      </c>
      <c r="K2090" s="36" t="s">
        <v>1221</v>
      </c>
      <c r="L2090" s="65" t="s">
        <v>25</v>
      </c>
      <c r="M2090" s="36" t="s">
        <v>1085</v>
      </c>
      <c r="N2090" s="66" t="s">
        <v>228</v>
      </c>
      <c r="O2090" s="67" t="s">
        <v>397</v>
      </c>
      <c r="P2090" s="36" t="s">
        <v>1085</v>
      </c>
      <c r="Q2090" s="66"/>
      <c r="R2090" s="127"/>
      <c r="S2090" s="127"/>
      <c r="T2090" s="127">
        <v>7748832</v>
      </c>
      <c r="U2090" s="68">
        <f t="shared" si="444"/>
        <v>8678691.8400000017</v>
      </c>
      <c r="V2090" s="68"/>
      <c r="W2090" s="36">
        <v>2016</v>
      </c>
      <c r="X2090" s="64"/>
      <c r="Z2090" s="28"/>
    </row>
    <row r="2091" spans="1:26" s="17" customFormat="1" hidden="1" outlineLevel="1">
      <c r="A2091" s="228" t="s">
        <v>1357</v>
      </c>
      <c r="B2091" s="65" t="s">
        <v>24</v>
      </c>
      <c r="C2091" s="65" t="s">
        <v>925</v>
      </c>
      <c r="D2091" s="65" t="s">
        <v>926</v>
      </c>
      <c r="E2091" s="40" t="s">
        <v>926</v>
      </c>
      <c r="F2091" s="65" t="s">
        <v>1249</v>
      </c>
      <c r="G2091" s="259" t="s">
        <v>34</v>
      </c>
      <c r="H2091" s="65">
        <v>60</v>
      </c>
      <c r="I2091" s="65">
        <v>230000000</v>
      </c>
      <c r="J2091" s="36" t="s">
        <v>906</v>
      </c>
      <c r="K2091" s="36" t="s">
        <v>1221</v>
      </c>
      <c r="L2091" s="65" t="s">
        <v>25</v>
      </c>
      <c r="M2091" s="36" t="s">
        <v>1085</v>
      </c>
      <c r="N2091" s="66" t="s">
        <v>228</v>
      </c>
      <c r="O2091" s="67" t="s">
        <v>397</v>
      </c>
      <c r="P2091" s="36" t="s">
        <v>1085</v>
      </c>
      <c r="Q2091" s="66"/>
      <c r="R2091" s="127"/>
      <c r="S2091" s="127"/>
      <c r="T2091" s="127">
        <v>0</v>
      </c>
      <c r="U2091" s="127">
        <f t="shared" ref="U2091:U2093" si="445">T2091*1.12</f>
        <v>0</v>
      </c>
      <c r="V2091" s="68" t="s">
        <v>27</v>
      </c>
      <c r="W2091" s="36">
        <v>2016</v>
      </c>
      <c r="X2091" s="64" t="s">
        <v>3918</v>
      </c>
      <c r="Z2091" s="28"/>
    </row>
    <row r="2092" spans="1:26" s="17" customFormat="1" hidden="1" outlineLevel="1">
      <c r="A2092" s="228" t="s">
        <v>1358</v>
      </c>
      <c r="B2092" s="65" t="s">
        <v>24</v>
      </c>
      <c r="C2092" s="65" t="s">
        <v>925</v>
      </c>
      <c r="D2092" s="65" t="s">
        <v>926</v>
      </c>
      <c r="E2092" s="40" t="s">
        <v>926</v>
      </c>
      <c r="F2092" s="65" t="s">
        <v>532</v>
      </c>
      <c r="G2092" s="259" t="s">
        <v>34</v>
      </c>
      <c r="H2092" s="65">
        <v>60</v>
      </c>
      <c r="I2092" s="65">
        <v>230000000</v>
      </c>
      <c r="J2092" s="36" t="s">
        <v>906</v>
      </c>
      <c r="K2092" s="36" t="s">
        <v>1221</v>
      </c>
      <c r="L2092" s="65" t="s">
        <v>25</v>
      </c>
      <c r="M2092" s="36" t="s">
        <v>1085</v>
      </c>
      <c r="N2092" s="66" t="s">
        <v>228</v>
      </c>
      <c r="O2092" s="67" t="s">
        <v>397</v>
      </c>
      <c r="P2092" s="36" t="s">
        <v>1085</v>
      </c>
      <c r="Q2092" s="66"/>
      <c r="R2092" s="127"/>
      <c r="S2092" s="127"/>
      <c r="T2092" s="127">
        <v>0</v>
      </c>
      <c r="U2092" s="127">
        <f t="shared" si="445"/>
        <v>0</v>
      </c>
      <c r="V2092" s="68"/>
      <c r="W2092" s="36">
        <v>2016</v>
      </c>
      <c r="X2092" s="64" t="s">
        <v>3918</v>
      </c>
      <c r="Z2092" s="28"/>
    </row>
    <row r="2093" spans="1:26" s="17" customFormat="1" hidden="1" outlineLevel="1">
      <c r="A2093" s="228" t="s">
        <v>1359</v>
      </c>
      <c r="B2093" s="65" t="s">
        <v>24</v>
      </c>
      <c r="C2093" s="65" t="s">
        <v>927</v>
      </c>
      <c r="D2093" s="65" t="s">
        <v>928</v>
      </c>
      <c r="E2093" s="40" t="s">
        <v>928</v>
      </c>
      <c r="F2093" s="65" t="s">
        <v>533</v>
      </c>
      <c r="G2093" s="259" t="s">
        <v>29</v>
      </c>
      <c r="H2093" s="65">
        <v>30</v>
      </c>
      <c r="I2093" s="65">
        <v>230000000</v>
      </c>
      <c r="J2093" s="36" t="s">
        <v>906</v>
      </c>
      <c r="K2093" s="36" t="s">
        <v>1221</v>
      </c>
      <c r="L2093" s="65" t="s">
        <v>25</v>
      </c>
      <c r="M2093" s="36" t="s">
        <v>1085</v>
      </c>
      <c r="N2093" s="66" t="s">
        <v>228</v>
      </c>
      <c r="O2093" s="67" t="s">
        <v>397</v>
      </c>
      <c r="P2093" s="36" t="s">
        <v>1085</v>
      </c>
      <c r="Q2093" s="66"/>
      <c r="R2093" s="127"/>
      <c r="S2093" s="127"/>
      <c r="T2093" s="127">
        <v>0</v>
      </c>
      <c r="U2093" s="127">
        <f t="shared" si="445"/>
        <v>0</v>
      </c>
      <c r="V2093" s="68"/>
      <c r="W2093" s="36">
        <v>2016</v>
      </c>
      <c r="X2093" s="64" t="s">
        <v>3918</v>
      </c>
      <c r="Z2093" s="28"/>
    </row>
    <row r="2094" spans="1:26" hidden="1" outlineLevel="1">
      <c r="A2094" s="228" t="s">
        <v>534</v>
      </c>
      <c r="B2094" s="65" t="s">
        <v>24</v>
      </c>
      <c r="C2094" s="65" t="s">
        <v>975</v>
      </c>
      <c r="D2094" s="65" t="s">
        <v>976</v>
      </c>
      <c r="E2094" s="65" t="s">
        <v>976</v>
      </c>
      <c r="F2094" s="65" t="s">
        <v>1089</v>
      </c>
      <c r="G2094" s="259" t="s">
        <v>29</v>
      </c>
      <c r="H2094" s="102">
        <v>50</v>
      </c>
      <c r="I2094" s="56">
        <v>230000000</v>
      </c>
      <c r="J2094" s="36" t="s">
        <v>906</v>
      </c>
      <c r="K2094" s="44" t="s">
        <v>531</v>
      </c>
      <c r="L2094" s="61" t="s">
        <v>25</v>
      </c>
      <c r="M2094" s="36" t="s">
        <v>1085</v>
      </c>
      <c r="N2094" s="42" t="s">
        <v>35</v>
      </c>
      <c r="O2094" s="103" t="s">
        <v>129</v>
      </c>
      <c r="P2094" s="36" t="s">
        <v>1085</v>
      </c>
      <c r="Q2094" s="66"/>
      <c r="R2094" s="127"/>
      <c r="S2094" s="127"/>
      <c r="T2094" s="127">
        <v>0</v>
      </c>
      <c r="U2094" s="68">
        <f t="shared" ref="U2094:U2099" si="446">T2094*1.12</f>
        <v>0</v>
      </c>
      <c r="V2094" s="65"/>
      <c r="W2094" s="36">
        <v>2016</v>
      </c>
      <c r="X2094" s="64">
        <v>11.14</v>
      </c>
    </row>
    <row r="2095" spans="1:26" hidden="1" outlineLevel="1">
      <c r="A2095" s="228" t="s">
        <v>4986</v>
      </c>
      <c r="B2095" s="65" t="s">
        <v>24</v>
      </c>
      <c r="C2095" s="65" t="s">
        <v>975</v>
      </c>
      <c r="D2095" s="65" t="s">
        <v>976</v>
      </c>
      <c r="E2095" s="65" t="s">
        <v>976</v>
      </c>
      <c r="F2095" s="65" t="s">
        <v>1089</v>
      </c>
      <c r="G2095" s="259" t="s">
        <v>29</v>
      </c>
      <c r="H2095" s="102">
        <v>50</v>
      </c>
      <c r="I2095" s="43">
        <v>230000000</v>
      </c>
      <c r="J2095" s="36" t="s">
        <v>906</v>
      </c>
      <c r="K2095" s="44" t="s">
        <v>410</v>
      </c>
      <c r="L2095" s="54" t="s">
        <v>25</v>
      </c>
      <c r="M2095" s="36" t="s">
        <v>1085</v>
      </c>
      <c r="N2095" s="42" t="s">
        <v>30</v>
      </c>
      <c r="O2095" s="103" t="s">
        <v>129</v>
      </c>
      <c r="P2095" s="36" t="s">
        <v>1085</v>
      </c>
      <c r="Q2095" s="66"/>
      <c r="R2095" s="127"/>
      <c r="S2095" s="127"/>
      <c r="T2095" s="127">
        <v>1100000</v>
      </c>
      <c r="U2095" s="68">
        <f t="shared" si="446"/>
        <v>1232000.0000000002</v>
      </c>
      <c r="V2095" s="65"/>
      <c r="W2095" s="36">
        <v>2016</v>
      </c>
      <c r="X2095" s="64"/>
    </row>
    <row r="2096" spans="1:26" hidden="1" outlineLevel="1">
      <c r="A2096" s="228" t="s">
        <v>1360</v>
      </c>
      <c r="B2096" s="65" t="s">
        <v>24</v>
      </c>
      <c r="C2096" s="65" t="s">
        <v>975</v>
      </c>
      <c r="D2096" s="65" t="s">
        <v>976</v>
      </c>
      <c r="E2096" s="65" t="s">
        <v>976</v>
      </c>
      <c r="F2096" s="65" t="s">
        <v>977</v>
      </c>
      <c r="G2096" s="259" t="s">
        <v>29</v>
      </c>
      <c r="H2096" s="102">
        <v>50</v>
      </c>
      <c r="I2096" s="56">
        <v>230000000</v>
      </c>
      <c r="J2096" s="36" t="s">
        <v>906</v>
      </c>
      <c r="K2096" s="44" t="s">
        <v>531</v>
      </c>
      <c r="L2096" s="61" t="s">
        <v>25</v>
      </c>
      <c r="M2096" s="36" t="s">
        <v>1085</v>
      </c>
      <c r="N2096" s="42" t="s">
        <v>35</v>
      </c>
      <c r="O2096" s="103" t="s">
        <v>129</v>
      </c>
      <c r="P2096" s="36" t="s">
        <v>1085</v>
      </c>
      <c r="Q2096" s="66"/>
      <c r="R2096" s="127"/>
      <c r="S2096" s="127"/>
      <c r="T2096" s="127">
        <v>0</v>
      </c>
      <c r="U2096" s="68">
        <f t="shared" si="446"/>
        <v>0</v>
      </c>
      <c r="V2096" s="65"/>
      <c r="W2096" s="36">
        <v>2016</v>
      </c>
      <c r="X2096" s="64">
        <v>11.14</v>
      </c>
    </row>
    <row r="2097" spans="1:24" hidden="1" outlineLevel="1">
      <c r="A2097" s="228" t="s">
        <v>4987</v>
      </c>
      <c r="B2097" s="65" t="s">
        <v>24</v>
      </c>
      <c r="C2097" s="65" t="s">
        <v>975</v>
      </c>
      <c r="D2097" s="65" t="s">
        <v>976</v>
      </c>
      <c r="E2097" s="65" t="s">
        <v>976</v>
      </c>
      <c r="F2097" s="65" t="s">
        <v>977</v>
      </c>
      <c r="G2097" s="259" t="s">
        <v>29</v>
      </c>
      <c r="H2097" s="102">
        <v>50</v>
      </c>
      <c r="I2097" s="43">
        <v>230000000</v>
      </c>
      <c r="J2097" s="36" t="s">
        <v>906</v>
      </c>
      <c r="K2097" s="44" t="s">
        <v>410</v>
      </c>
      <c r="L2097" s="54" t="s">
        <v>25</v>
      </c>
      <c r="M2097" s="36" t="s">
        <v>1085</v>
      </c>
      <c r="N2097" s="42" t="s">
        <v>30</v>
      </c>
      <c r="O2097" s="103" t="s">
        <v>129</v>
      </c>
      <c r="P2097" s="36" t="s">
        <v>1085</v>
      </c>
      <c r="Q2097" s="66"/>
      <c r="R2097" s="127"/>
      <c r="S2097" s="127"/>
      <c r="T2097" s="127">
        <v>1900000</v>
      </c>
      <c r="U2097" s="68">
        <f t="shared" si="446"/>
        <v>2128000</v>
      </c>
      <c r="V2097" s="65"/>
      <c r="W2097" s="36">
        <v>2016</v>
      </c>
      <c r="X2097" s="64"/>
    </row>
    <row r="2098" spans="1:24" hidden="1" outlineLevel="1">
      <c r="A2098" s="228" t="s">
        <v>1361</v>
      </c>
      <c r="B2098" s="65" t="s">
        <v>24</v>
      </c>
      <c r="C2098" s="65" t="s">
        <v>975</v>
      </c>
      <c r="D2098" s="65" t="s">
        <v>976</v>
      </c>
      <c r="E2098" s="65" t="s">
        <v>976</v>
      </c>
      <c r="F2098" s="65" t="s">
        <v>978</v>
      </c>
      <c r="G2098" s="259" t="s">
        <v>29</v>
      </c>
      <c r="H2098" s="102">
        <v>50</v>
      </c>
      <c r="I2098" s="56">
        <v>230000000</v>
      </c>
      <c r="J2098" s="36" t="s">
        <v>906</v>
      </c>
      <c r="K2098" s="44" t="s">
        <v>531</v>
      </c>
      <c r="L2098" s="61" t="s">
        <v>25</v>
      </c>
      <c r="M2098" s="36" t="s">
        <v>1085</v>
      </c>
      <c r="N2098" s="42" t="s">
        <v>35</v>
      </c>
      <c r="O2098" s="103" t="s">
        <v>129</v>
      </c>
      <c r="P2098" s="36" t="s">
        <v>1085</v>
      </c>
      <c r="Q2098" s="66"/>
      <c r="R2098" s="127"/>
      <c r="S2098" s="127"/>
      <c r="T2098" s="127">
        <v>0</v>
      </c>
      <c r="U2098" s="68">
        <f t="shared" si="446"/>
        <v>0</v>
      </c>
      <c r="V2098" s="65"/>
      <c r="W2098" s="36">
        <v>2016</v>
      </c>
      <c r="X2098" s="64">
        <v>11.14</v>
      </c>
    </row>
    <row r="2099" spans="1:24" hidden="1" outlineLevel="1">
      <c r="A2099" s="228" t="s">
        <v>4988</v>
      </c>
      <c r="B2099" s="65" t="s">
        <v>24</v>
      </c>
      <c r="C2099" s="65" t="s">
        <v>975</v>
      </c>
      <c r="D2099" s="65" t="s">
        <v>976</v>
      </c>
      <c r="E2099" s="65" t="s">
        <v>976</v>
      </c>
      <c r="F2099" s="65" t="s">
        <v>978</v>
      </c>
      <c r="G2099" s="259" t="s">
        <v>29</v>
      </c>
      <c r="H2099" s="102">
        <v>50</v>
      </c>
      <c r="I2099" s="43">
        <v>230000000</v>
      </c>
      <c r="J2099" s="36" t="s">
        <v>906</v>
      </c>
      <c r="K2099" s="44" t="s">
        <v>410</v>
      </c>
      <c r="L2099" s="54" t="s">
        <v>25</v>
      </c>
      <c r="M2099" s="36" t="s">
        <v>1085</v>
      </c>
      <c r="N2099" s="42" t="s">
        <v>30</v>
      </c>
      <c r="O2099" s="103" t="s">
        <v>129</v>
      </c>
      <c r="P2099" s="36" t="s">
        <v>1085</v>
      </c>
      <c r="Q2099" s="66"/>
      <c r="R2099" s="127"/>
      <c r="S2099" s="127"/>
      <c r="T2099" s="127">
        <v>632000</v>
      </c>
      <c r="U2099" s="68">
        <f t="shared" si="446"/>
        <v>707840.00000000012</v>
      </c>
      <c r="V2099" s="65"/>
      <c r="W2099" s="36">
        <v>2016</v>
      </c>
      <c r="X2099" s="64"/>
    </row>
    <row r="2100" spans="1:24" hidden="1" outlineLevel="1">
      <c r="A2100" s="228" t="s">
        <v>1362</v>
      </c>
      <c r="B2100" s="65" t="s">
        <v>24</v>
      </c>
      <c r="C2100" s="65" t="s">
        <v>975</v>
      </c>
      <c r="D2100" s="65" t="s">
        <v>976</v>
      </c>
      <c r="E2100" s="65" t="s">
        <v>976</v>
      </c>
      <c r="F2100" s="65" t="s">
        <v>979</v>
      </c>
      <c r="G2100" s="259" t="s">
        <v>29</v>
      </c>
      <c r="H2100" s="102">
        <v>50</v>
      </c>
      <c r="I2100" s="56">
        <v>230000000</v>
      </c>
      <c r="J2100" s="36" t="s">
        <v>906</v>
      </c>
      <c r="K2100" s="44" t="s">
        <v>531</v>
      </c>
      <c r="L2100" s="61" t="s">
        <v>25</v>
      </c>
      <c r="M2100" s="36" t="s">
        <v>1085</v>
      </c>
      <c r="N2100" s="42" t="s">
        <v>35</v>
      </c>
      <c r="O2100" s="103" t="s">
        <v>129</v>
      </c>
      <c r="P2100" s="36" t="s">
        <v>1085</v>
      </c>
      <c r="Q2100" s="66"/>
      <c r="R2100" s="127"/>
      <c r="S2100" s="127"/>
      <c r="T2100" s="127">
        <v>0</v>
      </c>
      <c r="U2100" s="68">
        <f t="shared" ref="U2100:U2166" si="447">T2100*1.12</f>
        <v>0</v>
      </c>
      <c r="V2100" s="65"/>
      <c r="W2100" s="36">
        <v>2016</v>
      </c>
      <c r="X2100" s="64">
        <v>11.14</v>
      </c>
    </row>
    <row r="2101" spans="1:24" hidden="1" outlineLevel="1">
      <c r="A2101" s="228" t="s">
        <v>4989</v>
      </c>
      <c r="B2101" s="65" t="s">
        <v>24</v>
      </c>
      <c r="C2101" s="65" t="s">
        <v>975</v>
      </c>
      <c r="D2101" s="65" t="s">
        <v>976</v>
      </c>
      <c r="E2101" s="65" t="s">
        <v>976</v>
      </c>
      <c r="F2101" s="65" t="s">
        <v>979</v>
      </c>
      <c r="G2101" s="259" t="s">
        <v>29</v>
      </c>
      <c r="H2101" s="102">
        <v>50</v>
      </c>
      <c r="I2101" s="43">
        <v>230000000</v>
      </c>
      <c r="J2101" s="36" t="s">
        <v>906</v>
      </c>
      <c r="K2101" s="44" t="s">
        <v>410</v>
      </c>
      <c r="L2101" s="54" t="s">
        <v>25</v>
      </c>
      <c r="M2101" s="36" t="s">
        <v>1085</v>
      </c>
      <c r="N2101" s="42" t="s">
        <v>30</v>
      </c>
      <c r="O2101" s="103" t="s">
        <v>129</v>
      </c>
      <c r="P2101" s="36" t="s">
        <v>1085</v>
      </c>
      <c r="Q2101" s="66"/>
      <c r="R2101" s="127"/>
      <c r="S2101" s="127"/>
      <c r="T2101" s="127">
        <v>599980</v>
      </c>
      <c r="U2101" s="68">
        <f t="shared" si="447"/>
        <v>671977.60000000009</v>
      </c>
      <c r="V2101" s="65"/>
      <c r="W2101" s="36">
        <v>2016</v>
      </c>
      <c r="X2101" s="64"/>
    </row>
    <row r="2102" spans="1:24" hidden="1" outlineLevel="1">
      <c r="A2102" s="228" t="s">
        <v>1363</v>
      </c>
      <c r="B2102" s="65" t="s">
        <v>24</v>
      </c>
      <c r="C2102" s="65" t="s">
        <v>975</v>
      </c>
      <c r="D2102" s="65" t="s">
        <v>976</v>
      </c>
      <c r="E2102" s="65" t="s">
        <v>976</v>
      </c>
      <c r="F2102" s="65" t="s">
        <v>1090</v>
      </c>
      <c r="G2102" s="259" t="s">
        <v>29</v>
      </c>
      <c r="H2102" s="102">
        <v>50</v>
      </c>
      <c r="I2102" s="56">
        <v>230000000</v>
      </c>
      <c r="J2102" s="36" t="s">
        <v>906</v>
      </c>
      <c r="K2102" s="44" t="s">
        <v>531</v>
      </c>
      <c r="L2102" s="61" t="s">
        <v>25</v>
      </c>
      <c r="M2102" s="36" t="s">
        <v>1085</v>
      </c>
      <c r="N2102" s="42" t="s">
        <v>35</v>
      </c>
      <c r="O2102" s="103" t="s">
        <v>129</v>
      </c>
      <c r="P2102" s="36" t="s">
        <v>1085</v>
      </c>
      <c r="Q2102" s="66"/>
      <c r="R2102" s="127"/>
      <c r="S2102" s="127"/>
      <c r="T2102" s="127">
        <v>0</v>
      </c>
      <c r="U2102" s="68">
        <f>T2102*1.12</f>
        <v>0</v>
      </c>
      <c r="V2102" s="65"/>
      <c r="W2102" s="36">
        <v>2016</v>
      </c>
      <c r="X2102" s="64">
        <v>11.14</v>
      </c>
    </row>
    <row r="2103" spans="1:24" hidden="1" outlineLevel="1">
      <c r="A2103" s="228" t="s">
        <v>4990</v>
      </c>
      <c r="B2103" s="65" t="s">
        <v>24</v>
      </c>
      <c r="C2103" s="65" t="s">
        <v>975</v>
      </c>
      <c r="D2103" s="65" t="s">
        <v>976</v>
      </c>
      <c r="E2103" s="65" t="s">
        <v>976</v>
      </c>
      <c r="F2103" s="65" t="s">
        <v>1090</v>
      </c>
      <c r="G2103" s="259" t="s">
        <v>29</v>
      </c>
      <c r="H2103" s="102">
        <v>50</v>
      </c>
      <c r="I2103" s="43">
        <v>230000000</v>
      </c>
      <c r="J2103" s="36" t="s">
        <v>906</v>
      </c>
      <c r="K2103" s="44" t="s">
        <v>410</v>
      </c>
      <c r="L2103" s="54" t="s">
        <v>25</v>
      </c>
      <c r="M2103" s="36" t="s">
        <v>1085</v>
      </c>
      <c r="N2103" s="42" t="s">
        <v>30</v>
      </c>
      <c r="O2103" s="103" t="s">
        <v>129</v>
      </c>
      <c r="P2103" s="36" t="s">
        <v>1085</v>
      </c>
      <c r="Q2103" s="66"/>
      <c r="R2103" s="127"/>
      <c r="S2103" s="127"/>
      <c r="T2103" s="127">
        <v>500000</v>
      </c>
      <c r="U2103" s="68">
        <f>T2103*1.12</f>
        <v>560000</v>
      </c>
      <c r="V2103" s="65"/>
      <c r="W2103" s="36">
        <v>2016</v>
      </c>
      <c r="X2103" s="64"/>
    </row>
    <row r="2104" spans="1:24" hidden="1" outlineLevel="1">
      <c r="A2104" s="228" t="s">
        <v>535</v>
      </c>
      <c r="B2104" s="65" t="s">
        <v>24</v>
      </c>
      <c r="C2104" s="65" t="s">
        <v>975</v>
      </c>
      <c r="D2104" s="65" t="s">
        <v>976</v>
      </c>
      <c r="E2104" s="65" t="s">
        <v>976</v>
      </c>
      <c r="F2104" s="65" t="s">
        <v>980</v>
      </c>
      <c r="G2104" s="259" t="s">
        <v>29</v>
      </c>
      <c r="H2104" s="102">
        <v>50</v>
      </c>
      <c r="I2104" s="56">
        <v>230000000</v>
      </c>
      <c r="J2104" s="36" t="s">
        <v>906</v>
      </c>
      <c r="K2104" s="44" t="s">
        <v>531</v>
      </c>
      <c r="L2104" s="61" t="s">
        <v>25</v>
      </c>
      <c r="M2104" s="36" t="s">
        <v>1085</v>
      </c>
      <c r="N2104" s="42" t="s">
        <v>35</v>
      </c>
      <c r="O2104" s="103" t="s">
        <v>129</v>
      </c>
      <c r="P2104" s="36" t="s">
        <v>1085</v>
      </c>
      <c r="Q2104" s="66"/>
      <c r="R2104" s="127"/>
      <c r="S2104" s="127"/>
      <c r="T2104" s="127">
        <v>0</v>
      </c>
      <c r="U2104" s="68">
        <f>T2104*1.12</f>
        <v>0</v>
      </c>
      <c r="V2104" s="65"/>
      <c r="W2104" s="36">
        <v>2016</v>
      </c>
      <c r="X2104" s="64">
        <v>11.14</v>
      </c>
    </row>
    <row r="2105" spans="1:24" hidden="1" outlineLevel="1">
      <c r="A2105" s="228" t="s">
        <v>4991</v>
      </c>
      <c r="B2105" s="65" t="s">
        <v>24</v>
      </c>
      <c r="C2105" s="65" t="s">
        <v>975</v>
      </c>
      <c r="D2105" s="65" t="s">
        <v>976</v>
      </c>
      <c r="E2105" s="65" t="s">
        <v>976</v>
      </c>
      <c r="F2105" s="65" t="s">
        <v>980</v>
      </c>
      <c r="G2105" s="259" t="s">
        <v>29</v>
      </c>
      <c r="H2105" s="102">
        <v>50</v>
      </c>
      <c r="I2105" s="43">
        <v>230000000</v>
      </c>
      <c r="J2105" s="36" t="s">
        <v>906</v>
      </c>
      <c r="K2105" s="44" t="s">
        <v>410</v>
      </c>
      <c r="L2105" s="54" t="s">
        <v>25</v>
      </c>
      <c r="M2105" s="36" t="s">
        <v>1085</v>
      </c>
      <c r="N2105" s="42" t="s">
        <v>30</v>
      </c>
      <c r="O2105" s="103" t="s">
        <v>129</v>
      </c>
      <c r="P2105" s="36" t="s">
        <v>1085</v>
      </c>
      <c r="Q2105" s="66"/>
      <c r="R2105" s="127"/>
      <c r="S2105" s="127"/>
      <c r="T2105" s="127">
        <v>500000</v>
      </c>
      <c r="U2105" s="68">
        <f>T2105*1.12</f>
        <v>560000</v>
      </c>
      <c r="V2105" s="65"/>
      <c r="W2105" s="36">
        <v>2016</v>
      </c>
      <c r="X2105" s="64"/>
    </row>
    <row r="2106" spans="1:24" hidden="1" outlineLevel="1">
      <c r="A2106" s="228" t="s">
        <v>536</v>
      </c>
      <c r="B2106" s="65" t="s">
        <v>24</v>
      </c>
      <c r="C2106" s="65" t="s">
        <v>975</v>
      </c>
      <c r="D2106" s="65" t="s">
        <v>976</v>
      </c>
      <c r="E2106" s="65" t="s">
        <v>976</v>
      </c>
      <c r="F2106" s="65" t="s">
        <v>981</v>
      </c>
      <c r="G2106" s="259" t="s">
        <v>29</v>
      </c>
      <c r="H2106" s="102">
        <v>50</v>
      </c>
      <c r="I2106" s="56">
        <v>230000000</v>
      </c>
      <c r="J2106" s="36" t="s">
        <v>906</v>
      </c>
      <c r="K2106" s="44" t="s">
        <v>531</v>
      </c>
      <c r="L2106" s="61" t="s">
        <v>25</v>
      </c>
      <c r="M2106" s="36" t="s">
        <v>1085</v>
      </c>
      <c r="N2106" s="42" t="s">
        <v>35</v>
      </c>
      <c r="O2106" s="103" t="s">
        <v>129</v>
      </c>
      <c r="P2106" s="36" t="s">
        <v>1085</v>
      </c>
      <c r="Q2106" s="66"/>
      <c r="R2106" s="127"/>
      <c r="S2106" s="127"/>
      <c r="T2106" s="127">
        <v>0</v>
      </c>
      <c r="U2106" s="68">
        <f t="shared" si="447"/>
        <v>0</v>
      </c>
      <c r="V2106" s="65"/>
      <c r="W2106" s="36">
        <v>2016</v>
      </c>
      <c r="X2106" s="64">
        <v>11.14</v>
      </c>
    </row>
    <row r="2107" spans="1:24" hidden="1" outlineLevel="1">
      <c r="A2107" s="228" t="s">
        <v>4992</v>
      </c>
      <c r="B2107" s="65" t="s">
        <v>24</v>
      </c>
      <c r="C2107" s="65" t="s">
        <v>975</v>
      </c>
      <c r="D2107" s="65" t="s">
        <v>976</v>
      </c>
      <c r="E2107" s="65" t="s">
        <v>976</v>
      </c>
      <c r="F2107" s="65" t="s">
        <v>981</v>
      </c>
      <c r="G2107" s="259" t="s">
        <v>29</v>
      </c>
      <c r="H2107" s="102">
        <v>50</v>
      </c>
      <c r="I2107" s="43">
        <v>230000000</v>
      </c>
      <c r="J2107" s="36" t="s">
        <v>906</v>
      </c>
      <c r="K2107" s="44" t="s">
        <v>410</v>
      </c>
      <c r="L2107" s="54" t="s">
        <v>25</v>
      </c>
      <c r="M2107" s="36" t="s">
        <v>1085</v>
      </c>
      <c r="N2107" s="42" t="s">
        <v>30</v>
      </c>
      <c r="O2107" s="103" t="s">
        <v>129</v>
      </c>
      <c r="P2107" s="36" t="s">
        <v>1085</v>
      </c>
      <c r="Q2107" s="66"/>
      <c r="R2107" s="127"/>
      <c r="S2107" s="127"/>
      <c r="T2107" s="127">
        <v>12078000</v>
      </c>
      <c r="U2107" s="68">
        <f t="shared" si="447"/>
        <v>13527360.000000002</v>
      </c>
      <c r="V2107" s="65"/>
      <c r="W2107" s="36">
        <v>2016</v>
      </c>
      <c r="X2107" s="64"/>
    </row>
    <row r="2108" spans="1:24" hidden="1" outlineLevel="1">
      <c r="A2108" s="228" t="s">
        <v>537</v>
      </c>
      <c r="B2108" s="36" t="s">
        <v>24</v>
      </c>
      <c r="C2108" s="45" t="s">
        <v>3167</v>
      </c>
      <c r="D2108" s="36" t="s">
        <v>3168</v>
      </c>
      <c r="E2108" s="36" t="s">
        <v>3168</v>
      </c>
      <c r="F2108" s="104" t="s">
        <v>231</v>
      </c>
      <c r="G2108" s="93" t="s">
        <v>29</v>
      </c>
      <c r="H2108" s="105">
        <v>0</v>
      </c>
      <c r="I2108" s="56">
        <v>230000000</v>
      </c>
      <c r="J2108" s="36" t="s">
        <v>906</v>
      </c>
      <c r="K2108" s="44" t="s">
        <v>232</v>
      </c>
      <c r="L2108" s="61" t="s">
        <v>25</v>
      </c>
      <c r="M2108" s="36" t="s">
        <v>1085</v>
      </c>
      <c r="N2108" s="36" t="s">
        <v>835</v>
      </c>
      <c r="O2108" s="36" t="s">
        <v>33</v>
      </c>
      <c r="P2108" s="36" t="s">
        <v>1085</v>
      </c>
      <c r="Q2108" s="70"/>
      <c r="R2108" s="132"/>
      <c r="S2108" s="132"/>
      <c r="T2108" s="447">
        <v>4000000</v>
      </c>
      <c r="U2108" s="68">
        <f t="shared" si="447"/>
        <v>4480000</v>
      </c>
      <c r="V2108" s="246"/>
      <c r="W2108" s="36">
        <v>2016</v>
      </c>
      <c r="X2108" s="361"/>
    </row>
    <row r="2109" spans="1:24" hidden="1" outlineLevel="1">
      <c r="A2109" s="228" t="s">
        <v>538</v>
      </c>
      <c r="B2109" s="36" t="s">
        <v>24</v>
      </c>
      <c r="C2109" s="45" t="s">
        <v>3167</v>
      </c>
      <c r="D2109" s="36" t="s">
        <v>3168</v>
      </c>
      <c r="E2109" s="36" t="s">
        <v>3168</v>
      </c>
      <c r="F2109" s="104" t="s">
        <v>234</v>
      </c>
      <c r="G2109" s="93" t="s">
        <v>29</v>
      </c>
      <c r="H2109" s="105">
        <v>0</v>
      </c>
      <c r="I2109" s="56">
        <v>230000000</v>
      </c>
      <c r="J2109" s="36" t="s">
        <v>906</v>
      </c>
      <c r="K2109" s="44" t="s">
        <v>235</v>
      </c>
      <c r="L2109" s="61" t="s">
        <v>25</v>
      </c>
      <c r="M2109" s="36" t="s">
        <v>1085</v>
      </c>
      <c r="N2109" s="36" t="s">
        <v>233</v>
      </c>
      <c r="O2109" s="36" t="s">
        <v>33</v>
      </c>
      <c r="P2109" s="36" t="s">
        <v>1085</v>
      </c>
      <c r="Q2109" s="70"/>
      <c r="R2109" s="448"/>
      <c r="S2109" s="448"/>
      <c r="T2109" s="447">
        <v>13000000</v>
      </c>
      <c r="U2109" s="68">
        <f t="shared" si="447"/>
        <v>14560000.000000002</v>
      </c>
      <c r="V2109" s="247"/>
      <c r="W2109" s="36">
        <v>2016</v>
      </c>
      <c r="X2109" s="361"/>
    </row>
    <row r="2110" spans="1:24" hidden="1" outlineLevel="1">
      <c r="A2110" s="228" t="s">
        <v>539</v>
      </c>
      <c r="B2110" s="36" t="s">
        <v>24</v>
      </c>
      <c r="C2110" s="45" t="s">
        <v>3167</v>
      </c>
      <c r="D2110" s="36" t="s">
        <v>3168</v>
      </c>
      <c r="E2110" s="36" t="s">
        <v>3168</v>
      </c>
      <c r="F2110" s="104" t="s">
        <v>236</v>
      </c>
      <c r="G2110" s="93" t="s">
        <v>29</v>
      </c>
      <c r="H2110" s="105">
        <v>0</v>
      </c>
      <c r="I2110" s="56">
        <v>230000000</v>
      </c>
      <c r="J2110" s="36" t="s">
        <v>906</v>
      </c>
      <c r="K2110" s="44" t="s">
        <v>237</v>
      </c>
      <c r="L2110" s="61" t="s">
        <v>25</v>
      </c>
      <c r="M2110" s="36" t="s">
        <v>1085</v>
      </c>
      <c r="N2110" s="36" t="s">
        <v>233</v>
      </c>
      <c r="O2110" s="36" t="s">
        <v>33</v>
      </c>
      <c r="P2110" s="36" t="s">
        <v>1085</v>
      </c>
      <c r="Q2110" s="70"/>
      <c r="R2110" s="448"/>
      <c r="S2110" s="448"/>
      <c r="T2110" s="447">
        <v>0</v>
      </c>
      <c r="U2110" s="68">
        <f t="shared" si="447"/>
        <v>0</v>
      </c>
      <c r="V2110" s="247"/>
      <c r="W2110" s="36">
        <v>2016</v>
      </c>
      <c r="X2110" s="232">
        <v>11</v>
      </c>
    </row>
    <row r="2111" spans="1:24" hidden="1" outlineLevel="1">
      <c r="A2111" s="228" t="s">
        <v>5168</v>
      </c>
      <c r="B2111" s="36" t="s">
        <v>24</v>
      </c>
      <c r="C2111" s="45" t="s">
        <v>3167</v>
      </c>
      <c r="D2111" s="36" t="s">
        <v>3168</v>
      </c>
      <c r="E2111" s="36" t="s">
        <v>3168</v>
      </c>
      <c r="F2111" s="104" t="s">
        <v>236</v>
      </c>
      <c r="G2111" s="93" t="s">
        <v>29</v>
      </c>
      <c r="H2111" s="105">
        <v>0</v>
      </c>
      <c r="I2111" s="43">
        <v>230000000</v>
      </c>
      <c r="J2111" s="36" t="s">
        <v>906</v>
      </c>
      <c r="K2111" s="44" t="s">
        <v>235</v>
      </c>
      <c r="L2111" s="54" t="s">
        <v>25</v>
      </c>
      <c r="M2111" s="36" t="s">
        <v>1085</v>
      </c>
      <c r="N2111" s="36" t="s">
        <v>233</v>
      </c>
      <c r="O2111" s="36" t="s">
        <v>33</v>
      </c>
      <c r="P2111" s="36" t="s">
        <v>1085</v>
      </c>
      <c r="Q2111" s="70"/>
      <c r="R2111" s="448"/>
      <c r="S2111" s="448"/>
      <c r="T2111" s="447">
        <v>42000000</v>
      </c>
      <c r="U2111" s="68">
        <v>47040000.000000007</v>
      </c>
      <c r="V2111" s="247"/>
      <c r="W2111" s="36">
        <v>2016</v>
      </c>
      <c r="X2111" s="361"/>
    </row>
    <row r="2112" spans="1:24" hidden="1" outlineLevel="1">
      <c r="A2112" s="228" t="s">
        <v>540</v>
      </c>
      <c r="B2112" s="36" t="s">
        <v>24</v>
      </c>
      <c r="C2112" s="45" t="s">
        <v>3167</v>
      </c>
      <c r="D2112" s="36" t="s">
        <v>3168</v>
      </c>
      <c r="E2112" s="36" t="s">
        <v>3168</v>
      </c>
      <c r="F2112" s="104" t="s">
        <v>238</v>
      </c>
      <c r="G2112" s="93" t="s">
        <v>29</v>
      </c>
      <c r="H2112" s="105">
        <v>0</v>
      </c>
      <c r="I2112" s="56">
        <v>230000000</v>
      </c>
      <c r="J2112" s="36" t="s">
        <v>906</v>
      </c>
      <c r="K2112" s="44" t="s">
        <v>232</v>
      </c>
      <c r="L2112" s="61" t="s">
        <v>25</v>
      </c>
      <c r="M2112" s="36" t="s">
        <v>1085</v>
      </c>
      <c r="N2112" s="36" t="s">
        <v>835</v>
      </c>
      <c r="O2112" s="36" t="s">
        <v>33</v>
      </c>
      <c r="P2112" s="36" t="s">
        <v>1085</v>
      </c>
      <c r="Q2112" s="70"/>
      <c r="R2112" s="448"/>
      <c r="S2112" s="448"/>
      <c r="T2112" s="447">
        <v>2890000</v>
      </c>
      <c r="U2112" s="68">
        <f t="shared" si="447"/>
        <v>3236800.0000000005</v>
      </c>
      <c r="V2112" s="247"/>
      <c r="W2112" s="36">
        <v>2016</v>
      </c>
      <c r="X2112" s="361"/>
    </row>
    <row r="2113" spans="1:27" hidden="1" outlineLevel="1">
      <c r="A2113" s="228" t="s">
        <v>541</v>
      </c>
      <c r="B2113" s="36" t="s">
        <v>24</v>
      </c>
      <c r="C2113" s="45" t="s">
        <v>3167</v>
      </c>
      <c r="D2113" s="36" t="s">
        <v>3168</v>
      </c>
      <c r="E2113" s="36" t="s">
        <v>3168</v>
      </c>
      <c r="F2113" s="104" t="s">
        <v>239</v>
      </c>
      <c r="G2113" s="93" t="s">
        <v>29</v>
      </c>
      <c r="H2113" s="105">
        <v>0</v>
      </c>
      <c r="I2113" s="56">
        <v>230000000</v>
      </c>
      <c r="J2113" s="36" t="s">
        <v>906</v>
      </c>
      <c r="K2113" s="44" t="s">
        <v>240</v>
      </c>
      <c r="L2113" s="61" t="s">
        <v>25</v>
      </c>
      <c r="M2113" s="36" t="s">
        <v>1085</v>
      </c>
      <c r="N2113" s="36" t="s">
        <v>233</v>
      </c>
      <c r="O2113" s="36" t="s">
        <v>33</v>
      </c>
      <c r="P2113" s="36" t="s">
        <v>1085</v>
      </c>
      <c r="Q2113" s="69" t="s">
        <v>27</v>
      </c>
      <c r="R2113" s="449" t="s">
        <v>27</v>
      </c>
      <c r="S2113" s="449" t="s">
        <v>27</v>
      </c>
      <c r="T2113" s="447">
        <v>0</v>
      </c>
      <c r="U2113" s="68">
        <f t="shared" si="447"/>
        <v>0</v>
      </c>
      <c r="V2113" s="248"/>
      <c r="W2113" s="36">
        <v>2016</v>
      </c>
      <c r="X2113" s="232">
        <v>11</v>
      </c>
    </row>
    <row r="2114" spans="1:27" hidden="1" outlineLevel="1">
      <c r="A2114" s="228" t="s">
        <v>5169</v>
      </c>
      <c r="B2114" s="36" t="s">
        <v>24</v>
      </c>
      <c r="C2114" s="45" t="s">
        <v>3167</v>
      </c>
      <c r="D2114" s="36" t="s">
        <v>3168</v>
      </c>
      <c r="E2114" s="36" t="s">
        <v>3168</v>
      </c>
      <c r="F2114" s="104" t="s">
        <v>239</v>
      </c>
      <c r="G2114" s="93" t="s">
        <v>29</v>
      </c>
      <c r="H2114" s="105">
        <v>0</v>
      </c>
      <c r="I2114" s="43">
        <v>230000000</v>
      </c>
      <c r="J2114" s="36" t="s">
        <v>906</v>
      </c>
      <c r="K2114" s="44" t="s">
        <v>235</v>
      </c>
      <c r="L2114" s="54" t="s">
        <v>25</v>
      </c>
      <c r="M2114" s="36" t="s">
        <v>1085</v>
      </c>
      <c r="N2114" s="36" t="s">
        <v>233</v>
      </c>
      <c r="O2114" s="36" t="s">
        <v>33</v>
      </c>
      <c r="P2114" s="36" t="s">
        <v>1085</v>
      </c>
      <c r="Q2114" s="69" t="s">
        <v>27</v>
      </c>
      <c r="R2114" s="449" t="s">
        <v>27</v>
      </c>
      <c r="S2114" s="449" t="s">
        <v>27</v>
      </c>
      <c r="T2114" s="447">
        <v>30000000</v>
      </c>
      <c r="U2114" s="68">
        <v>33600000</v>
      </c>
      <c r="V2114" s="248"/>
      <c r="W2114" s="36">
        <v>2016</v>
      </c>
      <c r="X2114" s="73"/>
    </row>
    <row r="2115" spans="1:27" s="107" customFormat="1" hidden="1" outlineLevel="1">
      <c r="A2115" s="228" t="s">
        <v>542</v>
      </c>
      <c r="B2115" s="42" t="s">
        <v>24</v>
      </c>
      <c r="C2115" s="34" t="s">
        <v>772</v>
      </c>
      <c r="D2115" s="106" t="s">
        <v>773</v>
      </c>
      <c r="E2115" s="69" t="s">
        <v>773</v>
      </c>
      <c r="F2115" s="69" t="s">
        <v>393</v>
      </c>
      <c r="G2115" s="185" t="s">
        <v>444</v>
      </c>
      <c r="H2115" s="34">
        <v>80</v>
      </c>
      <c r="I2115" s="56">
        <v>230000000</v>
      </c>
      <c r="J2115" s="36" t="s">
        <v>906</v>
      </c>
      <c r="K2115" s="42" t="s">
        <v>369</v>
      </c>
      <c r="L2115" s="61" t="s">
        <v>25</v>
      </c>
      <c r="M2115" s="36" t="s">
        <v>1085</v>
      </c>
      <c r="N2115" s="34" t="s">
        <v>394</v>
      </c>
      <c r="O2115" s="34" t="s">
        <v>380</v>
      </c>
      <c r="P2115" s="36" t="s">
        <v>1085</v>
      </c>
      <c r="Q2115" s="69"/>
      <c r="R2115" s="440"/>
      <c r="S2115" s="440"/>
      <c r="T2115" s="447">
        <v>0</v>
      </c>
      <c r="U2115" s="68">
        <f t="shared" si="447"/>
        <v>0</v>
      </c>
      <c r="V2115" s="69"/>
      <c r="W2115" s="36">
        <v>2016</v>
      </c>
      <c r="X2115" s="95">
        <v>11.14</v>
      </c>
      <c r="Y2115" s="24"/>
      <c r="Z2115" s="28"/>
      <c r="AA2115" s="24"/>
    </row>
    <row r="2116" spans="1:27" s="107" customFormat="1" hidden="1" outlineLevel="1">
      <c r="A2116" s="228" t="s">
        <v>5170</v>
      </c>
      <c r="B2116" s="42" t="s">
        <v>24</v>
      </c>
      <c r="C2116" s="34" t="s">
        <v>772</v>
      </c>
      <c r="D2116" s="106" t="s">
        <v>773</v>
      </c>
      <c r="E2116" s="69" t="s">
        <v>773</v>
      </c>
      <c r="F2116" s="69" t="s">
        <v>393</v>
      </c>
      <c r="G2116" s="185" t="s">
        <v>444</v>
      </c>
      <c r="H2116" s="34">
        <v>80</v>
      </c>
      <c r="I2116" s="43">
        <v>230000000</v>
      </c>
      <c r="J2116" s="36" t="s">
        <v>906</v>
      </c>
      <c r="K2116" s="223" t="s">
        <v>5171</v>
      </c>
      <c r="L2116" s="54" t="s">
        <v>25</v>
      </c>
      <c r="M2116" s="36" t="s">
        <v>1085</v>
      </c>
      <c r="N2116" s="185" t="s">
        <v>454</v>
      </c>
      <c r="O2116" s="34" t="s">
        <v>380</v>
      </c>
      <c r="P2116" s="36" t="s">
        <v>1085</v>
      </c>
      <c r="Q2116" s="69"/>
      <c r="R2116" s="440"/>
      <c r="S2116" s="440"/>
      <c r="T2116" s="447">
        <v>277430610</v>
      </c>
      <c r="U2116" s="68">
        <f t="shared" si="447"/>
        <v>310722283.20000005</v>
      </c>
      <c r="V2116" s="69"/>
      <c r="W2116" s="36">
        <v>2016</v>
      </c>
      <c r="X2116" s="73"/>
      <c r="Y2116" s="24"/>
      <c r="Z2116" s="28"/>
      <c r="AA2116" s="24"/>
    </row>
    <row r="2117" spans="1:27" s="107" customFormat="1" hidden="1" outlineLevel="1">
      <c r="A2117" s="228" t="s">
        <v>543</v>
      </c>
      <c r="B2117" s="42" t="s">
        <v>24</v>
      </c>
      <c r="C2117" s="34" t="s">
        <v>697</v>
      </c>
      <c r="D2117" s="106" t="s">
        <v>422</v>
      </c>
      <c r="E2117" s="69" t="s">
        <v>940</v>
      </c>
      <c r="F2117" s="69" t="s">
        <v>368</v>
      </c>
      <c r="G2117" s="185" t="s">
        <v>28</v>
      </c>
      <c r="H2117" s="34">
        <v>90</v>
      </c>
      <c r="I2117" s="56">
        <v>230000000</v>
      </c>
      <c r="J2117" s="36" t="s">
        <v>906</v>
      </c>
      <c r="K2117" s="42" t="s">
        <v>369</v>
      </c>
      <c r="L2117" s="61" t="s">
        <v>25</v>
      </c>
      <c r="M2117" s="36" t="s">
        <v>1085</v>
      </c>
      <c r="N2117" s="34" t="s">
        <v>370</v>
      </c>
      <c r="O2117" s="34" t="s">
        <v>361</v>
      </c>
      <c r="P2117" s="36" t="s">
        <v>1085</v>
      </c>
      <c r="Q2117" s="69"/>
      <c r="R2117" s="440"/>
      <c r="S2117" s="440"/>
      <c r="T2117" s="447">
        <v>0</v>
      </c>
      <c r="U2117" s="68">
        <f>T2117*1.12</f>
        <v>0</v>
      </c>
      <c r="V2117" s="69"/>
      <c r="W2117" s="36">
        <v>2016</v>
      </c>
      <c r="X2117" s="95">
        <v>11.14</v>
      </c>
      <c r="Y2117" s="24"/>
      <c r="Z2117" s="28"/>
      <c r="AA2117" s="24"/>
    </row>
    <row r="2118" spans="1:27" s="107" customFormat="1" hidden="1" outlineLevel="1">
      <c r="A2118" s="228" t="s">
        <v>5172</v>
      </c>
      <c r="B2118" s="42" t="s">
        <v>24</v>
      </c>
      <c r="C2118" s="34" t="s">
        <v>697</v>
      </c>
      <c r="D2118" s="106" t="s">
        <v>422</v>
      </c>
      <c r="E2118" s="69" t="s">
        <v>940</v>
      </c>
      <c r="F2118" s="69" t="s">
        <v>368</v>
      </c>
      <c r="G2118" s="185" t="s">
        <v>28</v>
      </c>
      <c r="H2118" s="34">
        <v>90</v>
      </c>
      <c r="I2118" s="43">
        <v>230000000</v>
      </c>
      <c r="J2118" s="36" t="s">
        <v>906</v>
      </c>
      <c r="K2118" s="223" t="s">
        <v>5171</v>
      </c>
      <c r="L2118" s="54" t="s">
        <v>25</v>
      </c>
      <c r="M2118" s="36" t="s">
        <v>1085</v>
      </c>
      <c r="N2118" s="219" t="s">
        <v>5173</v>
      </c>
      <c r="O2118" s="34" t="s">
        <v>361</v>
      </c>
      <c r="P2118" s="36" t="s">
        <v>1085</v>
      </c>
      <c r="Q2118" s="69"/>
      <c r="R2118" s="440"/>
      <c r="S2118" s="440"/>
      <c r="T2118" s="447">
        <v>6000000</v>
      </c>
      <c r="U2118" s="68">
        <f>T2118*1.12</f>
        <v>6720000.0000000009</v>
      </c>
      <c r="V2118" s="69"/>
      <c r="W2118" s="36">
        <v>2016</v>
      </c>
      <c r="X2118" s="73"/>
      <c r="Y2118" s="24"/>
      <c r="Z2118" s="28"/>
      <c r="AA2118" s="24"/>
    </row>
    <row r="2119" spans="1:27" s="107" customFormat="1" hidden="1" outlineLevel="1">
      <c r="A2119" s="228" t="s">
        <v>544</v>
      </c>
      <c r="B2119" s="42" t="s">
        <v>24</v>
      </c>
      <c r="C2119" s="34" t="s">
        <v>697</v>
      </c>
      <c r="D2119" s="106" t="s">
        <v>422</v>
      </c>
      <c r="E2119" s="69" t="s">
        <v>940</v>
      </c>
      <c r="F2119" s="69" t="s">
        <v>371</v>
      </c>
      <c r="G2119" s="185" t="s">
        <v>29</v>
      </c>
      <c r="H2119" s="34">
        <v>90</v>
      </c>
      <c r="I2119" s="56">
        <v>230000000</v>
      </c>
      <c r="J2119" s="36" t="s">
        <v>906</v>
      </c>
      <c r="K2119" s="42" t="s">
        <v>369</v>
      </c>
      <c r="L2119" s="61" t="s">
        <v>25</v>
      </c>
      <c r="M2119" s="36" t="s">
        <v>1085</v>
      </c>
      <c r="N2119" s="34" t="s">
        <v>370</v>
      </c>
      <c r="O2119" s="34" t="s">
        <v>26</v>
      </c>
      <c r="P2119" s="36" t="s">
        <v>1085</v>
      </c>
      <c r="Q2119" s="69" t="s">
        <v>27</v>
      </c>
      <c r="R2119" s="440" t="s">
        <v>27</v>
      </c>
      <c r="S2119" s="440" t="s">
        <v>27</v>
      </c>
      <c r="T2119" s="447">
        <v>0</v>
      </c>
      <c r="U2119" s="68">
        <f>T2119*1.12</f>
        <v>0</v>
      </c>
      <c r="V2119" s="69" t="s">
        <v>27</v>
      </c>
      <c r="W2119" s="36">
        <v>2016</v>
      </c>
      <c r="X2119" s="73">
        <v>11.14</v>
      </c>
      <c r="Y2119" s="24"/>
      <c r="Z2119" s="28"/>
      <c r="AA2119" s="24"/>
    </row>
    <row r="2120" spans="1:27" s="107" customFormat="1" hidden="1" outlineLevel="1">
      <c r="A2120" s="228" t="s">
        <v>3933</v>
      </c>
      <c r="B2120" s="42" t="s">
        <v>24</v>
      </c>
      <c r="C2120" s="34" t="s">
        <v>697</v>
      </c>
      <c r="D2120" s="106" t="s">
        <v>422</v>
      </c>
      <c r="E2120" s="40" t="s">
        <v>940</v>
      </c>
      <c r="F2120" s="69" t="s">
        <v>371</v>
      </c>
      <c r="G2120" s="185" t="s">
        <v>29</v>
      </c>
      <c r="H2120" s="34">
        <v>90</v>
      </c>
      <c r="I2120" s="43">
        <v>230000000</v>
      </c>
      <c r="J2120" s="36" t="s">
        <v>906</v>
      </c>
      <c r="K2120" s="42" t="s">
        <v>3934</v>
      </c>
      <c r="L2120" s="54" t="s">
        <v>25</v>
      </c>
      <c r="M2120" s="36" t="s">
        <v>1085</v>
      </c>
      <c r="N2120" s="34" t="s">
        <v>3935</v>
      </c>
      <c r="O2120" s="34" t="s">
        <v>26</v>
      </c>
      <c r="P2120" s="36" t="s">
        <v>1085</v>
      </c>
      <c r="Q2120" s="69" t="s">
        <v>27</v>
      </c>
      <c r="R2120" s="440" t="s">
        <v>27</v>
      </c>
      <c r="S2120" s="440" t="s">
        <v>27</v>
      </c>
      <c r="T2120" s="447">
        <v>6000000</v>
      </c>
      <c r="U2120" s="68">
        <f>T2120*1.12</f>
        <v>6720000.0000000009</v>
      </c>
      <c r="V2120" s="69" t="s">
        <v>27</v>
      </c>
      <c r="W2120" s="36">
        <v>2016</v>
      </c>
      <c r="X2120" s="73"/>
      <c r="Y2120" s="24"/>
      <c r="Z2120" s="28"/>
      <c r="AA2120" s="24"/>
    </row>
    <row r="2121" spans="1:27" s="107" customFormat="1" hidden="1" outlineLevel="1">
      <c r="A2121" s="228" t="s">
        <v>545</v>
      </c>
      <c r="B2121" s="42" t="s">
        <v>24</v>
      </c>
      <c r="C2121" s="34" t="s">
        <v>1338</v>
      </c>
      <c r="D2121" s="40" t="s">
        <v>3132</v>
      </c>
      <c r="E2121" s="40" t="s">
        <v>3132</v>
      </c>
      <c r="F2121" s="69" t="s">
        <v>1339</v>
      </c>
      <c r="G2121" s="185" t="s">
        <v>28</v>
      </c>
      <c r="H2121" s="34">
        <v>90</v>
      </c>
      <c r="I2121" s="43">
        <v>230000000</v>
      </c>
      <c r="J2121" s="36" t="s">
        <v>1155</v>
      </c>
      <c r="K2121" s="42" t="s">
        <v>1340</v>
      </c>
      <c r="L2121" s="54" t="s">
        <v>25</v>
      </c>
      <c r="M2121" s="36" t="s">
        <v>1085</v>
      </c>
      <c r="N2121" s="34" t="s">
        <v>1341</v>
      </c>
      <c r="O2121" s="34" t="s">
        <v>380</v>
      </c>
      <c r="P2121" s="36" t="s">
        <v>1085</v>
      </c>
      <c r="Q2121" s="69"/>
      <c r="R2121" s="440"/>
      <c r="S2121" s="440"/>
      <c r="T2121" s="447">
        <v>165000000</v>
      </c>
      <c r="U2121" s="68">
        <f>T2121*1.12</f>
        <v>184800000.00000003</v>
      </c>
      <c r="V2121" s="69"/>
      <c r="W2121" s="36">
        <v>2016</v>
      </c>
      <c r="X2121" s="73"/>
      <c r="Y2121" s="24"/>
      <c r="Z2121" s="28"/>
      <c r="AA2121" s="24"/>
    </row>
    <row r="2122" spans="1:27" s="107" customFormat="1" hidden="1" outlineLevel="1">
      <c r="A2122" s="228" t="s">
        <v>546</v>
      </c>
      <c r="B2122" s="42" t="s">
        <v>24</v>
      </c>
      <c r="C2122" s="34" t="s">
        <v>964</v>
      </c>
      <c r="D2122" s="106" t="s">
        <v>965</v>
      </c>
      <c r="E2122" s="69" t="s">
        <v>965</v>
      </c>
      <c r="F2122" s="69" t="s">
        <v>396</v>
      </c>
      <c r="G2122" s="185" t="s">
        <v>34</v>
      </c>
      <c r="H2122" s="34">
        <v>95</v>
      </c>
      <c r="I2122" s="56">
        <v>230000000</v>
      </c>
      <c r="J2122" s="36" t="s">
        <v>906</v>
      </c>
      <c r="K2122" s="42" t="s">
        <v>31</v>
      </c>
      <c r="L2122" s="61" t="s">
        <v>25</v>
      </c>
      <c r="M2122" s="36" t="s">
        <v>1085</v>
      </c>
      <c r="N2122" s="34" t="s">
        <v>30</v>
      </c>
      <c r="O2122" s="34" t="s">
        <v>397</v>
      </c>
      <c r="P2122" s="36" t="s">
        <v>1085</v>
      </c>
      <c r="Q2122" s="69"/>
      <c r="R2122" s="440"/>
      <c r="S2122" s="440"/>
      <c r="T2122" s="447">
        <v>2000212</v>
      </c>
      <c r="U2122" s="68">
        <f t="shared" si="447"/>
        <v>2240237.4400000004</v>
      </c>
      <c r="V2122" s="69"/>
      <c r="W2122" s="36">
        <v>2016</v>
      </c>
      <c r="X2122" s="73"/>
      <c r="Y2122" s="24"/>
      <c r="Z2122" s="28"/>
      <c r="AA2122" s="24"/>
    </row>
    <row r="2123" spans="1:27" s="107" customFormat="1" hidden="1" outlineLevel="1">
      <c r="A2123" s="228" t="s">
        <v>547</v>
      </c>
      <c r="B2123" s="42" t="s">
        <v>24</v>
      </c>
      <c r="C2123" s="34" t="s">
        <v>964</v>
      </c>
      <c r="D2123" s="106" t="s">
        <v>965</v>
      </c>
      <c r="E2123" s="69" t="s">
        <v>965</v>
      </c>
      <c r="F2123" s="69" t="s">
        <v>398</v>
      </c>
      <c r="G2123" s="185" t="s">
        <v>34</v>
      </c>
      <c r="H2123" s="34">
        <v>95</v>
      </c>
      <c r="I2123" s="56">
        <v>230000000</v>
      </c>
      <c r="J2123" s="36" t="s">
        <v>906</v>
      </c>
      <c r="K2123" s="42" t="s">
        <v>31</v>
      </c>
      <c r="L2123" s="61" t="s">
        <v>25</v>
      </c>
      <c r="M2123" s="36" t="s">
        <v>1085</v>
      </c>
      <c r="N2123" s="34" t="s">
        <v>30</v>
      </c>
      <c r="O2123" s="34" t="s">
        <v>397</v>
      </c>
      <c r="P2123" s="36" t="s">
        <v>1085</v>
      </c>
      <c r="Q2123" s="69"/>
      <c r="R2123" s="440"/>
      <c r="S2123" s="440"/>
      <c r="T2123" s="447">
        <v>4000424</v>
      </c>
      <c r="U2123" s="68">
        <f t="shared" si="447"/>
        <v>4480474.8800000008</v>
      </c>
      <c r="V2123" s="69"/>
      <c r="W2123" s="36">
        <v>2016</v>
      </c>
      <c r="X2123" s="73"/>
      <c r="Y2123" s="24"/>
      <c r="Z2123" s="28"/>
      <c r="AA2123" s="24"/>
    </row>
    <row r="2124" spans="1:27" s="107" customFormat="1" hidden="1" outlineLevel="1">
      <c r="A2124" s="228" t="s">
        <v>579</v>
      </c>
      <c r="B2124" s="42" t="s">
        <v>24</v>
      </c>
      <c r="C2124" s="34" t="s">
        <v>966</v>
      </c>
      <c r="D2124" s="106" t="s">
        <v>967</v>
      </c>
      <c r="E2124" s="69" t="s">
        <v>968</v>
      </c>
      <c r="F2124" s="69" t="s">
        <v>399</v>
      </c>
      <c r="G2124" s="185" t="s">
        <v>34</v>
      </c>
      <c r="H2124" s="34">
        <v>95</v>
      </c>
      <c r="I2124" s="56">
        <v>230000000</v>
      </c>
      <c r="J2124" s="36" t="s">
        <v>906</v>
      </c>
      <c r="K2124" s="42" t="s">
        <v>31</v>
      </c>
      <c r="L2124" s="61" t="s">
        <v>25</v>
      </c>
      <c r="M2124" s="36" t="s">
        <v>1085</v>
      </c>
      <c r="N2124" s="34" t="s">
        <v>30</v>
      </c>
      <c r="O2124" s="34" t="s">
        <v>397</v>
      </c>
      <c r="P2124" s="36" t="s">
        <v>1085</v>
      </c>
      <c r="Q2124" s="69"/>
      <c r="R2124" s="440"/>
      <c r="S2124" s="440"/>
      <c r="T2124" s="447">
        <v>3413657</v>
      </c>
      <c r="U2124" s="68">
        <f t="shared" si="447"/>
        <v>3823295.8400000003</v>
      </c>
      <c r="V2124" s="69"/>
      <c r="W2124" s="36">
        <v>2016</v>
      </c>
      <c r="X2124" s="73"/>
      <c r="Y2124" s="24"/>
      <c r="Z2124" s="28"/>
      <c r="AA2124" s="24"/>
    </row>
    <row r="2125" spans="1:27" s="107" customFormat="1" hidden="1" outlineLevel="1">
      <c r="A2125" s="228" t="s">
        <v>580</v>
      </c>
      <c r="B2125" s="42" t="s">
        <v>24</v>
      </c>
      <c r="C2125" s="34" t="s">
        <v>969</v>
      </c>
      <c r="D2125" s="106" t="s">
        <v>970</v>
      </c>
      <c r="E2125" s="69" t="s">
        <v>970</v>
      </c>
      <c r="F2125" s="69" t="s">
        <v>400</v>
      </c>
      <c r="G2125" s="185" t="s">
        <v>34</v>
      </c>
      <c r="H2125" s="34">
        <v>51</v>
      </c>
      <c r="I2125" s="56">
        <v>230000000</v>
      </c>
      <c r="J2125" s="36" t="s">
        <v>906</v>
      </c>
      <c r="K2125" s="42" t="s">
        <v>31</v>
      </c>
      <c r="L2125" s="61" t="s">
        <v>25</v>
      </c>
      <c r="M2125" s="36" t="s">
        <v>1085</v>
      </c>
      <c r="N2125" s="34" t="s">
        <v>30</v>
      </c>
      <c r="O2125" s="34" t="s">
        <v>402</v>
      </c>
      <c r="P2125" s="36" t="s">
        <v>1085</v>
      </c>
      <c r="Q2125" s="69"/>
      <c r="R2125" s="440"/>
      <c r="S2125" s="440"/>
      <c r="T2125" s="447">
        <v>300000</v>
      </c>
      <c r="U2125" s="68">
        <f t="shared" si="447"/>
        <v>336000.00000000006</v>
      </c>
      <c r="V2125" s="69" t="s">
        <v>27</v>
      </c>
      <c r="W2125" s="36">
        <v>2016</v>
      </c>
      <c r="X2125" s="73"/>
      <c r="Y2125" s="24"/>
      <c r="Z2125" s="28"/>
      <c r="AA2125" s="24"/>
    </row>
    <row r="2126" spans="1:27" s="107" customFormat="1" hidden="1" outlineLevel="1">
      <c r="A2126" s="228" t="s">
        <v>1364</v>
      </c>
      <c r="B2126" s="42" t="s">
        <v>24</v>
      </c>
      <c r="C2126" s="34" t="s">
        <v>969</v>
      </c>
      <c r="D2126" s="106" t="s">
        <v>970</v>
      </c>
      <c r="E2126" s="69" t="s">
        <v>970</v>
      </c>
      <c r="F2126" s="69" t="s">
        <v>403</v>
      </c>
      <c r="G2126" s="185" t="s">
        <v>34</v>
      </c>
      <c r="H2126" s="34">
        <v>51</v>
      </c>
      <c r="I2126" s="56">
        <v>230000000</v>
      </c>
      <c r="J2126" s="36" t="s">
        <v>906</v>
      </c>
      <c r="K2126" s="42" t="s">
        <v>31</v>
      </c>
      <c r="L2126" s="61" t="s">
        <v>25</v>
      </c>
      <c r="M2126" s="36" t="s">
        <v>1085</v>
      </c>
      <c r="N2126" s="34" t="s">
        <v>30</v>
      </c>
      <c r="O2126" s="34" t="s">
        <v>402</v>
      </c>
      <c r="P2126" s="36" t="s">
        <v>1085</v>
      </c>
      <c r="Q2126" s="69"/>
      <c r="R2126" s="440"/>
      <c r="S2126" s="440"/>
      <c r="T2126" s="447">
        <v>500000</v>
      </c>
      <c r="U2126" s="68">
        <f t="shared" si="447"/>
        <v>560000</v>
      </c>
      <c r="V2126" s="69" t="s">
        <v>27</v>
      </c>
      <c r="W2126" s="36">
        <v>2016</v>
      </c>
      <c r="X2126" s="73"/>
      <c r="Y2126" s="24"/>
      <c r="Z2126" s="28"/>
      <c r="AA2126" s="24"/>
    </row>
    <row r="2127" spans="1:27" s="107" customFormat="1" hidden="1" outlineLevel="1">
      <c r="A2127" s="228" t="s">
        <v>1365</v>
      </c>
      <c r="B2127" s="42" t="s">
        <v>24</v>
      </c>
      <c r="C2127" s="34" t="s">
        <v>969</v>
      </c>
      <c r="D2127" s="106" t="s">
        <v>970</v>
      </c>
      <c r="E2127" s="69" t="s">
        <v>970</v>
      </c>
      <c r="F2127" s="69" t="s">
        <v>1227</v>
      </c>
      <c r="G2127" s="185" t="s">
        <v>34</v>
      </c>
      <c r="H2127" s="34">
        <v>51</v>
      </c>
      <c r="I2127" s="56">
        <v>230000000</v>
      </c>
      <c r="J2127" s="36" t="s">
        <v>906</v>
      </c>
      <c r="K2127" s="42" t="s">
        <v>31</v>
      </c>
      <c r="L2127" s="61" t="s">
        <v>25</v>
      </c>
      <c r="M2127" s="36" t="s">
        <v>1085</v>
      </c>
      <c r="N2127" s="34" t="s">
        <v>30</v>
      </c>
      <c r="O2127" s="34" t="s">
        <v>402</v>
      </c>
      <c r="P2127" s="36" t="s">
        <v>1085</v>
      </c>
      <c r="Q2127" s="69"/>
      <c r="R2127" s="440"/>
      <c r="S2127" s="440"/>
      <c r="T2127" s="447">
        <v>1800000</v>
      </c>
      <c r="U2127" s="68">
        <f t="shared" si="447"/>
        <v>2016000.0000000002</v>
      </c>
      <c r="V2127" s="69" t="s">
        <v>27</v>
      </c>
      <c r="W2127" s="36">
        <v>2016</v>
      </c>
      <c r="X2127" s="73"/>
      <c r="Y2127" s="24"/>
      <c r="Z2127" s="28"/>
      <c r="AA2127" s="24"/>
    </row>
    <row r="2128" spans="1:27" s="107" customFormat="1" hidden="1" outlineLevel="1">
      <c r="A2128" s="228" t="s">
        <v>1366</v>
      </c>
      <c r="B2128" s="42" t="s">
        <v>24</v>
      </c>
      <c r="C2128" s="34" t="s">
        <v>969</v>
      </c>
      <c r="D2128" s="106" t="s">
        <v>970</v>
      </c>
      <c r="E2128" s="69" t="s">
        <v>970</v>
      </c>
      <c r="F2128" s="69" t="s">
        <v>1228</v>
      </c>
      <c r="G2128" s="185" t="s">
        <v>34</v>
      </c>
      <c r="H2128" s="34">
        <v>51</v>
      </c>
      <c r="I2128" s="56">
        <v>230000000</v>
      </c>
      <c r="J2128" s="36" t="s">
        <v>906</v>
      </c>
      <c r="K2128" s="42" t="s">
        <v>31</v>
      </c>
      <c r="L2128" s="61" t="s">
        <v>25</v>
      </c>
      <c r="M2128" s="36" t="s">
        <v>1085</v>
      </c>
      <c r="N2128" s="34" t="s">
        <v>30</v>
      </c>
      <c r="O2128" s="34" t="s">
        <v>402</v>
      </c>
      <c r="P2128" s="36" t="s">
        <v>1085</v>
      </c>
      <c r="Q2128" s="69"/>
      <c r="R2128" s="440"/>
      <c r="S2128" s="440"/>
      <c r="T2128" s="447">
        <v>900000</v>
      </c>
      <c r="U2128" s="68">
        <f t="shared" si="447"/>
        <v>1008000.0000000001</v>
      </c>
      <c r="V2128" s="69" t="s">
        <v>27</v>
      </c>
      <c r="W2128" s="36">
        <v>2016</v>
      </c>
      <c r="X2128" s="73"/>
      <c r="Y2128" s="24"/>
      <c r="Z2128" s="28"/>
      <c r="AA2128" s="24"/>
    </row>
    <row r="2129" spans="1:27" s="107" customFormat="1" hidden="1" outlineLevel="1">
      <c r="A2129" s="228" t="s">
        <v>1367</v>
      </c>
      <c r="B2129" s="42" t="s">
        <v>24</v>
      </c>
      <c r="C2129" s="34" t="s">
        <v>969</v>
      </c>
      <c r="D2129" s="106" t="s">
        <v>970</v>
      </c>
      <c r="E2129" s="69" t="s">
        <v>970</v>
      </c>
      <c r="F2129" s="69" t="s">
        <v>1229</v>
      </c>
      <c r="G2129" s="185" t="s">
        <v>34</v>
      </c>
      <c r="H2129" s="34">
        <v>51</v>
      </c>
      <c r="I2129" s="56">
        <v>230000000</v>
      </c>
      <c r="J2129" s="36" t="s">
        <v>906</v>
      </c>
      <c r="K2129" s="42" t="s">
        <v>31</v>
      </c>
      <c r="L2129" s="61" t="s">
        <v>25</v>
      </c>
      <c r="M2129" s="36" t="s">
        <v>1085</v>
      </c>
      <c r="N2129" s="34" t="s">
        <v>30</v>
      </c>
      <c r="O2129" s="34" t="s">
        <v>402</v>
      </c>
      <c r="P2129" s="36" t="s">
        <v>1085</v>
      </c>
      <c r="Q2129" s="69"/>
      <c r="R2129" s="440"/>
      <c r="S2129" s="440"/>
      <c r="T2129" s="447">
        <v>1800000</v>
      </c>
      <c r="U2129" s="68">
        <f t="shared" si="447"/>
        <v>2016000.0000000002</v>
      </c>
      <c r="V2129" s="69" t="s">
        <v>27</v>
      </c>
      <c r="W2129" s="36">
        <v>2016</v>
      </c>
      <c r="X2129" s="73"/>
      <c r="Y2129" s="24"/>
      <c r="Z2129" s="28"/>
      <c r="AA2129" s="24"/>
    </row>
    <row r="2130" spans="1:27" s="107" customFormat="1" hidden="1" outlineLevel="1">
      <c r="A2130" s="228" t="s">
        <v>1368</v>
      </c>
      <c r="B2130" s="42" t="s">
        <v>24</v>
      </c>
      <c r="C2130" s="34" t="s">
        <v>969</v>
      </c>
      <c r="D2130" s="106" t="s">
        <v>970</v>
      </c>
      <c r="E2130" s="69" t="s">
        <v>970</v>
      </c>
      <c r="F2130" s="69" t="s">
        <v>1230</v>
      </c>
      <c r="G2130" s="185" t="s">
        <v>34</v>
      </c>
      <c r="H2130" s="34">
        <v>51</v>
      </c>
      <c r="I2130" s="56">
        <v>230000000</v>
      </c>
      <c r="J2130" s="36" t="s">
        <v>906</v>
      </c>
      <c r="K2130" s="42" t="s">
        <v>31</v>
      </c>
      <c r="L2130" s="61" t="s">
        <v>25</v>
      </c>
      <c r="M2130" s="36" t="s">
        <v>1085</v>
      </c>
      <c r="N2130" s="34" t="s">
        <v>30</v>
      </c>
      <c r="O2130" s="34" t="s">
        <v>402</v>
      </c>
      <c r="P2130" s="36" t="s">
        <v>1085</v>
      </c>
      <c r="Q2130" s="69"/>
      <c r="R2130" s="440"/>
      <c r="S2130" s="440"/>
      <c r="T2130" s="447">
        <v>1800000</v>
      </c>
      <c r="U2130" s="68">
        <f t="shared" si="447"/>
        <v>2016000.0000000002</v>
      </c>
      <c r="V2130" s="69" t="s">
        <v>27</v>
      </c>
      <c r="W2130" s="36">
        <v>2016</v>
      </c>
      <c r="X2130" s="73"/>
      <c r="Y2130" s="24"/>
      <c r="Z2130" s="28"/>
      <c r="AA2130" s="24"/>
    </row>
    <row r="2131" spans="1:27" s="107" customFormat="1" hidden="1" outlineLevel="1">
      <c r="A2131" s="228" t="s">
        <v>1369</v>
      </c>
      <c r="B2131" s="42" t="s">
        <v>24</v>
      </c>
      <c r="C2131" s="34" t="s">
        <v>1231</v>
      </c>
      <c r="D2131" s="106" t="s">
        <v>1232</v>
      </c>
      <c r="E2131" s="69" t="s">
        <v>1233</v>
      </c>
      <c r="F2131" s="69" t="s">
        <v>1234</v>
      </c>
      <c r="G2131" s="185" t="s">
        <v>444</v>
      </c>
      <c r="H2131" s="34">
        <v>65</v>
      </c>
      <c r="I2131" s="43">
        <v>230000000</v>
      </c>
      <c r="J2131" s="36" t="s">
        <v>1155</v>
      </c>
      <c r="K2131" s="42" t="s">
        <v>31</v>
      </c>
      <c r="L2131" s="54" t="s">
        <v>25</v>
      </c>
      <c r="M2131" s="36" t="s">
        <v>1085</v>
      </c>
      <c r="N2131" s="34" t="s">
        <v>30</v>
      </c>
      <c r="O2131" s="34" t="s">
        <v>397</v>
      </c>
      <c r="P2131" s="36" t="s">
        <v>1085</v>
      </c>
      <c r="Q2131" s="69"/>
      <c r="R2131" s="440"/>
      <c r="S2131" s="440" t="s">
        <v>27</v>
      </c>
      <c r="T2131" s="447">
        <v>105491990</v>
      </c>
      <c r="U2131" s="68">
        <f t="shared" si="447"/>
        <v>118151028.80000001</v>
      </c>
      <c r="V2131" s="69"/>
      <c r="W2131" s="36">
        <v>2016</v>
      </c>
      <c r="X2131" s="73"/>
      <c r="Y2131" s="24"/>
      <c r="Z2131" s="28"/>
      <c r="AA2131" s="24"/>
    </row>
    <row r="2132" spans="1:27" s="107" customFormat="1" hidden="1" outlineLevel="1">
      <c r="A2132" s="228" t="s">
        <v>1370</v>
      </c>
      <c r="B2132" s="42" t="s">
        <v>24</v>
      </c>
      <c r="C2132" s="34" t="s">
        <v>1231</v>
      </c>
      <c r="D2132" s="106" t="s">
        <v>1232</v>
      </c>
      <c r="E2132" s="69" t="s">
        <v>1233</v>
      </c>
      <c r="F2132" s="69" t="s">
        <v>1235</v>
      </c>
      <c r="G2132" s="185" t="s">
        <v>444</v>
      </c>
      <c r="H2132" s="34">
        <v>45</v>
      </c>
      <c r="I2132" s="43">
        <v>230000000</v>
      </c>
      <c r="J2132" s="36" t="s">
        <v>1155</v>
      </c>
      <c r="K2132" s="42" t="s">
        <v>31</v>
      </c>
      <c r="L2132" s="54" t="s">
        <v>25</v>
      </c>
      <c r="M2132" s="36" t="s">
        <v>1085</v>
      </c>
      <c r="N2132" s="34" t="s">
        <v>30</v>
      </c>
      <c r="O2132" s="34" t="s">
        <v>397</v>
      </c>
      <c r="P2132" s="36" t="s">
        <v>1085</v>
      </c>
      <c r="Q2132" s="69"/>
      <c r="R2132" s="440"/>
      <c r="S2132" s="440" t="s">
        <v>27</v>
      </c>
      <c r="T2132" s="447">
        <v>0</v>
      </c>
      <c r="U2132" s="68">
        <f t="shared" si="447"/>
        <v>0</v>
      </c>
      <c r="V2132" s="69"/>
      <c r="W2132" s="36">
        <v>2016</v>
      </c>
      <c r="X2132" s="73">
        <v>11.14</v>
      </c>
      <c r="Y2132" s="24"/>
      <c r="Z2132" s="28"/>
      <c r="AA2132" s="24"/>
    </row>
    <row r="2133" spans="1:27" s="380" customFormat="1" hidden="1" outlineLevel="1">
      <c r="A2133" s="336" t="s">
        <v>6521</v>
      </c>
      <c r="B2133" s="374" t="s">
        <v>24</v>
      </c>
      <c r="C2133" s="375" t="s">
        <v>1231</v>
      </c>
      <c r="D2133" s="376" t="s">
        <v>1232</v>
      </c>
      <c r="E2133" s="377" t="s">
        <v>1233</v>
      </c>
      <c r="F2133" s="377" t="s">
        <v>1235</v>
      </c>
      <c r="G2133" s="412" t="s">
        <v>444</v>
      </c>
      <c r="H2133" s="375">
        <v>45</v>
      </c>
      <c r="I2133" s="339">
        <v>230000000</v>
      </c>
      <c r="J2133" s="340" t="s">
        <v>1155</v>
      </c>
      <c r="K2133" s="374" t="s">
        <v>918</v>
      </c>
      <c r="L2133" s="337" t="s">
        <v>25</v>
      </c>
      <c r="M2133" s="340" t="s">
        <v>1085</v>
      </c>
      <c r="N2133" s="375" t="s">
        <v>394</v>
      </c>
      <c r="O2133" s="375" t="s">
        <v>397</v>
      </c>
      <c r="P2133" s="340" t="s">
        <v>1085</v>
      </c>
      <c r="Q2133" s="377"/>
      <c r="R2133" s="450"/>
      <c r="S2133" s="450" t="s">
        <v>27</v>
      </c>
      <c r="T2133" s="451">
        <v>258508011.30000001</v>
      </c>
      <c r="U2133" s="443">
        <f t="shared" ref="U2133" si="448">T2133*1.12</f>
        <v>289528972.65600002</v>
      </c>
      <c r="V2133" s="377"/>
      <c r="W2133" s="340">
        <v>2016</v>
      </c>
      <c r="X2133" s="378"/>
      <c r="Y2133" s="379"/>
      <c r="Z2133" s="344"/>
      <c r="AA2133" s="379"/>
    </row>
    <row r="2134" spans="1:27" s="17" customFormat="1" hidden="1" outlineLevel="1">
      <c r="A2134" s="228" t="s">
        <v>1371</v>
      </c>
      <c r="B2134" s="42" t="s">
        <v>24</v>
      </c>
      <c r="C2134" s="108" t="s">
        <v>697</v>
      </c>
      <c r="D2134" s="109" t="s">
        <v>422</v>
      </c>
      <c r="E2134" s="40" t="s">
        <v>940</v>
      </c>
      <c r="F2134" s="109" t="s">
        <v>423</v>
      </c>
      <c r="G2134" s="93" t="s">
        <v>28</v>
      </c>
      <c r="H2134" s="36">
        <v>100</v>
      </c>
      <c r="I2134" s="56">
        <v>230000000</v>
      </c>
      <c r="J2134" s="36" t="s">
        <v>906</v>
      </c>
      <c r="K2134" s="36" t="s">
        <v>424</v>
      </c>
      <c r="L2134" s="61" t="s">
        <v>25</v>
      </c>
      <c r="M2134" s="36" t="s">
        <v>1085</v>
      </c>
      <c r="N2134" s="36" t="s">
        <v>425</v>
      </c>
      <c r="O2134" s="44" t="s">
        <v>129</v>
      </c>
      <c r="P2134" s="36" t="s">
        <v>1085</v>
      </c>
      <c r="Q2134" s="36"/>
      <c r="R2134" s="54"/>
      <c r="S2134" s="54"/>
      <c r="T2134" s="447">
        <v>0</v>
      </c>
      <c r="U2134" s="68">
        <f t="shared" si="447"/>
        <v>0</v>
      </c>
      <c r="V2134" s="36"/>
      <c r="W2134" s="36">
        <v>2016</v>
      </c>
      <c r="X2134" s="257" t="s">
        <v>6194</v>
      </c>
      <c r="Z2134" s="28"/>
    </row>
    <row r="2135" spans="1:27" s="17" customFormat="1" hidden="1" outlineLevel="1">
      <c r="A2135" s="228" t="s">
        <v>6196</v>
      </c>
      <c r="B2135" s="42" t="s">
        <v>24</v>
      </c>
      <c r="C2135" s="108" t="s">
        <v>697</v>
      </c>
      <c r="D2135" s="109" t="s">
        <v>422</v>
      </c>
      <c r="E2135" s="40" t="s">
        <v>940</v>
      </c>
      <c r="F2135" s="109" t="s">
        <v>423</v>
      </c>
      <c r="G2135" s="93" t="s">
        <v>28</v>
      </c>
      <c r="H2135" s="36">
        <v>100</v>
      </c>
      <c r="I2135" s="43">
        <v>230000000</v>
      </c>
      <c r="J2135" s="36" t="s">
        <v>906</v>
      </c>
      <c r="K2135" s="93" t="s">
        <v>6197</v>
      </c>
      <c r="L2135" s="54" t="s">
        <v>25</v>
      </c>
      <c r="M2135" s="36" t="s">
        <v>1085</v>
      </c>
      <c r="N2135" s="93" t="s">
        <v>678</v>
      </c>
      <c r="O2135" s="44" t="s">
        <v>129</v>
      </c>
      <c r="P2135" s="36" t="s">
        <v>1085</v>
      </c>
      <c r="Q2135" s="36"/>
      <c r="R2135" s="54"/>
      <c r="S2135" s="54"/>
      <c r="T2135" s="447">
        <v>8000000</v>
      </c>
      <c r="U2135" s="68">
        <f>T2135*1.12</f>
        <v>8960000</v>
      </c>
      <c r="V2135" s="36"/>
      <c r="W2135" s="36">
        <v>2016</v>
      </c>
      <c r="X2135" s="64"/>
      <c r="Z2135" s="28"/>
    </row>
    <row r="2136" spans="1:27" s="77" customFormat="1" hidden="1" outlineLevel="1">
      <c r="A2136" s="228" t="s">
        <v>581</v>
      </c>
      <c r="B2136" s="42" t="s">
        <v>24</v>
      </c>
      <c r="C2136" s="108" t="s">
        <v>697</v>
      </c>
      <c r="D2136" s="109" t="s">
        <v>422</v>
      </c>
      <c r="E2136" s="40" t="s">
        <v>940</v>
      </c>
      <c r="F2136" s="109" t="s">
        <v>426</v>
      </c>
      <c r="G2136" s="93" t="s">
        <v>28</v>
      </c>
      <c r="H2136" s="36">
        <v>100</v>
      </c>
      <c r="I2136" s="56">
        <v>230000000</v>
      </c>
      <c r="J2136" s="36" t="s">
        <v>906</v>
      </c>
      <c r="K2136" s="36" t="s">
        <v>424</v>
      </c>
      <c r="L2136" s="61" t="s">
        <v>25</v>
      </c>
      <c r="M2136" s="36" t="s">
        <v>1085</v>
      </c>
      <c r="N2136" s="36" t="s">
        <v>425</v>
      </c>
      <c r="O2136" s="44" t="s">
        <v>129</v>
      </c>
      <c r="P2136" s="36" t="s">
        <v>1085</v>
      </c>
      <c r="Q2136" s="36"/>
      <c r="R2136" s="54"/>
      <c r="S2136" s="54"/>
      <c r="T2136" s="447">
        <v>0</v>
      </c>
      <c r="U2136" s="68">
        <f t="shared" si="447"/>
        <v>0</v>
      </c>
      <c r="V2136" s="36"/>
      <c r="W2136" s="36">
        <v>2016</v>
      </c>
      <c r="X2136" s="257" t="s">
        <v>6194</v>
      </c>
      <c r="Y2136" s="17"/>
      <c r="Z2136" s="28"/>
      <c r="AA2136" s="17"/>
    </row>
    <row r="2137" spans="1:27" s="77" customFormat="1" hidden="1" outlineLevel="1">
      <c r="A2137" s="228" t="s">
        <v>6198</v>
      </c>
      <c r="B2137" s="42" t="s">
        <v>24</v>
      </c>
      <c r="C2137" s="108" t="s">
        <v>697</v>
      </c>
      <c r="D2137" s="109" t="s">
        <v>422</v>
      </c>
      <c r="E2137" s="40" t="s">
        <v>940</v>
      </c>
      <c r="F2137" s="109" t="s">
        <v>426</v>
      </c>
      <c r="G2137" s="93" t="s">
        <v>28</v>
      </c>
      <c r="H2137" s="36">
        <v>100</v>
      </c>
      <c r="I2137" s="43">
        <v>230000000</v>
      </c>
      <c r="J2137" s="36" t="s">
        <v>906</v>
      </c>
      <c r="K2137" s="93" t="s">
        <v>6197</v>
      </c>
      <c r="L2137" s="54" t="s">
        <v>25</v>
      </c>
      <c r="M2137" s="36" t="s">
        <v>1085</v>
      </c>
      <c r="N2137" s="93" t="s">
        <v>678</v>
      </c>
      <c r="O2137" s="44" t="s">
        <v>129</v>
      </c>
      <c r="P2137" s="36" t="s">
        <v>1085</v>
      </c>
      <c r="Q2137" s="36"/>
      <c r="R2137" s="54"/>
      <c r="S2137" s="54"/>
      <c r="T2137" s="447">
        <v>8000000</v>
      </c>
      <c r="U2137" s="68">
        <f t="shared" si="447"/>
        <v>8960000</v>
      </c>
      <c r="V2137" s="36"/>
      <c r="W2137" s="36">
        <v>2016</v>
      </c>
      <c r="X2137" s="64"/>
      <c r="Y2137" s="17"/>
      <c r="Z2137" s="28"/>
      <c r="AA2137" s="17"/>
    </row>
    <row r="2138" spans="1:27" s="77" customFormat="1" hidden="1" outlineLevel="1">
      <c r="A2138" s="228" t="s">
        <v>1124</v>
      </c>
      <c r="B2138" s="42" t="s">
        <v>24</v>
      </c>
      <c r="C2138" s="108" t="s">
        <v>697</v>
      </c>
      <c r="D2138" s="109" t="s">
        <v>422</v>
      </c>
      <c r="E2138" s="40" t="s">
        <v>940</v>
      </c>
      <c r="F2138" s="36" t="s">
        <v>427</v>
      </c>
      <c r="G2138" s="93" t="s">
        <v>28</v>
      </c>
      <c r="H2138" s="36">
        <v>100</v>
      </c>
      <c r="I2138" s="56">
        <v>230000000</v>
      </c>
      <c r="J2138" s="36" t="s">
        <v>906</v>
      </c>
      <c r="K2138" s="36" t="s">
        <v>424</v>
      </c>
      <c r="L2138" s="61" t="s">
        <v>25</v>
      </c>
      <c r="M2138" s="36" t="s">
        <v>1085</v>
      </c>
      <c r="N2138" s="36" t="s">
        <v>425</v>
      </c>
      <c r="O2138" s="44" t="s">
        <v>129</v>
      </c>
      <c r="P2138" s="36" t="s">
        <v>1085</v>
      </c>
      <c r="Q2138" s="36"/>
      <c r="R2138" s="54"/>
      <c r="S2138" s="54"/>
      <c r="T2138" s="447">
        <v>0</v>
      </c>
      <c r="U2138" s="68">
        <f t="shared" si="447"/>
        <v>0</v>
      </c>
      <c r="V2138" s="36"/>
      <c r="W2138" s="36">
        <v>2016</v>
      </c>
      <c r="X2138" s="64" t="s">
        <v>3918</v>
      </c>
      <c r="Y2138" s="17"/>
      <c r="Z2138" s="28"/>
      <c r="AA2138" s="17"/>
    </row>
    <row r="2139" spans="1:27" s="77" customFormat="1" hidden="1" outlineLevel="1">
      <c r="A2139" s="228" t="s">
        <v>1125</v>
      </c>
      <c r="B2139" s="42" t="s">
        <v>24</v>
      </c>
      <c r="C2139" s="108" t="s">
        <v>697</v>
      </c>
      <c r="D2139" s="109" t="s">
        <v>422</v>
      </c>
      <c r="E2139" s="40" t="s">
        <v>940</v>
      </c>
      <c r="F2139" s="41" t="s">
        <v>428</v>
      </c>
      <c r="G2139" s="93" t="s">
        <v>28</v>
      </c>
      <c r="H2139" s="36">
        <v>100</v>
      </c>
      <c r="I2139" s="56">
        <v>230000000</v>
      </c>
      <c r="J2139" s="36" t="s">
        <v>906</v>
      </c>
      <c r="K2139" s="36" t="s">
        <v>424</v>
      </c>
      <c r="L2139" s="61" t="s">
        <v>25</v>
      </c>
      <c r="M2139" s="36" t="s">
        <v>1085</v>
      </c>
      <c r="N2139" s="36" t="s">
        <v>425</v>
      </c>
      <c r="O2139" s="44" t="s">
        <v>129</v>
      </c>
      <c r="P2139" s="36" t="s">
        <v>1085</v>
      </c>
      <c r="Q2139" s="36"/>
      <c r="R2139" s="54"/>
      <c r="S2139" s="54"/>
      <c r="T2139" s="447">
        <v>0</v>
      </c>
      <c r="U2139" s="68">
        <f t="shared" si="447"/>
        <v>0</v>
      </c>
      <c r="V2139" s="36"/>
      <c r="W2139" s="36">
        <v>2016</v>
      </c>
      <c r="X2139" s="257" t="s">
        <v>6194</v>
      </c>
      <c r="Y2139" s="17"/>
      <c r="Z2139" s="28"/>
      <c r="AA2139" s="17"/>
    </row>
    <row r="2140" spans="1:27" s="77" customFormat="1" hidden="1" outlineLevel="1">
      <c r="A2140" s="228" t="s">
        <v>6199</v>
      </c>
      <c r="B2140" s="42" t="s">
        <v>24</v>
      </c>
      <c r="C2140" s="108" t="s">
        <v>697</v>
      </c>
      <c r="D2140" s="109" t="s">
        <v>422</v>
      </c>
      <c r="E2140" s="40" t="s">
        <v>940</v>
      </c>
      <c r="F2140" s="41" t="s">
        <v>428</v>
      </c>
      <c r="G2140" s="93" t="s">
        <v>28</v>
      </c>
      <c r="H2140" s="36">
        <v>100</v>
      </c>
      <c r="I2140" s="43">
        <v>230000000</v>
      </c>
      <c r="J2140" s="36" t="s">
        <v>906</v>
      </c>
      <c r="K2140" s="93" t="s">
        <v>6197</v>
      </c>
      <c r="L2140" s="54" t="s">
        <v>25</v>
      </c>
      <c r="M2140" s="36" t="s">
        <v>1085</v>
      </c>
      <c r="N2140" s="93" t="s">
        <v>678</v>
      </c>
      <c r="O2140" s="44" t="s">
        <v>129</v>
      </c>
      <c r="P2140" s="36" t="s">
        <v>1085</v>
      </c>
      <c r="Q2140" s="36"/>
      <c r="R2140" s="54"/>
      <c r="S2140" s="54"/>
      <c r="T2140" s="447">
        <v>8000000</v>
      </c>
      <c r="U2140" s="68">
        <f t="shared" si="447"/>
        <v>8960000</v>
      </c>
      <c r="V2140" s="36"/>
      <c r="W2140" s="36">
        <v>2016</v>
      </c>
      <c r="X2140" s="64"/>
      <c r="Y2140" s="17"/>
      <c r="Z2140" s="28"/>
      <c r="AA2140" s="17"/>
    </row>
    <row r="2141" spans="1:27" s="77" customFormat="1" hidden="1" outlineLevel="1">
      <c r="A2141" s="228" t="s">
        <v>1126</v>
      </c>
      <c r="B2141" s="42" t="s">
        <v>24</v>
      </c>
      <c r="C2141" s="108" t="s">
        <v>697</v>
      </c>
      <c r="D2141" s="109" t="s">
        <v>422</v>
      </c>
      <c r="E2141" s="40" t="s">
        <v>940</v>
      </c>
      <c r="F2141" s="41" t="s">
        <v>429</v>
      </c>
      <c r="G2141" s="93" t="s">
        <v>28</v>
      </c>
      <c r="H2141" s="36">
        <v>100</v>
      </c>
      <c r="I2141" s="56">
        <v>230000000</v>
      </c>
      <c r="J2141" s="36" t="s">
        <v>906</v>
      </c>
      <c r="K2141" s="36" t="s">
        <v>424</v>
      </c>
      <c r="L2141" s="61" t="s">
        <v>25</v>
      </c>
      <c r="M2141" s="36" t="s">
        <v>1085</v>
      </c>
      <c r="N2141" s="36" t="s">
        <v>425</v>
      </c>
      <c r="O2141" s="44" t="s">
        <v>129</v>
      </c>
      <c r="P2141" s="36" t="s">
        <v>1085</v>
      </c>
      <c r="Q2141" s="36"/>
      <c r="R2141" s="54"/>
      <c r="S2141" s="54"/>
      <c r="T2141" s="447">
        <v>0</v>
      </c>
      <c r="U2141" s="68">
        <f t="shared" si="447"/>
        <v>0</v>
      </c>
      <c r="V2141" s="36"/>
      <c r="W2141" s="36">
        <v>2016</v>
      </c>
      <c r="X2141" s="257" t="s">
        <v>6194</v>
      </c>
      <c r="Y2141" s="17"/>
      <c r="Z2141" s="28"/>
      <c r="AA2141" s="17"/>
    </row>
    <row r="2142" spans="1:27" s="77" customFormat="1" hidden="1" outlineLevel="1">
      <c r="A2142" s="228" t="s">
        <v>6200</v>
      </c>
      <c r="B2142" s="42" t="s">
        <v>24</v>
      </c>
      <c r="C2142" s="108" t="s">
        <v>697</v>
      </c>
      <c r="D2142" s="109" t="s">
        <v>422</v>
      </c>
      <c r="E2142" s="40" t="s">
        <v>940</v>
      </c>
      <c r="F2142" s="41" t="s">
        <v>429</v>
      </c>
      <c r="G2142" s="93" t="s">
        <v>28</v>
      </c>
      <c r="H2142" s="36">
        <v>100</v>
      </c>
      <c r="I2142" s="43">
        <v>230000000</v>
      </c>
      <c r="J2142" s="36" t="s">
        <v>906</v>
      </c>
      <c r="K2142" s="93" t="s">
        <v>6197</v>
      </c>
      <c r="L2142" s="54" t="s">
        <v>25</v>
      </c>
      <c r="M2142" s="36" t="s">
        <v>1085</v>
      </c>
      <c r="N2142" s="93" t="s">
        <v>678</v>
      </c>
      <c r="O2142" s="44" t="s">
        <v>129</v>
      </c>
      <c r="P2142" s="36" t="s">
        <v>1085</v>
      </c>
      <c r="Q2142" s="36"/>
      <c r="R2142" s="54"/>
      <c r="S2142" s="54"/>
      <c r="T2142" s="447">
        <v>8000000</v>
      </c>
      <c r="U2142" s="68">
        <f t="shared" si="447"/>
        <v>8960000</v>
      </c>
      <c r="V2142" s="36"/>
      <c r="W2142" s="36">
        <v>2016</v>
      </c>
      <c r="X2142" s="64"/>
      <c r="Y2142" s="17"/>
      <c r="Z2142" s="28"/>
      <c r="AA2142" s="17"/>
    </row>
    <row r="2143" spans="1:27" s="77" customFormat="1" hidden="1" outlineLevel="1">
      <c r="A2143" s="228" t="s">
        <v>582</v>
      </c>
      <c r="B2143" s="42" t="s">
        <v>24</v>
      </c>
      <c r="C2143" s="108" t="s">
        <v>697</v>
      </c>
      <c r="D2143" s="109" t="s">
        <v>422</v>
      </c>
      <c r="E2143" s="40" t="s">
        <v>940</v>
      </c>
      <c r="F2143" s="41" t="s">
        <v>430</v>
      </c>
      <c r="G2143" s="93" t="s">
        <v>28</v>
      </c>
      <c r="H2143" s="36">
        <v>100</v>
      </c>
      <c r="I2143" s="56">
        <v>230000000</v>
      </c>
      <c r="J2143" s="36" t="s">
        <v>906</v>
      </c>
      <c r="K2143" s="36" t="s">
        <v>424</v>
      </c>
      <c r="L2143" s="61" t="s">
        <v>25</v>
      </c>
      <c r="M2143" s="36" t="s">
        <v>1085</v>
      </c>
      <c r="N2143" s="36" t="s">
        <v>425</v>
      </c>
      <c r="O2143" s="44" t="s">
        <v>129</v>
      </c>
      <c r="P2143" s="36" t="s">
        <v>1085</v>
      </c>
      <c r="Q2143" s="36"/>
      <c r="R2143" s="54"/>
      <c r="S2143" s="54"/>
      <c r="T2143" s="447">
        <v>0</v>
      </c>
      <c r="U2143" s="68">
        <f t="shared" si="447"/>
        <v>0</v>
      </c>
      <c r="V2143" s="36"/>
      <c r="W2143" s="36">
        <v>2016</v>
      </c>
      <c r="X2143" s="257" t="s">
        <v>6194</v>
      </c>
      <c r="Y2143" s="17"/>
      <c r="Z2143" s="28"/>
      <c r="AA2143" s="17"/>
    </row>
    <row r="2144" spans="1:27" s="77" customFormat="1" hidden="1" outlineLevel="1">
      <c r="A2144" s="228" t="s">
        <v>6201</v>
      </c>
      <c r="B2144" s="42" t="s">
        <v>24</v>
      </c>
      <c r="C2144" s="108" t="s">
        <v>697</v>
      </c>
      <c r="D2144" s="109" t="s">
        <v>422</v>
      </c>
      <c r="E2144" s="40" t="s">
        <v>940</v>
      </c>
      <c r="F2144" s="41" t="s">
        <v>430</v>
      </c>
      <c r="G2144" s="93" t="s">
        <v>28</v>
      </c>
      <c r="H2144" s="36">
        <v>100</v>
      </c>
      <c r="I2144" s="43">
        <v>230000000</v>
      </c>
      <c r="J2144" s="36" t="s">
        <v>906</v>
      </c>
      <c r="K2144" s="93" t="s">
        <v>6197</v>
      </c>
      <c r="L2144" s="54" t="s">
        <v>25</v>
      </c>
      <c r="M2144" s="36" t="s">
        <v>1085</v>
      </c>
      <c r="N2144" s="93" t="s">
        <v>678</v>
      </c>
      <c r="O2144" s="44" t="s">
        <v>129</v>
      </c>
      <c r="P2144" s="36" t="s">
        <v>1085</v>
      </c>
      <c r="Q2144" s="36"/>
      <c r="R2144" s="54"/>
      <c r="S2144" s="54"/>
      <c r="T2144" s="447">
        <v>8000000</v>
      </c>
      <c r="U2144" s="68">
        <f t="shared" si="447"/>
        <v>8960000</v>
      </c>
      <c r="V2144" s="36"/>
      <c r="W2144" s="36">
        <v>2016</v>
      </c>
      <c r="X2144" s="64"/>
      <c r="Y2144" s="17"/>
      <c r="Z2144" s="28"/>
      <c r="AA2144" s="17"/>
    </row>
    <row r="2145" spans="1:27" s="77" customFormat="1" hidden="1" outlineLevel="1">
      <c r="A2145" s="228" t="s">
        <v>583</v>
      </c>
      <c r="B2145" s="42" t="s">
        <v>24</v>
      </c>
      <c r="C2145" s="108" t="s">
        <v>697</v>
      </c>
      <c r="D2145" s="109" t="s">
        <v>422</v>
      </c>
      <c r="E2145" s="40" t="s">
        <v>940</v>
      </c>
      <c r="F2145" s="41" t="s">
        <v>431</v>
      </c>
      <c r="G2145" s="93" t="s">
        <v>28</v>
      </c>
      <c r="H2145" s="36">
        <v>100</v>
      </c>
      <c r="I2145" s="56">
        <v>230000000</v>
      </c>
      <c r="J2145" s="36" t="s">
        <v>906</v>
      </c>
      <c r="K2145" s="36" t="s">
        <v>424</v>
      </c>
      <c r="L2145" s="61" t="s">
        <v>25</v>
      </c>
      <c r="M2145" s="36" t="s">
        <v>1085</v>
      </c>
      <c r="N2145" s="36" t="s">
        <v>425</v>
      </c>
      <c r="O2145" s="44" t="s">
        <v>129</v>
      </c>
      <c r="P2145" s="36" t="s">
        <v>1085</v>
      </c>
      <c r="Q2145" s="36"/>
      <c r="R2145" s="54"/>
      <c r="S2145" s="54"/>
      <c r="T2145" s="447">
        <v>0</v>
      </c>
      <c r="U2145" s="68">
        <f t="shared" si="447"/>
        <v>0</v>
      </c>
      <c r="V2145" s="36"/>
      <c r="W2145" s="36">
        <v>2016</v>
      </c>
      <c r="X2145" s="64" t="s">
        <v>3918</v>
      </c>
      <c r="Y2145" s="17"/>
      <c r="Z2145" s="28"/>
      <c r="AA2145" s="17"/>
    </row>
    <row r="2146" spans="1:27" s="77" customFormat="1" hidden="1" outlineLevel="1">
      <c r="A2146" s="228" t="s">
        <v>584</v>
      </c>
      <c r="B2146" s="42" t="s">
        <v>24</v>
      </c>
      <c r="C2146" s="108" t="s">
        <v>697</v>
      </c>
      <c r="D2146" s="109" t="s">
        <v>422</v>
      </c>
      <c r="E2146" s="40" t="s">
        <v>940</v>
      </c>
      <c r="F2146" s="41" t="s">
        <v>432</v>
      </c>
      <c r="G2146" s="93" t="s">
        <v>28</v>
      </c>
      <c r="H2146" s="36">
        <v>100</v>
      </c>
      <c r="I2146" s="56">
        <v>230000000</v>
      </c>
      <c r="J2146" s="36" t="s">
        <v>906</v>
      </c>
      <c r="K2146" s="36" t="s">
        <v>424</v>
      </c>
      <c r="L2146" s="61" t="s">
        <v>25</v>
      </c>
      <c r="M2146" s="36" t="s">
        <v>1085</v>
      </c>
      <c r="N2146" s="36" t="s">
        <v>425</v>
      </c>
      <c r="O2146" s="44" t="s">
        <v>129</v>
      </c>
      <c r="P2146" s="36" t="s">
        <v>1085</v>
      </c>
      <c r="Q2146" s="36"/>
      <c r="R2146" s="54"/>
      <c r="S2146" s="54"/>
      <c r="T2146" s="447">
        <v>0</v>
      </c>
      <c r="U2146" s="68">
        <f t="shared" si="447"/>
        <v>0</v>
      </c>
      <c r="V2146" s="36"/>
      <c r="W2146" s="36">
        <v>2016</v>
      </c>
      <c r="X2146" s="257" t="s">
        <v>6194</v>
      </c>
      <c r="Y2146" s="17"/>
      <c r="Z2146" s="28"/>
      <c r="AA2146" s="17"/>
    </row>
    <row r="2147" spans="1:27" s="77" customFormat="1" hidden="1" outlineLevel="1">
      <c r="A2147" s="228" t="s">
        <v>6202</v>
      </c>
      <c r="B2147" s="42" t="s">
        <v>24</v>
      </c>
      <c r="C2147" s="108" t="s">
        <v>697</v>
      </c>
      <c r="D2147" s="109" t="s">
        <v>422</v>
      </c>
      <c r="E2147" s="40" t="s">
        <v>940</v>
      </c>
      <c r="F2147" s="41" t="s">
        <v>432</v>
      </c>
      <c r="G2147" s="93" t="s">
        <v>28</v>
      </c>
      <c r="H2147" s="36">
        <v>100</v>
      </c>
      <c r="I2147" s="43">
        <v>230000000</v>
      </c>
      <c r="J2147" s="36" t="s">
        <v>906</v>
      </c>
      <c r="K2147" s="228" t="s">
        <v>6197</v>
      </c>
      <c r="L2147" s="54" t="s">
        <v>25</v>
      </c>
      <c r="M2147" s="36" t="s">
        <v>1085</v>
      </c>
      <c r="N2147" s="93" t="s">
        <v>678</v>
      </c>
      <c r="O2147" s="44" t="s">
        <v>129</v>
      </c>
      <c r="P2147" s="36" t="s">
        <v>1085</v>
      </c>
      <c r="Q2147" s="36"/>
      <c r="R2147" s="54"/>
      <c r="S2147" s="54"/>
      <c r="T2147" s="447">
        <v>16000000</v>
      </c>
      <c r="U2147" s="68">
        <f>T2147*1.12</f>
        <v>17920000</v>
      </c>
      <c r="V2147" s="36"/>
      <c r="W2147" s="36">
        <v>2016</v>
      </c>
      <c r="X2147" s="64"/>
      <c r="Y2147" s="17"/>
      <c r="Z2147" s="28"/>
      <c r="AA2147" s="17"/>
    </row>
    <row r="2148" spans="1:27" s="77" customFormat="1" hidden="1" outlineLevel="1">
      <c r="A2148" s="228" t="s">
        <v>585</v>
      </c>
      <c r="B2148" s="42" t="s">
        <v>24</v>
      </c>
      <c r="C2148" s="108" t="s">
        <v>697</v>
      </c>
      <c r="D2148" s="109" t="s">
        <v>422</v>
      </c>
      <c r="E2148" s="40" t="s">
        <v>940</v>
      </c>
      <c r="F2148" s="41" t="s">
        <v>433</v>
      </c>
      <c r="G2148" s="93" t="s">
        <v>28</v>
      </c>
      <c r="H2148" s="36">
        <v>100</v>
      </c>
      <c r="I2148" s="56">
        <v>230000000</v>
      </c>
      <c r="J2148" s="36" t="s">
        <v>906</v>
      </c>
      <c r="K2148" s="36" t="s">
        <v>424</v>
      </c>
      <c r="L2148" s="61" t="s">
        <v>25</v>
      </c>
      <c r="M2148" s="36" t="s">
        <v>1085</v>
      </c>
      <c r="N2148" s="36" t="s">
        <v>425</v>
      </c>
      <c r="O2148" s="44" t="s">
        <v>129</v>
      </c>
      <c r="P2148" s="36" t="s">
        <v>1085</v>
      </c>
      <c r="Q2148" s="36"/>
      <c r="R2148" s="54"/>
      <c r="S2148" s="54"/>
      <c r="T2148" s="447">
        <v>0</v>
      </c>
      <c r="U2148" s="68">
        <f t="shared" si="447"/>
        <v>0</v>
      </c>
      <c r="V2148" s="36"/>
      <c r="W2148" s="36">
        <v>2016</v>
      </c>
      <c r="X2148" s="257" t="s">
        <v>6194</v>
      </c>
      <c r="Y2148" s="17"/>
      <c r="Z2148" s="28"/>
      <c r="AA2148" s="17"/>
    </row>
    <row r="2149" spans="1:27" s="77" customFormat="1" hidden="1" outlineLevel="1">
      <c r="A2149" s="228" t="s">
        <v>6203</v>
      </c>
      <c r="B2149" s="42" t="s">
        <v>24</v>
      </c>
      <c r="C2149" s="108" t="s">
        <v>697</v>
      </c>
      <c r="D2149" s="109" t="s">
        <v>422</v>
      </c>
      <c r="E2149" s="40" t="s">
        <v>940</v>
      </c>
      <c r="F2149" s="41" t="s">
        <v>433</v>
      </c>
      <c r="G2149" s="93" t="s">
        <v>28</v>
      </c>
      <c r="H2149" s="36">
        <v>100</v>
      </c>
      <c r="I2149" s="43">
        <v>230000000</v>
      </c>
      <c r="J2149" s="36" t="s">
        <v>906</v>
      </c>
      <c r="K2149" s="93" t="s">
        <v>6197</v>
      </c>
      <c r="L2149" s="54" t="s">
        <v>25</v>
      </c>
      <c r="M2149" s="36" t="s">
        <v>1085</v>
      </c>
      <c r="N2149" s="93" t="s">
        <v>678</v>
      </c>
      <c r="O2149" s="44" t="s">
        <v>129</v>
      </c>
      <c r="P2149" s="36" t="s">
        <v>1085</v>
      </c>
      <c r="Q2149" s="36"/>
      <c r="R2149" s="54"/>
      <c r="S2149" s="54"/>
      <c r="T2149" s="447">
        <v>8000000</v>
      </c>
      <c r="U2149" s="68">
        <f>T2149*1.12</f>
        <v>8960000</v>
      </c>
      <c r="V2149" s="36"/>
      <c r="W2149" s="36">
        <v>2016</v>
      </c>
      <c r="X2149" s="64"/>
      <c r="Y2149" s="17"/>
      <c r="Z2149" s="28"/>
      <c r="AA2149" s="17"/>
    </row>
    <row r="2150" spans="1:27" s="77" customFormat="1" hidden="1" outlineLevel="1">
      <c r="A2150" s="228" t="s">
        <v>586</v>
      </c>
      <c r="B2150" s="42" t="s">
        <v>24</v>
      </c>
      <c r="C2150" s="108" t="s">
        <v>697</v>
      </c>
      <c r="D2150" s="109" t="s">
        <v>422</v>
      </c>
      <c r="E2150" s="40" t="s">
        <v>940</v>
      </c>
      <c r="F2150" s="41" t="s">
        <v>434</v>
      </c>
      <c r="G2150" s="93" t="s">
        <v>28</v>
      </c>
      <c r="H2150" s="36">
        <v>100</v>
      </c>
      <c r="I2150" s="56">
        <v>230000000</v>
      </c>
      <c r="J2150" s="36" t="s">
        <v>906</v>
      </c>
      <c r="K2150" s="36" t="s">
        <v>424</v>
      </c>
      <c r="L2150" s="61" t="s">
        <v>25</v>
      </c>
      <c r="M2150" s="36" t="s">
        <v>1085</v>
      </c>
      <c r="N2150" s="36" t="s">
        <v>425</v>
      </c>
      <c r="O2150" s="44" t="s">
        <v>129</v>
      </c>
      <c r="P2150" s="36" t="s">
        <v>1085</v>
      </c>
      <c r="Q2150" s="36"/>
      <c r="R2150" s="54"/>
      <c r="S2150" s="54"/>
      <c r="T2150" s="447">
        <v>0</v>
      </c>
      <c r="U2150" s="68">
        <f t="shared" si="447"/>
        <v>0</v>
      </c>
      <c r="V2150" s="36"/>
      <c r="W2150" s="36">
        <v>2016</v>
      </c>
      <c r="X2150" s="257" t="s">
        <v>6194</v>
      </c>
      <c r="Y2150" s="17"/>
      <c r="Z2150" s="28"/>
      <c r="AA2150" s="17"/>
    </row>
    <row r="2151" spans="1:27" s="77" customFormat="1" hidden="1" outlineLevel="1">
      <c r="A2151" s="228" t="s">
        <v>6204</v>
      </c>
      <c r="B2151" s="42" t="s">
        <v>24</v>
      </c>
      <c r="C2151" s="108" t="s">
        <v>697</v>
      </c>
      <c r="D2151" s="109" t="s">
        <v>422</v>
      </c>
      <c r="E2151" s="40" t="s">
        <v>940</v>
      </c>
      <c r="F2151" s="41" t="s">
        <v>434</v>
      </c>
      <c r="G2151" s="93" t="s">
        <v>28</v>
      </c>
      <c r="H2151" s="36">
        <v>100</v>
      </c>
      <c r="I2151" s="43">
        <v>230000000</v>
      </c>
      <c r="J2151" s="36" t="s">
        <v>906</v>
      </c>
      <c r="K2151" s="93" t="s">
        <v>6197</v>
      </c>
      <c r="L2151" s="54" t="s">
        <v>25</v>
      </c>
      <c r="M2151" s="36" t="s">
        <v>1085</v>
      </c>
      <c r="N2151" s="93" t="s">
        <v>678</v>
      </c>
      <c r="O2151" s="44" t="s">
        <v>129</v>
      </c>
      <c r="P2151" s="36" t="s">
        <v>1085</v>
      </c>
      <c r="Q2151" s="36"/>
      <c r="R2151" s="54"/>
      <c r="S2151" s="54"/>
      <c r="T2151" s="447">
        <v>8000000</v>
      </c>
      <c r="U2151" s="68">
        <f t="shared" si="447"/>
        <v>8960000</v>
      </c>
      <c r="V2151" s="36"/>
      <c r="W2151" s="36">
        <v>2016</v>
      </c>
      <c r="X2151" s="64"/>
      <c r="Y2151" s="17"/>
      <c r="Z2151" s="28"/>
      <c r="AA2151" s="17"/>
    </row>
    <row r="2152" spans="1:27" s="77" customFormat="1" hidden="1" outlineLevel="1">
      <c r="A2152" s="228" t="s">
        <v>845</v>
      </c>
      <c r="B2152" s="110" t="s">
        <v>24</v>
      </c>
      <c r="C2152" s="108" t="s">
        <v>697</v>
      </c>
      <c r="D2152" s="109" t="s">
        <v>422</v>
      </c>
      <c r="E2152" s="40" t="s">
        <v>940</v>
      </c>
      <c r="F2152" s="41" t="s">
        <v>435</v>
      </c>
      <c r="G2152" s="93" t="s">
        <v>28</v>
      </c>
      <c r="H2152" s="36">
        <v>100</v>
      </c>
      <c r="I2152" s="56">
        <v>230000000</v>
      </c>
      <c r="J2152" s="36" t="s">
        <v>906</v>
      </c>
      <c r="K2152" s="36" t="s">
        <v>424</v>
      </c>
      <c r="L2152" s="61" t="s">
        <v>25</v>
      </c>
      <c r="M2152" s="36" t="s">
        <v>1085</v>
      </c>
      <c r="N2152" s="36" t="s">
        <v>425</v>
      </c>
      <c r="O2152" s="44" t="s">
        <v>129</v>
      </c>
      <c r="P2152" s="36" t="s">
        <v>1085</v>
      </c>
      <c r="Q2152" s="36"/>
      <c r="R2152" s="54"/>
      <c r="S2152" s="54"/>
      <c r="T2152" s="447">
        <v>0</v>
      </c>
      <c r="U2152" s="68">
        <f t="shared" si="447"/>
        <v>0</v>
      </c>
      <c r="V2152" s="36"/>
      <c r="W2152" s="36">
        <v>2016</v>
      </c>
      <c r="X2152" s="257" t="s">
        <v>6194</v>
      </c>
      <c r="Y2152" s="17"/>
      <c r="Z2152" s="28"/>
      <c r="AA2152" s="17"/>
    </row>
    <row r="2153" spans="1:27" s="77" customFormat="1" hidden="1" outlineLevel="1">
      <c r="A2153" s="228" t="s">
        <v>6205</v>
      </c>
      <c r="B2153" s="110" t="s">
        <v>24</v>
      </c>
      <c r="C2153" s="108" t="s">
        <v>697</v>
      </c>
      <c r="D2153" s="109" t="s">
        <v>422</v>
      </c>
      <c r="E2153" s="40" t="s">
        <v>940</v>
      </c>
      <c r="F2153" s="41" t="s">
        <v>435</v>
      </c>
      <c r="G2153" s="93" t="s">
        <v>28</v>
      </c>
      <c r="H2153" s="36">
        <v>100</v>
      </c>
      <c r="I2153" s="43">
        <v>230000000</v>
      </c>
      <c r="J2153" s="36" t="s">
        <v>906</v>
      </c>
      <c r="K2153" s="93" t="s">
        <v>6197</v>
      </c>
      <c r="L2153" s="54" t="s">
        <v>25</v>
      </c>
      <c r="M2153" s="36" t="s">
        <v>1085</v>
      </c>
      <c r="N2153" s="93" t="s">
        <v>678</v>
      </c>
      <c r="O2153" s="44" t="s">
        <v>129</v>
      </c>
      <c r="P2153" s="36" t="s">
        <v>1085</v>
      </c>
      <c r="Q2153" s="36"/>
      <c r="R2153" s="54"/>
      <c r="S2153" s="54"/>
      <c r="T2153" s="447">
        <v>8000000</v>
      </c>
      <c r="U2153" s="68">
        <f t="shared" si="447"/>
        <v>8960000</v>
      </c>
      <c r="V2153" s="36"/>
      <c r="W2153" s="36">
        <v>2016</v>
      </c>
      <c r="X2153" s="64"/>
      <c r="Y2153" s="17"/>
      <c r="Z2153" s="28"/>
      <c r="AA2153" s="17"/>
    </row>
    <row r="2154" spans="1:27" s="77" customFormat="1" hidden="1" outlineLevel="1">
      <c r="A2154" s="228" t="s">
        <v>846</v>
      </c>
      <c r="B2154" s="110" t="s">
        <v>24</v>
      </c>
      <c r="C2154" s="108" t="s">
        <v>697</v>
      </c>
      <c r="D2154" s="109" t="s">
        <v>422</v>
      </c>
      <c r="E2154" s="40" t="s">
        <v>940</v>
      </c>
      <c r="F2154" s="41" t="s">
        <v>436</v>
      </c>
      <c r="G2154" s="93" t="s">
        <v>28</v>
      </c>
      <c r="H2154" s="36">
        <v>100</v>
      </c>
      <c r="I2154" s="56">
        <v>230000000</v>
      </c>
      <c r="J2154" s="36" t="s">
        <v>906</v>
      </c>
      <c r="K2154" s="36" t="s">
        <v>424</v>
      </c>
      <c r="L2154" s="61" t="s">
        <v>25</v>
      </c>
      <c r="M2154" s="36" t="s">
        <v>1085</v>
      </c>
      <c r="N2154" s="36" t="s">
        <v>425</v>
      </c>
      <c r="O2154" s="44" t="s">
        <v>129</v>
      </c>
      <c r="P2154" s="36" t="s">
        <v>1085</v>
      </c>
      <c r="Q2154" s="36"/>
      <c r="R2154" s="54"/>
      <c r="S2154" s="54"/>
      <c r="T2154" s="447">
        <v>0</v>
      </c>
      <c r="U2154" s="68">
        <f t="shared" si="447"/>
        <v>0</v>
      </c>
      <c r="V2154" s="36"/>
      <c r="W2154" s="36">
        <v>2016</v>
      </c>
      <c r="X2154" s="257" t="s">
        <v>6194</v>
      </c>
      <c r="Y2154" s="17"/>
      <c r="Z2154" s="28"/>
      <c r="AA2154" s="17"/>
    </row>
    <row r="2155" spans="1:27" s="77" customFormat="1" hidden="1" outlineLevel="1">
      <c r="A2155" s="228" t="s">
        <v>6206</v>
      </c>
      <c r="B2155" s="110" t="s">
        <v>24</v>
      </c>
      <c r="C2155" s="108" t="s">
        <v>697</v>
      </c>
      <c r="D2155" s="109" t="s">
        <v>422</v>
      </c>
      <c r="E2155" s="40" t="s">
        <v>940</v>
      </c>
      <c r="F2155" s="41" t="s">
        <v>436</v>
      </c>
      <c r="G2155" s="93" t="s">
        <v>28</v>
      </c>
      <c r="H2155" s="36">
        <v>100</v>
      </c>
      <c r="I2155" s="43">
        <v>230000000</v>
      </c>
      <c r="J2155" s="36" t="s">
        <v>906</v>
      </c>
      <c r="K2155" s="93" t="s">
        <v>6197</v>
      </c>
      <c r="L2155" s="54" t="s">
        <v>25</v>
      </c>
      <c r="M2155" s="36" t="s">
        <v>1085</v>
      </c>
      <c r="N2155" s="93" t="s">
        <v>678</v>
      </c>
      <c r="O2155" s="44" t="s">
        <v>129</v>
      </c>
      <c r="P2155" s="36" t="s">
        <v>1085</v>
      </c>
      <c r="Q2155" s="36"/>
      <c r="R2155" s="54"/>
      <c r="S2155" s="54"/>
      <c r="T2155" s="447">
        <v>8000000</v>
      </c>
      <c r="U2155" s="68">
        <f t="shared" si="447"/>
        <v>8960000</v>
      </c>
      <c r="V2155" s="36"/>
      <c r="W2155" s="36">
        <v>2016</v>
      </c>
      <c r="X2155" s="64"/>
      <c r="Y2155" s="17"/>
      <c r="Z2155" s="28"/>
      <c r="AA2155" s="17"/>
    </row>
    <row r="2156" spans="1:27" s="77" customFormat="1" hidden="1" outlineLevel="1">
      <c r="A2156" s="228" t="s">
        <v>1372</v>
      </c>
      <c r="B2156" s="42" t="s">
        <v>24</v>
      </c>
      <c r="C2156" s="108" t="s">
        <v>697</v>
      </c>
      <c r="D2156" s="109" t="s">
        <v>422</v>
      </c>
      <c r="E2156" s="40" t="s">
        <v>940</v>
      </c>
      <c r="F2156" s="36" t="s">
        <v>437</v>
      </c>
      <c r="G2156" s="93" t="s">
        <v>28</v>
      </c>
      <c r="H2156" s="36">
        <v>100</v>
      </c>
      <c r="I2156" s="56">
        <v>230000000</v>
      </c>
      <c r="J2156" s="36" t="s">
        <v>906</v>
      </c>
      <c r="K2156" s="36" t="s">
        <v>424</v>
      </c>
      <c r="L2156" s="61" t="s">
        <v>25</v>
      </c>
      <c r="M2156" s="36" t="s">
        <v>1085</v>
      </c>
      <c r="N2156" s="36" t="s">
        <v>438</v>
      </c>
      <c r="O2156" s="44" t="s">
        <v>129</v>
      </c>
      <c r="P2156" s="36" t="s">
        <v>1085</v>
      </c>
      <c r="Q2156" s="36"/>
      <c r="R2156" s="54"/>
      <c r="S2156" s="54"/>
      <c r="T2156" s="447">
        <v>0</v>
      </c>
      <c r="U2156" s="68">
        <f t="shared" si="447"/>
        <v>0</v>
      </c>
      <c r="V2156" s="36"/>
      <c r="W2156" s="36">
        <v>2016</v>
      </c>
      <c r="X2156" s="257" t="s">
        <v>6194</v>
      </c>
      <c r="Y2156" s="17"/>
      <c r="Z2156" s="28"/>
      <c r="AA2156" s="17"/>
    </row>
    <row r="2157" spans="1:27" s="77" customFormat="1" hidden="1" outlineLevel="1">
      <c r="A2157" s="228" t="s">
        <v>6207</v>
      </c>
      <c r="B2157" s="42" t="s">
        <v>24</v>
      </c>
      <c r="C2157" s="108" t="s">
        <v>697</v>
      </c>
      <c r="D2157" s="109" t="s">
        <v>422</v>
      </c>
      <c r="E2157" s="40" t="s">
        <v>940</v>
      </c>
      <c r="F2157" s="36" t="s">
        <v>437</v>
      </c>
      <c r="G2157" s="93" t="s">
        <v>28</v>
      </c>
      <c r="H2157" s="36">
        <v>100</v>
      </c>
      <c r="I2157" s="43">
        <v>230000000</v>
      </c>
      <c r="J2157" s="36" t="s">
        <v>906</v>
      </c>
      <c r="K2157" s="93" t="s">
        <v>6197</v>
      </c>
      <c r="L2157" s="54" t="s">
        <v>25</v>
      </c>
      <c r="M2157" s="36" t="s">
        <v>1085</v>
      </c>
      <c r="N2157" s="93" t="s">
        <v>678</v>
      </c>
      <c r="O2157" s="44" t="s">
        <v>129</v>
      </c>
      <c r="P2157" s="36" t="s">
        <v>1085</v>
      </c>
      <c r="Q2157" s="36"/>
      <c r="R2157" s="54"/>
      <c r="S2157" s="54"/>
      <c r="T2157" s="447">
        <v>8000000</v>
      </c>
      <c r="U2157" s="68">
        <f t="shared" si="447"/>
        <v>8960000</v>
      </c>
      <c r="V2157" s="36"/>
      <c r="W2157" s="36">
        <v>2016</v>
      </c>
      <c r="X2157" s="64"/>
      <c r="Y2157" s="17"/>
      <c r="Z2157" s="28"/>
      <c r="AA2157" s="17"/>
    </row>
    <row r="2158" spans="1:27" s="77" customFormat="1" hidden="1" outlineLevel="1">
      <c r="A2158" s="228" t="s">
        <v>1373</v>
      </c>
      <c r="B2158" s="42" t="s">
        <v>24</v>
      </c>
      <c r="C2158" s="108" t="s">
        <v>697</v>
      </c>
      <c r="D2158" s="109" t="s">
        <v>422</v>
      </c>
      <c r="E2158" s="40" t="s">
        <v>940</v>
      </c>
      <c r="F2158" s="36" t="s">
        <v>439</v>
      </c>
      <c r="G2158" s="93" t="s">
        <v>28</v>
      </c>
      <c r="H2158" s="36">
        <v>100</v>
      </c>
      <c r="I2158" s="56">
        <v>230000000</v>
      </c>
      <c r="J2158" s="36" t="s">
        <v>906</v>
      </c>
      <c r="K2158" s="36" t="s">
        <v>424</v>
      </c>
      <c r="L2158" s="61" t="s">
        <v>25</v>
      </c>
      <c r="M2158" s="36" t="s">
        <v>1085</v>
      </c>
      <c r="N2158" s="36" t="s">
        <v>438</v>
      </c>
      <c r="O2158" s="44" t="s">
        <v>129</v>
      </c>
      <c r="P2158" s="36" t="s">
        <v>1085</v>
      </c>
      <c r="Q2158" s="36"/>
      <c r="R2158" s="54"/>
      <c r="S2158" s="54"/>
      <c r="T2158" s="447">
        <v>0</v>
      </c>
      <c r="U2158" s="68">
        <f t="shared" si="447"/>
        <v>0</v>
      </c>
      <c r="V2158" s="36"/>
      <c r="W2158" s="36">
        <v>2016</v>
      </c>
      <c r="X2158" s="257" t="s">
        <v>6194</v>
      </c>
      <c r="Y2158" s="17"/>
      <c r="Z2158" s="28"/>
      <c r="AA2158" s="17"/>
    </row>
    <row r="2159" spans="1:27" s="77" customFormat="1" hidden="1" outlineLevel="1">
      <c r="A2159" s="228" t="s">
        <v>6208</v>
      </c>
      <c r="B2159" s="42" t="s">
        <v>24</v>
      </c>
      <c r="C2159" s="108" t="s">
        <v>697</v>
      </c>
      <c r="D2159" s="109" t="s">
        <v>422</v>
      </c>
      <c r="E2159" s="40" t="s">
        <v>940</v>
      </c>
      <c r="F2159" s="36" t="s">
        <v>439</v>
      </c>
      <c r="G2159" s="93" t="s">
        <v>28</v>
      </c>
      <c r="H2159" s="36">
        <v>100</v>
      </c>
      <c r="I2159" s="43">
        <v>230000000</v>
      </c>
      <c r="J2159" s="36" t="s">
        <v>906</v>
      </c>
      <c r="K2159" s="93" t="s">
        <v>6197</v>
      </c>
      <c r="L2159" s="54" t="s">
        <v>25</v>
      </c>
      <c r="M2159" s="36" t="s">
        <v>1085</v>
      </c>
      <c r="N2159" s="93" t="s">
        <v>678</v>
      </c>
      <c r="O2159" s="44" t="s">
        <v>129</v>
      </c>
      <c r="P2159" s="36" t="s">
        <v>1085</v>
      </c>
      <c r="Q2159" s="36"/>
      <c r="R2159" s="54"/>
      <c r="S2159" s="54"/>
      <c r="T2159" s="447">
        <v>8000000</v>
      </c>
      <c r="U2159" s="68">
        <f>T2159*1.12</f>
        <v>8960000</v>
      </c>
      <c r="V2159" s="36"/>
      <c r="W2159" s="36">
        <v>2016</v>
      </c>
      <c r="X2159" s="64"/>
      <c r="Y2159" s="17"/>
      <c r="Z2159" s="28"/>
      <c r="AA2159" s="17"/>
    </row>
    <row r="2160" spans="1:27" s="77" customFormat="1" hidden="1" outlineLevel="1">
      <c r="A2160" s="228" t="s">
        <v>656</v>
      </c>
      <c r="B2160" s="110" t="s">
        <v>24</v>
      </c>
      <c r="C2160" s="108" t="s">
        <v>697</v>
      </c>
      <c r="D2160" s="40" t="s">
        <v>422</v>
      </c>
      <c r="E2160" s="40" t="s">
        <v>940</v>
      </c>
      <c r="F2160" s="41" t="s">
        <v>440</v>
      </c>
      <c r="G2160" s="93" t="s">
        <v>28</v>
      </c>
      <c r="H2160" s="36">
        <v>100</v>
      </c>
      <c r="I2160" s="56">
        <v>230000000</v>
      </c>
      <c r="J2160" s="36" t="s">
        <v>906</v>
      </c>
      <c r="K2160" s="36" t="s">
        <v>441</v>
      </c>
      <c r="L2160" s="61" t="s">
        <v>25</v>
      </c>
      <c r="M2160" s="36" t="s">
        <v>1085</v>
      </c>
      <c r="N2160" s="36" t="s">
        <v>442</v>
      </c>
      <c r="O2160" s="44" t="s">
        <v>129</v>
      </c>
      <c r="P2160" s="36" t="s">
        <v>1085</v>
      </c>
      <c r="Q2160" s="36"/>
      <c r="R2160" s="54"/>
      <c r="S2160" s="54"/>
      <c r="T2160" s="447">
        <v>0</v>
      </c>
      <c r="U2160" s="68">
        <f t="shared" si="447"/>
        <v>0</v>
      </c>
      <c r="V2160" s="36"/>
      <c r="W2160" s="36">
        <v>2016</v>
      </c>
      <c r="X2160" s="257" t="s">
        <v>6194</v>
      </c>
      <c r="Y2160" s="17"/>
      <c r="Z2160" s="28"/>
      <c r="AA2160" s="17"/>
    </row>
    <row r="2161" spans="1:27" s="77" customFormat="1" hidden="1" outlineLevel="1">
      <c r="A2161" s="228" t="s">
        <v>6209</v>
      </c>
      <c r="B2161" s="110" t="s">
        <v>24</v>
      </c>
      <c r="C2161" s="108" t="s">
        <v>697</v>
      </c>
      <c r="D2161" s="40" t="s">
        <v>422</v>
      </c>
      <c r="E2161" s="40" t="s">
        <v>940</v>
      </c>
      <c r="F2161" s="41" t="s">
        <v>440</v>
      </c>
      <c r="G2161" s="93" t="s">
        <v>28</v>
      </c>
      <c r="H2161" s="36">
        <v>100</v>
      </c>
      <c r="I2161" s="43">
        <v>230000000</v>
      </c>
      <c r="J2161" s="36" t="s">
        <v>906</v>
      </c>
      <c r="K2161" s="93" t="s">
        <v>6197</v>
      </c>
      <c r="L2161" s="54" t="s">
        <v>25</v>
      </c>
      <c r="M2161" s="36" t="s">
        <v>1085</v>
      </c>
      <c r="N2161" s="93" t="s">
        <v>678</v>
      </c>
      <c r="O2161" s="44" t="s">
        <v>129</v>
      </c>
      <c r="P2161" s="36" t="s">
        <v>1085</v>
      </c>
      <c r="Q2161" s="36"/>
      <c r="R2161" s="54"/>
      <c r="S2161" s="54"/>
      <c r="T2161" s="447">
        <v>4000000</v>
      </c>
      <c r="U2161" s="68">
        <f>T2161*1.12</f>
        <v>4480000</v>
      </c>
      <c r="V2161" s="36"/>
      <c r="W2161" s="36">
        <v>2016</v>
      </c>
      <c r="X2161" s="64"/>
      <c r="Y2161" s="17"/>
      <c r="Z2161" s="28"/>
      <c r="AA2161" s="17"/>
    </row>
    <row r="2162" spans="1:27" s="77" customFormat="1" hidden="1" outlineLevel="1">
      <c r="A2162" s="228" t="s">
        <v>657</v>
      </c>
      <c r="B2162" s="110" t="s">
        <v>24</v>
      </c>
      <c r="C2162" s="108" t="s">
        <v>697</v>
      </c>
      <c r="D2162" s="40" t="s">
        <v>422</v>
      </c>
      <c r="E2162" s="40" t="s">
        <v>940</v>
      </c>
      <c r="F2162" s="41" t="s">
        <v>443</v>
      </c>
      <c r="G2162" s="93" t="s">
        <v>28</v>
      </c>
      <c r="H2162" s="36">
        <v>100</v>
      </c>
      <c r="I2162" s="56">
        <v>230000000</v>
      </c>
      <c r="J2162" s="36" t="s">
        <v>906</v>
      </c>
      <c r="K2162" s="36" t="s">
        <v>441</v>
      </c>
      <c r="L2162" s="61" t="s">
        <v>25</v>
      </c>
      <c r="M2162" s="36" t="s">
        <v>1085</v>
      </c>
      <c r="N2162" s="36" t="s">
        <v>442</v>
      </c>
      <c r="O2162" s="44" t="s">
        <v>129</v>
      </c>
      <c r="P2162" s="36" t="s">
        <v>1085</v>
      </c>
      <c r="Q2162" s="36"/>
      <c r="R2162" s="54"/>
      <c r="S2162" s="54"/>
      <c r="T2162" s="447">
        <v>0</v>
      </c>
      <c r="U2162" s="68">
        <f t="shared" si="447"/>
        <v>0</v>
      </c>
      <c r="V2162" s="36"/>
      <c r="W2162" s="36">
        <v>2016</v>
      </c>
      <c r="X2162" s="257" t="s">
        <v>6194</v>
      </c>
      <c r="Y2162" s="17"/>
      <c r="Z2162" s="28"/>
      <c r="AA2162" s="17"/>
    </row>
    <row r="2163" spans="1:27" s="77" customFormat="1" hidden="1" outlineLevel="1">
      <c r="A2163" s="228" t="s">
        <v>6210</v>
      </c>
      <c r="B2163" s="110" t="s">
        <v>24</v>
      </c>
      <c r="C2163" s="108" t="s">
        <v>697</v>
      </c>
      <c r="D2163" s="40" t="s">
        <v>422</v>
      </c>
      <c r="E2163" s="40" t="s">
        <v>940</v>
      </c>
      <c r="F2163" s="41" t="s">
        <v>443</v>
      </c>
      <c r="G2163" s="93" t="s">
        <v>28</v>
      </c>
      <c r="H2163" s="36">
        <v>100</v>
      </c>
      <c r="I2163" s="43">
        <v>230000000</v>
      </c>
      <c r="J2163" s="36" t="s">
        <v>906</v>
      </c>
      <c r="K2163" s="93" t="s">
        <v>6197</v>
      </c>
      <c r="L2163" s="54" t="s">
        <v>25</v>
      </c>
      <c r="M2163" s="36" t="s">
        <v>1085</v>
      </c>
      <c r="N2163" s="93" t="s">
        <v>678</v>
      </c>
      <c r="O2163" s="44" t="s">
        <v>129</v>
      </c>
      <c r="P2163" s="36" t="s">
        <v>1085</v>
      </c>
      <c r="Q2163" s="36"/>
      <c r="R2163" s="54"/>
      <c r="S2163" s="54"/>
      <c r="T2163" s="447">
        <v>4000000</v>
      </c>
      <c r="U2163" s="68">
        <f>T2163*1.12</f>
        <v>4480000</v>
      </c>
      <c r="V2163" s="36"/>
      <c r="W2163" s="36">
        <v>2016</v>
      </c>
      <c r="X2163" s="64"/>
      <c r="Y2163" s="17"/>
      <c r="Z2163" s="28"/>
      <c r="AA2163" s="17"/>
    </row>
    <row r="2164" spans="1:27" s="77" customFormat="1" hidden="1" outlineLevel="1">
      <c r="A2164" s="228" t="s">
        <v>1374</v>
      </c>
      <c r="B2164" s="110" t="s">
        <v>24</v>
      </c>
      <c r="C2164" s="108" t="s">
        <v>1047</v>
      </c>
      <c r="D2164" s="40" t="s">
        <v>3133</v>
      </c>
      <c r="E2164" s="40" t="s">
        <v>3133</v>
      </c>
      <c r="F2164" s="111" t="s">
        <v>446</v>
      </c>
      <c r="G2164" s="93" t="s">
        <v>444</v>
      </c>
      <c r="H2164" s="36">
        <v>80</v>
      </c>
      <c r="I2164" s="56">
        <v>230000000</v>
      </c>
      <c r="J2164" s="36" t="s">
        <v>906</v>
      </c>
      <c r="K2164" s="34" t="s">
        <v>410</v>
      </c>
      <c r="L2164" s="61" t="s">
        <v>25</v>
      </c>
      <c r="M2164" s="36" t="s">
        <v>1085</v>
      </c>
      <c r="N2164" s="36" t="s">
        <v>454</v>
      </c>
      <c r="O2164" s="44" t="s">
        <v>445</v>
      </c>
      <c r="P2164" s="36" t="s">
        <v>1085</v>
      </c>
      <c r="Q2164" s="36"/>
      <c r="R2164" s="54"/>
      <c r="S2164" s="54"/>
      <c r="T2164" s="447">
        <v>2498306406</v>
      </c>
      <c r="U2164" s="68">
        <f t="shared" si="447"/>
        <v>2798103174.7200003</v>
      </c>
      <c r="V2164" s="36"/>
      <c r="W2164" s="36">
        <v>2016</v>
      </c>
      <c r="X2164" s="64"/>
      <c r="Y2164" s="17"/>
      <c r="Z2164" s="28"/>
      <c r="AA2164" s="17"/>
    </row>
    <row r="2165" spans="1:27" s="77" customFormat="1" hidden="1" outlineLevel="1">
      <c r="A2165" s="228" t="s">
        <v>1375</v>
      </c>
      <c r="B2165" s="110" t="s">
        <v>24</v>
      </c>
      <c r="C2165" s="108" t="s">
        <v>1049</v>
      </c>
      <c r="D2165" s="108" t="s">
        <v>447</v>
      </c>
      <c r="E2165" s="40" t="s">
        <v>3134</v>
      </c>
      <c r="F2165" s="110" t="s">
        <v>448</v>
      </c>
      <c r="G2165" s="93" t="s">
        <v>29</v>
      </c>
      <c r="H2165" s="36">
        <v>80</v>
      </c>
      <c r="I2165" s="56">
        <v>230000000</v>
      </c>
      <c r="J2165" s="36" t="s">
        <v>906</v>
      </c>
      <c r="K2165" s="34" t="s">
        <v>376</v>
      </c>
      <c r="L2165" s="61" t="s">
        <v>25</v>
      </c>
      <c r="M2165" s="36" t="s">
        <v>1085</v>
      </c>
      <c r="N2165" s="36" t="s">
        <v>438</v>
      </c>
      <c r="O2165" s="44" t="s">
        <v>445</v>
      </c>
      <c r="P2165" s="36" t="s">
        <v>1085</v>
      </c>
      <c r="Q2165" s="36"/>
      <c r="R2165" s="54"/>
      <c r="S2165" s="54"/>
      <c r="T2165" s="447">
        <v>39808860</v>
      </c>
      <c r="U2165" s="68">
        <f t="shared" si="447"/>
        <v>44585923.200000003</v>
      </c>
      <c r="V2165" s="36"/>
      <c r="W2165" s="36">
        <v>2016</v>
      </c>
      <c r="X2165" s="64"/>
      <c r="Y2165" s="17"/>
      <c r="Z2165" s="28"/>
      <c r="AA2165" s="17"/>
    </row>
    <row r="2166" spans="1:27" s="77" customFormat="1" hidden="1" outlineLevel="1">
      <c r="A2166" s="228" t="s">
        <v>1376</v>
      </c>
      <c r="B2166" s="110" t="s">
        <v>24</v>
      </c>
      <c r="C2166" s="108" t="s">
        <v>1049</v>
      </c>
      <c r="D2166" s="108" t="s">
        <v>447</v>
      </c>
      <c r="E2166" s="40" t="s">
        <v>3134</v>
      </c>
      <c r="F2166" s="110" t="s">
        <v>449</v>
      </c>
      <c r="G2166" s="93" t="s">
        <v>29</v>
      </c>
      <c r="H2166" s="36">
        <v>80</v>
      </c>
      <c r="I2166" s="56">
        <v>230000000</v>
      </c>
      <c r="J2166" s="36" t="s">
        <v>906</v>
      </c>
      <c r="K2166" s="34" t="s">
        <v>376</v>
      </c>
      <c r="L2166" s="61" t="s">
        <v>25</v>
      </c>
      <c r="M2166" s="36" t="s">
        <v>1085</v>
      </c>
      <c r="N2166" s="36" t="s">
        <v>438</v>
      </c>
      <c r="O2166" s="44" t="s">
        <v>445</v>
      </c>
      <c r="P2166" s="36" t="s">
        <v>1085</v>
      </c>
      <c r="Q2166" s="36"/>
      <c r="R2166" s="54"/>
      <c r="S2166" s="54"/>
      <c r="T2166" s="447">
        <v>21140730</v>
      </c>
      <c r="U2166" s="68">
        <f t="shared" si="447"/>
        <v>23677617.600000001</v>
      </c>
      <c r="V2166" s="36"/>
      <c r="W2166" s="36">
        <v>2016</v>
      </c>
      <c r="X2166" s="64"/>
      <c r="Y2166" s="17"/>
      <c r="Z2166" s="28"/>
      <c r="AA2166" s="17"/>
    </row>
    <row r="2167" spans="1:27" s="77" customFormat="1" hidden="1" outlineLevel="1">
      <c r="A2167" s="228" t="s">
        <v>1377</v>
      </c>
      <c r="B2167" s="110" t="s">
        <v>24</v>
      </c>
      <c r="C2167" s="108" t="s">
        <v>1049</v>
      </c>
      <c r="D2167" s="108" t="s">
        <v>447</v>
      </c>
      <c r="E2167" s="40" t="s">
        <v>3134</v>
      </c>
      <c r="F2167" s="110" t="s">
        <v>450</v>
      </c>
      <c r="G2167" s="93" t="s">
        <v>29</v>
      </c>
      <c r="H2167" s="36">
        <v>80</v>
      </c>
      <c r="I2167" s="56">
        <v>230000000</v>
      </c>
      <c r="J2167" s="36" t="s">
        <v>906</v>
      </c>
      <c r="K2167" s="34" t="s">
        <v>376</v>
      </c>
      <c r="L2167" s="61" t="s">
        <v>25</v>
      </c>
      <c r="M2167" s="36" t="s">
        <v>1085</v>
      </c>
      <c r="N2167" s="36" t="s">
        <v>438</v>
      </c>
      <c r="O2167" s="44" t="s">
        <v>445</v>
      </c>
      <c r="P2167" s="36" t="s">
        <v>1085</v>
      </c>
      <c r="Q2167" s="36"/>
      <c r="R2167" s="54"/>
      <c r="S2167" s="54"/>
      <c r="T2167" s="447">
        <v>0</v>
      </c>
      <c r="U2167" s="68">
        <f t="shared" ref="U2167:U2233" si="449">T2167*1.12</f>
        <v>0</v>
      </c>
      <c r="V2167" s="36"/>
      <c r="W2167" s="36">
        <v>2016</v>
      </c>
      <c r="X2167" s="181">
        <v>15</v>
      </c>
      <c r="Y2167" s="17"/>
      <c r="Z2167" s="28"/>
      <c r="AA2167" s="17"/>
    </row>
    <row r="2168" spans="1:27" s="77" customFormat="1" hidden="1" outlineLevel="1">
      <c r="A2168" s="228" t="s">
        <v>6450</v>
      </c>
      <c r="B2168" s="39" t="s">
        <v>1495</v>
      </c>
      <c r="C2168" s="108" t="s">
        <v>1049</v>
      </c>
      <c r="D2168" s="108" t="s">
        <v>447</v>
      </c>
      <c r="E2168" s="40" t="s">
        <v>3134</v>
      </c>
      <c r="F2168" s="110" t="s">
        <v>450</v>
      </c>
      <c r="G2168" s="93" t="s">
        <v>29</v>
      </c>
      <c r="H2168" s="93">
        <v>80</v>
      </c>
      <c r="I2168" s="43">
        <v>230000000</v>
      </c>
      <c r="J2168" s="36" t="s">
        <v>1500</v>
      </c>
      <c r="K2168" s="185" t="s">
        <v>918</v>
      </c>
      <c r="L2168" s="54" t="s">
        <v>25</v>
      </c>
      <c r="M2168" s="36"/>
      <c r="N2168" s="93" t="s">
        <v>438</v>
      </c>
      <c r="O2168" s="223" t="s">
        <v>129</v>
      </c>
      <c r="P2168" s="83" t="s">
        <v>1085</v>
      </c>
      <c r="Q2168" s="36"/>
      <c r="R2168" s="54"/>
      <c r="S2168" s="54"/>
      <c r="T2168" s="447">
        <v>33404826</v>
      </c>
      <c r="U2168" s="440">
        <f t="shared" si="449"/>
        <v>37413405.120000005</v>
      </c>
      <c r="V2168" s="93"/>
      <c r="W2168" s="93">
        <v>2016</v>
      </c>
      <c r="X2168" s="64"/>
      <c r="Y2168" s="17"/>
      <c r="Z2168" s="28"/>
      <c r="AA2168" s="17"/>
    </row>
    <row r="2169" spans="1:27" s="77" customFormat="1" hidden="1" outlineLevel="1">
      <c r="A2169" s="228" t="s">
        <v>1378</v>
      </c>
      <c r="B2169" s="110" t="s">
        <v>24</v>
      </c>
      <c r="C2169" s="108" t="s">
        <v>1049</v>
      </c>
      <c r="D2169" s="108" t="s">
        <v>447</v>
      </c>
      <c r="E2169" s="40" t="s">
        <v>3134</v>
      </c>
      <c r="F2169" s="110" t="s">
        <v>451</v>
      </c>
      <c r="G2169" s="93" t="s">
        <v>29</v>
      </c>
      <c r="H2169" s="36">
        <v>80</v>
      </c>
      <c r="I2169" s="56">
        <v>230000000</v>
      </c>
      <c r="J2169" s="36" t="s">
        <v>906</v>
      </c>
      <c r="K2169" s="34" t="s">
        <v>376</v>
      </c>
      <c r="L2169" s="61" t="s">
        <v>25</v>
      </c>
      <c r="M2169" s="36" t="s">
        <v>1085</v>
      </c>
      <c r="N2169" s="36" t="s">
        <v>438</v>
      </c>
      <c r="O2169" s="44" t="s">
        <v>445</v>
      </c>
      <c r="P2169" s="36" t="s">
        <v>1085</v>
      </c>
      <c r="Q2169" s="36"/>
      <c r="R2169" s="54"/>
      <c r="S2169" s="54"/>
      <c r="T2169" s="447">
        <v>202654300</v>
      </c>
      <c r="U2169" s="68">
        <f t="shared" si="449"/>
        <v>226972816.00000003</v>
      </c>
      <c r="V2169" s="36"/>
      <c r="W2169" s="36">
        <v>2016</v>
      </c>
      <c r="X2169" s="64"/>
      <c r="Y2169" s="17"/>
      <c r="Z2169" s="28"/>
      <c r="AA2169" s="17"/>
    </row>
    <row r="2170" spans="1:27" s="77" customFormat="1" hidden="1" outlineLevel="1">
      <c r="A2170" s="228" t="s">
        <v>1379</v>
      </c>
      <c r="B2170" s="110" t="s">
        <v>24</v>
      </c>
      <c r="C2170" s="108" t="s">
        <v>1049</v>
      </c>
      <c r="D2170" s="108" t="s">
        <v>447</v>
      </c>
      <c r="E2170" s="40" t="s">
        <v>3134</v>
      </c>
      <c r="F2170" s="110" t="s">
        <v>452</v>
      </c>
      <c r="G2170" s="93" t="s">
        <v>29</v>
      </c>
      <c r="H2170" s="36">
        <v>80</v>
      </c>
      <c r="I2170" s="56">
        <v>230000000</v>
      </c>
      <c r="J2170" s="36" t="s">
        <v>906</v>
      </c>
      <c r="K2170" s="34" t="s">
        <v>376</v>
      </c>
      <c r="L2170" s="61" t="s">
        <v>25</v>
      </c>
      <c r="M2170" s="36" t="s">
        <v>1085</v>
      </c>
      <c r="N2170" s="36" t="s">
        <v>438</v>
      </c>
      <c r="O2170" s="44" t="s">
        <v>445</v>
      </c>
      <c r="P2170" s="36" t="s">
        <v>1085</v>
      </c>
      <c r="Q2170" s="36"/>
      <c r="R2170" s="54"/>
      <c r="S2170" s="54"/>
      <c r="T2170" s="447">
        <v>93068660</v>
      </c>
      <c r="U2170" s="68">
        <f t="shared" si="449"/>
        <v>104236899.2</v>
      </c>
      <c r="V2170" s="36"/>
      <c r="W2170" s="36">
        <v>2016</v>
      </c>
      <c r="X2170" s="64"/>
      <c r="Y2170" s="17"/>
      <c r="Z2170" s="28"/>
      <c r="AA2170" s="17"/>
    </row>
    <row r="2171" spans="1:27" s="77" customFormat="1" hidden="1" outlineLevel="1">
      <c r="A2171" s="228" t="s">
        <v>1380</v>
      </c>
      <c r="B2171" s="110" t="s">
        <v>24</v>
      </c>
      <c r="C2171" s="108" t="s">
        <v>1276</v>
      </c>
      <c r="D2171" s="40" t="s">
        <v>3137</v>
      </c>
      <c r="E2171" s="40" t="s">
        <v>3135</v>
      </c>
      <c r="F2171" s="41" t="s">
        <v>453</v>
      </c>
      <c r="G2171" s="259" t="s">
        <v>29</v>
      </c>
      <c r="H2171" s="36">
        <v>80</v>
      </c>
      <c r="I2171" s="56">
        <v>230000000</v>
      </c>
      <c r="J2171" s="36" t="s">
        <v>906</v>
      </c>
      <c r="K2171" s="36" t="s">
        <v>39</v>
      </c>
      <c r="L2171" s="61" t="s">
        <v>25</v>
      </c>
      <c r="M2171" s="36" t="s">
        <v>1085</v>
      </c>
      <c r="N2171" s="36" t="s">
        <v>454</v>
      </c>
      <c r="O2171" s="44" t="s">
        <v>445</v>
      </c>
      <c r="P2171" s="36" t="s">
        <v>1085</v>
      </c>
      <c r="Q2171" s="36"/>
      <c r="R2171" s="54"/>
      <c r="S2171" s="54"/>
      <c r="T2171" s="447">
        <v>90718750</v>
      </c>
      <c r="U2171" s="68">
        <f t="shared" si="449"/>
        <v>101605000.00000001</v>
      </c>
      <c r="V2171" s="36"/>
      <c r="W2171" s="36">
        <v>2016</v>
      </c>
      <c r="X2171" s="64"/>
      <c r="Y2171" s="17"/>
      <c r="Z2171" s="28"/>
      <c r="AA2171" s="17"/>
    </row>
    <row r="2172" spans="1:27" s="77" customFormat="1" hidden="1" outlineLevel="1">
      <c r="A2172" s="228" t="s">
        <v>1381</v>
      </c>
      <c r="B2172" s="110" t="s">
        <v>24</v>
      </c>
      <c r="C2172" s="108" t="s">
        <v>1276</v>
      </c>
      <c r="D2172" s="40" t="s">
        <v>3137</v>
      </c>
      <c r="E2172" s="40" t="s">
        <v>3135</v>
      </c>
      <c r="F2172" s="41" t="s">
        <v>455</v>
      </c>
      <c r="G2172" s="259" t="s">
        <v>29</v>
      </c>
      <c r="H2172" s="36">
        <v>80</v>
      </c>
      <c r="I2172" s="56">
        <v>230000000</v>
      </c>
      <c r="J2172" s="36" t="s">
        <v>906</v>
      </c>
      <c r="K2172" s="36" t="s">
        <v>39</v>
      </c>
      <c r="L2172" s="61" t="s">
        <v>25</v>
      </c>
      <c r="M2172" s="36" t="s">
        <v>1085</v>
      </c>
      <c r="N2172" s="36" t="s">
        <v>454</v>
      </c>
      <c r="O2172" s="44" t="s">
        <v>445</v>
      </c>
      <c r="P2172" s="36" t="s">
        <v>1085</v>
      </c>
      <c r="Q2172" s="36"/>
      <c r="R2172" s="54"/>
      <c r="S2172" s="54"/>
      <c r="T2172" s="447">
        <v>90718750</v>
      </c>
      <c r="U2172" s="68">
        <f t="shared" si="449"/>
        <v>101605000.00000001</v>
      </c>
      <c r="V2172" s="36"/>
      <c r="W2172" s="36">
        <v>2016</v>
      </c>
      <c r="X2172" s="64"/>
      <c r="Y2172" s="17"/>
      <c r="Z2172" s="28"/>
      <c r="AA2172" s="17"/>
    </row>
    <row r="2173" spans="1:27" s="77" customFormat="1" hidden="1" outlineLevel="1">
      <c r="A2173" s="228" t="s">
        <v>738</v>
      </c>
      <c r="B2173" s="110" t="s">
        <v>24</v>
      </c>
      <c r="C2173" s="108" t="s">
        <v>1276</v>
      </c>
      <c r="D2173" s="40" t="s">
        <v>3137</v>
      </c>
      <c r="E2173" s="40" t="s">
        <v>3135</v>
      </c>
      <c r="F2173" s="41" t="s">
        <v>456</v>
      </c>
      <c r="G2173" s="259" t="s">
        <v>29</v>
      </c>
      <c r="H2173" s="36">
        <v>80</v>
      </c>
      <c r="I2173" s="56">
        <v>230000000</v>
      </c>
      <c r="J2173" s="36" t="s">
        <v>906</v>
      </c>
      <c r="K2173" s="36" t="s">
        <v>39</v>
      </c>
      <c r="L2173" s="61" t="s">
        <v>25</v>
      </c>
      <c r="M2173" s="36" t="s">
        <v>1085</v>
      </c>
      <c r="N2173" s="36" t="s">
        <v>454</v>
      </c>
      <c r="O2173" s="44" t="s">
        <v>445</v>
      </c>
      <c r="P2173" s="36" t="s">
        <v>1085</v>
      </c>
      <c r="Q2173" s="36"/>
      <c r="R2173" s="54"/>
      <c r="S2173" s="54"/>
      <c r="T2173" s="447">
        <v>90718750</v>
      </c>
      <c r="U2173" s="68">
        <f t="shared" si="449"/>
        <v>101605000.00000001</v>
      </c>
      <c r="V2173" s="36"/>
      <c r="W2173" s="36">
        <v>2016</v>
      </c>
      <c r="X2173" s="64"/>
      <c r="Y2173" s="17"/>
      <c r="Z2173" s="28"/>
      <c r="AA2173" s="17"/>
    </row>
    <row r="2174" spans="1:27" s="77" customFormat="1" hidden="1" outlineLevel="1">
      <c r="A2174" s="228" t="s">
        <v>739</v>
      </c>
      <c r="B2174" s="110" t="s">
        <v>24</v>
      </c>
      <c r="C2174" s="108" t="s">
        <v>1276</v>
      </c>
      <c r="D2174" s="40" t="s">
        <v>3137</v>
      </c>
      <c r="E2174" s="40" t="s">
        <v>3135</v>
      </c>
      <c r="F2174" s="41" t="s">
        <v>457</v>
      </c>
      <c r="G2174" s="259" t="s">
        <v>29</v>
      </c>
      <c r="H2174" s="36">
        <v>80</v>
      </c>
      <c r="I2174" s="56">
        <v>230000000</v>
      </c>
      <c r="J2174" s="36" t="s">
        <v>906</v>
      </c>
      <c r="K2174" s="36" t="s">
        <v>39</v>
      </c>
      <c r="L2174" s="61" t="s">
        <v>25</v>
      </c>
      <c r="M2174" s="36" t="s">
        <v>1085</v>
      </c>
      <c r="N2174" s="36" t="s">
        <v>454</v>
      </c>
      <c r="O2174" s="44" t="s">
        <v>445</v>
      </c>
      <c r="P2174" s="36" t="s">
        <v>1085</v>
      </c>
      <c r="Q2174" s="36"/>
      <c r="R2174" s="54"/>
      <c r="S2174" s="54"/>
      <c r="T2174" s="447">
        <v>90718750</v>
      </c>
      <c r="U2174" s="68">
        <f t="shared" si="449"/>
        <v>101605000.00000001</v>
      </c>
      <c r="V2174" s="36"/>
      <c r="W2174" s="36">
        <v>2016</v>
      </c>
      <c r="X2174" s="64"/>
      <c r="Y2174" s="17"/>
      <c r="Z2174" s="28"/>
      <c r="AA2174" s="17"/>
    </row>
    <row r="2175" spans="1:27" s="77" customFormat="1" hidden="1" outlineLevel="1">
      <c r="A2175" s="228" t="s">
        <v>740</v>
      </c>
      <c r="B2175" s="110" t="s">
        <v>24</v>
      </c>
      <c r="C2175" s="108" t="s">
        <v>1277</v>
      </c>
      <c r="D2175" s="40" t="s">
        <v>3136</v>
      </c>
      <c r="E2175" s="40" t="s">
        <v>3136</v>
      </c>
      <c r="F2175" s="111" t="s">
        <v>3046</v>
      </c>
      <c r="G2175" s="93" t="s">
        <v>444</v>
      </c>
      <c r="H2175" s="36">
        <v>80</v>
      </c>
      <c r="I2175" s="56">
        <v>230000000</v>
      </c>
      <c r="J2175" s="36" t="s">
        <v>906</v>
      </c>
      <c r="K2175" s="36" t="s">
        <v>424</v>
      </c>
      <c r="L2175" s="61" t="s">
        <v>25</v>
      </c>
      <c r="M2175" s="36" t="s">
        <v>1085</v>
      </c>
      <c r="N2175" s="36" t="s">
        <v>30</v>
      </c>
      <c r="O2175" s="44" t="s">
        <v>445</v>
      </c>
      <c r="P2175" s="36" t="s">
        <v>1085</v>
      </c>
      <c r="Q2175" s="36"/>
      <c r="R2175" s="54"/>
      <c r="S2175" s="54"/>
      <c r="T2175" s="447">
        <v>0</v>
      </c>
      <c r="U2175" s="68">
        <f t="shared" si="449"/>
        <v>0</v>
      </c>
      <c r="V2175" s="36"/>
      <c r="W2175" s="36">
        <v>2016</v>
      </c>
      <c r="X2175" s="64">
        <v>20.21</v>
      </c>
      <c r="Y2175" s="17"/>
      <c r="Z2175" s="28"/>
      <c r="AA2175" s="17"/>
    </row>
    <row r="2176" spans="1:27" s="77" customFormat="1" hidden="1" outlineLevel="1">
      <c r="A2176" s="228" t="s">
        <v>6451</v>
      </c>
      <c r="B2176" s="39" t="s">
        <v>1495</v>
      </c>
      <c r="C2176" s="108" t="s">
        <v>1277</v>
      </c>
      <c r="D2176" s="40" t="s">
        <v>3136</v>
      </c>
      <c r="E2176" s="40" t="s">
        <v>3136</v>
      </c>
      <c r="F2176" s="111" t="s">
        <v>3046</v>
      </c>
      <c r="G2176" s="93" t="s">
        <v>444</v>
      </c>
      <c r="H2176" s="93">
        <v>80</v>
      </c>
      <c r="I2176" s="43">
        <v>230000000</v>
      </c>
      <c r="J2176" s="36" t="s">
        <v>1500</v>
      </c>
      <c r="K2176" s="93" t="s">
        <v>424</v>
      </c>
      <c r="L2176" s="54" t="s">
        <v>25</v>
      </c>
      <c r="M2176" s="36"/>
      <c r="N2176" s="93" t="s">
        <v>30</v>
      </c>
      <c r="O2176" s="44" t="s">
        <v>445</v>
      </c>
      <c r="P2176" s="83" t="s">
        <v>1085</v>
      </c>
      <c r="Q2176" s="36"/>
      <c r="R2176" s="54"/>
      <c r="S2176" s="54"/>
      <c r="T2176" s="447">
        <v>3981064560</v>
      </c>
      <c r="U2176" s="440">
        <f t="shared" si="449"/>
        <v>4458792307.2000008</v>
      </c>
      <c r="V2176" s="93"/>
      <c r="W2176" s="93">
        <v>2016</v>
      </c>
      <c r="X2176" s="64"/>
      <c r="Y2176" s="17"/>
      <c r="Z2176" s="28"/>
      <c r="AA2176" s="17"/>
    </row>
    <row r="2177" spans="1:27" s="77" customFormat="1" hidden="1" outlineLevel="1">
      <c r="A2177" s="228" t="s">
        <v>741</v>
      </c>
      <c r="B2177" s="39" t="s">
        <v>24</v>
      </c>
      <c r="C2177" s="108" t="s">
        <v>910</v>
      </c>
      <c r="D2177" s="40" t="s">
        <v>502</v>
      </c>
      <c r="E2177" s="40" t="s">
        <v>502</v>
      </c>
      <c r="F2177" s="111" t="s">
        <v>501</v>
      </c>
      <c r="G2177" s="93" t="s">
        <v>29</v>
      </c>
      <c r="H2177" s="93">
        <v>90</v>
      </c>
      <c r="I2177" s="43">
        <v>230000000</v>
      </c>
      <c r="J2177" s="36" t="s">
        <v>906</v>
      </c>
      <c r="K2177" s="93" t="s">
        <v>918</v>
      </c>
      <c r="L2177" s="54" t="s">
        <v>25</v>
      </c>
      <c r="M2177" s="36" t="s">
        <v>1085</v>
      </c>
      <c r="N2177" s="93" t="s">
        <v>2753</v>
      </c>
      <c r="O2177" s="44" t="s">
        <v>500</v>
      </c>
      <c r="P2177" s="36" t="s">
        <v>1085</v>
      </c>
      <c r="Q2177" s="36"/>
      <c r="R2177" s="54"/>
      <c r="S2177" s="54"/>
      <c r="T2177" s="447">
        <v>0</v>
      </c>
      <c r="U2177" s="440">
        <f t="shared" si="449"/>
        <v>0</v>
      </c>
      <c r="V2177" s="93"/>
      <c r="W2177" s="93">
        <v>2016</v>
      </c>
      <c r="X2177" s="64" t="s">
        <v>6329</v>
      </c>
      <c r="Y2177" s="17"/>
      <c r="Z2177" s="28"/>
      <c r="AA2177" s="17"/>
    </row>
    <row r="2178" spans="1:27" s="77" customFormat="1" hidden="1" outlineLevel="1">
      <c r="A2178" s="228" t="s">
        <v>6330</v>
      </c>
      <c r="B2178" s="39" t="s">
        <v>24</v>
      </c>
      <c r="C2178" s="108" t="s">
        <v>910</v>
      </c>
      <c r="D2178" s="40" t="s">
        <v>502</v>
      </c>
      <c r="E2178" s="40" t="s">
        <v>502</v>
      </c>
      <c r="F2178" s="111" t="s">
        <v>501</v>
      </c>
      <c r="G2178" s="93" t="s">
        <v>29</v>
      </c>
      <c r="H2178" s="93">
        <v>90</v>
      </c>
      <c r="I2178" s="43">
        <v>230000000</v>
      </c>
      <c r="J2178" s="36" t="s">
        <v>906</v>
      </c>
      <c r="K2178" s="93" t="s">
        <v>918</v>
      </c>
      <c r="L2178" s="54" t="s">
        <v>25</v>
      </c>
      <c r="M2178" s="36"/>
      <c r="N2178" s="93" t="s">
        <v>2753</v>
      </c>
      <c r="O2178" s="44" t="s">
        <v>1078</v>
      </c>
      <c r="P2178" s="36" t="s">
        <v>1085</v>
      </c>
      <c r="Q2178" s="36"/>
      <c r="R2178" s="54"/>
      <c r="S2178" s="54"/>
      <c r="T2178" s="447">
        <v>347400000</v>
      </c>
      <c r="U2178" s="440">
        <f>T2178*1.12</f>
        <v>389088000.00000006</v>
      </c>
      <c r="V2178" s="93"/>
      <c r="W2178" s="93">
        <v>2016</v>
      </c>
      <c r="X2178" s="64"/>
      <c r="Y2178" s="17"/>
      <c r="Z2178" s="28"/>
      <c r="AA2178" s="17"/>
    </row>
    <row r="2179" spans="1:27" s="77" customFormat="1" hidden="1" outlineLevel="1">
      <c r="A2179" s="228" t="s">
        <v>742</v>
      </c>
      <c r="B2179" s="39" t="s">
        <v>24</v>
      </c>
      <c r="C2179" s="108" t="s">
        <v>798</v>
      </c>
      <c r="D2179" s="40" t="s">
        <v>962</v>
      </c>
      <c r="E2179" s="40" t="s">
        <v>962</v>
      </c>
      <c r="F2179" s="111" t="s">
        <v>1329</v>
      </c>
      <c r="G2179" s="93" t="s">
        <v>29</v>
      </c>
      <c r="H2179" s="93">
        <v>90</v>
      </c>
      <c r="I2179" s="43">
        <v>230000000</v>
      </c>
      <c r="J2179" s="36" t="s">
        <v>906</v>
      </c>
      <c r="K2179" s="93" t="s">
        <v>237</v>
      </c>
      <c r="L2179" s="54" t="s">
        <v>25</v>
      </c>
      <c r="M2179" s="36" t="s">
        <v>1085</v>
      </c>
      <c r="N2179" s="93" t="s">
        <v>60</v>
      </c>
      <c r="O2179" s="44" t="s">
        <v>1078</v>
      </c>
      <c r="P2179" s="36" t="s">
        <v>1085</v>
      </c>
      <c r="Q2179" s="36"/>
      <c r="R2179" s="54"/>
      <c r="S2179" s="54"/>
      <c r="T2179" s="447">
        <v>0</v>
      </c>
      <c r="U2179" s="440">
        <f>T2179*1.12</f>
        <v>0</v>
      </c>
      <c r="V2179" s="93"/>
      <c r="W2179" s="93">
        <v>2016</v>
      </c>
      <c r="X2179" s="64" t="s">
        <v>5167</v>
      </c>
      <c r="Y2179" s="17"/>
      <c r="Z2179" s="28"/>
      <c r="AA2179" s="17"/>
    </row>
    <row r="2180" spans="1:27" s="77" customFormat="1" hidden="1" outlineLevel="1">
      <c r="A2180" s="228" t="s">
        <v>5202</v>
      </c>
      <c r="B2180" s="39" t="s">
        <v>24</v>
      </c>
      <c r="C2180" s="108" t="s">
        <v>798</v>
      </c>
      <c r="D2180" s="40" t="s">
        <v>962</v>
      </c>
      <c r="E2180" s="40" t="s">
        <v>962</v>
      </c>
      <c r="F2180" s="111" t="s">
        <v>5203</v>
      </c>
      <c r="G2180" s="93" t="s">
        <v>29</v>
      </c>
      <c r="H2180" s="93">
        <v>90</v>
      </c>
      <c r="I2180" s="43">
        <v>230000000</v>
      </c>
      <c r="J2180" s="36" t="s">
        <v>906</v>
      </c>
      <c r="K2180" s="93" t="s">
        <v>237</v>
      </c>
      <c r="L2180" s="54" t="s">
        <v>25</v>
      </c>
      <c r="M2180" s="36" t="s">
        <v>1085</v>
      </c>
      <c r="N2180" s="93" t="s">
        <v>60</v>
      </c>
      <c r="O2180" s="44" t="s">
        <v>1078</v>
      </c>
      <c r="P2180" s="36" t="s">
        <v>1085</v>
      </c>
      <c r="Q2180" s="36"/>
      <c r="R2180" s="54"/>
      <c r="S2180" s="54"/>
      <c r="T2180" s="447">
        <v>0</v>
      </c>
      <c r="U2180" s="440">
        <f>T2180*1.12</f>
        <v>0</v>
      </c>
      <c r="V2180" s="93"/>
      <c r="W2180" s="93">
        <v>2016</v>
      </c>
      <c r="X2180" s="64" t="s">
        <v>5164</v>
      </c>
      <c r="Y2180" s="17"/>
      <c r="Z2180" s="28"/>
      <c r="AA2180" s="17"/>
    </row>
    <row r="2181" spans="1:27" s="77" customFormat="1" hidden="1" outlineLevel="1">
      <c r="A2181" s="228" t="s">
        <v>6331</v>
      </c>
      <c r="B2181" s="39" t="s">
        <v>24</v>
      </c>
      <c r="C2181" s="108" t="s">
        <v>798</v>
      </c>
      <c r="D2181" s="40" t="s">
        <v>962</v>
      </c>
      <c r="E2181" s="40" t="s">
        <v>962</v>
      </c>
      <c r="F2181" s="111" t="s">
        <v>5203</v>
      </c>
      <c r="G2181" s="93" t="s">
        <v>29</v>
      </c>
      <c r="H2181" s="93">
        <v>90</v>
      </c>
      <c r="I2181" s="43">
        <v>230000000</v>
      </c>
      <c r="J2181" s="36" t="s">
        <v>906</v>
      </c>
      <c r="K2181" s="93" t="s">
        <v>3968</v>
      </c>
      <c r="L2181" s="54" t="s">
        <v>25</v>
      </c>
      <c r="M2181" s="36"/>
      <c r="N2181" s="93" t="s">
        <v>40</v>
      </c>
      <c r="O2181" s="44" t="s">
        <v>1078</v>
      </c>
      <c r="P2181" s="36" t="s">
        <v>1085</v>
      </c>
      <c r="Q2181" s="36"/>
      <c r="R2181" s="54"/>
      <c r="S2181" s="54"/>
      <c r="T2181" s="447">
        <v>433500000</v>
      </c>
      <c r="U2181" s="440">
        <f>T2181*1.12</f>
        <v>485520000.00000006</v>
      </c>
      <c r="V2181" s="93"/>
      <c r="W2181" s="93">
        <v>2016</v>
      </c>
      <c r="X2181" s="64"/>
      <c r="Y2181" s="17"/>
      <c r="Z2181" s="28"/>
      <c r="AA2181" s="17"/>
    </row>
    <row r="2182" spans="1:27" s="77" customFormat="1" hidden="1" outlineLevel="1">
      <c r="A2182" s="228" t="s">
        <v>1382</v>
      </c>
      <c r="B2182" s="65" t="s">
        <v>24</v>
      </c>
      <c r="C2182" s="78" t="s">
        <v>793</v>
      </c>
      <c r="D2182" s="44" t="s">
        <v>1220</v>
      </c>
      <c r="E2182" s="44" t="s">
        <v>1220</v>
      </c>
      <c r="F2182" s="69" t="s">
        <v>1103</v>
      </c>
      <c r="G2182" s="93" t="s">
        <v>28</v>
      </c>
      <c r="H2182" s="36">
        <v>100</v>
      </c>
      <c r="I2182" s="56">
        <v>230000000</v>
      </c>
      <c r="J2182" s="36" t="s">
        <v>906</v>
      </c>
      <c r="K2182" s="44" t="s">
        <v>531</v>
      </c>
      <c r="L2182" s="61" t="s">
        <v>25</v>
      </c>
      <c r="M2182" s="36" t="s">
        <v>1085</v>
      </c>
      <c r="N2182" s="44" t="s">
        <v>1212</v>
      </c>
      <c r="O2182" s="36" t="s">
        <v>26</v>
      </c>
      <c r="P2182" s="36" t="s">
        <v>1085</v>
      </c>
      <c r="Q2182" s="36" t="s">
        <v>577</v>
      </c>
      <c r="R2182" s="54">
        <v>20</v>
      </c>
      <c r="S2182" s="54"/>
      <c r="T2182" s="435">
        <v>57600000</v>
      </c>
      <c r="U2182" s="68">
        <f t="shared" si="449"/>
        <v>64512000.000000007</v>
      </c>
      <c r="V2182" s="36"/>
      <c r="W2182" s="36">
        <v>2016</v>
      </c>
      <c r="X2182" s="360"/>
      <c r="Y2182" s="17"/>
      <c r="Z2182" s="28"/>
      <c r="AA2182" s="17"/>
    </row>
    <row r="2183" spans="1:27" s="77" customFormat="1" hidden="1" outlineLevel="1">
      <c r="A2183" s="228" t="s">
        <v>1383</v>
      </c>
      <c r="B2183" s="65" t="s">
        <v>24</v>
      </c>
      <c r="C2183" s="78" t="s">
        <v>793</v>
      </c>
      <c r="D2183" s="44" t="s">
        <v>1220</v>
      </c>
      <c r="E2183" s="44" t="s">
        <v>1220</v>
      </c>
      <c r="F2183" s="34" t="s">
        <v>563</v>
      </c>
      <c r="G2183" s="93" t="s">
        <v>28</v>
      </c>
      <c r="H2183" s="36">
        <v>100</v>
      </c>
      <c r="I2183" s="56">
        <v>230000000</v>
      </c>
      <c r="J2183" s="36" t="s">
        <v>906</v>
      </c>
      <c r="K2183" s="44" t="s">
        <v>531</v>
      </c>
      <c r="L2183" s="61" t="s">
        <v>25</v>
      </c>
      <c r="M2183" s="36" t="s">
        <v>1085</v>
      </c>
      <c r="N2183" s="44" t="s">
        <v>1214</v>
      </c>
      <c r="O2183" s="36" t="s">
        <v>26</v>
      </c>
      <c r="P2183" s="36" t="s">
        <v>1085</v>
      </c>
      <c r="Q2183" s="36"/>
      <c r="R2183" s="54"/>
      <c r="S2183" s="54"/>
      <c r="T2183" s="435">
        <v>22000000</v>
      </c>
      <c r="U2183" s="68">
        <f t="shared" si="449"/>
        <v>24640000.000000004</v>
      </c>
      <c r="V2183" s="36"/>
      <c r="W2183" s="36">
        <v>2016</v>
      </c>
      <c r="X2183" s="64"/>
      <c r="Y2183" s="17"/>
      <c r="Z2183" s="28"/>
      <c r="AA2183" s="17"/>
    </row>
    <row r="2184" spans="1:27" s="77" customFormat="1" hidden="1" outlineLevel="1">
      <c r="A2184" s="228" t="s">
        <v>1384</v>
      </c>
      <c r="B2184" s="65" t="s">
        <v>24</v>
      </c>
      <c r="C2184" s="78" t="s">
        <v>793</v>
      </c>
      <c r="D2184" s="44" t="s">
        <v>1220</v>
      </c>
      <c r="E2184" s="44" t="s">
        <v>1220</v>
      </c>
      <c r="F2184" s="34" t="s">
        <v>564</v>
      </c>
      <c r="G2184" s="93" t="s">
        <v>28</v>
      </c>
      <c r="H2184" s="36">
        <v>100</v>
      </c>
      <c r="I2184" s="56">
        <v>230000000</v>
      </c>
      <c r="J2184" s="36" t="s">
        <v>906</v>
      </c>
      <c r="K2184" s="44" t="s">
        <v>531</v>
      </c>
      <c r="L2184" s="61" t="s">
        <v>25</v>
      </c>
      <c r="M2184" s="36" t="s">
        <v>1085</v>
      </c>
      <c r="N2184" s="44" t="s">
        <v>1213</v>
      </c>
      <c r="O2184" s="36" t="s">
        <v>26</v>
      </c>
      <c r="P2184" s="36" t="s">
        <v>1085</v>
      </c>
      <c r="Q2184" s="36"/>
      <c r="R2184" s="54"/>
      <c r="S2184" s="54"/>
      <c r="T2184" s="435">
        <v>27000000</v>
      </c>
      <c r="U2184" s="68">
        <f t="shared" si="449"/>
        <v>30240000.000000004</v>
      </c>
      <c r="V2184" s="36"/>
      <c r="W2184" s="36">
        <v>2016</v>
      </c>
      <c r="X2184" s="64"/>
      <c r="Y2184" s="17"/>
      <c r="Z2184" s="28"/>
      <c r="AA2184" s="17"/>
    </row>
    <row r="2185" spans="1:27" s="77" customFormat="1" hidden="1" outlineLevel="1">
      <c r="A2185" s="228" t="s">
        <v>1385</v>
      </c>
      <c r="B2185" s="65" t="s">
        <v>24</v>
      </c>
      <c r="C2185" s="78" t="s">
        <v>793</v>
      </c>
      <c r="D2185" s="44" t="s">
        <v>1220</v>
      </c>
      <c r="E2185" s="44" t="s">
        <v>1220</v>
      </c>
      <c r="F2185" s="34" t="s">
        <v>565</v>
      </c>
      <c r="G2185" s="93" t="s">
        <v>28</v>
      </c>
      <c r="H2185" s="36">
        <v>100</v>
      </c>
      <c r="I2185" s="56">
        <v>230000000</v>
      </c>
      <c r="J2185" s="36" t="s">
        <v>906</v>
      </c>
      <c r="K2185" s="44" t="s">
        <v>531</v>
      </c>
      <c r="L2185" s="61" t="s">
        <v>25</v>
      </c>
      <c r="M2185" s="36" t="s">
        <v>1085</v>
      </c>
      <c r="N2185" s="44" t="s">
        <v>561</v>
      </c>
      <c r="O2185" s="36" t="s">
        <v>26</v>
      </c>
      <c r="P2185" s="36" t="s">
        <v>1085</v>
      </c>
      <c r="Q2185" s="36"/>
      <c r="R2185" s="54"/>
      <c r="S2185" s="54"/>
      <c r="T2185" s="435">
        <v>25000000</v>
      </c>
      <c r="U2185" s="68">
        <f t="shared" si="449"/>
        <v>28000000.000000004</v>
      </c>
      <c r="V2185" s="36"/>
      <c r="W2185" s="36">
        <v>2016</v>
      </c>
      <c r="X2185" s="64"/>
      <c r="Y2185" s="17"/>
      <c r="Z2185" s="28"/>
      <c r="AA2185" s="17"/>
    </row>
    <row r="2186" spans="1:27" s="77" customFormat="1" hidden="1" outlineLevel="1">
      <c r="A2186" s="228" t="s">
        <v>1386</v>
      </c>
      <c r="B2186" s="65" t="s">
        <v>24</v>
      </c>
      <c r="C2186" s="78" t="s">
        <v>793</v>
      </c>
      <c r="D2186" s="44" t="s">
        <v>1220</v>
      </c>
      <c r="E2186" s="44" t="s">
        <v>1220</v>
      </c>
      <c r="F2186" s="34" t="s">
        <v>566</v>
      </c>
      <c r="G2186" s="93" t="s">
        <v>28</v>
      </c>
      <c r="H2186" s="36">
        <v>100</v>
      </c>
      <c r="I2186" s="56">
        <v>230000000</v>
      </c>
      <c r="J2186" s="36" t="s">
        <v>906</v>
      </c>
      <c r="K2186" s="44" t="s">
        <v>531</v>
      </c>
      <c r="L2186" s="61" t="s">
        <v>25</v>
      </c>
      <c r="M2186" s="36" t="s">
        <v>1085</v>
      </c>
      <c r="N2186" s="44" t="s">
        <v>1215</v>
      </c>
      <c r="O2186" s="36" t="s">
        <v>26</v>
      </c>
      <c r="P2186" s="36" t="s">
        <v>1085</v>
      </c>
      <c r="Q2186" s="36"/>
      <c r="R2186" s="54"/>
      <c r="S2186" s="54"/>
      <c r="T2186" s="435">
        <v>27000000</v>
      </c>
      <c r="U2186" s="68">
        <f t="shared" si="449"/>
        <v>30240000.000000004</v>
      </c>
      <c r="V2186" s="36"/>
      <c r="W2186" s="36">
        <v>2016</v>
      </c>
      <c r="X2186" s="64"/>
      <c r="Y2186" s="17"/>
      <c r="Z2186" s="28"/>
      <c r="AA2186" s="17"/>
    </row>
    <row r="2187" spans="1:27" s="77" customFormat="1" hidden="1" outlineLevel="1">
      <c r="A2187" s="228" t="s">
        <v>1387</v>
      </c>
      <c r="B2187" s="65" t="s">
        <v>24</v>
      </c>
      <c r="C2187" s="78" t="s">
        <v>793</v>
      </c>
      <c r="D2187" s="44" t="s">
        <v>1220</v>
      </c>
      <c r="E2187" s="44" t="s">
        <v>1220</v>
      </c>
      <c r="F2187" s="34" t="s">
        <v>567</v>
      </c>
      <c r="G2187" s="93" t="s">
        <v>28</v>
      </c>
      <c r="H2187" s="36">
        <v>100</v>
      </c>
      <c r="I2187" s="56">
        <v>230000000</v>
      </c>
      <c r="J2187" s="36" t="s">
        <v>906</v>
      </c>
      <c r="K2187" s="44" t="s">
        <v>531</v>
      </c>
      <c r="L2187" s="61" t="s">
        <v>25</v>
      </c>
      <c r="M2187" s="36" t="s">
        <v>1085</v>
      </c>
      <c r="N2187" s="44" t="s">
        <v>1213</v>
      </c>
      <c r="O2187" s="36" t="s">
        <v>26</v>
      </c>
      <c r="P2187" s="36" t="s">
        <v>1085</v>
      </c>
      <c r="Q2187" s="36"/>
      <c r="R2187" s="54"/>
      <c r="S2187" s="54"/>
      <c r="T2187" s="435">
        <v>25000000</v>
      </c>
      <c r="U2187" s="68">
        <f t="shared" si="449"/>
        <v>28000000.000000004</v>
      </c>
      <c r="V2187" s="36"/>
      <c r="W2187" s="36">
        <v>2016</v>
      </c>
      <c r="X2187" s="64"/>
      <c r="Y2187" s="17"/>
      <c r="Z2187" s="28"/>
      <c r="AA2187" s="17"/>
    </row>
    <row r="2188" spans="1:27" s="77" customFormat="1" hidden="1" outlineLevel="1">
      <c r="A2188" s="228" t="s">
        <v>1388</v>
      </c>
      <c r="B2188" s="65" t="s">
        <v>24</v>
      </c>
      <c r="C2188" s="78" t="s">
        <v>793</v>
      </c>
      <c r="D2188" s="44" t="s">
        <v>1220</v>
      </c>
      <c r="E2188" s="44" t="s">
        <v>1220</v>
      </c>
      <c r="F2188" s="34" t="s">
        <v>568</v>
      </c>
      <c r="G2188" s="93" t="s">
        <v>28</v>
      </c>
      <c r="H2188" s="36">
        <v>100</v>
      </c>
      <c r="I2188" s="56">
        <v>230000000</v>
      </c>
      <c r="J2188" s="36" t="s">
        <v>906</v>
      </c>
      <c r="K2188" s="44" t="s">
        <v>531</v>
      </c>
      <c r="L2188" s="61" t="s">
        <v>25</v>
      </c>
      <c r="M2188" s="36" t="s">
        <v>1085</v>
      </c>
      <c r="N2188" s="44" t="s">
        <v>1214</v>
      </c>
      <c r="O2188" s="36" t="s">
        <v>26</v>
      </c>
      <c r="P2188" s="36" t="s">
        <v>1085</v>
      </c>
      <c r="Q2188" s="36"/>
      <c r="R2188" s="54"/>
      <c r="S2188" s="54"/>
      <c r="T2188" s="435">
        <v>30000000</v>
      </c>
      <c r="U2188" s="68">
        <f t="shared" si="449"/>
        <v>33600000</v>
      </c>
      <c r="V2188" s="36"/>
      <c r="W2188" s="36">
        <v>2016</v>
      </c>
      <c r="X2188" s="64"/>
      <c r="Y2188" s="17"/>
      <c r="Z2188" s="28"/>
      <c r="AA2188" s="17"/>
    </row>
    <row r="2189" spans="1:27" s="17" customFormat="1" hidden="1" outlineLevel="1">
      <c r="A2189" s="228" t="s">
        <v>1389</v>
      </c>
      <c r="B2189" s="65" t="s">
        <v>24</v>
      </c>
      <c r="C2189" s="78" t="s">
        <v>793</v>
      </c>
      <c r="D2189" s="44" t="s">
        <v>1220</v>
      </c>
      <c r="E2189" s="44" t="s">
        <v>1220</v>
      </c>
      <c r="F2189" s="34" t="s">
        <v>570</v>
      </c>
      <c r="G2189" s="93" t="s">
        <v>28</v>
      </c>
      <c r="H2189" s="36">
        <v>100</v>
      </c>
      <c r="I2189" s="56">
        <v>230000000</v>
      </c>
      <c r="J2189" s="36" t="s">
        <v>906</v>
      </c>
      <c r="K2189" s="44" t="s">
        <v>531</v>
      </c>
      <c r="L2189" s="61" t="s">
        <v>25</v>
      </c>
      <c r="M2189" s="36" t="s">
        <v>1085</v>
      </c>
      <c r="N2189" s="44" t="s">
        <v>1214</v>
      </c>
      <c r="O2189" s="36" t="s">
        <v>26</v>
      </c>
      <c r="P2189" s="36" t="s">
        <v>1085</v>
      </c>
      <c r="Q2189" s="36"/>
      <c r="R2189" s="54"/>
      <c r="S2189" s="54"/>
      <c r="T2189" s="435">
        <v>30000000</v>
      </c>
      <c r="U2189" s="68">
        <f t="shared" si="449"/>
        <v>33600000</v>
      </c>
      <c r="V2189" s="36"/>
      <c r="W2189" s="36">
        <v>2016</v>
      </c>
      <c r="X2189" s="64"/>
      <c r="Y2189" s="80"/>
      <c r="Z2189" s="28"/>
    </row>
    <row r="2190" spans="1:27" s="17" customFormat="1" hidden="1" outlineLevel="1">
      <c r="A2190" s="228" t="s">
        <v>1390</v>
      </c>
      <c r="B2190" s="65" t="s">
        <v>24</v>
      </c>
      <c r="C2190" s="78" t="s">
        <v>793</v>
      </c>
      <c r="D2190" s="44" t="s">
        <v>1220</v>
      </c>
      <c r="E2190" s="44" t="s">
        <v>1220</v>
      </c>
      <c r="F2190" s="34" t="s">
        <v>1217</v>
      </c>
      <c r="G2190" s="93" t="s">
        <v>28</v>
      </c>
      <c r="H2190" s="36">
        <v>100</v>
      </c>
      <c r="I2190" s="56">
        <v>230000000</v>
      </c>
      <c r="J2190" s="36" t="s">
        <v>906</v>
      </c>
      <c r="K2190" s="44" t="s">
        <v>531</v>
      </c>
      <c r="L2190" s="61" t="s">
        <v>25</v>
      </c>
      <c r="M2190" s="36" t="s">
        <v>1085</v>
      </c>
      <c r="N2190" s="44" t="s">
        <v>1215</v>
      </c>
      <c r="O2190" s="36" t="s">
        <v>26</v>
      </c>
      <c r="P2190" s="36" t="s">
        <v>1085</v>
      </c>
      <c r="Q2190" s="36"/>
      <c r="R2190" s="54"/>
      <c r="S2190" s="54"/>
      <c r="T2190" s="435">
        <v>27000000</v>
      </c>
      <c r="U2190" s="68">
        <f t="shared" si="449"/>
        <v>30240000.000000004</v>
      </c>
      <c r="V2190" s="36"/>
      <c r="W2190" s="36">
        <v>2016</v>
      </c>
      <c r="X2190" s="64"/>
      <c r="Y2190" s="80"/>
      <c r="Z2190" s="28"/>
    </row>
    <row r="2191" spans="1:27" s="17" customFormat="1" hidden="1" outlineLevel="1">
      <c r="A2191" s="228" t="s">
        <v>1391</v>
      </c>
      <c r="B2191" s="65" t="s">
        <v>24</v>
      </c>
      <c r="C2191" s="78" t="s">
        <v>793</v>
      </c>
      <c r="D2191" s="44" t="s">
        <v>1220</v>
      </c>
      <c r="E2191" s="44" t="s">
        <v>1220</v>
      </c>
      <c r="F2191" s="34" t="s">
        <v>572</v>
      </c>
      <c r="G2191" s="93" t="s">
        <v>28</v>
      </c>
      <c r="H2191" s="36">
        <v>100</v>
      </c>
      <c r="I2191" s="56">
        <v>230000000</v>
      </c>
      <c r="J2191" s="36" t="s">
        <v>906</v>
      </c>
      <c r="K2191" s="44" t="s">
        <v>531</v>
      </c>
      <c r="L2191" s="61" t="s">
        <v>25</v>
      </c>
      <c r="M2191" s="36" t="s">
        <v>1085</v>
      </c>
      <c r="N2191" s="44" t="s">
        <v>1214</v>
      </c>
      <c r="O2191" s="36" t="s">
        <v>26</v>
      </c>
      <c r="P2191" s="36" t="s">
        <v>1085</v>
      </c>
      <c r="Q2191" s="36"/>
      <c r="R2191" s="54"/>
      <c r="S2191" s="54"/>
      <c r="T2191" s="435">
        <v>35000000</v>
      </c>
      <c r="U2191" s="68">
        <f t="shared" si="449"/>
        <v>39200000.000000007</v>
      </c>
      <c r="V2191" s="36"/>
      <c r="W2191" s="36">
        <v>2016</v>
      </c>
      <c r="X2191" s="64"/>
      <c r="Y2191" s="80"/>
      <c r="Z2191" s="28"/>
    </row>
    <row r="2192" spans="1:27" s="17" customFormat="1" hidden="1" outlineLevel="1">
      <c r="A2192" s="228" t="s">
        <v>1392</v>
      </c>
      <c r="B2192" s="65" t="s">
        <v>24</v>
      </c>
      <c r="C2192" s="78" t="s">
        <v>793</v>
      </c>
      <c r="D2192" s="44" t="s">
        <v>1220</v>
      </c>
      <c r="E2192" s="44" t="s">
        <v>1220</v>
      </c>
      <c r="F2192" s="34" t="s">
        <v>1218</v>
      </c>
      <c r="G2192" s="93" t="s">
        <v>28</v>
      </c>
      <c r="H2192" s="36">
        <v>100</v>
      </c>
      <c r="I2192" s="56">
        <v>230000000</v>
      </c>
      <c r="J2192" s="36" t="s">
        <v>906</v>
      </c>
      <c r="K2192" s="44" t="s">
        <v>531</v>
      </c>
      <c r="L2192" s="61" t="s">
        <v>25</v>
      </c>
      <c r="M2192" s="36" t="s">
        <v>1085</v>
      </c>
      <c r="N2192" s="44" t="s">
        <v>1219</v>
      </c>
      <c r="O2192" s="36" t="s">
        <v>26</v>
      </c>
      <c r="P2192" s="36" t="s">
        <v>1085</v>
      </c>
      <c r="Q2192" s="36"/>
      <c r="R2192" s="54"/>
      <c r="S2192" s="54"/>
      <c r="T2192" s="435">
        <v>0</v>
      </c>
      <c r="U2192" s="68">
        <f t="shared" si="449"/>
        <v>0</v>
      </c>
      <c r="V2192" s="36"/>
      <c r="W2192" s="36">
        <v>2016</v>
      </c>
      <c r="X2192" s="182">
        <v>14</v>
      </c>
      <c r="Y2192" s="80"/>
      <c r="Z2192" s="28"/>
    </row>
    <row r="2193" spans="1:37" s="17" customFormat="1" hidden="1" outlineLevel="1">
      <c r="A2193" s="228" t="s">
        <v>3936</v>
      </c>
      <c r="B2193" s="65" t="s">
        <v>24</v>
      </c>
      <c r="C2193" s="78" t="s">
        <v>793</v>
      </c>
      <c r="D2193" s="44" t="s">
        <v>1220</v>
      </c>
      <c r="E2193" s="40" t="s">
        <v>1220</v>
      </c>
      <c r="F2193" s="34" t="s">
        <v>1218</v>
      </c>
      <c r="G2193" s="93" t="s">
        <v>28</v>
      </c>
      <c r="H2193" s="36">
        <v>100</v>
      </c>
      <c r="I2193" s="43">
        <v>230000000</v>
      </c>
      <c r="J2193" s="36" t="s">
        <v>906</v>
      </c>
      <c r="K2193" s="44" t="s">
        <v>531</v>
      </c>
      <c r="L2193" s="54" t="s">
        <v>25</v>
      </c>
      <c r="M2193" s="36"/>
      <c r="N2193" s="44" t="s">
        <v>53</v>
      </c>
      <c r="O2193" s="36" t="s">
        <v>26</v>
      </c>
      <c r="P2193" s="36" t="s">
        <v>1085</v>
      </c>
      <c r="Q2193" s="36"/>
      <c r="R2193" s="54"/>
      <c r="S2193" s="54"/>
      <c r="T2193" s="435">
        <v>0</v>
      </c>
      <c r="U2193" s="68">
        <f t="shared" si="449"/>
        <v>0</v>
      </c>
      <c r="V2193" s="36"/>
      <c r="W2193" s="36">
        <v>2016</v>
      </c>
      <c r="X2193" s="64">
        <v>11.14</v>
      </c>
      <c r="Y2193" s="80"/>
      <c r="Z2193" s="28"/>
    </row>
    <row r="2194" spans="1:37" s="17" customFormat="1" hidden="1" outlineLevel="1">
      <c r="A2194" s="228" t="s">
        <v>6321</v>
      </c>
      <c r="B2194" s="65" t="s">
        <v>24</v>
      </c>
      <c r="C2194" s="78" t="s">
        <v>793</v>
      </c>
      <c r="D2194" s="44" t="s">
        <v>1220</v>
      </c>
      <c r="E2194" s="44" t="s">
        <v>1220</v>
      </c>
      <c r="F2194" s="34" t="s">
        <v>1218</v>
      </c>
      <c r="G2194" s="93" t="s">
        <v>28</v>
      </c>
      <c r="H2194" s="36">
        <v>100</v>
      </c>
      <c r="I2194" s="43">
        <v>230000000</v>
      </c>
      <c r="J2194" s="36" t="s">
        <v>906</v>
      </c>
      <c r="K2194" s="44" t="s">
        <v>424</v>
      </c>
      <c r="L2194" s="54" t="s">
        <v>25</v>
      </c>
      <c r="M2194" s="36" t="s">
        <v>1085</v>
      </c>
      <c r="N2194" s="36" t="s">
        <v>228</v>
      </c>
      <c r="O2194" s="36" t="s">
        <v>26</v>
      </c>
      <c r="P2194" s="36" t="s">
        <v>1085</v>
      </c>
      <c r="Q2194" s="36"/>
      <c r="R2194" s="54"/>
      <c r="S2194" s="54"/>
      <c r="T2194" s="435">
        <v>35000000</v>
      </c>
      <c r="U2194" s="68">
        <f t="shared" si="449"/>
        <v>39200000.000000007</v>
      </c>
      <c r="V2194" s="36"/>
      <c r="W2194" s="36">
        <v>2016</v>
      </c>
      <c r="X2194" s="64"/>
      <c r="Y2194" s="80"/>
      <c r="Z2194" s="28"/>
    </row>
    <row r="2195" spans="1:37" s="17" customFormat="1" hidden="1" outlineLevel="1">
      <c r="A2195" s="228" t="s">
        <v>1393</v>
      </c>
      <c r="B2195" s="65" t="s">
        <v>24</v>
      </c>
      <c r="C2195" s="78" t="s">
        <v>793</v>
      </c>
      <c r="D2195" s="44" t="s">
        <v>1220</v>
      </c>
      <c r="E2195" s="44" t="s">
        <v>1220</v>
      </c>
      <c r="F2195" s="164" t="s">
        <v>574</v>
      </c>
      <c r="G2195" s="93" t="s">
        <v>28</v>
      </c>
      <c r="H2195" s="36">
        <v>100</v>
      </c>
      <c r="I2195" s="56">
        <v>230000000</v>
      </c>
      <c r="J2195" s="36" t="s">
        <v>906</v>
      </c>
      <c r="K2195" s="44" t="s">
        <v>1221</v>
      </c>
      <c r="L2195" s="61" t="s">
        <v>25</v>
      </c>
      <c r="M2195" s="36" t="s">
        <v>1085</v>
      </c>
      <c r="N2195" s="44" t="s">
        <v>561</v>
      </c>
      <c r="O2195" s="36" t="s">
        <v>26</v>
      </c>
      <c r="P2195" s="36" t="s">
        <v>1085</v>
      </c>
      <c r="Q2195" s="36"/>
      <c r="R2195" s="54"/>
      <c r="S2195" s="54"/>
      <c r="T2195" s="435">
        <v>0</v>
      </c>
      <c r="U2195" s="68">
        <f t="shared" si="449"/>
        <v>0</v>
      </c>
      <c r="V2195" s="36"/>
      <c r="W2195" s="36">
        <v>2016</v>
      </c>
      <c r="X2195" s="181">
        <v>6</v>
      </c>
      <c r="Y2195" s="80"/>
      <c r="Z2195" s="28"/>
    </row>
    <row r="2196" spans="1:37" s="354" customFormat="1" hidden="1" outlineLevel="1">
      <c r="A2196" s="336" t="s">
        <v>6519</v>
      </c>
      <c r="B2196" s="347" t="s">
        <v>24</v>
      </c>
      <c r="C2196" s="348" t="s">
        <v>793</v>
      </c>
      <c r="D2196" s="349" t="s">
        <v>1220</v>
      </c>
      <c r="E2196" s="349" t="s">
        <v>1220</v>
      </c>
      <c r="F2196" s="350" t="s">
        <v>6520</v>
      </c>
      <c r="G2196" s="384" t="s">
        <v>28</v>
      </c>
      <c r="H2196" s="340">
        <v>100</v>
      </c>
      <c r="I2196" s="351">
        <v>230000000</v>
      </c>
      <c r="J2196" s="340" t="s">
        <v>906</v>
      </c>
      <c r="K2196" s="349" t="s">
        <v>1221</v>
      </c>
      <c r="L2196" s="352" t="s">
        <v>25</v>
      </c>
      <c r="M2196" s="340" t="s">
        <v>1085</v>
      </c>
      <c r="N2196" s="349" t="s">
        <v>561</v>
      </c>
      <c r="O2196" s="340" t="s">
        <v>26</v>
      </c>
      <c r="P2196" s="340" t="s">
        <v>1085</v>
      </c>
      <c r="Q2196" s="340"/>
      <c r="R2196" s="337"/>
      <c r="S2196" s="337"/>
      <c r="T2196" s="442">
        <v>32754000</v>
      </c>
      <c r="U2196" s="443">
        <f t="shared" ref="U2196" si="450">T2196*1.12</f>
        <v>36684480</v>
      </c>
      <c r="V2196" s="340"/>
      <c r="W2196" s="340">
        <v>2016</v>
      </c>
      <c r="X2196" s="362"/>
      <c r="Y2196" s="353"/>
      <c r="Z2196" s="344"/>
    </row>
    <row r="2197" spans="1:37" s="24" customFormat="1" hidden="1" outlineLevel="1">
      <c r="A2197" s="228" t="s">
        <v>1394</v>
      </c>
      <c r="B2197" s="61" t="s">
        <v>37</v>
      </c>
      <c r="C2197" s="50" t="s">
        <v>781</v>
      </c>
      <c r="D2197" s="40" t="s">
        <v>1306</v>
      </c>
      <c r="E2197" s="40" t="s">
        <v>1306</v>
      </c>
      <c r="F2197" s="61" t="s">
        <v>650</v>
      </c>
      <c r="G2197" s="409" t="s">
        <v>29</v>
      </c>
      <c r="H2197" s="62">
        <v>100</v>
      </c>
      <c r="I2197" s="56">
        <v>230000000</v>
      </c>
      <c r="J2197" s="36" t="s">
        <v>906</v>
      </c>
      <c r="K2197" s="61" t="s">
        <v>1224</v>
      </c>
      <c r="L2197" s="61" t="s">
        <v>25</v>
      </c>
      <c r="M2197" s="36" t="s">
        <v>1085</v>
      </c>
      <c r="N2197" s="50" t="s">
        <v>126</v>
      </c>
      <c r="O2197" s="61" t="s">
        <v>651</v>
      </c>
      <c r="P2197" s="36" t="s">
        <v>1085</v>
      </c>
      <c r="Q2197" s="61"/>
      <c r="R2197" s="61"/>
      <c r="S2197" s="61"/>
      <c r="T2197" s="61">
        <v>0</v>
      </c>
      <c r="U2197" s="61">
        <f t="shared" si="449"/>
        <v>0</v>
      </c>
      <c r="V2197" s="61"/>
      <c r="W2197" s="36">
        <v>2016</v>
      </c>
      <c r="X2197" s="360" t="s">
        <v>3918</v>
      </c>
      <c r="Z2197" s="28"/>
    </row>
    <row r="2198" spans="1:37" s="24" customFormat="1" hidden="1" outlineLevel="1">
      <c r="A2198" s="228" t="s">
        <v>1395</v>
      </c>
      <c r="B2198" s="61" t="s">
        <v>37</v>
      </c>
      <c r="C2198" s="50" t="s">
        <v>781</v>
      </c>
      <c r="D2198" s="40" t="s">
        <v>1306</v>
      </c>
      <c r="E2198" s="40" t="s">
        <v>1306</v>
      </c>
      <c r="F2198" s="61" t="s">
        <v>652</v>
      </c>
      <c r="G2198" s="409" t="s">
        <v>29</v>
      </c>
      <c r="H2198" s="62">
        <v>100</v>
      </c>
      <c r="I2198" s="56">
        <v>230000000</v>
      </c>
      <c r="J2198" s="36" t="s">
        <v>906</v>
      </c>
      <c r="K2198" s="61" t="s">
        <v>1225</v>
      </c>
      <c r="L2198" s="61" t="s">
        <v>25</v>
      </c>
      <c r="M2198" s="36" t="s">
        <v>1085</v>
      </c>
      <c r="N2198" s="50" t="s">
        <v>1223</v>
      </c>
      <c r="O2198" s="61" t="s">
        <v>651</v>
      </c>
      <c r="P2198" s="36" t="s">
        <v>1085</v>
      </c>
      <c r="Q2198" s="61"/>
      <c r="R2198" s="61"/>
      <c r="S2198" s="61"/>
      <c r="T2198" s="61">
        <v>0</v>
      </c>
      <c r="U2198" s="61">
        <f t="shared" si="449"/>
        <v>0</v>
      </c>
      <c r="V2198" s="61"/>
      <c r="W2198" s="36">
        <v>2016</v>
      </c>
      <c r="X2198" s="181">
        <v>14</v>
      </c>
      <c r="Z2198" s="28"/>
    </row>
    <row r="2199" spans="1:37" s="24" customFormat="1" hidden="1" outlineLevel="1">
      <c r="A2199" s="228" t="s">
        <v>6235</v>
      </c>
      <c r="B2199" s="54" t="s">
        <v>37</v>
      </c>
      <c r="C2199" s="36" t="s">
        <v>781</v>
      </c>
      <c r="D2199" s="40" t="s">
        <v>1306</v>
      </c>
      <c r="E2199" s="40" t="s">
        <v>1306</v>
      </c>
      <c r="F2199" s="54" t="s">
        <v>652</v>
      </c>
      <c r="G2199" s="187" t="s">
        <v>29</v>
      </c>
      <c r="H2199" s="63">
        <v>100</v>
      </c>
      <c r="I2199" s="43">
        <v>230000000</v>
      </c>
      <c r="J2199" s="36" t="s">
        <v>906</v>
      </c>
      <c r="K2199" s="54" t="s">
        <v>1225</v>
      </c>
      <c r="L2199" s="54" t="s">
        <v>25</v>
      </c>
      <c r="M2199" s="36" t="s">
        <v>1085</v>
      </c>
      <c r="N2199" s="34" t="s">
        <v>394</v>
      </c>
      <c r="O2199" s="54" t="s">
        <v>651</v>
      </c>
      <c r="P2199" s="36" t="s">
        <v>1085</v>
      </c>
      <c r="Q2199" s="54"/>
      <c r="R2199" s="54"/>
      <c r="S2199" s="54"/>
      <c r="T2199" s="54">
        <v>20075051</v>
      </c>
      <c r="U2199" s="54">
        <f t="shared" si="449"/>
        <v>22484057.120000001</v>
      </c>
      <c r="V2199" s="54"/>
      <c r="W2199" s="36">
        <v>2016</v>
      </c>
      <c r="X2199" s="64"/>
      <c r="Z2199" s="28"/>
    </row>
    <row r="2200" spans="1:37" s="24" customFormat="1" hidden="1" outlineLevel="1">
      <c r="A2200" s="228" t="s">
        <v>1396</v>
      </c>
      <c r="B2200" s="61" t="s">
        <v>37</v>
      </c>
      <c r="C2200" s="50" t="s">
        <v>781</v>
      </c>
      <c r="D2200" s="40" t="s">
        <v>1306</v>
      </c>
      <c r="E2200" s="40" t="s">
        <v>1306</v>
      </c>
      <c r="F2200" s="61" t="s">
        <v>653</v>
      </c>
      <c r="G2200" s="409" t="s">
        <v>29</v>
      </c>
      <c r="H2200" s="62">
        <v>100</v>
      </c>
      <c r="I2200" s="56">
        <v>230000000</v>
      </c>
      <c r="J2200" s="36" t="s">
        <v>906</v>
      </c>
      <c r="K2200" s="61" t="s">
        <v>1225</v>
      </c>
      <c r="L2200" s="61" t="s">
        <v>25</v>
      </c>
      <c r="M2200" s="36" t="s">
        <v>1085</v>
      </c>
      <c r="N2200" s="50" t="s">
        <v>1223</v>
      </c>
      <c r="O2200" s="61" t="s">
        <v>651</v>
      </c>
      <c r="P2200" s="36" t="s">
        <v>1085</v>
      </c>
      <c r="Q2200" s="61"/>
      <c r="R2200" s="61"/>
      <c r="S2200" s="61"/>
      <c r="T2200" s="61">
        <v>0</v>
      </c>
      <c r="U2200" s="61">
        <f t="shared" si="449"/>
        <v>0</v>
      </c>
      <c r="V2200" s="61"/>
      <c r="W2200" s="36">
        <v>2016</v>
      </c>
      <c r="X2200" s="181">
        <v>14</v>
      </c>
      <c r="Z2200" s="28"/>
    </row>
    <row r="2201" spans="1:37" s="24" customFormat="1" hidden="1" outlineLevel="1">
      <c r="A2201" s="228" t="s">
        <v>6236</v>
      </c>
      <c r="B2201" s="54" t="s">
        <v>37</v>
      </c>
      <c r="C2201" s="36" t="s">
        <v>781</v>
      </c>
      <c r="D2201" s="40" t="s">
        <v>1306</v>
      </c>
      <c r="E2201" s="40" t="s">
        <v>1306</v>
      </c>
      <c r="F2201" s="54" t="s">
        <v>653</v>
      </c>
      <c r="G2201" s="187" t="s">
        <v>29</v>
      </c>
      <c r="H2201" s="63">
        <v>100</v>
      </c>
      <c r="I2201" s="43">
        <v>230000000</v>
      </c>
      <c r="J2201" s="36" t="s">
        <v>906</v>
      </c>
      <c r="K2201" s="54" t="s">
        <v>1225</v>
      </c>
      <c r="L2201" s="54" t="s">
        <v>25</v>
      </c>
      <c r="M2201" s="36" t="s">
        <v>1085</v>
      </c>
      <c r="N2201" s="34" t="s">
        <v>394</v>
      </c>
      <c r="O2201" s="54" t="s">
        <v>651</v>
      </c>
      <c r="P2201" s="36" t="s">
        <v>1085</v>
      </c>
      <c r="Q2201" s="54"/>
      <c r="R2201" s="54"/>
      <c r="S2201" s="54"/>
      <c r="T2201" s="54">
        <v>14770280</v>
      </c>
      <c r="U2201" s="54">
        <f t="shared" si="449"/>
        <v>16542713.600000001</v>
      </c>
      <c r="V2201" s="54"/>
      <c r="W2201" s="36">
        <v>2016</v>
      </c>
      <c r="X2201" s="64"/>
      <c r="Z2201" s="28"/>
    </row>
    <row r="2202" spans="1:37" s="24" customFormat="1" hidden="1" outlineLevel="1">
      <c r="A2202" s="228" t="s">
        <v>1397</v>
      </c>
      <c r="B2202" s="61" t="s">
        <v>37</v>
      </c>
      <c r="C2202" s="50" t="s">
        <v>781</v>
      </c>
      <c r="D2202" s="40" t="s">
        <v>1306</v>
      </c>
      <c r="E2202" s="40" t="s">
        <v>1306</v>
      </c>
      <c r="F2202" s="61" t="s">
        <v>654</v>
      </c>
      <c r="G2202" s="409" t="s">
        <v>29</v>
      </c>
      <c r="H2202" s="62">
        <v>100</v>
      </c>
      <c r="I2202" s="56">
        <v>230000000</v>
      </c>
      <c r="J2202" s="36" t="s">
        <v>906</v>
      </c>
      <c r="K2202" s="61" t="s">
        <v>1225</v>
      </c>
      <c r="L2202" s="61" t="s">
        <v>25</v>
      </c>
      <c r="M2202" s="36" t="s">
        <v>1085</v>
      </c>
      <c r="N2202" s="50" t="s">
        <v>1223</v>
      </c>
      <c r="O2202" s="61" t="s">
        <v>651</v>
      </c>
      <c r="P2202" s="36" t="s">
        <v>1085</v>
      </c>
      <c r="Q2202" s="61"/>
      <c r="R2202" s="61"/>
      <c r="S2202" s="61"/>
      <c r="T2202" s="61">
        <v>0</v>
      </c>
      <c r="U2202" s="61">
        <f t="shared" si="449"/>
        <v>0</v>
      </c>
      <c r="V2202" s="61"/>
      <c r="W2202" s="36">
        <v>2016</v>
      </c>
      <c r="X2202" s="181">
        <v>14</v>
      </c>
      <c r="Z2202" s="28"/>
    </row>
    <row r="2203" spans="1:37" s="24" customFormat="1" hidden="1" outlineLevel="1">
      <c r="A2203" s="228" t="s">
        <v>6237</v>
      </c>
      <c r="B2203" s="54" t="s">
        <v>37</v>
      </c>
      <c r="C2203" s="36" t="s">
        <v>781</v>
      </c>
      <c r="D2203" s="40" t="s">
        <v>1306</v>
      </c>
      <c r="E2203" s="40" t="s">
        <v>1306</v>
      </c>
      <c r="F2203" s="54" t="s">
        <v>654</v>
      </c>
      <c r="G2203" s="187" t="s">
        <v>29</v>
      </c>
      <c r="H2203" s="63">
        <v>100</v>
      </c>
      <c r="I2203" s="43">
        <v>230000000</v>
      </c>
      <c r="J2203" s="36" t="s">
        <v>906</v>
      </c>
      <c r="K2203" s="54" t="s">
        <v>1225</v>
      </c>
      <c r="L2203" s="54" t="s">
        <v>25</v>
      </c>
      <c r="M2203" s="36" t="s">
        <v>1085</v>
      </c>
      <c r="N2203" s="34" t="s">
        <v>394</v>
      </c>
      <c r="O2203" s="54" t="s">
        <v>651</v>
      </c>
      <c r="P2203" s="36" t="s">
        <v>1085</v>
      </c>
      <c r="Q2203" s="54"/>
      <c r="R2203" s="54"/>
      <c r="S2203" s="54"/>
      <c r="T2203" s="54">
        <v>23299100</v>
      </c>
      <c r="U2203" s="54">
        <f t="shared" si="449"/>
        <v>26094992.000000004</v>
      </c>
      <c r="V2203" s="54"/>
      <c r="W2203" s="36">
        <v>2016</v>
      </c>
      <c r="X2203" s="64"/>
      <c r="Z2203" s="28"/>
    </row>
    <row r="2204" spans="1:37" s="24" customFormat="1" hidden="1" outlineLevel="1">
      <c r="A2204" s="228" t="s">
        <v>1398</v>
      </c>
      <c r="B2204" s="61" t="s">
        <v>37</v>
      </c>
      <c r="C2204" s="50" t="s">
        <v>781</v>
      </c>
      <c r="D2204" s="40" t="s">
        <v>1306</v>
      </c>
      <c r="E2204" s="40" t="s">
        <v>1306</v>
      </c>
      <c r="F2204" s="61" t="s">
        <v>655</v>
      </c>
      <c r="G2204" s="409" t="s">
        <v>29</v>
      </c>
      <c r="H2204" s="62">
        <v>100</v>
      </c>
      <c r="I2204" s="56">
        <v>230000000</v>
      </c>
      <c r="J2204" s="36" t="s">
        <v>906</v>
      </c>
      <c r="K2204" s="61" t="s">
        <v>1225</v>
      </c>
      <c r="L2204" s="61" t="s">
        <v>25</v>
      </c>
      <c r="M2204" s="36" t="s">
        <v>1085</v>
      </c>
      <c r="N2204" s="50" t="s">
        <v>1223</v>
      </c>
      <c r="O2204" s="61" t="s">
        <v>651</v>
      </c>
      <c r="P2204" s="36" t="s">
        <v>1085</v>
      </c>
      <c r="Q2204" s="61"/>
      <c r="R2204" s="61"/>
      <c r="S2204" s="61"/>
      <c r="T2204" s="61">
        <v>0</v>
      </c>
      <c r="U2204" s="61">
        <f t="shared" si="449"/>
        <v>0</v>
      </c>
      <c r="V2204" s="61"/>
      <c r="W2204" s="36">
        <v>2016</v>
      </c>
      <c r="X2204" s="64" t="s">
        <v>6195</v>
      </c>
      <c r="Z2204" s="28"/>
    </row>
    <row r="2205" spans="1:37" s="24" customFormat="1" hidden="1" outlineLevel="1">
      <c r="A2205" s="228" t="s">
        <v>6238</v>
      </c>
      <c r="B2205" s="54" t="s">
        <v>37</v>
      </c>
      <c r="C2205" s="36" t="s">
        <v>781</v>
      </c>
      <c r="D2205" s="40" t="s">
        <v>1306</v>
      </c>
      <c r="E2205" s="40" t="s">
        <v>1306</v>
      </c>
      <c r="F2205" s="54" t="s">
        <v>655</v>
      </c>
      <c r="G2205" s="187" t="s">
        <v>29</v>
      </c>
      <c r="H2205" s="63">
        <v>100</v>
      </c>
      <c r="I2205" s="43">
        <v>230000000</v>
      </c>
      <c r="J2205" s="36" t="s">
        <v>906</v>
      </c>
      <c r="K2205" s="54" t="s">
        <v>1225</v>
      </c>
      <c r="L2205" s="54" t="s">
        <v>25</v>
      </c>
      <c r="M2205" s="36" t="s">
        <v>1085</v>
      </c>
      <c r="N2205" s="34" t="s">
        <v>394</v>
      </c>
      <c r="O2205" s="54" t="s">
        <v>651</v>
      </c>
      <c r="P2205" s="36" t="s">
        <v>1085</v>
      </c>
      <c r="Q2205" s="54"/>
      <c r="R2205" s="54"/>
      <c r="S2205" s="54"/>
      <c r="T2205" s="54">
        <v>31919264</v>
      </c>
      <c r="U2205" s="54">
        <f t="shared" si="449"/>
        <v>35749575.68</v>
      </c>
      <c r="V2205" s="54"/>
      <c r="W2205" s="36">
        <v>2016</v>
      </c>
      <c r="X2205" s="64"/>
      <c r="Z2205" s="28"/>
    </row>
    <row r="2206" spans="1:37" s="24" customFormat="1" hidden="1" outlineLevel="1">
      <c r="A2206" s="228" t="s">
        <v>1399</v>
      </c>
      <c r="B2206" s="34" t="s">
        <v>24</v>
      </c>
      <c r="C2206" s="69" t="s">
        <v>775</v>
      </c>
      <c r="D2206" s="69" t="s">
        <v>776</v>
      </c>
      <c r="E2206" s="69" t="s">
        <v>776</v>
      </c>
      <c r="F2206" s="39" t="s">
        <v>705</v>
      </c>
      <c r="G2206" s="185" t="s">
        <v>444</v>
      </c>
      <c r="H2206" s="34">
        <v>40</v>
      </c>
      <c r="I2206" s="56">
        <v>231010000</v>
      </c>
      <c r="J2206" s="36" t="s">
        <v>1174</v>
      </c>
      <c r="K2206" s="34" t="s">
        <v>1298</v>
      </c>
      <c r="L2206" s="41" t="s">
        <v>1299</v>
      </c>
      <c r="M2206" s="36" t="s">
        <v>1085</v>
      </c>
      <c r="N2206" s="34" t="s">
        <v>706</v>
      </c>
      <c r="O2206" s="34" t="s">
        <v>971</v>
      </c>
      <c r="P2206" s="36" t="s">
        <v>1085</v>
      </c>
      <c r="Q2206" s="71"/>
      <c r="R2206" s="444"/>
      <c r="S2206" s="444"/>
      <c r="T2206" s="440">
        <v>0</v>
      </c>
      <c r="U2206" s="61">
        <f t="shared" si="449"/>
        <v>0</v>
      </c>
      <c r="V2206" s="71"/>
      <c r="W2206" s="36">
        <v>2016</v>
      </c>
      <c r="X2206" s="73" t="s">
        <v>3918</v>
      </c>
      <c r="Y2206" s="74"/>
      <c r="Z2206" s="28"/>
      <c r="AA2206" s="74"/>
      <c r="AB2206" s="74"/>
      <c r="AC2206" s="74"/>
      <c r="AD2206" s="74"/>
      <c r="AE2206" s="74"/>
      <c r="AF2206" s="74"/>
      <c r="AG2206" s="74"/>
      <c r="AH2206" s="74"/>
      <c r="AI2206" s="74"/>
      <c r="AJ2206" s="74"/>
      <c r="AK2206" s="74"/>
    </row>
    <row r="2207" spans="1:37" s="24" customFormat="1" hidden="1" outlineLevel="1">
      <c r="A2207" s="228" t="s">
        <v>1400</v>
      </c>
      <c r="B2207" s="34" t="s">
        <v>24</v>
      </c>
      <c r="C2207" s="34" t="s">
        <v>777</v>
      </c>
      <c r="D2207" s="34" t="s">
        <v>1300</v>
      </c>
      <c r="E2207" s="34" t="s">
        <v>1300</v>
      </c>
      <c r="F2207" s="34" t="s">
        <v>707</v>
      </c>
      <c r="G2207" s="185" t="s">
        <v>28</v>
      </c>
      <c r="H2207" s="34">
        <v>40</v>
      </c>
      <c r="I2207" s="56">
        <v>231010000</v>
      </c>
      <c r="J2207" s="36" t="s">
        <v>1174</v>
      </c>
      <c r="K2207" s="90" t="s">
        <v>1298</v>
      </c>
      <c r="L2207" s="41" t="s">
        <v>1299</v>
      </c>
      <c r="M2207" s="36" t="s">
        <v>1085</v>
      </c>
      <c r="N2207" s="34" t="s">
        <v>706</v>
      </c>
      <c r="O2207" s="34" t="s">
        <v>971</v>
      </c>
      <c r="P2207" s="36" t="s">
        <v>1085</v>
      </c>
      <c r="Q2207" s="71"/>
      <c r="R2207" s="444"/>
      <c r="S2207" s="444"/>
      <c r="T2207" s="440">
        <v>1248173720</v>
      </c>
      <c r="U2207" s="61">
        <f t="shared" si="449"/>
        <v>1397954566.4000001</v>
      </c>
      <c r="V2207" s="71"/>
      <c r="W2207" s="36">
        <v>2016</v>
      </c>
      <c r="X2207" s="73"/>
      <c r="Y2207" s="74"/>
      <c r="Z2207" s="28"/>
      <c r="AA2207" s="74"/>
      <c r="AB2207" s="74"/>
      <c r="AC2207" s="74"/>
      <c r="AD2207" s="74"/>
      <c r="AE2207" s="74"/>
      <c r="AF2207" s="74"/>
      <c r="AG2207" s="74"/>
      <c r="AH2207" s="74"/>
      <c r="AI2207" s="74"/>
      <c r="AJ2207" s="74"/>
      <c r="AK2207" s="74"/>
    </row>
    <row r="2208" spans="1:37" s="24" customFormat="1" hidden="1" outlineLevel="1">
      <c r="A2208" s="228" t="s">
        <v>1401</v>
      </c>
      <c r="B2208" s="34" t="s">
        <v>24</v>
      </c>
      <c r="C2208" s="69" t="s">
        <v>778</v>
      </c>
      <c r="D2208" s="69" t="s">
        <v>1084</v>
      </c>
      <c r="E2208" s="69" t="s">
        <v>1084</v>
      </c>
      <c r="F2208" s="112" t="s">
        <v>711</v>
      </c>
      <c r="G2208" s="185" t="s">
        <v>444</v>
      </c>
      <c r="H2208" s="34">
        <v>40</v>
      </c>
      <c r="I2208" s="56">
        <v>231010000</v>
      </c>
      <c r="J2208" s="36" t="s">
        <v>1174</v>
      </c>
      <c r="K2208" s="34" t="s">
        <v>1298</v>
      </c>
      <c r="L2208" s="41" t="s">
        <v>1301</v>
      </c>
      <c r="M2208" s="36" t="s">
        <v>1085</v>
      </c>
      <c r="N2208" s="34" t="s">
        <v>706</v>
      </c>
      <c r="O2208" s="34" t="s">
        <v>971</v>
      </c>
      <c r="P2208" s="36" t="s">
        <v>1085</v>
      </c>
      <c r="Q2208" s="71"/>
      <c r="R2208" s="444"/>
      <c r="S2208" s="444"/>
      <c r="T2208" s="440">
        <v>0</v>
      </c>
      <c r="U2208" s="61">
        <f t="shared" si="449"/>
        <v>0</v>
      </c>
      <c r="V2208" s="71"/>
      <c r="W2208" s="36">
        <v>2015</v>
      </c>
      <c r="X2208" s="245" t="s">
        <v>5165</v>
      </c>
      <c r="Y2208" s="74"/>
      <c r="Z2208" s="28"/>
      <c r="AA2208" s="74"/>
      <c r="AB2208" s="74"/>
      <c r="AC2208" s="74"/>
      <c r="AD2208" s="74"/>
      <c r="AE2208" s="74"/>
      <c r="AF2208" s="74"/>
      <c r="AG2208" s="74"/>
      <c r="AH2208" s="74"/>
      <c r="AI2208" s="74"/>
      <c r="AJ2208" s="74"/>
      <c r="AK2208" s="74"/>
    </row>
    <row r="2209" spans="1:37" s="24" customFormat="1" hidden="1" outlineLevel="1">
      <c r="A2209" s="228" t="s">
        <v>5178</v>
      </c>
      <c r="B2209" s="34" t="s">
        <v>24</v>
      </c>
      <c r="C2209" s="69" t="s">
        <v>778</v>
      </c>
      <c r="D2209" s="69" t="s">
        <v>1084</v>
      </c>
      <c r="E2209" s="69" t="s">
        <v>1084</v>
      </c>
      <c r="F2209" s="112" t="s">
        <v>711</v>
      </c>
      <c r="G2209" s="242" t="s">
        <v>28</v>
      </c>
      <c r="H2209" s="34">
        <v>40</v>
      </c>
      <c r="I2209" s="43">
        <v>231010000</v>
      </c>
      <c r="J2209" s="36" t="s">
        <v>1174</v>
      </c>
      <c r="K2209" s="223" t="s">
        <v>3934</v>
      </c>
      <c r="L2209" s="223" t="s">
        <v>1301</v>
      </c>
      <c r="M2209" s="223" t="s">
        <v>1085</v>
      </c>
      <c r="N2209" s="223" t="s">
        <v>706</v>
      </c>
      <c r="O2209" s="223" t="s">
        <v>971</v>
      </c>
      <c r="P2209" s="36" t="s">
        <v>1085</v>
      </c>
      <c r="Q2209" s="71"/>
      <c r="R2209" s="444"/>
      <c r="S2209" s="444"/>
      <c r="T2209" s="440">
        <v>0</v>
      </c>
      <c r="U2209" s="68">
        <f t="shared" si="449"/>
        <v>0</v>
      </c>
      <c r="V2209" s="71"/>
      <c r="W2209" s="36">
        <v>2015</v>
      </c>
      <c r="X2209" s="73" t="s">
        <v>3918</v>
      </c>
      <c r="Y2209" s="74"/>
      <c r="Z2209" s="28"/>
      <c r="AA2209" s="74"/>
      <c r="AB2209" s="74"/>
      <c r="AC2209" s="74"/>
      <c r="AD2209" s="74"/>
      <c r="AE2209" s="74"/>
      <c r="AF2209" s="74"/>
      <c r="AG2209" s="74"/>
      <c r="AH2209" s="74"/>
      <c r="AI2209" s="74"/>
      <c r="AJ2209" s="74"/>
      <c r="AK2209" s="74"/>
    </row>
    <row r="2210" spans="1:37" s="24" customFormat="1" hidden="1" outlineLevel="1">
      <c r="A2210" s="228" t="s">
        <v>1402</v>
      </c>
      <c r="B2210" s="34" t="s">
        <v>24</v>
      </c>
      <c r="C2210" s="34" t="s">
        <v>777</v>
      </c>
      <c r="D2210" s="34" t="s">
        <v>1300</v>
      </c>
      <c r="E2210" s="34" t="s">
        <v>1300</v>
      </c>
      <c r="F2210" s="34" t="s">
        <v>712</v>
      </c>
      <c r="G2210" s="185" t="s">
        <v>444</v>
      </c>
      <c r="H2210" s="34">
        <v>40</v>
      </c>
      <c r="I2210" s="56">
        <v>231010000</v>
      </c>
      <c r="J2210" s="36" t="s">
        <v>1174</v>
      </c>
      <c r="K2210" s="34" t="s">
        <v>1298</v>
      </c>
      <c r="L2210" s="41" t="s">
        <v>1301</v>
      </c>
      <c r="M2210" s="36" t="s">
        <v>1085</v>
      </c>
      <c r="N2210" s="34" t="s">
        <v>706</v>
      </c>
      <c r="O2210" s="34" t="s">
        <v>971</v>
      </c>
      <c r="P2210" s="36" t="s">
        <v>1085</v>
      </c>
      <c r="Q2210" s="71"/>
      <c r="R2210" s="444"/>
      <c r="S2210" s="444"/>
      <c r="T2210" s="440">
        <v>180735290</v>
      </c>
      <c r="U2210" s="61">
        <f t="shared" si="449"/>
        <v>202423524.80000001</v>
      </c>
      <c r="V2210" s="71"/>
      <c r="W2210" s="36">
        <v>2016</v>
      </c>
      <c r="X2210" s="73"/>
      <c r="Y2210" s="74"/>
      <c r="Z2210" s="28"/>
      <c r="AA2210" s="74"/>
      <c r="AB2210" s="74"/>
      <c r="AC2210" s="74"/>
      <c r="AD2210" s="74"/>
      <c r="AE2210" s="74"/>
      <c r="AF2210" s="74"/>
      <c r="AG2210" s="74"/>
      <c r="AH2210" s="74"/>
      <c r="AI2210" s="74"/>
      <c r="AJ2210" s="74"/>
      <c r="AK2210" s="74"/>
    </row>
    <row r="2211" spans="1:37" s="24" customFormat="1" hidden="1" outlineLevel="1">
      <c r="A2211" s="228" t="s">
        <v>1403</v>
      </c>
      <c r="B2211" s="34" t="s">
        <v>24</v>
      </c>
      <c r="C2211" s="34" t="s">
        <v>777</v>
      </c>
      <c r="D2211" s="34" t="s">
        <v>1300</v>
      </c>
      <c r="E2211" s="34" t="s">
        <v>1300</v>
      </c>
      <c r="F2211" s="34" t="s">
        <v>716</v>
      </c>
      <c r="G2211" s="185" t="s">
        <v>444</v>
      </c>
      <c r="H2211" s="34">
        <v>40</v>
      </c>
      <c r="I2211" s="56">
        <v>231010000</v>
      </c>
      <c r="J2211" s="36" t="s">
        <v>1174</v>
      </c>
      <c r="K2211" s="90" t="s">
        <v>1298</v>
      </c>
      <c r="L2211" s="41" t="s">
        <v>1301</v>
      </c>
      <c r="M2211" s="36" t="s">
        <v>1085</v>
      </c>
      <c r="N2211" s="34" t="s">
        <v>706</v>
      </c>
      <c r="O2211" s="34" t="s">
        <v>971</v>
      </c>
      <c r="P2211" s="36" t="s">
        <v>1085</v>
      </c>
      <c r="Q2211" s="71"/>
      <c r="R2211" s="444"/>
      <c r="S2211" s="444"/>
      <c r="T2211" s="440">
        <v>0</v>
      </c>
      <c r="U2211" s="61">
        <f t="shared" si="449"/>
        <v>0</v>
      </c>
      <c r="V2211" s="71"/>
      <c r="W2211" s="36">
        <v>2016</v>
      </c>
      <c r="X2211" s="245" t="s">
        <v>5165</v>
      </c>
      <c r="Y2211" s="74"/>
      <c r="Z2211" s="28"/>
      <c r="AA2211" s="74"/>
      <c r="AB2211" s="74"/>
      <c r="AC2211" s="74"/>
      <c r="AD2211" s="74"/>
      <c r="AE2211" s="74"/>
      <c r="AF2211" s="74"/>
      <c r="AG2211" s="74"/>
      <c r="AH2211" s="74"/>
      <c r="AI2211" s="74"/>
      <c r="AJ2211" s="74"/>
      <c r="AK2211" s="74"/>
    </row>
    <row r="2212" spans="1:37" s="24" customFormat="1" hidden="1" outlineLevel="1">
      <c r="A2212" s="228" t="s">
        <v>5179</v>
      </c>
      <c r="B2212" s="34" t="s">
        <v>24</v>
      </c>
      <c r="C2212" s="34" t="s">
        <v>777</v>
      </c>
      <c r="D2212" s="34" t="s">
        <v>1300</v>
      </c>
      <c r="E2212" s="34" t="s">
        <v>1300</v>
      </c>
      <c r="F2212" s="34" t="s">
        <v>716</v>
      </c>
      <c r="G2212" s="242" t="s">
        <v>28</v>
      </c>
      <c r="H2212" s="34">
        <v>40</v>
      </c>
      <c r="I2212" s="43">
        <v>231010000</v>
      </c>
      <c r="J2212" s="36" t="s">
        <v>1174</v>
      </c>
      <c r="K2212" s="223" t="s">
        <v>3934</v>
      </c>
      <c r="L2212" s="223" t="s">
        <v>1301</v>
      </c>
      <c r="M2212" s="223" t="s">
        <v>1085</v>
      </c>
      <c r="N2212" s="223" t="s">
        <v>706</v>
      </c>
      <c r="O2212" s="223" t="s">
        <v>971</v>
      </c>
      <c r="P2212" s="36" t="s">
        <v>1085</v>
      </c>
      <c r="Q2212" s="71"/>
      <c r="R2212" s="444"/>
      <c r="S2212" s="444"/>
      <c r="T2212" s="440">
        <v>823059910</v>
      </c>
      <c r="U2212" s="68">
        <f t="shared" si="449"/>
        <v>921827099.20000005</v>
      </c>
      <c r="V2212" s="71"/>
      <c r="W2212" s="36">
        <v>2016</v>
      </c>
      <c r="X2212" s="73"/>
      <c r="Y2212" s="74"/>
      <c r="Z2212" s="28"/>
      <c r="AA2212" s="74"/>
      <c r="AB2212" s="74"/>
      <c r="AC2212" s="74"/>
      <c r="AD2212" s="74"/>
      <c r="AE2212" s="74"/>
      <c r="AF2212" s="74"/>
      <c r="AG2212" s="74"/>
      <c r="AH2212" s="74"/>
      <c r="AI2212" s="74"/>
      <c r="AJ2212" s="74"/>
      <c r="AK2212" s="74"/>
    </row>
    <row r="2213" spans="1:37" s="24" customFormat="1" hidden="1" outlineLevel="1">
      <c r="A2213" s="228" t="s">
        <v>1404</v>
      </c>
      <c r="B2213" s="34" t="s">
        <v>24</v>
      </c>
      <c r="C2213" s="69" t="s">
        <v>779</v>
      </c>
      <c r="D2213" s="89" t="s">
        <v>1302</v>
      </c>
      <c r="E2213" s="69" t="s">
        <v>1302</v>
      </c>
      <c r="F2213" s="41" t="s">
        <v>719</v>
      </c>
      <c r="G2213" s="185" t="s">
        <v>444</v>
      </c>
      <c r="H2213" s="34">
        <v>50</v>
      </c>
      <c r="I2213" s="56">
        <v>231010000</v>
      </c>
      <c r="J2213" s="36" t="s">
        <v>1303</v>
      </c>
      <c r="K2213" s="34" t="s">
        <v>1298</v>
      </c>
      <c r="L2213" s="41" t="s">
        <v>1299</v>
      </c>
      <c r="M2213" s="36" t="s">
        <v>1085</v>
      </c>
      <c r="N2213" s="34" t="s">
        <v>720</v>
      </c>
      <c r="O2213" s="34" t="s">
        <v>721</v>
      </c>
      <c r="P2213" s="36" t="s">
        <v>1085</v>
      </c>
      <c r="Q2213" s="71" t="s">
        <v>27</v>
      </c>
      <c r="R2213" s="444" t="s">
        <v>27</v>
      </c>
      <c r="S2213" s="444" t="s">
        <v>27</v>
      </c>
      <c r="T2213" s="440">
        <v>33137440</v>
      </c>
      <c r="U2213" s="61">
        <f t="shared" si="449"/>
        <v>37113932.800000004</v>
      </c>
      <c r="V2213" s="71" t="s">
        <v>27</v>
      </c>
      <c r="W2213" s="36">
        <v>2016</v>
      </c>
      <c r="X2213" s="73" t="s">
        <v>27</v>
      </c>
      <c r="Y2213" s="74"/>
      <c r="Z2213" s="28"/>
      <c r="AA2213" s="74"/>
      <c r="AB2213" s="74"/>
      <c r="AC2213" s="74"/>
      <c r="AD2213" s="74"/>
      <c r="AE2213" s="74"/>
      <c r="AF2213" s="74"/>
      <c r="AG2213" s="74"/>
      <c r="AH2213" s="74"/>
      <c r="AI2213" s="74"/>
      <c r="AJ2213" s="74"/>
      <c r="AK2213" s="74"/>
    </row>
    <row r="2214" spans="1:37" s="24" customFormat="1" hidden="1" outlineLevel="1">
      <c r="A2214" s="228" t="s">
        <v>1405</v>
      </c>
      <c r="B2214" s="34" t="s">
        <v>24</v>
      </c>
      <c r="C2214" s="69" t="s">
        <v>777</v>
      </c>
      <c r="D2214" s="40" t="s">
        <v>1300</v>
      </c>
      <c r="E2214" s="40" t="s">
        <v>1300</v>
      </c>
      <c r="F2214" s="113" t="s">
        <v>723</v>
      </c>
      <c r="G2214" s="185" t="s">
        <v>444</v>
      </c>
      <c r="H2214" s="34">
        <v>50</v>
      </c>
      <c r="I2214" s="56">
        <v>231010000</v>
      </c>
      <c r="J2214" s="36" t="s">
        <v>1174</v>
      </c>
      <c r="K2214" s="90" t="s">
        <v>1298</v>
      </c>
      <c r="L2214" s="41" t="s">
        <v>1299</v>
      </c>
      <c r="M2214" s="36" t="s">
        <v>1085</v>
      </c>
      <c r="N2214" s="34" t="s">
        <v>724</v>
      </c>
      <c r="O2214" s="34" t="s">
        <v>753</v>
      </c>
      <c r="P2214" s="36" t="s">
        <v>1085</v>
      </c>
      <c r="Q2214" s="71"/>
      <c r="R2214" s="444"/>
      <c r="S2214" s="444"/>
      <c r="T2214" s="440">
        <v>0</v>
      </c>
      <c r="U2214" s="61">
        <f t="shared" si="449"/>
        <v>0</v>
      </c>
      <c r="V2214" s="71"/>
      <c r="W2214" s="36">
        <v>2016</v>
      </c>
      <c r="X2214" s="73" t="s">
        <v>3918</v>
      </c>
      <c r="Y2214" s="74"/>
      <c r="Z2214" s="28"/>
      <c r="AA2214" s="74"/>
      <c r="AB2214" s="74"/>
      <c r="AC2214" s="74"/>
      <c r="AD2214" s="74"/>
      <c r="AE2214" s="74"/>
      <c r="AF2214" s="74"/>
      <c r="AG2214" s="74"/>
      <c r="AH2214" s="74"/>
      <c r="AI2214" s="74"/>
      <c r="AJ2214" s="74"/>
      <c r="AK2214" s="74"/>
    </row>
    <row r="2215" spans="1:37" s="24" customFormat="1" hidden="1" outlineLevel="1">
      <c r="A2215" s="228" t="s">
        <v>1406</v>
      </c>
      <c r="B2215" s="34" t="s">
        <v>24</v>
      </c>
      <c r="C2215" s="69" t="s">
        <v>780</v>
      </c>
      <c r="D2215" s="89" t="s">
        <v>1304</v>
      </c>
      <c r="E2215" s="69" t="s">
        <v>1304</v>
      </c>
      <c r="F2215" s="114" t="s">
        <v>725</v>
      </c>
      <c r="G2215" s="185" t="s">
        <v>444</v>
      </c>
      <c r="H2215" s="34">
        <v>50</v>
      </c>
      <c r="I2215" s="56">
        <v>231010000</v>
      </c>
      <c r="J2215" s="36" t="s">
        <v>1174</v>
      </c>
      <c r="K2215" s="90" t="s">
        <v>1298</v>
      </c>
      <c r="L2215" s="41" t="s">
        <v>1299</v>
      </c>
      <c r="M2215" s="36" t="s">
        <v>1085</v>
      </c>
      <c r="N2215" s="34" t="s">
        <v>706</v>
      </c>
      <c r="O2215" s="34" t="s">
        <v>753</v>
      </c>
      <c r="P2215" s="36" t="s">
        <v>1085</v>
      </c>
      <c r="Q2215" s="71"/>
      <c r="R2215" s="444"/>
      <c r="S2215" s="444"/>
      <c r="T2215" s="440">
        <v>41604730</v>
      </c>
      <c r="U2215" s="61">
        <f t="shared" si="449"/>
        <v>46597297.600000001</v>
      </c>
      <c r="V2215" s="71"/>
      <c r="W2215" s="36">
        <v>2016</v>
      </c>
      <c r="X2215" s="73"/>
      <c r="Y2215" s="74"/>
      <c r="Z2215" s="28"/>
      <c r="AA2215" s="74"/>
      <c r="AB2215" s="74"/>
      <c r="AC2215" s="74"/>
      <c r="AD2215" s="74"/>
      <c r="AE2215" s="74"/>
      <c r="AF2215" s="74"/>
      <c r="AG2215" s="74"/>
      <c r="AH2215" s="74"/>
      <c r="AI2215" s="74"/>
      <c r="AJ2215" s="74"/>
      <c r="AK2215" s="74"/>
    </row>
    <row r="2216" spans="1:37" s="24" customFormat="1" hidden="1" outlineLevel="1">
      <c r="A2216" s="228" t="s">
        <v>1407</v>
      </c>
      <c r="B2216" s="34" t="s">
        <v>24</v>
      </c>
      <c r="C2216" s="69" t="s">
        <v>777</v>
      </c>
      <c r="D2216" s="40" t="s">
        <v>1300</v>
      </c>
      <c r="E2216" s="40" t="s">
        <v>1300</v>
      </c>
      <c r="F2216" s="113" t="s">
        <v>726</v>
      </c>
      <c r="G2216" s="185" t="s">
        <v>444</v>
      </c>
      <c r="H2216" s="34">
        <v>50</v>
      </c>
      <c r="I2216" s="56">
        <v>231010000</v>
      </c>
      <c r="J2216" s="36" t="s">
        <v>1174</v>
      </c>
      <c r="K2216" s="90" t="s">
        <v>1298</v>
      </c>
      <c r="L2216" s="41" t="s">
        <v>1305</v>
      </c>
      <c r="M2216" s="36" t="s">
        <v>1085</v>
      </c>
      <c r="N2216" s="34" t="s">
        <v>724</v>
      </c>
      <c r="O2216" s="34" t="s">
        <v>753</v>
      </c>
      <c r="P2216" s="36" t="s">
        <v>1085</v>
      </c>
      <c r="Q2216" s="71"/>
      <c r="R2216" s="444"/>
      <c r="S2216" s="444"/>
      <c r="T2216" s="440">
        <v>45720780</v>
      </c>
      <c r="U2216" s="61">
        <f t="shared" si="449"/>
        <v>51207273.600000001</v>
      </c>
      <c r="V2216" s="71"/>
      <c r="W2216" s="36">
        <v>2016</v>
      </c>
      <c r="X2216" s="73"/>
      <c r="Y2216" s="74"/>
      <c r="Z2216" s="28"/>
      <c r="AA2216" s="74"/>
      <c r="AB2216" s="74"/>
      <c r="AC2216" s="74"/>
      <c r="AD2216" s="74"/>
      <c r="AE2216" s="74"/>
      <c r="AF2216" s="74"/>
      <c r="AG2216" s="74"/>
      <c r="AH2216" s="74"/>
      <c r="AI2216" s="74"/>
      <c r="AJ2216" s="74"/>
      <c r="AK2216" s="74"/>
    </row>
    <row r="2217" spans="1:37" s="24" customFormat="1" hidden="1" outlineLevel="1">
      <c r="A2217" s="228" t="s">
        <v>1408</v>
      </c>
      <c r="B2217" s="34" t="s">
        <v>24</v>
      </c>
      <c r="C2217" s="69" t="s">
        <v>780</v>
      </c>
      <c r="D2217" s="89" t="s">
        <v>1304</v>
      </c>
      <c r="E2217" s="69" t="s">
        <v>1304</v>
      </c>
      <c r="F2217" s="70" t="s">
        <v>727</v>
      </c>
      <c r="G2217" s="185" t="s">
        <v>444</v>
      </c>
      <c r="H2217" s="34">
        <v>50</v>
      </c>
      <c r="I2217" s="56">
        <v>231010000</v>
      </c>
      <c r="J2217" s="36" t="s">
        <v>1174</v>
      </c>
      <c r="K2217" s="90" t="s">
        <v>1298</v>
      </c>
      <c r="L2217" s="41" t="s">
        <v>1301</v>
      </c>
      <c r="M2217" s="36" t="s">
        <v>1085</v>
      </c>
      <c r="N2217" s="34" t="s">
        <v>706</v>
      </c>
      <c r="O2217" s="34" t="s">
        <v>753</v>
      </c>
      <c r="P2217" s="36" t="s">
        <v>1085</v>
      </c>
      <c r="Q2217" s="71"/>
      <c r="R2217" s="444"/>
      <c r="S2217" s="444"/>
      <c r="T2217" s="440">
        <v>0</v>
      </c>
      <c r="U2217" s="61">
        <f t="shared" si="449"/>
        <v>0</v>
      </c>
      <c r="V2217" s="71"/>
      <c r="W2217" s="36">
        <v>2016</v>
      </c>
      <c r="X2217" s="245" t="s">
        <v>5166</v>
      </c>
      <c r="Y2217" s="74"/>
      <c r="Z2217" s="28"/>
      <c r="AA2217" s="74"/>
      <c r="AB2217" s="74"/>
      <c r="AC2217" s="74"/>
      <c r="AD2217" s="74"/>
      <c r="AE2217" s="74"/>
      <c r="AF2217" s="74"/>
      <c r="AG2217" s="74"/>
      <c r="AH2217" s="74"/>
      <c r="AI2217" s="74"/>
      <c r="AJ2217" s="74"/>
      <c r="AK2217" s="74"/>
    </row>
    <row r="2218" spans="1:37" s="24" customFormat="1" hidden="1" outlineLevel="1">
      <c r="A2218" s="228" t="s">
        <v>5180</v>
      </c>
      <c r="B2218" s="34" t="s">
        <v>24</v>
      </c>
      <c r="C2218" s="69" t="s">
        <v>780</v>
      </c>
      <c r="D2218" s="89" t="s">
        <v>1304</v>
      </c>
      <c r="E2218" s="69" t="s">
        <v>1304</v>
      </c>
      <c r="F2218" s="70" t="s">
        <v>727</v>
      </c>
      <c r="G2218" s="185" t="s">
        <v>444</v>
      </c>
      <c r="H2218" s="34">
        <v>50</v>
      </c>
      <c r="I2218" s="43">
        <v>231010000</v>
      </c>
      <c r="J2218" s="36" t="s">
        <v>1174</v>
      </c>
      <c r="K2218" s="223" t="s">
        <v>3934</v>
      </c>
      <c r="L2218" s="223" t="s">
        <v>1301</v>
      </c>
      <c r="M2218" s="223" t="s">
        <v>1085</v>
      </c>
      <c r="N2218" s="223" t="s">
        <v>706</v>
      </c>
      <c r="O2218" s="223" t="s">
        <v>753</v>
      </c>
      <c r="P2218" s="36" t="s">
        <v>1085</v>
      </c>
      <c r="Q2218" s="71"/>
      <c r="R2218" s="444"/>
      <c r="S2218" s="444"/>
      <c r="T2218" s="452">
        <v>81538400.5</v>
      </c>
      <c r="U2218" s="68">
        <f t="shared" si="449"/>
        <v>91323008.560000002</v>
      </c>
      <c r="V2218" s="71"/>
      <c r="W2218" s="36">
        <v>2016</v>
      </c>
      <c r="X2218" s="73"/>
      <c r="Y2218" s="74"/>
      <c r="Z2218" s="28"/>
      <c r="AA2218" s="74"/>
      <c r="AB2218" s="74"/>
      <c r="AC2218" s="74"/>
      <c r="AD2218" s="74"/>
      <c r="AE2218" s="74"/>
      <c r="AF2218" s="74"/>
      <c r="AG2218" s="74"/>
      <c r="AH2218" s="74"/>
      <c r="AI2218" s="74"/>
      <c r="AJ2218" s="74"/>
      <c r="AK2218" s="74"/>
    </row>
    <row r="2219" spans="1:37" s="24" customFormat="1" hidden="1" outlineLevel="1">
      <c r="A2219" s="228" t="s">
        <v>1409</v>
      </c>
      <c r="B2219" s="34" t="s">
        <v>24</v>
      </c>
      <c r="C2219" s="69" t="s">
        <v>780</v>
      </c>
      <c r="D2219" s="89" t="s">
        <v>1304</v>
      </c>
      <c r="E2219" s="69" t="s">
        <v>1304</v>
      </c>
      <c r="F2219" s="70" t="s">
        <v>728</v>
      </c>
      <c r="G2219" s="185" t="s">
        <v>444</v>
      </c>
      <c r="H2219" s="34">
        <v>50</v>
      </c>
      <c r="I2219" s="56">
        <v>231010000</v>
      </c>
      <c r="J2219" s="36" t="s">
        <v>1174</v>
      </c>
      <c r="K2219" s="90" t="s">
        <v>1298</v>
      </c>
      <c r="L2219" s="41" t="s">
        <v>1301</v>
      </c>
      <c r="M2219" s="36" t="s">
        <v>1085</v>
      </c>
      <c r="N2219" s="34" t="s">
        <v>706</v>
      </c>
      <c r="O2219" s="34" t="s">
        <v>753</v>
      </c>
      <c r="P2219" s="36" t="s">
        <v>1085</v>
      </c>
      <c r="Q2219" s="71"/>
      <c r="R2219" s="444"/>
      <c r="S2219" s="444"/>
      <c r="T2219" s="440">
        <v>75989630</v>
      </c>
      <c r="U2219" s="61">
        <f t="shared" si="449"/>
        <v>85108385.600000009</v>
      </c>
      <c r="V2219" s="71"/>
      <c r="W2219" s="36">
        <v>2016</v>
      </c>
      <c r="X2219" s="73"/>
      <c r="Y2219" s="74"/>
      <c r="Z2219" s="28"/>
      <c r="AA2219" s="74"/>
      <c r="AB2219" s="74"/>
      <c r="AC2219" s="74"/>
      <c r="AD2219" s="74"/>
      <c r="AE2219" s="74"/>
      <c r="AF2219" s="74"/>
      <c r="AG2219" s="74"/>
      <c r="AH2219" s="74"/>
      <c r="AI2219" s="74"/>
      <c r="AJ2219" s="74"/>
      <c r="AK2219" s="74"/>
    </row>
    <row r="2220" spans="1:37" s="24" customFormat="1" hidden="1" outlineLevel="1">
      <c r="A2220" s="228" t="s">
        <v>1410</v>
      </c>
      <c r="B2220" s="34" t="s">
        <v>24</v>
      </c>
      <c r="C2220" s="69" t="s">
        <v>781</v>
      </c>
      <c r="D2220" s="115" t="s">
        <v>1306</v>
      </c>
      <c r="E2220" s="116" t="s">
        <v>1306</v>
      </c>
      <c r="F2220" s="70" t="s">
        <v>729</v>
      </c>
      <c r="G2220" s="185" t="s">
        <v>444</v>
      </c>
      <c r="H2220" s="34">
        <v>50</v>
      </c>
      <c r="I2220" s="56">
        <v>231010000</v>
      </c>
      <c r="J2220" s="36" t="s">
        <v>1174</v>
      </c>
      <c r="K2220" s="90" t="s">
        <v>1298</v>
      </c>
      <c r="L2220" s="41" t="s">
        <v>1301</v>
      </c>
      <c r="M2220" s="36" t="s">
        <v>1085</v>
      </c>
      <c r="N2220" s="34" t="s">
        <v>724</v>
      </c>
      <c r="O2220" s="34" t="s">
        <v>753</v>
      </c>
      <c r="P2220" s="36" t="s">
        <v>1085</v>
      </c>
      <c r="Q2220" s="71"/>
      <c r="R2220" s="444"/>
      <c r="S2220" s="444"/>
      <c r="T2220" s="440">
        <v>0</v>
      </c>
      <c r="U2220" s="61">
        <f t="shared" si="449"/>
        <v>0</v>
      </c>
      <c r="V2220" s="71"/>
      <c r="W2220" s="36">
        <v>2016</v>
      </c>
      <c r="X2220" s="245" t="s">
        <v>5166</v>
      </c>
      <c r="Y2220" s="74"/>
      <c r="Z2220" s="28"/>
      <c r="AA2220" s="74"/>
      <c r="AB2220" s="74"/>
      <c r="AC2220" s="74"/>
      <c r="AD2220" s="74"/>
      <c r="AE2220" s="74"/>
      <c r="AF2220" s="74"/>
      <c r="AG2220" s="74"/>
      <c r="AH2220" s="74"/>
      <c r="AI2220" s="74"/>
      <c r="AJ2220" s="74"/>
      <c r="AK2220" s="74"/>
    </row>
    <row r="2221" spans="1:37" s="24" customFormat="1" hidden="1" outlineLevel="1">
      <c r="A2221" s="228" t="s">
        <v>5181</v>
      </c>
      <c r="B2221" s="34" t="s">
        <v>24</v>
      </c>
      <c r="C2221" s="69" t="s">
        <v>781</v>
      </c>
      <c r="D2221" s="89" t="s">
        <v>1306</v>
      </c>
      <c r="E2221" s="69" t="s">
        <v>1306</v>
      </c>
      <c r="F2221" s="70" t="s">
        <v>729</v>
      </c>
      <c r="G2221" s="185" t="s">
        <v>444</v>
      </c>
      <c r="H2221" s="34">
        <v>50</v>
      </c>
      <c r="I2221" s="43">
        <v>231010000</v>
      </c>
      <c r="J2221" s="36" t="s">
        <v>1174</v>
      </c>
      <c r="K2221" s="223" t="s">
        <v>3934</v>
      </c>
      <c r="L2221" s="223" t="s">
        <v>1301</v>
      </c>
      <c r="M2221" s="223" t="s">
        <v>1085</v>
      </c>
      <c r="N2221" s="223" t="s">
        <v>724</v>
      </c>
      <c r="O2221" s="223" t="s">
        <v>753</v>
      </c>
      <c r="P2221" s="36" t="s">
        <v>1085</v>
      </c>
      <c r="Q2221" s="71"/>
      <c r="R2221" s="444"/>
      <c r="S2221" s="444"/>
      <c r="T2221" s="452">
        <v>49705750</v>
      </c>
      <c r="U2221" s="68">
        <f t="shared" si="449"/>
        <v>55670440.000000007</v>
      </c>
      <c r="V2221" s="71"/>
      <c r="W2221" s="36">
        <v>2016</v>
      </c>
      <c r="X2221" s="73"/>
      <c r="Y2221" s="74"/>
      <c r="Z2221" s="28"/>
      <c r="AA2221" s="74"/>
      <c r="AB2221" s="74"/>
      <c r="AC2221" s="74"/>
      <c r="AD2221" s="74"/>
      <c r="AE2221" s="74"/>
      <c r="AF2221" s="74"/>
      <c r="AG2221" s="74"/>
      <c r="AH2221" s="74"/>
      <c r="AI2221" s="74"/>
      <c r="AJ2221" s="74"/>
      <c r="AK2221" s="74"/>
    </row>
    <row r="2222" spans="1:37" s="24" customFormat="1" hidden="1" outlineLevel="1">
      <c r="A2222" s="228" t="s">
        <v>1411</v>
      </c>
      <c r="B2222" s="34" t="s">
        <v>24</v>
      </c>
      <c r="C2222" s="69" t="s">
        <v>782</v>
      </c>
      <c r="D2222" s="40" t="s">
        <v>3138</v>
      </c>
      <c r="E2222" s="40" t="s">
        <v>3138</v>
      </c>
      <c r="F2222" s="113" t="s">
        <v>730</v>
      </c>
      <c r="G2222" s="185" t="s">
        <v>444</v>
      </c>
      <c r="H2222" s="34">
        <v>50</v>
      </c>
      <c r="I2222" s="56">
        <v>231010000</v>
      </c>
      <c r="J2222" s="36" t="s">
        <v>1174</v>
      </c>
      <c r="K2222" s="90" t="s">
        <v>1298</v>
      </c>
      <c r="L2222" s="41" t="s">
        <v>1307</v>
      </c>
      <c r="M2222" s="36" t="s">
        <v>1085</v>
      </c>
      <c r="N2222" s="34" t="s">
        <v>706</v>
      </c>
      <c r="O2222" s="34" t="s">
        <v>753</v>
      </c>
      <c r="P2222" s="36" t="s">
        <v>1085</v>
      </c>
      <c r="Q2222" s="71"/>
      <c r="R2222" s="444"/>
      <c r="S2222" s="444"/>
      <c r="T2222" s="440">
        <v>183748050</v>
      </c>
      <c r="U2222" s="61">
        <f t="shared" si="449"/>
        <v>205797816.00000003</v>
      </c>
      <c r="V2222" s="71"/>
      <c r="W2222" s="36">
        <v>2016</v>
      </c>
      <c r="X2222" s="73"/>
      <c r="Y2222" s="74"/>
      <c r="Z2222" s="28"/>
      <c r="AA2222" s="74"/>
      <c r="AB2222" s="74"/>
      <c r="AC2222" s="74"/>
      <c r="AD2222" s="74"/>
      <c r="AE2222" s="74"/>
      <c r="AF2222" s="74"/>
      <c r="AG2222" s="74"/>
      <c r="AH2222" s="74"/>
      <c r="AI2222" s="74"/>
      <c r="AJ2222" s="74"/>
      <c r="AK2222" s="74"/>
    </row>
    <row r="2223" spans="1:37" s="24" customFormat="1" hidden="1" outlineLevel="1">
      <c r="A2223" s="228" t="s">
        <v>1412</v>
      </c>
      <c r="B2223" s="34" t="s">
        <v>24</v>
      </c>
      <c r="C2223" s="69" t="s">
        <v>780</v>
      </c>
      <c r="D2223" s="117" t="s">
        <v>1304</v>
      </c>
      <c r="E2223" s="118" t="s">
        <v>1304</v>
      </c>
      <c r="F2223" s="70" t="s">
        <v>732</v>
      </c>
      <c r="G2223" s="185" t="s">
        <v>444</v>
      </c>
      <c r="H2223" s="34">
        <v>50</v>
      </c>
      <c r="I2223" s="56">
        <v>231010000</v>
      </c>
      <c r="J2223" s="36" t="s">
        <v>1174</v>
      </c>
      <c r="K2223" s="90" t="s">
        <v>1298</v>
      </c>
      <c r="L2223" s="34" t="s">
        <v>1308</v>
      </c>
      <c r="M2223" s="36" t="s">
        <v>1085</v>
      </c>
      <c r="N2223" s="34" t="s">
        <v>706</v>
      </c>
      <c r="O2223" s="34" t="s">
        <v>753</v>
      </c>
      <c r="P2223" s="36" t="s">
        <v>1085</v>
      </c>
      <c r="Q2223" s="71"/>
      <c r="R2223" s="444"/>
      <c r="S2223" s="444"/>
      <c r="T2223" s="440">
        <v>54149510</v>
      </c>
      <c r="U2223" s="61">
        <f t="shared" si="449"/>
        <v>60647451.200000003</v>
      </c>
      <c r="V2223" s="71"/>
      <c r="W2223" s="36">
        <v>2016</v>
      </c>
      <c r="X2223" s="73"/>
      <c r="Y2223" s="74"/>
      <c r="Z2223" s="28"/>
      <c r="AA2223" s="74"/>
      <c r="AB2223" s="74"/>
      <c r="AC2223" s="74"/>
      <c r="AD2223" s="74"/>
      <c r="AE2223" s="74"/>
      <c r="AF2223" s="74"/>
      <c r="AG2223" s="74"/>
      <c r="AH2223" s="74"/>
      <c r="AI2223" s="74"/>
      <c r="AJ2223" s="74"/>
      <c r="AK2223" s="74"/>
    </row>
    <row r="2224" spans="1:37" s="24" customFormat="1" hidden="1" outlineLevel="1">
      <c r="A2224" s="228" t="s">
        <v>796</v>
      </c>
      <c r="B2224" s="34" t="s">
        <v>24</v>
      </c>
      <c r="C2224" s="69" t="s">
        <v>781</v>
      </c>
      <c r="D2224" s="89" t="s">
        <v>1306</v>
      </c>
      <c r="E2224" s="69" t="s">
        <v>1306</v>
      </c>
      <c r="F2224" s="70" t="s">
        <v>733</v>
      </c>
      <c r="G2224" s="185" t="s">
        <v>444</v>
      </c>
      <c r="H2224" s="34">
        <v>50</v>
      </c>
      <c r="I2224" s="56">
        <v>231010000</v>
      </c>
      <c r="J2224" s="36" t="s">
        <v>1174</v>
      </c>
      <c r="K2224" s="90" t="s">
        <v>1298</v>
      </c>
      <c r="L2224" s="34" t="s">
        <v>1308</v>
      </c>
      <c r="M2224" s="36" t="s">
        <v>1085</v>
      </c>
      <c r="N2224" s="34" t="s">
        <v>724</v>
      </c>
      <c r="O2224" s="34" t="s">
        <v>753</v>
      </c>
      <c r="P2224" s="36" t="s">
        <v>1085</v>
      </c>
      <c r="Q2224" s="71"/>
      <c r="R2224" s="444"/>
      <c r="S2224" s="444"/>
      <c r="T2224" s="440">
        <v>21164830</v>
      </c>
      <c r="U2224" s="61">
        <f t="shared" si="449"/>
        <v>23704609.600000001</v>
      </c>
      <c r="V2224" s="71"/>
      <c r="W2224" s="36">
        <v>2016</v>
      </c>
      <c r="X2224" s="73"/>
      <c r="Y2224" s="74"/>
      <c r="Z2224" s="28"/>
      <c r="AA2224" s="74"/>
      <c r="AB2224" s="74"/>
      <c r="AC2224" s="74"/>
      <c r="AD2224" s="74"/>
      <c r="AE2224" s="74"/>
      <c r="AF2224" s="74"/>
      <c r="AG2224" s="74"/>
      <c r="AH2224" s="74"/>
      <c r="AI2224" s="74"/>
      <c r="AJ2224" s="74"/>
      <c r="AK2224" s="74"/>
    </row>
    <row r="2225" spans="1:37" s="24" customFormat="1" hidden="1" outlineLevel="1">
      <c r="A2225" s="228" t="s">
        <v>797</v>
      </c>
      <c r="B2225" s="34" t="s">
        <v>24</v>
      </c>
      <c r="C2225" s="69" t="s">
        <v>780</v>
      </c>
      <c r="D2225" s="117" t="s">
        <v>1304</v>
      </c>
      <c r="E2225" s="118" t="s">
        <v>1304</v>
      </c>
      <c r="F2225" s="70" t="s">
        <v>734</v>
      </c>
      <c r="G2225" s="185" t="s">
        <v>444</v>
      </c>
      <c r="H2225" s="34">
        <v>50</v>
      </c>
      <c r="I2225" s="56">
        <v>231010000</v>
      </c>
      <c r="J2225" s="36" t="s">
        <v>1174</v>
      </c>
      <c r="K2225" s="90" t="s">
        <v>1298</v>
      </c>
      <c r="L2225" s="34" t="s">
        <v>1308</v>
      </c>
      <c r="M2225" s="36" t="s">
        <v>1085</v>
      </c>
      <c r="N2225" s="34" t="s">
        <v>706</v>
      </c>
      <c r="O2225" s="34" t="s">
        <v>753</v>
      </c>
      <c r="P2225" s="36" t="s">
        <v>1085</v>
      </c>
      <c r="Q2225" s="71"/>
      <c r="R2225" s="444"/>
      <c r="S2225" s="444"/>
      <c r="T2225" s="440">
        <v>0</v>
      </c>
      <c r="U2225" s="61">
        <f t="shared" si="449"/>
        <v>0</v>
      </c>
      <c r="V2225" s="71"/>
      <c r="W2225" s="36">
        <v>2016</v>
      </c>
      <c r="X2225" s="73" t="s">
        <v>3918</v>
      </c>
      <c r="Y2225" s="74"/>
      <c r="Z2225" s="28"/>
      <c r="AA2225" s="74"/>
      <c r="AB2225" s="74"/>
      <c r="AC2225" s="74"/>
      <c r="AD2225" s="74"/>
      <c r="AE2225" s="74"/>
      <c r="AF2225" s="74"/>
      <c r="AG2225" s="74"/>
      <c r="AH2225" s="74"/>
      <c r="AI2225" s="74"/>
      <c r="AJ2225" s="74"/>
      <c r="AK2225" s="74"/>
    </row>
    <row r="2226" spans="1:37" s="24" customFormat="1" hidden="1" outlineLevel="1">
      <c r="A2226" s="228" t="s">
        <v>1036</v>
      </c>
      <c r="B2226" s="34" t="s">
        <v>24</v>
      </c>
      <c r="C2226" s="69" t="s">
        <v>781</v>
      </c>
      <c r="D2226" s="115" t="s">
        <v>1306</v>
      </c>
      <c r="E2226" s="116" t="s">
        <v>1306</v>
      </c>
      <c r="F2226" s="70" t="s">
        <v>735</v>
      </c>
      <c r="G2226" s="185" t="s">
        <v>444</v>
      </c>
      <c r="H2226" s="34">
        <v>50</v>
      </c>
      <c r="I2226" s="56">
        <v>231010000</v>
      </c>
      <c r="J2226" s="36" t="s">
        <v>1174</v>
      </c>
      <c r="K2226" s="90" t="s">
        <v>1298</v>
      </c>
      <c r="L2226" s="41" t="s">
        <v>1301</v>
      </c>
      <c r="M2226" s="36" t="s">
        <v>1085</v>
      </c>
      <c r="N2226" s="34" t="s">
        <v>724</v>
      </c>
      <c r="O2226" s="34" t="s">
        <v>753</v>
      </c>
      <c r="P2226" s="36" t="s">
        <v>1085</v>
      </c>
      <c r="Q2226" s="71"/>
      <c r="R2226" s="444"/>
      <c r="S2226" s="444"/>
      <c r="T2226" s="440">
        <v>21316040</v>
      </c>
      <c r="U2226" s="61">
        <f t="shared" si="449"/>
        <v>23873964.800000001</v>
      </c>
      <c r="V2226" s="71"/>
      <c r="W2226" s="36">
        <v>2016</v>
      </c>
      <c r="X2226" s="73"/>
      <c r="Y2226" s="74"/>
      <c r="Z2226" s="28"/>
      <c r="AA2226" s="74"/>
      <c r="AB2226" s="74"/>
      <c r="AC2226" s="74"/>
      <c r="AD2226" s="74"/>
      <c r="AE2226" s="74"/>
      <c r="AF2226" s="74"/>
      <c r="AG2226" s="74"/>
      <c r="AH2226" s="74"/>
      <c r="AI2226" s="74"/>
      <c r="AJ2226" s="74"/>
      <c r="AK2226" s="74"/>
    </row>
    <row r="2227" spans="1:37" s="24" customFormat="1" hidden="1" outlineLevel="1">
      <c r="A2227" s="228" t="s">
        <v>1037</v>
      </c>
      <c r="B2227" s="34" t="s">
        <v>24</v>
      </c>
      <c r="C2227" s="69" t="s">
        <v>780</v>
      </c>
      <c r="D2227" s="89" t="s">
        <v>1304</v>
      </c>
      <c r="E2227" s="69" t="s">
        <v>1304</v>
      </c>
      <c r="F2227" s="70" t="s">
        <v>736</v>
      </c>
      <c r="G2227" s="185" t="s">
        <v>444</v>
      </c>
      <c r="H2227" s="34">
        <v>50</v>
      </c>
      <c r="I2227" s="56">
        <v>231010000</v>
      </c>
      <c r="J2227" s="36" t="s">
        <v>1174</v>
      </c>
      <c r="K2227" s="90" t="s">
        <v>1298</v>
      </c>
      <c r="L2227" s="34" t="s">
        <v>737</v>
      </c>
      <c r="M2227" s="36" t="s">
        <v>1085</v>
      </c>
      <c r="N2227" s="34" t="s">
        <v>706</v>
      </c>
      <c r="O2227" s="34" t="s">
        <v>753</v>
      </c>
      <c r="P2227" s="36" t="s">
        <v>1085</v>
      </c>
      <c r="Q2227" s="71"/>
      <c r="R2227" s="444"/>
      <c r="S2227" s="444"/>
      <c r="T2227" s="440">
        <v>0</v>
      </c>
      <c r="U2227" s="61">
        <f t="shared" si="449"/>
        <v>0</v>
      </c>
      <c r="V2227" s="71"/>
      <c r="W2227" s="36">
        <v>2016</v>
      </c>
      <c r="X2227" s="73" t="s">
        <v>3918</v>
      </c>
      <c r="Y2227" s="74"/>
      <c r="Z2227" s="28"/>
      <c r="AA2227" s="74"/>
      <c r="AB2227" s="74"/>
      <c r="AC2227" s="74"/>
      <c r="AD2227" s="74"/>
      <c r="AE2227" s="74"/>
      <c r="AF2227" s="74"/>
      <c r="AG2227" s="74"/>
      <c r="AH2227" s="74"/>
      <c r="AI2227" s="74"/>
      <c r="AJ2227" s="74"/>
      <c r="AK2227" s="74"/>
    </row>
    <row r="2228" spans="1:37" s="24" customFormat="1" hidden="1" outlineLevel="1">
      <c r="A2228" s="228" t="s">
        <v>1038</v>
      </c>
      <c r="B2228" s="34" t="s">
        <v>24</v>
      </c>
      <c r="C2228" s="69" t="s">
        <v>1309</v>
      </c>
      <c r="D2228" s="89" t="s">
        <v>1310</v>
      </c>
      <c r="E2228" s="69" t="s">
        <v>1311</v>
      </c>
      <c r="F2228" s="70" t="s">
        <v>1312</v>
      </c>
      <c r="G2228" s="185" t="s">
        <v>444</v>
      </c>
      <c r="H2228" s="34">
        <v>100</v>
      </c>
      <c r="I2228" s="43">
        <v>230000000</v>
      </c>
      <c r="J2228" s="36" t="s">
        <v>1155</v>
      </c>
      <c r="K2228" s="90" t="s">
        <v>1298</v>
      </c>
      <c r="L2228" s="34" t="s">
        <v>1176</v>
      </c>
      <c r="M2228" s="36" t="s">
        <v>1085</v>
      </c>
      <c r="N2228" s="34" t="s">
        <v>706</v>
      </c>
      <c r="O2228" s="34" t="s">
        <v>753</v>
      </c>
      <c r="P2228" s="36" t="s">
        <v>1085</v>
      </c>
      <c r="Q2228" s="71"/>
      <c r="R2228" s="444"/>
      <c r="S2228" s="444"/>
      <c r="T2228" s="440">
        <v>0</v>
      </c>
      <c r="U2228" s="61">
        <f t="shared" si="449"/>
        <v>0</v>
      </c>
      <c r="V2228" s="71"/>
      <c r="W2228" s="36">
        <v>2016</v>
      </c>
      <c r="X2228" s="245" t="s">
        <v>5164</v>
      </c>
      <c r="Y2228" s="74"/>
      <c r="Z2228" s="28"/>
      <c r="AA2228" s="74"/>
      <c r="AB2228" s="74"/>
      <c r="AC2228" s="74"/>
      <c r="AD2228" s="74"/>
      <c r="AE2228" s="74"/>
      <c r="AF2228" s="74"/>
      <c r="AG2228" s="74"/>
      <c r="AH2228" s="74"/>
      <c r="AI2228" s="74"/>
      <c r="AJ2228" s="74"/>
      <c r="AK2228" s="74"/>
    </row>
    <row r="2229" spans="1:37" s="24" customFormat="1" hidden="1" outlineLevel="1">
      <c r="A2229" s="228" t="s">
        <v>5182</v>
      </c>
      <c r="B2229" s="34" t="s">
        <v>24</v>
      </c>
      <c r="C2229" s="69" t="s">
        <v>1309</v>
      </c>
      <c r="D2229" s="89" t="s">
        <v>1310</v>
      </c>
      <c r="E2229" s="69" t="s">
        <v>1311</v>
      </c>
      <c r="F2229" s="70" t="s">
        <v>1312</v>
      </c>
      <c r="G2229" s="185" t="s">
        <v>444</v>
      </c>
      <c r="H2229" s="34">
        <v>100</v>
      </c>
      <c r="I2229" s="43">
        <v>230000000</v>
      </c>
      <c r="J2229" s="36" t="s">
        <v>1155</v>
      </c>
      <c r="K2229" s="223" t="s">
        <v>3934</v>
      </c>
      <c r="L2229" s="223" t="s">
        <v>1176</v>
      </c>
      <c r="M2229" s="223" t="s">
        <v>1085</v>
      </c>
      <c r="N2229" s="223" t="s">
        <v>233</v>
      </c>
      <c r="O2229" s="223" t="s">
        <v>753</v>
      </c>
      <c r="P2229" s="36" t="s">
        <v>1085</v>
      </c>
      <c r="Q2229" s="71"/>
      <c r="R2229" s="444"/>
      <c r="S2229" s="444"/>
      <c r="T2229" s="452">
        <v>0</v>
      </c>
      <c r="U2229" s="68">
        <f t="shared" si="449"/>
        <v>0</v>
      </c>
      <c r="V2229" s="71"/>
      <c r="W2229" s="36">
        <v>2016</v>
      </c>
      <c r="X2229" s="73" t="s">
        <v>5010</v>
      </c>
      <c r="Y2229" s="74"/>
      <c r="Z2229" s="28"/>
      <c r="AA2229" s="74"/>
      <c r="AB2229" s="74"/>
      <c r="AC2229" s="74"/>
      <c r="AD2229" s="74"/>
      <c r="AE2229" s="74"/>
      <c r="AF2229" s="74"/>
      <c r="AG2229" s="74"/>
      <c r="AH2229" s="74"/>
      <c r="AI2229" s="74"/>
      <c r="AJ2229" s="74"/>
      <c r="AK2229" s="74"/>
    </row>
    <row r="2230" spans="1:37" s="24" customFormat="1" hidden="1" outlineLevel="1">
      <c r="A2230" s="228" t="s">
        <v>6239</v>
      </c>
      <c r="B2230" s="34" t="s">
        <v>24</v>
      </c>
      <c r="C2230" s="69" t="s">
        <v>1309</v>
      </c>
      <c r="D2230" s="89" t="s">
        <v>1310</v>
      </c>
      <c r="E2230" s="69" t="s">
        <v>1311</v>
      </c>
      <c r="F2230" s="391" t="s">
        <v>6240</v>
      </c>
      <c r="G2230" s="185" t="s">
        <v>444</v>
      </c>
      <c r="H2230" s="34">
        <v>100</v>
      </c>
      <c r="I2230" s="43">
        <v>230000000</v>
      </c>
      <c r="J2230" s="36" t="s">
        <v>1155</v>
      </c>
      <c r="K2230" s="283" t="s">
        <v>6241</v>
      </c>
      <c r="L2230" s="223" t="s">
        <v>1176</v>
      </c>
      <c r="M2230" s="223" t="s">
        <v>1085</v>
      </c>
      <c r="N2230" s="34" t="s">
        <v>6242</v>
      </c>
      <c r="O2230" s="223" t="s">
        <v>753</v>
      </c>
      <c r="P2230" s="36" t="s">
        <v>1085</v>
      </c>
      <c r="Q2230" s="71"/>
      <c r="R2230" s="444"/>
      <c r="S2230" s="444"/>
      <c r="T2230" s="54">
        <v>4857480</v>
      </c>
      <c r="U2230" s="68">
        <f t="shared" si="449"/>
        <v>5440377.6000000006</v>
      </c>
      <c r="V2230" s="71"/>
      <c r="W2230" s="36">
        <v>2016</v>
      </c>
      <c r="X2230" s="73"/>
      <c r="Y2230" s="74"/>
      <c r="Z2230" s="28"/>
      <c r="AA2230" s="74"/>
      <c r="AB2230" s="74"/>
      <c r="AC2230" s="74"/>
      <c r="AD2230" s="74"/>
      <c r="AE2230" s="74"/>
      <c r="AF2230" s="74"/>
      <c r="AG2230" s="74"/>
      <c r="AH2230" s="74"/>
      <c r="AI2230" s="74"/>
      <c r="AJ2230" s="74"/>
      <c r="AK2230" s="74"/>
    </row>
    <row r="2231" spans="1:37" s="24" customFormat="1" hidden="1" outlineLevel="1">
      <c r="A2231" s="228" t="s">
        <v>1039</v>
      </c>
      <c r="B2231" s="34" t="s">
        <v>24</v>
      </c>
      <c r="C2231" s="69" t="s">
        <v>697</v>
      </c>
      <c r="D2231" s="89" t="s">
        <v>422</v>
      </c>
      <c r="E2231" s="40" t="s">
        <v>940</v>
      </c>
      <c r="F2231" s="70" t="s">
        <v>1313</v>
      </c>
      <c r="G2231" s="185" t="s">
        <v>444</v>
      </c>
      <c r="H2231" s="34">
        <v>100</v>
      </c>
      <c r="I2231" s="43">
        <v>230000000</v>
      </c>
      <c r="J2231" s="36" t="s">
        <v>1155</v>
      </c>
      <c r="K2231" s="90" t="s">
        <v>1298</v>
      </c>
      <c r="L2231" s="34" t="s">
        <v>1176</v>
      </c>
      <c r="M2231" s="36" t="s">
        <v>1085</v>
      </c>
      <c r="N2231" s="34" t="s">
        <v>706</v>
      </c>
      <c r="O2231" s="34" t="s">
        <v>753</v>
      </c>
      <c r="P2231" s="36" t="s">
        <v>1085</v>
      </c>
      <c r="Q2231" s="71"/>
      <c r="R2231" s="444"/>
      <c r="S2231" s="444"/>
      <c r="T2231" s="440">
        <v>0</v>
      </c>
      <c r="U2231" s="61">
        <f t="shared" si="449"/>
        <v>0</v>
      </c>
      <c r="V2231" s="71"/>
      <c r="W2231" s="36">
        <v>2016</v>
      </c>
      <c r="X2231" s="73" t="s">
        <v>3943</v>
      </c>
      <c r="Y2231" s="74"/>
      <c r="Z2231" s="28"/>
      <c r="AA2231" s="74"/>
      <c r="AB2231" s="74"/>
      <c r="AC2231" s="74"/>
      <c r="AD2231" s="74"/>
      <c r="AE2231" s="74"/>
      <c r="AF2231" s="74"/>
      <c r="AG2231" s="74"/>
      <c r="AH2231" s="74"/>
      <c r="AI2231" s="74"/>
      <c r="AJ2231" s="74"/>
      <c r="AK2231" s="74"/>
    </row>
    <row r="2232" spans="1:37" s="24" customFormat="1" hidden="1" outlineLevel="1">
      <c r="A2232" s="228" t="s">
        <v>6243</v>
      </c>
      <c r="B2232" s="34" t="s">
        <v>24</v>
      </c>
      <c r="C2232" s="69" t="s">
        <v>697</v>
      </c>
      <c r="D2232" s="89" t="s">
        <v>422</v>
      </c>
      <c r="E2232" s="40" t="s">
        <v>940</v>
      </c>
      <c r="F2232" s="70" t="s">
        <v>1313</v>
      </c>
      <c r="G2232" s="185" t="s">
        <v>444</v>
      </c>
      <c r="H2232" s="34">
        <v>100</v>
      </c>
      <c r="I2232" s="43">
        <v>230000000</v>
      </c>
      <c r="J2232" s="36" t="s">
        <v>1155</v>
      </c>
      <c r="K2232" s="283" t="s">
        <v>6241</v>
      </c>
      <c r="L2232" s="34" t="s">
        <v>1176</v>
      </c>
      <c r="M2232" s="36" t="s">
        <v>1085</v>
      </c>
      <c r="N2232" s="34" t="s">
        <v>40</v>
      </c>
      <c r="O2232" s="34" t="s">
        <v>753</v>
      </c>
      <c r="P2232" s="36" t="s">
        <v>1085</v>
      </c>
      <c r="Q2232" s="71"/>
      <c r="R2232" s="444"/>
      <c r="S2232" s="444"/>
      <c r="T2232" s="440">
        <v>17016500</v>
      </c>
      <c r="U2232" s="54">
        <f t="shared" si="449"/>
        <v>19058480</v>
      </c>
      <c r="V2232" s="71"/>
      <c r="W2232" s="36">
        <v>2016</v>
      </c>
      <c r="X2232" s="73"/>
      <c r="Y2232" s="74"/>
      <c r="Z2232" s="28"/>
      <c r="AA2232" s="74"/>
      <c r="AB2232" s="74"/>
      <c r="AC2232" s="74"/>
      <c r="AD2232" s="74"/>
      <c r="AE2232" s="74"/>
      <c r="AF2232" s="74"/>
      <c r="AG2232" s="74"/>
      <c r="AH2232" s="74"/>
      <c r="AI2232" s="74"/>
      <c r="AJ2232" s="74"/>
      <c r="AK2232" s="74"/>
    </row>
    <row r="2233" spans="1:37" s="24" customFormat="1" hidden="1" outlineLevel="1">
      <c r="A2233" s="228" t="s">
        <v>1040</v>
      </c>
      <c r="B2233" s="34" t="s">
        <v>24</v>
      </c>
      <c r="C2233" s="69" t="s">
        <v>778</v>
      </c>
      <c r="D2233" s="89" t="s">
        <v>1084</v>
      </c>
      <c r="E2233" s="40" t="s">
        <v>1084</v>
      </c>
      <c r="F2233" s="70" t="s">
        <v>1092</v>
      </c>
      <c r="G2233" s="185" t="s">
        <v>444</v>
      </c>
      <c r="H2233" s="34">
        <v>100</v>
      </c>
      <c r="I2233" s="56">
        <v>230000000</v>
      </c>
      <c r="J2233" s="36" t="s">
        <v>906</v>
      </c>
      <c r="K2233" s="90" t="s">
        <v>31</v>
      </c>
      <c r="L2233" s="61" t="s">
        <v>25</v>
      </c>
      <c r="M2233" s="36" t="s">
        <v>1085</v>
      </c>
      <c r="N2233" s="34" t="s">
        <v>40</v>
      </c>
      <c r="O2233" s="34" t="s">
        <v>752</v>
      </c>
      <c r="P2233" s="36" t="s">
        <v>1085</v>
      </c>
      <c r="Q2233" s="71"/>
      <c r="R2233" s="444"/>
      <c r="S2233" s="444"/>
      <c r="T2233" s="440">
        <v>35667150</v>
      </c>
      <c r="U2233" s="61">
        <f t="shared" si="449"/>
        <v>39947208.000000007</v>
      </c>
      <c r="V2233" s="71"/>
      <c r="W2233" s="36">
        <v>2016</v>
      </c>
      <c r="X2233" s="73"/>
      <c r="Y2233" s="74"/>
      <c r="Z2233" s="28"/>
      <c r="AA2233" s="74"/>
      <c r="AB2233" s="74"/>
      <c r="AC2233" s="74"/>
      <c r="AD2233" s="74"/>
      <c r="AE2233" s="74"/>
      <c r="AF2233" s="74"/>
      <c r="AG2233" s="74"/>
      <c r="AH2233" s="74"/>
      <c r="AI2233" s="74"/>
      <c r="AJ2233" s="74"/>
      <c r="AK2233" s="74"/>
    </row>
    <row r="2234" spans="1:37" s="24" customFormat="1" hidden="1" outlineLevel="1">
      <c r="A2234" s="228" t="s">
        <v>1041</v>
      </c>
      <c r="B2234" s="96" t="s">
        <v>37</v>
      </c>
      <c r="C2234" s="60" t="s">
        <v>862</v>
      </c>
      <c r="D2234" s="40" t="s">
        <v>3139</v>
      </c>
      <c r="E2234" s="40" t="s">
        <v>3139</v>
      </c>
      <c r="F2234" s="96" t="s">
        <v>863</v>
      </c>
      <c r="G2234" s="413" t="s">
        <v>29</v>
      </c>
      <c r="H2234" s="96">
        <v>70</v>
      </c>
      <c r="I2234" s="56">
        <v>230000000</v>
      </c>
      <c r="J2234" s="36" t="s">
        <v>906</v>
      </c>
      <c r="K2234" s="96" t="s">
        <v>410</v>
      </c>
      <c r="L2234" s="82" t="s">
        <v>1350</v>
      </c>
      <c r="M2234" s="36" t="s">
        <v>1085</v>
      </c>
      <c r="N2234" s="119" t="s">
        <v>454</v>
      </c>
      <c r="O2234" s="96" t="s">
        <v>26</v>
      </c>
      <c r="P2234" s="36" t="s">
        <v>1085</v>
      </c>
      <c r="Q2234" s="120" t="s">
        <v>27</v>
      </c>
      <c r="R2234" s="121" t="s">
        <v>27</v>
      </c>
      <c r="S2234" s="121" t="s">
        <v>27</v>
      </c>
      <c r="T2234" s="453">
        <v>1282500</v>
      </c>
      <c r="U2234" s="68">
        <f t="shared" ref="U2234:U2239" si="451">T2234*1.12</f>
        <v>1436400.0000000002</v>
      </c>
      <c r="V2234" s="96" t="s">
        <v>27</v>
      </c>
      <c r="W2234" s="36">
        <v>2016</v>
      </c>
      <c r="X2234" s="363"/>
      <c r="Y2234" s="74"/>
      <c r="Z2234" s="28"/>
      <c r="AA2234" s="74"/>
      <c r="AB2234" s="74"/>
      <c r="AC2234" s="74"/>
      <c r="AD2234" s="74"/>
      <c r="AE2234" s="74"/>
      <c r="AF2234" s="74"/>
      <c r="AG2234" s="74"/>
      <c r="AH2234" s="74"/>
      <c r="AI2234" s="74"/>
      <c r="AJ2234" s="74"/>
      <c r="AK2234" s="74"/>
    </row>
    <row r="2235" spans="1:37" s="24" customFormat="1" hidden="1" outlineLevel="1">
      <c r="A2235" s="228" t="s">
        <v>1413</v>
      </c>
      <c r="B2235" s="96" t="s">
        <v>24</v>
      </c>
      <c r="C2235" s="60" t="s">
        <v>862</v>
      </c>
      <c r="D2235" s="40" t="s">
        <v>3139</v>
      </c>
      <c r="E2235" s="40" t="s">
        <v>3139</v>
      </c>
      <c r="F2235" s="96" t="s">
        <v>863</v>
      </c>
      <c r="G2235" s="413" t="s">
        <v>29</v>
      </c>
      <c r="H2235" s="96">
        <v>70</v>
      </c>
      <c r="I2235" s="56">
        <v>230000000</v>
      </c>
      <c r="J2235" s="36" t="s">
        <v>906</v>
      </c>
      <c r="K2235" s="96" t="s">
        <v>410</v>
      </c>
      <c r="L2235" s="41" t="s">
        <v>1351</v>
      </c>
      <c r="M2235" s="36" t="s">
        <v>1085</v>
      </c>
      <c r="N2235" s="119" t="s">
        <v>454</v>
      </c>
      <c r="O2235" s="96" t="s">
        <v>26</v>
      </c>
      <c r="P2235" s="36" t="s">
        <v>1085</v>
      </c>
      <c r="Q2235" s="120" t="s">
        <v>27</v>
      </c>
      <c r="R2235" s="121" t="s">
        <v>27</v>
      </c>
      <c r="S2235" s="121" t="s">
        <v>27</v>
      </c>
      <c r="T2235" s="453">
        <v>2944000</v>
      </c>
      <c r="U2235" s="68">
        <f t="shared" si="451"/>
        <v>3297280.0000000005</v>
      </c>
      <c r="V2235" s="96" t="s">
        <v>27</v>
      </c>
      <c r="W2235" s="36">
        <v>2016</v>
      </c>
      <c r="X2235" s="363"/>
      <c r="Y2235" s="74"/>
      <c r="Z2235" s="28"/>
      <c r="AA2235" s="74"/>
      <c r="AB2235" s="74"/>
      <c r="AC2235" s="74"/>
      <c r="AD2235" s="74"/>
      <c r="AE2235" s="74"/>
      <c r="AF2235" s="74"/>
      <c r="AG2235" s="74"/>
      <c r="AH2235" s="74"/>
      <c r="AI2235" s="74"/>
      <c r="AJ2235" s="74"/>
      <c r="AK2235" s="74"/>
    </row>
    <row r="2236" spans="1:37" s="24" customFormat="1" hidden="1" outlineLevel="1">
      <c r="A2236" s="228" t="s">
        <v>1042</v>
      </c>
      <c r="B2236" s="96" t="s">
        <v>37</v>
      </c>
      <c r="C2236" s="60" t="s">
        <v>862</v>
      </c>
      <c r="D2236" s="40" t="s">
        <v>3139</v>
      </c>
      <c r="E2236" s="40" t="s">
        <v>3139</v>
      </c>
      <c r="F2236" s="96" t="s">
        <v>863</v>
      </c>
      <c r="G2236" s="413" t="s">
        <v>29</v>
      </c>
      <c r="H2236" s="96">
        <v>70</v>
      </c>
      <c r="I2236" s="56">
        <v>230000000</v>
      </c>
      <c r="J2236" s="36" t="s">
        <v>906</v>
      </c>
      <c r="K2236" s="96" t="s">
        <v>410</v>
      </c>
      <c r="L2236" s="41" t="s">
        <v>1346</v>
      </c>
      <c r="M2236" s="36" t="s">
        <v>1085</v>
      </c>
      <c r="N2236" s="119" t="s">
        <v>454</v>
      </c>
      <c r="O2236" s="96" t="s">
        <v>26</v>
      </c>
      <c r="P2236" s="36" t="s">
        <v>1085</v>
      </c>
      <c r="Q2236" s="120" t="s">
        <v>27</v>
      </c>
      <c r="R2236" s="121" t="s">
        <v>27</v>
      </c>
      <c r="S2236" s="121" t="s">
        <v>27</v>
      </c>
      <c r="T2236" s="453">
        <v>8500000</v>
      </c>
      <c r="U2236" s="68">
        <f t="shared" si="451"/>
        <v>9520000</v>
      </c>
      <c r="V2236" s="96" t="s">
        <v>27</v>
      </c>
      <c r="W2236" s="36">
        <v>2016</v>
      </c>
      <c r="X2236" s="363"/>
      <c r="Y2236" s="74"/>
      <c r="Z2236" s="28"/>
      <c r="AA2236" s="74"/>
      <c r="AB2236" s="74"/>
      <c r="AC2236" s="74"/>
      <c r="AD2236" s="74"/>
      <c r="AE2236" s="74"/>
      <c r="AF2236" s="74"/>
      <c r="AG2236" s="74"/>
      <c r="AH2236" s="74"/>
      <c r="AI2236" s="74"/>
      <c r="AJ2236" s="74"/>
      <c r="AK2236" s="74"/>
    </row>
    <row r="2237" spans="1:37" s="24" customFormat="1" hidden="1" outlineLevel="1">
      <c r="A2237" s="228" t="s">
        <v>1043</v>
      </c>
      <c r="B2237" s="96" t="s">
        <v>37</v>
      </c>
      <c r="C2237" s="60" t="s">
        <v>862</v>
      </c>
      <c r="D2237" s="40" t="s">
        <v>3139</v>
      </c>
      <c r="E2237" s="40" t="s">
        <v>3139</v>
      </c>
      <c r="F2237" s="96" t="s">
        <v>863</v>
      </c>
      <c r="G2237" s="413" t="s">
        <v>29</v>
      </c>
      <c r="H2237" s="96">
        <v>70</v>
      </c>
      <c r="I2237" s="56">
        <v>230000000</v>
      </c>
      <c r="J2237" s="36" t="s">
        <v>906</v>
      </c>
      <c r="K2237" s="96" t="s">
        <v>410</v>
      </c>
      <c r="L2237" s="53" t="s">
        <v>1347</v>
      </c>
      <c r="M2237" s="36" t="s">
        <v>1085</v>
      </c>
      <c r="N2237" s="119" t="s">
        <v>454</v>
      </c>
      <c r="O2237" s="96" t="s">
        <v>26</v>
      </c>
      <c r="P2237" s="36" t="s">
        <v>1085</v>
      </c>
      <c r="Q2237" s="120" t="s">
        <v>27</v>
      </c>
      <c r="R2237" s="121" t="s">
        <v>27</v>
      </c>
      <c r="S2237" s="121" t="s">
        <v>27</v>
      </c>
      <c r="T2237" s="454">
        <v>5419400</v>
      </c>
      <c r="U2237" s="68">
        <f t="shared" si="451"/>
        <v>6069728.0000000009</v>
      </c>
      <c r="V2237" s="96" t="s">
        <v>27</v>
      </c>
      <c r="W2237" s="36">
        <v>2016</v>
      </c>
      <c r="X2237" s="363"/>
      <c r="Y2237" s="74"/>
      <c r="Z2237" s="28"/>
      <c r="AA2237" s="74"/>
      <c r="AB2237" s="74"/>
      <c r="AC2237" s="74"/>
      <c r="AD2237" s="74"/>
      <c r="AE2237" s="74"/>
      <c r="AF2237" s="74"/>
      <c r="AG2237" s="74"/>
      <c r="AH2237" s="74"/>
      <c r="AI2237" s="74"/>
      <c r="AJ2237" s="74"/>
      <c r="AK2237" s="74"/>
    </row>
    <row r="2238" spans="1:37" s="24" customFormat="1" hidden="1" outlineLevel="1">
      <c r="A2238" s="228" t="s">
        <v>1044</v>
      </c>
      <c r="B2238" s="96" t="s">
        <v>37</v>
      </c>
      <c r="C2238" s="60" t="s">
        <v>862</v>
      </c>
      <c r="D2238" s="40" t="s">
        <v>3139</v>
      </c>
      <c r="E2238" s="40" t="s">
        <v>3139</v>
      </c>
      <c r="F2238" s="96" t="s">
        <v>863</v>
      </c>
      <c r="G2238" s="413" t="s">
        <v>29</v>
      </c>
      <c r="H2238" s="96">
        <v>70</v>
      </c>
      <c r="I2238" s="56">
        <v>230000000</v>
      </c>
      <c r="J2238" s="36" t="s">
        <v>906</v>
      </c>
      <c r="K2238" s="96" t="s">
        <v>410</v>
      </c>
      <c r="L2238" s="53" t="s">
        <v>1348</v>
      </c>
      <c r="M2238" s="36" t="s">
        <v>1085</v>
      </c>
      <c r="N2238" s="119" t="s">
        <v>454</v>
      </c>
      <c r="O2238" s="96" t="s">
        <v>26</v>
      </c>
      <c r="P2238" s="36" t="s">
        <v>1085</v>
      </c>
      <c r="Q2238" s="120" t="s">
        <v>27</v>
      </c>
      <c r="R2238" s="121" t="s">
        <v>27</v>
      </c>
      <c r="S2238" s="121" t="s">
        <v>27</v>
      </c>
      <c r="T2238" s="455">
        <v>7297600</v>
      </c>
      <c r="U2238" s="68">
        <f t="shared" si="451"/>
        <v>8173312.0000000009</v>
      </c>
      <c r="V2238" s="96" t="s">
        <v>27</v>
      </c>
      <c r="W2238" s="36">
        <v>2016</v>
      </c>
      <c r="X2238" s="363"/>
      <c r="Y2238" s="74"/>
      <c r="Z2238" s="28"/>
      <c r="AA2238" s="74"/>
      <c r="AB2238" s="74"/>
      <c r="AC2238" s="74"/>
      <c r="AD2238" s="74"/>
      <c r="AE2238" s="74"/>
      <c r="AF2238" s="74"/>
      <c r="AG2238" s="74"/>
      <c r="AH2238" s="74"/>
      <c r="AI2238" s="74"/>
      <c r="AJ2238" s="74"/>
      <c r="AK2238" s="74"/>
    </row>
    <row r="2239" spans="1:37" s="24" customFormat="1" hidden="1" outlineLevel="1">
      <c r="A2239" s="228" t="s">
        <v>1045</v>
      </c>
      <c r="B2239" s="96" t="s">
        <v>864</v>
      </c>
      <c r="C2239" s="60" t="s">
        <v>862</v>
      </c>
      <c r="D2239" s="40" t="s">
        <v>3139</v>
      </c>
      <c r="E2239" s="40" t="s">
        <v>3139</v>
      </c>
      <c r="F2239" s="96" t="s">
        <v>863</v>
      </c>
      <c r="G2239" s="413" t="s">
        <v>29</v>
      </c>
      <c r="H2239" s="96">
        <v>70</v>
      </c>
      <c r="I2239" s="56">
        <v>230000000</v>
      </c>
      <c r="J2239" s="36" t="s">
        <v>906</v>
      </c>
      <c r="K2239" s="96" t="s">
        <v>410</v>
      </c>
      <c r="L2239" s="122" t="s">
        <v>1349</v>
      </c>
      <c r="M2239" s="36" t="s">
        <v>1085</v>
      </c>
      <c r="N2239" s="119" t="s">
        <v>454</v>
      </c>
      <c r="O2239" s="96" t="s">
        <v>26</v>
      </c>
      <c r="P2239" s="36" t="s">
        <v>1085</v>
      </c>
      <c r="Q2239" s="120" t="s">
        <v>27</v>
      </c>
      <c r="R2239" s="121" t="s">
        <v>27</v>
      </c>
      <c r="S2239" s="121" t="s">
        <v>27</v>
      </c>
      <c r="T2239" s="453">
        <v>625000</v>
      </c>
      <c r="U2239" s="68">
        <f t="shared" si="451"/>
        <v>700000.00000000012</v>
      </c>
      <c r="V2239" s="96" t="s">
        <v>27</v>
      </c>
      <c r="W2239" s="36">
        <v>2016</v>
      </c>
      <c r="X2239" s="363"/>
      <c r="Y2239" s="74"/>
      <c r="Z2239" s="28"/>
      <c r="AA2239" s="74"/>
      <c r="AB2239" s="74"/>
      <c r="AC2239" s="74"/>
      <c r="AD2239" s="74"/>
      <c r="AE2239" s="74"/>
      <c r="AF2239" s="74"/>
      <c r="AG2239" s="74"/>
      <c r="AH2239" s="74"/>
      <c r="AI2239" s="74"/>
      <c r="AJ2239" s="74"/>
      <c r="AK2239" s="74"/>
    </row>
    <row r="2240" spans="1:37" s="24" customFormat="1" hidden="1" outlineLevel="1">
      <c r="A2240" s="228" t="s">
        <v>1046</v>
      </c>
      <c r="B2240" s="96" t="s">
        <v>24</v>
      </c>
      <c r="C2240" s="60" t="s">
        <v>1052</v>
      </c>
      <c r="D2240" s="96" t="s">
        <v>1053</v>
      </c>
      <c r="E2240" s="96" t="s">
        <v>1053</v>
      </c>
      <c r="F2240" s="96" t="s">
        <v>1054</v>
      </c>
      <c r="G2240" s="413" t="s">
        <v>444</v>
      </c>
      <c r="H2240" s="96">
        <v>100</v>
      </c>
      <c r="I2240" s="56">
        <v>230000000</v>
      </c>
      <c r="J2240" s="36" t="s">
        <v>906</v>
      </c>
      <c r="K2240" s="96" t="s">
        <v>376</v>
      </c>
      <c r="L2240" s="53" t="s">
        <v>1087</v>
      </c>
      <c r="M2240" s="36" t="s">
        <v>1085</v>
      </c>
      <c r="N2240" s="119" t="s">
        <v>126</v>
      </c>
      <c r="O2240" s="96" t="s">
        <v>33</v>
      </c>
      <c r="P2240" s="36" t="s">
        <v>1085</v>
      </c>
      <c r="Q2240" s="120" t="s">
        <v>27</v>
      </c>
      <c r="R2240" s="121" t="s">
        <v>27</v>
      </c>
      <c r="S2240" s="121" t="s">
        <v>27</v>
      </c>
      <c r="T2240" s="453">
        <v>0</v>
      </c>
      <c r="U2240" s="68">
        <f t="shared" ref="U2240:U2253" si="452">T2240*1.12</f>
        <v>0</v>
      </c>
      <c r="V2240" s="96" t="s">
        <v>27</v>
      </c>
      <c r="W2240" s="36">
        <v>2016</v>
      </c>
      <c r="X2240" s="73" t="s">
        <v>3943</v>
      </c>
      <c r="Y2240" s="74"/>
      <c r="Z2240" s="28"/>
      <c r="AA2240" s="74"/>
      <c r="AB2240" s="74"/>
      <c r="AC2240" s="74"/>
      <c r="AD2240" s="74"/>
      <c r="AE2240" s="74"/>
      <c r="AF2240" s="74"/>
      <c r="AG2240" s="74"/>
      <c r="AH2240" s="74"/>
      <c r="AI2240" s="74"/>
      <c r="AJ2240" s="74"/>
      <c r="AK2240" s="74"/>
    </row>
    <row r="2241" spans="1:37" s="24" customFormat="1" hidden="1" outlineLevel="1">
      <c r="A2241" s="228" t="s">
        <v>6226</v>
      </c>
      <c r="B2241" s="65" t="s">
        <v>24</v>
      </c>
      <c r="C2241" s="258" t="s">
        <v>1052</v>
      </c>
      <c r="D2241" s="65" t="s">
        <v>1053</v>
      </c>
      <c r="E2241" s="65" t="s">
        <v>1053</v>
      </c>
      <c r="F2241" s="65" t="s">
        <v>1054</v>
      </c>
      <c r="G2241" s="259" t="s">
        <v>444</v>
      </c>
      <c r="H2241" s="259">
        <v>100</v>
      </c>
      <c r="I2241" s="43">
        <v>230000000</v>
      </c>
      <c r="J2241" s="36" t="s">
        <v>906</v>
      </c>
      <c r="K2241" s="260" t="s">
        <v>410</v>
      </c>
      <c r="L2241" s="41" t="s">
        <v>1087</v>
      </c>
      <c r="M2241" s="36" t="s">
        <v>1085</v>
      </c>
      <c r="N2241" s="188" t="s">
        <v>454</v>
      </c>
      <c r="O2241" s="65" t="s">
        <v>33</v>
      </c>
      <c r="P2241" s="36" t="s">
        <v>1085</v>
      </c>
      <c r="Q2241" s="66" t="s">
        <v>27</v>
      </c>
      <c r="R2241" s="127" t="s">
        <v>27</v>
      </c>
      <c r="S2241" s="127" t="s">
        <v>27</v>
      </c>
      <c r="T2241" s="68">
        <v>600000</v>
      </c>
      <c r="U2241" s="440">
        <f>T2241*1.12</f>
        <v>672000.00000000012</v>
      </c>
      <c r="V2241" s="65" t="s">
        <v>27</v>
      </c>
      <c r="W2241" s="36">
        <v>2016</v>
      </c>
      <c r="X2241" s="73"/>
      <c r="Y2241" s="74"/>
      <c r="Z2241" s="28"/>
      <c r="AA2241" s="74"/>
      <c r="AB2241" s="74"/>
      <c r="AC2241" s="74"/>
      <c r="AD2241" s="74"/>
      <c r="AE2241" s="74"/>
      <c r="AF2241" s="74"/>
      <c r="AG2241" s="74"/>
      <c r="AH2241" s="74"/>
      <c r="AI2241" s="74"/>
      <c r="AJ2241" s="74"/>
      <c r="AK2241" s="74"/>
    </row>
    <row r="2242" spans="1:37" s="24" customFormat="1" hidden="1" outlineLevel="1">
      <c r="A2242" s="228" t="s">
        <v>1067</v>
      </c>
      <c r="B2242" s="96" t="s">
        <v>24</v>
      </c>
      <c r="C2242" s="60" t="s">
        <v>1052</v>
      </c>
      <c r="D2242" s="96" t="s">
        <v>1053</v>
      </c>
      <c r="E2242" s="96" t="s">
        <v>1053</v>
      </c>
      <c r="F2242" s="96" t="s">
        <v>1055</v>
      </c>
      <c r="G2242" s="413" t="s">
        <v>444</v>
      </c>
      <c r="H2242" s="96">
        <v>100</v>
      </c>
      <c r="I2242" s="56">
        <v>230000000</v>
      </c>
      <c r="J2242" s="36" t="s">
        <v>906</v>
      </c>
      <c r="K2242" s="96" t="s">
        <v>376</v>
      </c>
      <c r="L2242" s="53" t="s">
        <v>909</v>
      </c>
      <c r="M2242" s="36" t="s">
        <v>1085</v>
      </c>
      <c r="N2242" s="119" t="s">
        <v>126</v>
      </c>
      <c r="O2242" s="96" t="s">
        <v>33</v>
      </c>
      <c r="P2242" s="36" t="s">
        <v>1085</v>
      </c>
      <c r="Q2242" s="120" t="s">
        <v>27</v>
      </c>
      <c r="R2242" s="121" t="s">
        <v>27</v>
      </c>
      <c r="S2242" s="121" t="s">
        <v>27</v>
      </c>
      <c r="T2242" s="453">
        <v>0</v>
      </c>
      <c r="U2242" s="68">
        <f t="shared" si="452"/>
        <v>0</v>
      </c>
      <c r="V2242" s="96" t="s">
        <v>27</v>
      </c>
      <c r="W2242" s="36">
        <v>2016</v>
      </c>
      <c r="X2242" s="64">
        <v>11.14</v>
      </c>
      <c r="Y2242" s="74"/>
      <c r="Z2242" s="28"/>
      <c r="AA2242" s="74"/>
      <c r="AB2242" s="74"/>
      <c r="AC2242" s="74"/>
      <c r="AD2242" s="74"/>
      <c r="AE2242" s="74"/>
      <c r="AF2242" s="74"/>
      <c r="AG2242" s="74"/>
      <c r="AH2242" s="74"/>
      <c r="AI2242" s="74"/>
      <c r="AJ2242" s="74"/>
      <c r="AK2242" s="74"/>
    </row>
    <row r="2243" spans="1:37" s="24" customFormat="1" hidden="1" outlineLevel="1">
      <c r="A2243" s="228" t="s">
        <v>6227</v>
      </c>
      <c r="B2243" s="65" t="s">
        <v>24</v>
      </c>
      <c r="C2243" s="258" t="s">
        <v>1052</v>
      </c>
      <c r="D2243" s="65" t="s">
        <v>1053</v>
      </c>
      <c r="E2243" s="65" t="s">
        <v>1053</v>
      </c>
      <c r="F2243" s="65" t="s">
        <v>1055</v>
      </c>
      <c r="G2243" s="259" t="s">
        <v>444</v>
      </c>
      <c r="H2243" s="259">
        <v>100</v>
      </c>
      <c r="I2243" s="43">
        <v>230000000</v>
      </c>
      <c r="J2243" s="36" t="s">
        <v>906</v>
      </c>
      <c r="K2243" s="260" t="s">
        <v>410</v>
      </c>
      <c r="L2243" s="41" t="s">
        <v>909</v>
      </c>
      <c r="M2243" s="36" t="s">
        <v>1085</v>
      </c>
      <c r="N2243" s="188" t="s">
        <v>454</v>
      </c>
      <c r="O2243" s="65" t="s">
        <v>33</v>
      </c>
      <c r="P2243" s="36" t="s">
        <v>1085</v>
      </c>
      <c r="Q2243" s="66" t="s">
        <v>27</v>
      </c>
      <c r="R2243" s="127" t="s">
        <v>27</v>
      </c>
      <c r="S2243" s="127" t="s">
        <v>27</v>
      </c>
      <c r="T2243" s="435">
        <v>2000000</v>
      </c>
      <c r="U2243" s="440">
        <f t="shared" si="452"/>
        <v>2240000</v>
      </c>
      <c r="V2243" s="65" t="s">
        <v>27</v>
      </c>
      <c r="W2243" s="36">
        <v>2016</v>
      </c>
      <c r="X2243" s="64"/>
      <c r="Y2243" s="74"/>
      <c r="Z2243" s="28"/>
      <c r="AA2243" s="74"/>
      <c r="AB2243" s="74"/>
      <c r="AC2243" s="74"/>
      <c r="AD2243" s="74"/>
      <c r="AE2243" s="74"/>
      <c r="AF2243" s="74"/>
      <c r="AG2243" s="74"/>
      <c r="AH2243" s="74"/>
      <c r="AI2243" s="74"/>
      <c r="AJ2243" s="74"/>
      <c r="AK2243" s="74"/>
    </row>
    <row r="2244" spans="1:37" s="24" customFormat="1" hidden="1" outlineLevel="1">
      <c r="A2244" s="228" t="s">
        <v>1414</v>
      </c>
      <c r="B2244" s="96" t="s">
        <v>24</v>
      </c>
      <c r="C2244" s="60" t="s">
        <v>1052</v>
      </c>
      <c r="D2244" s="96" t="s">
        <v>1053</v>
      </c>
      <c r="E2244" s="96" t="s">
        <v>1053</v>
      </c>
      <c r="F2244" s="96" t="s">
        <v>1056</v>
      </c>
      <c r="G2244" s="413" t="s">
        <v>444</v>
      </c>
      <c r="H2244" s="96">
        <v>100</v>
      </c>
      <c r="I2244" s="56">
        <v>230000000</v>
      </c>
      <c r="J2244" s="36" t="s">
        <v>906</v>
      </c>
      <c r="K2244" s="96" t="s">
        <v>376</v>
      </c>
      <c r="L2244" s="41" t="s">
        <v>907</v>
      </c>
      <c r="M2244" s="36" t="s">
        <v>1085</v>
      </c>
      <c r="N2244" s="119" t="s">
        <v>126</v>
      </c>
      <c r="O2244" s="96" t="s">
        <v>33</v>
      </c>
      <c r="P2244" s="36" t="s">
        <v>1085</v>
      </c>
      <c r="Q2244" s="120" t="s">
        <v>27</v>
      </c>
      <c r="R2244" s="121" t="s">
        <v>27</v>
      </c>
      <c r="S2244" s="121" t="s">
        <v>27</v>
      </c>
      <c r="T2244" s="453">
        <v>0</v>
      </c>
      <c r="U2244" s="68">
        <f t="shared" si="452"/>
        <v>0</v>
      </c>
      <c r="V2244" s="96" t="s">
        <v>27</v>
      </c>
      <c r="W2244" s="36">
        <v>2016</v>
      </c>
      <c r="X2244" s="64">
        <v>11.14</v>
      </c>
      <c r="Y2244" s="74"/>
      <c r="Z2244" s="28"/>
      <c r="AA2244" s="74"/>
      <c r="AB2244" s="74"/>
      <c r="AC2244" s="74"/>
      <c r="AD2244" s="74"/>
      <c r="AE2244" s="74"/>
      <c r="AF2244" s="74"/>
      <c r="AG2244" s="74"/>
      <c r="AH2244" s="74"/>
      <c r="AI2244" s="74"/>
      <c r="AJ2244" s="74"/>
      <c r="AK2244" s="74"/>
    </row>
    <row r="2245" spans="1:37" s="24" customFormat="1" hidden="1" outlineLevel="1">
      <c r="A2245" s="228" t="s">
        <v>6228</v>
      </c>
      <c r="B2245" s="65" t="s">
        <v>24</v>
      </c>
      <c r="C2245" s="258" t="s">
        <v>1052</v>
      </c>
      <c r="D2245" s="65" t="s">
        <v>1053</v>
      </c>
      <c r="E2245" s="65" t="s">
        <v>1053</v>
      </c>
      <c r="F2245" s="65" t="s">
        <v>1056</v>
      </c>
      <c r="G2245" s="259" t="s">
        <v>444</v>
      </c>
      <c r="H2245" s="259">
        <v>100</v>
      </c>
      <c r="I2245" s="43">
        <v>230000000</v>
      </c>
      <c r="J2245" s="36" t="s">
        <v>906</v>
      </c>
      <c r="K2245" s="260" t="s">
        <v>410</v>
      </c>
      <c r="L2245" s="41" t="s">
        <v>907</v>
      </c>
      <c r="M2245" s="36" t="s">
        <v>1085</v>
      </c>
      <c r="N2245" s="188" t="s">
        <v>454</v>
      </c>
      <c r="O2245" s="65" t="s">
        <v>33</v>
      </c>
      <c r="P2245" s="36" t="s">
        <v>1085</v>
      </c>
      <c r="Q2245" s="66" t="s">
        <v>27</v>
      </c>
      <c r="R2245" s="127" t="s">
        <v>27</v>
      </c>
      <c r="S2245" s="127" t="s">
        <v>27</v>
      </c>
      <c r="T2245" s="435">
        <v>9400000</v>
      </c>
      <c r="U2245" s="440">
        <f t="shared" si="452"/>
        <v>10528000.000000002</v>
      </c>
      <c r="V2245" s="65" t="s">
        <v>27</v>
      </c>
      <c r="W2245" s="36">
        <v>2016</v>
      </c>
      <c r="X2245" s="73"/>
      <c r="Y2245" s="74"/>
      <c r="Z2245" s="28"/>
      <c r="AA2245" s="74"/>
      <c r="AB2245" s="74"/>
      <c r="AC2245" s="74"/>
      <c r="AD2245" s="74"/>
      <c r="AE2245" s="74"/>
      <c r="AF2245" s="74"/>
      <c r="AG2245" s="74"/>
      <c r="AH2245" s="74"/>
      <c r="AI2245" s="74"/>
      <c r="AJ2245" s="74"/>
      <c r="AK2245" s="74"/>
    </row>
    <row r="2246" spans="1:37" s="24" customFormat="1" hidden="1" outlineLevel="1">
      <c r="A2246" s="228" t="s">
        <v>1415</v>
      </c>
      <c r="B2246" s="96" t="s">
        <v>24</v>
      </c>
      <c r="C2246" s="60" t="s">
        <v>1057</v>
      </c>
      <c r="D2246" s="96" t="s">
        <v>1058</v>
      </c>
      <c r="E2246" s="96" t="s">
        <v>1059</v>
      </c>
      <c r="F2246" s="96" t="s">
        <v>1060</v>
      </c>
      <c r="G2246" s="413" t="s">
        <v>444</v>
      </c>
      <c r="H2246" s="96">
        <v>100</v>
      </c>
      <c r="I2246" s="56">
        <v>230000000</v>
      </c>
      <c r="J2246" s="36" t="s">
        <v>906</v>
      </c>
      <c r="K2246" s="96" t="s">
        <v>376</v>
      </c>
      <c r="L2246" s="53" t="s">
        <v>1087</v>
      </c>
      <c r="M2246" s="36" t="s">
        <v>1085</v>
      </c>
      <c r="N2246" s="119" t="s">
        <v>126</v>
      </c>
      <c r="O2246" s="96" t="s">
        <v>33</v>
      </c>
      <c r="P2246" s="36" t="s">
        <v>1085</v>
      </c>
      <c r="Q2246" s="120" t="s">
        <v>27</v>
      </c>
      <c r="R2246" s="121" t="s">
        <v>27</v>
      </c>
      <c r="S2246" s="121" t="s">
        <v>27</v>
      </c>
      <c r="T2246" s="453">
        <v>0</v>
      </c>
      <c r="U2246" s="68">
        <f t="shared" si="452"/>
        <v>0</v>
      </c>
      <c r="V2246" s="96" t="s">
        <v>27</v>
      </c>
      <c r="W2246" s="36">
        <v>2016</v>
      </c>
      <c r="X2246" s="73" t="s">
        <v>3943</v>
      </c>
      <c r="Y2246" s="74"/>
      <c r="Z2246" s="28"/>
      <c r="AA2246" s="74"/>
      <c r="AB2246" s="74"/>
      <c r="AC2246" s="74"/>
      <c r="AD2246" s="74"/>
      <c r="AE2246" s="74"/>
      <c r="AF2246" s="74"/>
      <c r="AG2246" s="74"/>
      <c r="AH2246" s="74"/>
      <c r="AI2246" s="74"/>
      <c r="AJ2246" s="74"/>
      <c r="AK2246" s="74"/>
    </row>
    <row r="2247" spans="1:37" s="24" customFormat="1" hidden="1" outlineLevel="1">
      <c r="A2247" s="228" t="s">
        <v>6229</v>
      </c>
      <c r="B2247" s="65" t="s">
        <v>24</v>
      </c>
      <c r="C2247" s="258" t="s">
        <v>1057</v>
      </c>
      <c r="D2247" s="65" t="s">
        <v>1058</v>
      </c>
      <c r="E2247" s="65" t="s">
        <v>1059</v>
      </c>
      <c r="F2247" s="65" t="s">
        <v>1060</v>
      </c>
      <c r="G2247" s="259" t="s">
        <v>444</v>
      </c>
      <c r="H2247" s="259">
        <v>100</v>
      </c>
      <c r="I2247" s="43">
        <v>230000000</v>
      </c>
      <c r="J2247" s="36" t="s">
        <v>906</v>
      </c>
      <c r="K2247" s="260" t="s">
        <v>410</v>
      </c>
      <c r="L2247" s="41" t="s">
        <v>1087</v>
      </c>
      <c r="M2247" s="36" t="s">
        <v>1085</v>
      </c>
      <c r="N2247" s="188" t="s">
        <v>454</v>
      </c>
      <c r="O2247" s="65" t="s">
        <v>33</v>
      </c>
      <c r="P2247" s="36" t="s">
        <v>1085</v>
      </c>
      <c r="Q2247" s="66" t="s">
        <v>27</v>
      </c>
      <c r="R2247" s="127" t="s">
        <v>27</v>
      </c>
      <c r="S2247" s="127" t="s">
        <v>27</v>
      </c>
      <c r="T2247" s="68">
        <v>2250000</v>
      </c>
      <c r="U2247" s="440">
        <f t="shared" si="452"/>
        <v>2520000.0000000005</v>
      </c>
      <c r="V2247" s="65" t="s">
        <v>27</v>
      </c>
      <c r="W2247" s="36">
        <v>2016</v>
      </c>
      <c r="X2247" s="73"/>
      <c r="Y2247" s="74"/>
      <c r="Z2247" s="28"/>
      <c r="AA2247" s="74"/>
      <c r="AB2247" s="74"/>
      <c r="AC2247" s="74"/>
      <c r="AD2247" s="74"/>
      <c r="AE2247" s="74"/>
      <c r="AF2247" s="74"/>
      <c r="AG2247" s="74"/>
      <c r="AH2247" s="74"/>
      <c r="AI2247" s="74"/>
      <c r="AJ2247" s="74"/>
      <c r="AK2247" s="74"/>
    </row>
    <row r="2248" spans="1:37" s="24" customFormat="1" hidden="1" outlineLevel="1">
      <c r="A2248" s="228" t="s">
        <v>1416</v>
      </c>
      <c r="B2248" s="96" t="s">
        <v>24</v>
      </c>
      <c r="C2248" s="60" t="s">
        <v>1057</v>
      </c>
      <c r="D2248" s="96" t="s">
        <v>1058</v>
      </c>
      <c r="E2248" s="96" t="s">
        <v>1059</v>
      </c>
      <c r="F2248" s="96" t="s">
        <v>1061</v>
      </c>
      <c r="G2248" s="413" t="s">
        <v>444</v>
      </c>
      <c r="H2248" s="96">
        <v>100</v>
      </c>
      <c r="I2248" s="56">
        <v>230000000</v>
      </c>
      <c r="J2248" s="36" t="s">
        <v>906</v>
      </c>
      <c r="K2248" s="96" t="s">
        <v>376</v>
      </c>
      <c r="L2248" s="41" t="s">
        <v>908</v>
      </c>
      <c r="M2248" s="36" t="s">
        <v>1085</v>
      </c>
      <c r="N2248" s="119" t="s">
        <v>126</v>
      </c>
      <c r="O2248" s="96" t="s">
        <v>33</v>
      </c>
      <c r="P2248" s="36" t="s">
        <v>1085</v>
      </c>
      <c r="Q2248" s="120" t="s">
        <v>27</v>
      </c>
      <c r="R2248" s="121" t="s">
        <v>27</v>
      </c>
      <c r="S2248" s="121" t="s">
        <v>27</v>
      </c>
      <c r="T2248" s="453">
        <v>0</v>
      </c>
      <c r="U2248" s="68">
        <f t="shared" si="452"/>
        <v>0</v>
      </c>
      <c r="V2248" s="96" t="s">
        <v>27</v>
      </c>
      <c r="W2248" s="36">
        <v>2016</v>
      </c>
      <c r="X2248" s="73" t="s">
        <v>3943</v>
      </c>
      <c r="Y2248" s="74"/>
      <c r="Z2248" s="28"/>
      <c r="AA2248" s="74"/>
      <c r="AB2248" s="74"/>
      <c r="AC2248" s="74"/>
      <c r="AD2248" s="74"/>
      <c r="AE2248" s="74"/>
      <c r="AF2248" s="74"/>
      <c r="AG2248" s="74"/>
      <c r="AH2248" s="74"/>
      <c r="AI2248" s="74"/>
      <c r="AJ2248" s="74"/>
      <c r="AK2248" s="74"/>
    </row>
    <row r="2249" spans="1:37" s="24" customFormat="1" hidden="1" outlineLevel="1">
      <c r="A2249" s="228" t="s">
        <v>6230</v>
      </c>
      <c r="B2249" s="65" t="s">
        <v>24</v>
      </c>
      <c r="C2249" s="258" t="s">
        <v>1057</v>
      </c>
      <c r="D2249" s="65" t="s">
        <v>1058</v>
      </c>
      <c r="E2249" s="65" t="s">
        <v>1059</v>
      </c>
      <c r="F2249" s="65" t="s">
        <v>1061</v>
      </c>
      <c r="G2249" s="259" t="s">
        <v>444</v>
      </c>
      <c r="H2249" s="259">
        <v>100</v>
      </c>
      <c r="I2249" s="43">
        <v>230000000</v>
      </c>
      <c r="J2249" s="36" t="s">
        <v>906</v>
      </c>
      <c r="K2249" s="260" t="s">
        <v>410</v>
      </c>
      <c r="L2249" s="41" t="s">
        <v>908</v>
      </c>
      <c r="M2249" s="36" t="s">
        <v>1085</v>
      </c>
      <c r="N2249" s="188" t="s">
        <v>454</v>
      </c>
      <c r="O2249" s="65" t="s">
        <v>33</v>
      </c>
      <c r="P2249" s="36" t="s">
        <v>1085</v>
      </c>
      <c r="Q2249" s="66" t="s">
        <v>27</v>
      </c>
      <c r="R2249" s="127" t="s">
        <v>27</v>
      </c>
      <c r="S2249" s="127" t="s">
        <v>27</v>
      </c>
      <c r="T2249" s="68">
        <v>1950000</v>
      </c>
      <c r="U2249" s="440">
        <f t="shared" si="452"/>
        <v>2184000</v>
      </c>
      <c r="V2249" s="65" t="s">
        <v>27</v>
      </c>
      <c r="W2249" s="36">
        <v>2016</v>
      </c>
      <c r="X2249" s="73"/>
      <c r="Y2249" s="74"/>
      <c r="Z2249" s="28"/>
      <c r="AA2249" s="74"/>
      <c r="AB2249" s="74"/>
      <c r="AC2249" s="74"/>
      <c r="AD2249" s="74"/>
      <c r="AE2249" s="74"/>
      <c r="AF2249" s="74"/>
      <c r="AG2249" s="74"/>
      <c r="AH2249" s="74"/>
      <c r="AI2249" s="74"/>
      <c r="AJ2249" s="74"/>
      <c r="AK2249" s="74"/>
    </row>
    <row r="2250" spans="1:37" s="24" customFormat="1" hidden="1" outlineLevel="1">
      <c r="A2250" s="228" t="s">
        <v>1068</v>
      </c>
      <c r="B2250" s="96" t="s">
        <v>24</v>
      </c>
      <c r="C2250" s="60" t="s">
        <v>1057</v>
      </c>
      <c r="D2250" s="96" t="s">
        <v>1058</v>
      </c>
      <c r="E2250" s="96" t="s">
        <v>1059</v>
      </c>
      <c r="F2250" s="96" t="s">
        <v>1062</v>
      </c>
      <c r="G2250" s="413" t="s">
        <v>444</v>
      </c>
      <c r="H2250" s="96">
        <v>100</v>
      </c>
      <c r="I2250" s="56">
        <v>230000000</v>
      </c>
      <c r="J2250" s="36" t="s">
        <v>906</v>
      </c>
      <c r="K2250" s="96" t="s">
        <v>376</v>
      </c>
      <c r="L2250" s="53" t="s">
        <v>909</v>
      </c>
      <c r="M2250" s="36" t="s">
        <v>1085</v>
      </c>
      <c r="N2250" s="119" t="s">
        <v>126</v>
      </c>
      <c r="O2250" s="96" t="s">
        <v>33</v>
      </c>
      <c r="P2250" s="36" t="s">
        <v>1085</v>
      </c>
      <c r="Q2250" s="120" t="s">
        <v>27</v>
      </c>
      <c r="R2250" s="121" t="s">
        <v>27</v>
      </c>
      <c r="S2250" s="121" t="s">
        <v>27</v>
      </c>
      <c r="T2250" s="453">
        <v>0</v>
      </c>
      <c r="U2250" s="68">
        <f t="shared" si="452"/>
        <v>0</v>
      </c>
      <c r="V2250" s="96" t="s">
        <v>27</v>
      </c>
      <c r="W2250" s="36">
        <v>2016</v>
      </c>
      <c r="X2250" s="73" t="s">
        <v>3943</v>
      </c>
      <c r="Y2250" s="74"/>
      <c r="Z2250" s="28"/>
      <c r="AA2250" s="74"/>
      <c r="AB2250" s="74"/>
      <c r="AC2250" s="74"/>
      <c r="AD2250" s="74"/>
      <c r="AE2250" s="74"/>
      <c r="AF2250" s="74"/>
      <c r="AG2250" s="74"/>
      <c r="AH2250" s="74"/>
      <c r="AI2250" s="74"/>
      <c r="AJ2250" s="74"/>
      <c r="AK2250" s="74"/>
    </row>
    <row r="2251" spans="1:37" s="24" customFormat="1" hidden="1" outlineLevel="1">
      <c r="A2251" s="228" t="s">
        <v>6231</v>
      </c>
      <c r="B2251" s="65" t="s">
        <v>24</v>
      </c>
      <c r="C2251" s="258" t="s">
        <v>1057</v>
      </c>
      <c r="D2251" s="65" t="s">
        <v>1058</v>
      </c>
      <c r="E2251" s="65" t="s">
        <v>1059</v>
      </c>
      <c r="F2251" s="65" t="s">
        <v>1062</v>
      </c>
      <c r="G2251" s="259" t="s">
        <v>444</v>
      </c>
      <c r="H2251" s="259">
        <v>100</v>
      </c>
      <c r="I2251" s="43">
        <v>230000000</v>
      </c>
      <c r="J2251" s="36" t="s">
        <v>906</v>
      </c>
      <c r="K2251" s="260" t="s">
        <v>410</v>
      </c>
      <c r="L2251" s="41" t="s">
        <v>909</v>
      </c>
      <c r="M2251" s="36" t="s">
        <v>1085</v>
      </c>
      <c r="N2251" s="188" t="s">
        <v>454</v>
      </c>
      <c r="O2251" s="65" t="s">
        <v>33</v>
      </c>
      <c r="P2251" s="36" t="s">
        <v>1085</v>
      </c>
      <c r="Q2251" s="66" t="s">
        <v>27</v>
      </c>
      <c r="R2251" s="127" t="s">
        <v>27</v>
      </c>
      <c r="S2251" s="127" t="s">
        <v>27</v>
      </c>
      <c r="T2251" s="68">
        <v>1800000</v>
      </c>
      <c r="U2251" s="440">
        <f t="shared" si="452"/>
        <v>2016000.0000000002</v>
      </c>
      <c r="V2251" s="65" t="s">
        <v>27</v>
      </c>
      <c r="W2251" s="36">
        <v>2016</v>
      </c>
      <c r="X2251" s="73"/>
      <c r="Y2251" s="74"/>
      <c r="Z2251" s="28"/>
      <c r="AA2251" s="74"/>
      <c r="AB2251" s="74"/>
      <c r="AC2251" s="74"/>
      <c r="AD2251" s="74"/>
      <c r="AE2251" s="74"/>
      <c r="AF2251" s="74"/>
      <c r="AG2251" s="74"/>
      <c r="AH2251" s="74"/>
      <c r="AI2251" s="74"/>
      <c r="AJ2251" s="74"/>
      <c r="AK2251" s="74"/>
    </row>
    <row r="2252" spans="1:37" s="24" customFormat="1" hidden="1" outlineLevel="1">
      <c r="A2252" s="228" t="s">
        <v>1417</v>
      </c>
      <c r="B2252" s="96" t="s">
        <v>24</v>
      </c>
      <c r="C2252" s="60" t="s">
        <v>1057</v>
      </c>
      <c r="D2252" s="96" t="s">
        <v>1058</v>
      </c>
      <c r="E2252" s="96" t="s">
        <v>1059</v>
      </c>
      <c r="F2252" s="96" t="s">
        <v>1063</v>
      </c>
      <c r="G2252" s="413" t="s">
        <v>444</v>
      </c>
      <c r="H2252" s="96">
        <v>100</v>
      </c>
      <c r="I2252" s="56">
        <v>230000000</v>
      </c>
      <c r="J2252" s="36" t="s">
        <v>906</v>
      </c>
      <c r="K2252" s="96" t="s">
        <v>376</v>
      </c>
      <c r="L2252" s="41" t="s">
        <v>907</v>
      </c>
      <c r="M2252" s="36" t="s">
        <v>1085</v>
      </c>
      <c r="N2252" s="119" t="s">
        <v>126</v>
      </c>
      <c r="O2252" s="96" t="s">
        <v>33</v>
      </c>
      <c r="P2252" s="36" t="s">
        <v>1085</v>
      </c>
      <c r="Q2252" s="120" t="s">
        <v>27</v>
      </c>
      <c r="R2252" s="121" t="s">
        <v>27</v>
      </c>
      <c r="S2252" s="121" t="s">
        <v>27</v>
      </c>
      <c r="T2252" s="453">
        <v>0</v>
      </c>
      <c r="U2252" s="68">
        <f t="shared" si="452"/>
        <v>0</v>
      </c>
      <c r="V2252" s="96" t="s">
        <v>27</v>
      </c>
      <c r="W2252" s="36">
        <v>2016</v>
      </c>
      <c r="X2252" s="64">
        <v>11.14</v>
      </c>
      <c r="Y2252" s="74"/>
      <c r="Z2252" s="28"/>
      <c r="AA2252" s="74"/>
      <c r="AB2252" s="74"/>
      <c r="AC2252" s="74"/>
      <c r="AD2252" s="74"/>
      <c r="AE2252" s="74"/>
      <c r="AF2252" s="74"/>
      <c r="AG2252" s="74"/>
      <c r="AH2252" s="74"/>
      <c r="AI2252" s="74"/>
      <c r="AJ2252" s="74"/>
      <c r="AK2252" s="74"/>
    </row>
    <row r="2253" spans="1:37" s="24" customFormat="1" hidden="1" outlineLevel="1">
      <c r="A2253" s="228" t="s">
        <v>6232</v>
      </c>
      <c r="B2253" s="65" t="s">
        <v>24</v>
      </c>
      <c r="C2253" s="258" t="s">
        <v>1057</v>
      </c>
      <c r="D2253" s="65" t="s">
        <v>1058</v>
      </c>
      <c r="E2253" s="65" t="s">
        <v>1059</v>
      </c>
      <c r="F2253" s="65" t="s">
        <v>1063</v>
      </c>
      <c r="G2253" s="259" t="s">
        <v>444</v>
      </c>
      <c r="H2253" s="259">
        <v>100</v>
      </c>
      <c r="I2253" s="43">
        <v>230000000</v>
      </c>
      <c r="J2253" s="36" t="s">
        <v>906</v>
      </c>
      <c r="K2253" s="260" t="s">
        <v>410</v>
      </c>
      <c r="L2253" s="41" t="s">
        <v>907</v>
      </c>
      <c r="M2253" s="36" t="s">
        <v>1085</v>
      </c>
      <c r="N2253" s="188" t="s">
        <v>454</v>
      </c>
      <c r="O2253" s="65" t="s">
        <v>33</v>
      </c>
      <c r="P2253" s="36" t="s">
        <v>1085</v>
      </c>
      <c r="Q2253" s="66" t="s">
        <v>27</v>
      </c>
      <c r="R2253" s="127" t="s">
        <v>27</v>
      </c>
      <c r="S2253" s="127" t="s">
        <v>27</v>
      </c>
      <c r="T2253" s="435">
        <v>3750000</v>
      </c>
      <c r="U2253" s="440">
        <f t="shared" si="452"/>
        <v>4200000</v>
      </c>
      <c r="V2253" s="65" t="s">
        <v>27</v>
      </c>
      <c r="W2253" s="36">
        <v>2016</v>
      </c>
      <c r="X2253" s="73"/>
      <c r="Y2253" s="74"/>
      <c r="Z2253" s="28"/>
      <c r="AA2253" s="74"/>
      <c r="AB2253" s="74"/>
      <c r="AC2253" s="74"/>
      <c r="AD2253" s="74"/>
      <c r="AE2253" s="74"/>
      <c r="AF2253" s="74"/>
      <c r="AG2253" s="74"/>
      <c r="AH2253" s="74"/>
      <c r="AI2253" s="74"/>
      <c r="AJ2253" s="74"/>
      <c r="AK2253" s="74"/>
    </row>
    <row r="2254" spans="1:37" s="24" customFormat="1" hidden="1" outlineLevel="1">
      <c r="A2254" s="228" t="s">
        <v>1418</v>
      </c>
      <c r="B2254" s="96" t="s">
        <v>24</v>
      </c>
      <c r="C2254" s="60" t="s">
        <v>1064</v>
      </c>
      <c r="D2254" s="96" t="s">
        <v>722</v>
      </c>
      <c r="E2254" s="96" t="s">
        <v>1065</v>
      </c>
      <c r="F2254" s="96" t="s">
        <v>1066</v>
      </c>
      <c r="G2254" s="413" t="s">
        <v>444</v>
      </c>
      <c r="H2254" s="96">
        <v>100</v>
      </c>
      <c r="I2254" s="56">
        <v>230000000</v>
      </c>
      <c r="J2254" s="36" t="s">
        <v>906</v>
      </c>
      <c r="K2254" s="96" t="s">
        <v>376</v>
      </c>
      <c r="L2254" s="41" t="s">
        <v>907</v>
      </c>
      <c r="M2254" s="36" t="s">
        <v>1085</v>
      </c>
      <c r="N2254" s="119" t="s">
        <v>126</v>
      </c>
      <c r="O2254" s="96" t="s">
        <v>33</v>
      </c>
      <c r="P2254" s="36" t="s">
        <v>1085</v>
      </c>
      <c r="Q2254" s="120"/>
      <c r="R2254" s="121"/>
      <c r="S2254" s="121"/>
      <c r="T2254" s="453">
        <v>0</v>
      </c>
      <c r="U2254" s="68">
        <f>T2254*1.12</f>
        <v>0</v>
      </c>
      <c r="V2254" s="96"/>
      <c r="W2254" s="36">
        <v>2016</v>
      </c>
      <c r="X2254" s="64">
        <v>11.14</v>
      </c>
      <c r="Y2254" s="74"/>
      <c r="Z2254" s="28"/>
      <c r="AA2254" s="74"/>
      <c r="AB2254" s="74"/>
      <c r="AC2254" s="74"/>
      <c r="AD2254" s="74"/>
      <c r="AE2254" s="74"/>
      <c r="AF2254" s="74"/>
      <c r="AG2254" s="74"/>
      <c r="AH2254" s="74"/>
      <c r="AI2254" s="74"/>
      <c r="AJ2254" s="74"/>
      <c r="AK2254" s="74"/>
    </row>
    <row r="2255" spans="1:37" s="24" customFormat="1" hidden="1" outlineLevel="1">
      <c r="A2255" s="228" t="s">
        <v>6233</v>
      </c>
      <c r="B2255" s="65" t="s">
        <v>24</v>
      </c>
      <c r="C2255" s="258" t="s">
        <v>1064</v>
      </c>
      <c r="D2255" s="65" t="s">
        <v>722</v>
      </c>
      <c r="E2255" s="65" t="s">
        <v>1065</v>
      </c>
      <c r="F2255" s="65" t="s">
        <v>1066</v>
      </c>
      <c r="G2255" s="259" t="s">
        <v>444</v>
      </c>
      <c r="H2255" s="259">
        <v>100</v>
      </c>
      <c r="I2255" s="43">
        <v>230000000</v>
      </c>
      <c r="J2255" s="36" t="s">
        <v>906</v>
      </c>
      <c r="K2255" s="185" t="s">
        <v>410</v>
      </c>
      <c r="L2255" s="41" t="s">
        <v>907</v>
      </c>
      <c r="M2255" s="36" t="s">
        <v>1085</v>
      </c>
      <c r="N2255" s="188" t="s">
        <v>454</v>
      </c>
      <c r="O2255" s="65" t="s">
        <v>33</v>
      </c>
      <c r="P2255" s="36" t="s">
        <v>1085</v>
      </c>
      <c r="Q2255" s="66"/>
      <c r="R2255" s="127"/>
      <c r="S2255" s="127"/>
      <c r="T2255" s="435">
        <v>3600000</v>
      </c>
      <c r="U2255" s="440">
        <f t="shared" ref="U2255" si="453">T2255*1.12</f>
        <v>4032000.0000000005</v>
      </c>
      <c r="V2255" s="65"/>
      <c r="W2255" s="36">
        <v>2016</v>
      </c>
      <c r="X2255" s="73"/>
      <c r="Y2255" s="74"/>
      <c r="Z2255" s="28"/>
      <c r="AA2255" s="74"/>
      <c r="AB2255" s="74"/>
      <c r="AC2255" s="74"/>
      <c r="AD2255" s="74"/>
      <c r="AE2255" s="74"/>
      <c r="AF2255" s="74"/>
      <c r="AG2255" s="74"/>
      <c r="AH2255" s="74"/>
      <c r="AI2255" s="74"/>
      <c r="AJ2255" s="74"/>
      <c r="AK2255" s="74"/>
    </row>
    <row r="2256" spans="1:37" hidden="1" outlineLevel="1">
      <c r="A2256" s="228" t="s">
        <v>3169</v>
      </c>
      <c r="B2256" s="54" t="s">
        <v>37</v>
      </c>
      <c r="C2256" s="61" t="s">
        <v>768</v>
      </c>
      <c r="D2256" s="54" t="s">
        <v>3170</v>
      </c>
      <c r="E2256" s="54" t="s">
        <v>3170</v>
      </c>
      <c r="F2256" s="54" t="s">
        <v>689</v>
      </c>
      <c r="G2256" s="187" t="s">
        <v>29</v>
      </c>
      <c r="H2256" s="63">
        <v>100</v>
      </c>
      <c r="I2256" s="34">
        <v>230000000</v>
      </c>
      <c r="J2256" s="36" t="s">
        <v>906</v>
      </c>
      <c r="K2256" s="54" t="s">
        <v>531</v>
      </c>
      <c r="L2256" s="61" t="s">
        <v>25</v>
      </c>
      <c r="M2256" s="36" t="s">
        <v>1085</v>
      </c>
      <c r="N2256" s="36" t="s">
        <v>67</v>
      </c>
      <c r="O2256" s="54" t="s">
        <v>61</v>
      </c>
      <c r="P2256" s="83" t="s">
        <v>1085</v>
      </c>
      <c r="Q2256" s="54"/>
      <c r="R2256" s="54"/>
      <c r="S2256" s="54"/>
      <c r="T2256" s="54">
        <v>0</v>
      </c>
      <c r="U2256" s="440">
        <f t="shared" ref="U2256:U2313" si="454">T2256*1.12</f>
        <v>0</v>
      </c>
      <c r="V2256" s="54"/>
      <c r="W2256" s="84">
        <v>2016</v>
      </c>
      <c r="X2256" s="64">
        <v>11.14</v>
      </c>
    </row>
    <row r="2257" spans="1:37" hidden="1" outlineLevel="1">
      <c r="A2257" s="228" t="s">
        <v>6225</v>
      </c>
      <c r="B2257" s="54" t="s">
        <v>37</v>
      </c>
      <c r="C2257" s="54" t="s">
        <v>768</v>
      </c>
      <c r="D2257" s="54" t="s">
        <v>3170</v>
      </c>
      <c r="E2257" s="54" t="s">
        <v>3170</v>
      </c>
      <c r="F2257" s="54" t="s">
        <v>689</v>
      </c>
      <c r="G2257" s="187" t="s">
        <v>29</v>
      </c>
      <c r="H2257" s="63">
        <v>100</v>
      </c>
      <c r="I2257" s="34">
        <v>230000000</v>
      </c>
      <c r="J2257" s="36" t="s">
        <v>906</v>
      </c>
      <c r="K2257" s="54" t="s">
        <v>5206</v>
      </c>
      <c r="L2257" s="54" t="s">
        <v>25</v>
      </c>
      <c r="M2257" s="36" t="s">
        <v>1085</v>
      </c>
      <c r="N2257" s="54" t="s">
        <v>30</v>
      </c>
      <c r="O2257" s="54" t="s">
        <v>61</v>
      </c>
      <c r="P2257" s="83" t="s">
        <v>1085</v>
      </c>
      <c r="Q2257" s="54"/>
      <c r="R2257" s="54"/>
      <c r="S2257" s="54"/>
      <c r="T2257" s="54">
        <v>0</v>
      </c>
      <c r="U2257" s="440">
        <f t="shared" si="454"/>
        <v>0</v>
      </c>
      <c r="V2257" s="54"/>
      <c r="W2257" s="84">
        <v>2016</v>
      </c>
      <c r="X2257" s="64">
        <v>11.14</v>
      </c>
    </row>
    <row r="2258" spans="1:37" ht="16.5" hidden="1" customHeight="1" outlineLevel="1">
      <c r="A2258" s="228" t="s">
        <v>6422</v>
      </c>
      <c r="B2258" s="39" t="s">
        <v>1495</v>
      </c>
      <c r="C2258" s="54" t="s">
        <v>768</v>
      </c>
      <c r="D2258" s="54" t="s">
        <v>3170</v>
      </c>
      <c r="E2258" s="54" t="s">
        <v>3170</v>
      </c>
      <c r="F2258" s="54" t="s">
        <v>689</v>
      </c>
      <c r="G2258" s="187" t="s">
        <v>29</v>
      </c>
      <c r="H2258" s="186">
        <v>100</v>
      </c>
      <c r="I2258" s="43">
        <v>230000000</v>
      </c>
      <c r="J2258" s="36" t="s">
        <v>1500</v>
      </c>
      <c r="K2258" s="293" t="s">
        <v>6423</v>
      </c>
      <c r="L2258" s="54" t="s">
        <v>25</v>
      </c>
      <c r="M2258" s="36"/>
      <c r="N2258" s="257" t="s">
        <v>835</v>
      </c>
      <c r="O2258" s="54" t="s">
        <v>61</v>
      </c>
      <c r="P2258" s="83" t="s">
        <v>1085</v>
      </c>
      <c r="Q2258" s="392"/>
      <c r="R2258" s="439"/>
      <c r="S2258" s="439"/>
      <c r="T2258" s="54">
        <v>3000000</v>
      </c>
      <c r="U2258" s="440">
        <v>3360000.0000000005</v>
      </c>
      <c r="V2258" s="54"/>
      <c r="W2258" s="294">
        <v>2016</v>
      </c>
      <c r="X2258" s="64"/>
    </row>
    <row r="2259" spans="1:37" s="24" customFormat="1" hidden="1" outlineLevel="1">
      <c r="A2259" s="228" t="s">
        <v>3171</v>
      </c>
      <c r="B2259" s="50" t="s">
        <v>24</v>
      </c>
      <c r="C2259" s="156" t="s">
        <v>867</v>
      </c>
      <c r="D2259" s="50" t="s">
        <v>3193</v>
      </c>
      <c r="E2259" s="50" t="s">
        <v>3193</v>
      </c>
      <c r="F2259" s="189" t="s">
        <v>1110</v>
      </c>
      <c r="G2259" s="414" t="s">
        <v>28</v>
      </c>
      <c r="H2259" s="142">
        <v>100</v>
      </c>
      <c r="I2259" s="34">
        <v>230000000</v>
      </c>
      <c r="J2259" s="36" t="s">
        <v>906</v>
      </c>
      <c r="K2259" s="85" t="s">
        <v>31</v>
      </c>
      <c r="L2259" s="82" t="s">
        <v>25</v>
      </c>
      <c r="M2259" s="36" t="s">
        <v>1085</v>
      </c>
      <c r="N2259" s="50" t="s">
        <v>596</v>
      </c>
      <c r="O2259" s="50" t="s">
        <v>597</v>
      </c>
      <c r="P2259" s="83" t="s">
        <v>1085</v>
      </c>
      <c r="Q2259" s="91" t="s">
        <v>27</v>
      </c>
      <c r="R2259" s="456" t="s">
        <v>27</v>
      </c>
      <c r="S2259" s="456" t="s">
        <v>27</v>
      </c>
      <c r="T2259" s="457">
        <v>0</v>
      </c>
      <c r="U2259" s="456">
        <f t="shared" si="454"/>
        <v>0</v>
      </c>
      <c r="V2259" s="146" t="s">
        <v>27</v>
      </c>
      <c r="W2259" s="84">
        <v>2016</v>
      </c>
      <c r="X2259" s="233" t="s">
        <v>3918</v>
      </c>
      <c r="Y2259" s="74"/>
      <c r="Z2259" s="28"/>
      <c r="AA2259" s="74"/>
      <c r="AB2259" s="74"/>
      <c r="AC2259" s="74"/>
      <c r="AD2259" s="74"/>
      <c r="AE2259" s="74"/>
      <c r="AF2259" s="74"/>
      <c r="AG2259" s="74"/>
      <c r="AH2259" s="74"/>
      <c r="AI2259" s="74"/>
      <c r="AJ2259" s="74"/>
      <c r="AK2259" s="74"/>
    </row>
    <row r="2260" spans="1:37" s="24" customFormat="1" hidden="1" outlineLevel="1">
      <c r="A2260" s="228" t="s">
        <v>3172</v>
      </c>
      <c r="B2260" s="50" t="s">
        <v>24</v>
      </c>
      <c r="C2260" s="156" t="s">
        <v>867</v>
      </c>
      <c r="D2260" s="50" t="s">
        <v>3193</v>
      </c>
      <c r="E2260" s="50" t="s">
        <v>3193</v>
      </c>
      <c r="F2260" s="170" t="s">
        <v>1111</v>
      </c>
      <c r="G2260" s="414" t="s">
        <v>28</v>
      </c>
      <c r="H2260" s="142">
        <v>100</v>
      </c>
      <c r="I2260" s="34">
        <v>230000000</v>
      </c>
      <c r="J2260" s="36" t="s">
        <v>906</v>
      </c>
      <c r="K2260" s="85" t="s">
        <v>1242</v>
      </c>
      <c r="L2260" s="82" t="s">
        <v>25</v>
      </c>
      <c r="M2260" s="36" t="s">
        <v>1085</v>
      </c>
      <c r="N2260" s="50" t="s">
        <v>596</v>
      </c>
      <c r="O2260" s="50" t="s">
        <v>597</v>
      </c>
      <c r="P2260" s="83" t="s">
        <v>1085</v>
      </c>
      <c r="Q2260" s="91" t="s">
        <v>27</v>
      </c>
      <c r="R2260" s="456" t="s">
        <v>27</v>
      </c>
      <c r="S2260" s="456" t="s">
        <v>27</v>
      </c>
      <c r="T2260" s="457">
        <v>0</v>
      </c>
      <c r="U2260" s="456">
        <f t="shared" si="454"/>
        <v>0</v>
      </c>
      <c r="V2260" s="146" t="s">
        <v>27</v>
      </c>
      <c r="W2260" s="84">
        <v>2016</v>
      </c>
      <c r="X2260" s="233" t="s">
        <v>3918</v>
      </c>
      <c r="Y2260" s="74"/>
      <c r="Z2260" s="28"/>
      <c r="AA2260" s="74"/>
      <c r="AB2260" s="74"/>
      <c r="AC2260" s="74"/>
      <c r="AD2260" s="74"/>
      <c r="AE2260" s="74"/>
      <c r="AF2260" s="74"/>
      <c r="AG2260" s="74"/>
      <c r="AH2260" s="74"/>
      <c r="AI2260" s="74"/>
      <c r="AJ2260" s="74"/>
      <c r="AK2260" s="74"/>
    </row>
    <row r="2261" spans="1:37" s="24" customFormat="1" hidden="1" outlineLevel="1">
      <c r="A2261" s="228" t="s">
        <v>3173</v>
      </c>
      <c r="B2261" s="50" t="s">
        <v>24</v>
      </c>
      <c r="C2261" s="156" t="s">
        <v>867</v>
      </c>
      <c r="D2261" s="50" t="s">
        <v>3193</v>
      </c>
      <c r="E2261" s="50" t="s">
        <v>3193</v>
      </c>
      <c r="F2261" s="171" t="s">
        <v>598</v>
      </c>
      <c r="G2261" s="414" t="s">
        <v>28</v>
      </c>
      <c r="H2261" s="142">
        <v>100</v>
      </c>
      <c r="I2261" s="34">
        <v>230000000</v>
      </c>
      <c r="J2261" s="36" t="s">
        <v>906</v>
      </c>
      <c r="K2261" s="85" t="s">
        <v>1242</v>
      </c>
      <c r="L2261" s="82" t="s">
        <v>25</v>
      </c>
      <c r="M2261" s="36" t="s">
        <v>1085</v>
      </c>
      <c r="N2261" s="50" t="s">
        <v>596</v>
      </c>
      <c r="O2261" s="50" t="s">
        <v>597</v>
      </c>
      <c r="P2261" s="83" t="s">
        <v>1085</v>
      </c>
      <c r="Q2261" s="91"/>
      <c r="R2261" s="456"/>
      <c r="S2261" s="456"/>
      <c r="T2261" s="457">
        <v>0</v>
      </c>
      <c r="U2261" s="456">
        <f t="shared" si="454"/>
        <v>0</v>
      </c>
      <c r="V2261" s="146"/>
      <c r="W2261" s="84">
        <v>2016</v>
      </c>
      <c r="X2261" s="233" t="s">
        <v>3918</v>
      </c>
      <c r="Y2261" s="74"/>
      <c r="Z2261" s="28"/>
      <c r="AA2261" s="74"/>
      <c r="AB2261" s="74"/>
      <c r="AC2261" s="74"/>
      <c r="AD2261" s="74"/>
      <c r="AE2261" s="74"/>
      <c r="AF2261" s="74"/>
      <c r="AG2261" s="74"/>
      <c r="AH2261" s="74"/>
      <c r="AI2261" s="74"/>
      <c r="AJ2261" s="74"/>
      <c r="AK2261" s="74"/>
    </row>
    <row r="2262" spans="1:37" s="24" customFormat="1" hidden="1" outlineLevel="1">
      <c r="A2262" s="228" t="s">
        <v>3174</v>
      </c>
      <c r="B2262" s="50" t="s">
        <v>24</v>
      </c>
      <c r="C2262" s="156" t="s">
        <v>867</v>
      </c>
      <c r="D2262" s="50" t="s">
        <v>3193</v>
      </c>
      <c r="E2262" s="50" t="s">
        <v>3193</v>
      </c>
      <c r="F2262" s="171" t="s">
        <v>599</v>
      </c>
      <c r="G2262" s="414" t="s">
        <v>28</v>
      </c>
      <c r="H2262" s="142">
        <v>100</v>
      </c>
      <c r="I2262" s="34">
        <v>230000000</v>
      </c>
      <c r="J2262" s="36" t="s">
        <v>906</v>
      </c>
      <c r="K2262" s="85" t="s">
        <v>1242</v>
      </c>
      <c r="L2262" s="82" t="s">
        <v>25</v>
      </c>
      <c r="M2262" s="36" t="s">
        <v>1085</v>
      </c>
      <c r="N2262" s="50" t="s">
        <v>596</v>
      </c>
      <c r="O2262" s="50" t="s">
        <v>597</v>
      </c>
      <c r="P2262" s="83" t="s">
        <v>1085</v>
      </c>
      <c r="Q2262" s="91"/>
      <c r="R2262" s="456"/>
      <c r="S2262" s="456"/>
      <c r="T2262" s="457">
        <v>0</v>
      </c>
      <c r="U2262" s="456">
        <f t="shared" si="454"/>
        <v>0</v>
      </c>
      <c r="V2262" s="146"/>
      <c r="W2262" s="84">
        <v>2016</v>
      </c>
      <c r="X2262" s="233" t="s">
        <v>3918</v>
      </c>
      <c r="Y2262" s="74"/>
      <c r="Z2262" s="28"/>
      <c r="AA2262" s="74"/>
      <c r="AB2262" s="74"/>
      <c r="AC2262" s="74"/>
      <c r="AD2262" s="74"/>
      <c r="AE2262" s="74"/>
      <c r="AF2262" s="74"/>
      <c r="AG2262" s="74"/>
      <c r="AH2262" s="74"/>
      <c r="AI2262" s="74"/>
      <c r="AJ2262" s="74"/>
      <c r="AK2262" s="74"/>
    </row>
    <row r="2263" spans="1:37" s="24" customFormat="1" hidden="1" outlineLevel="1">
      <c r="A2263" s="228" t="s">
        <v>3175</v>
      </c>
      <c r="B2263" s="50" t="s">
        <v>24</v>
      </c>
      <c r="C2263" s="156" t="s">
        <v>867</v>
      </c>
      <c r="D2263" s="50" t="s">
        <v>3193</v>
      </c>
      <c r="E2263" s="50" t="s">
        <v>3193</v>
      </c>
      <c r="F2263" s="190" t="s">
        <v>600</v>
      </c>
      <c r="G2263" s="414" t="s">
        <v>28</v>
      </c>
      <c r="H2263" s="142">
        <v>100</v>
      </c>
      <c r="I2263" s="34">
        <v>230000000</v>
      </c>
      <c r="J2263" s="36" t="s">
        <v>906</v>
      </c>
      <c r="K2263" s="85" t="s">
        <v>1242</v>
      </c>
      <c r="L2263" s="82" t="s">
        <v>25</v>
      </c>
      <c r="M2263" s="36" t="s">
        <v>1085</v>
      </c>
      <c r="N2263" s="50" t="s">
        <v>596</v>
      </c>
      <c r="O2263" s="50" t="s">
        <v>597</v>
      </c>
      <c r="P2263" s="83" t="s">
        <v>1085</v>
      </c>
      <c r="Q2263" s="91"/>
      <c r="R2263" s="456"/>
      <c r="S2263" s="456"/>
      <c r="T2263" s="457">
        <v>0</v>
      </c>
      <c r="U2263" s="456">
        <f t="shared" si="454"/>
        <v>0</v>
      </c>
      <c r="V2263" s="146"/>
      <c r="W2263" s="84">
        <v>2016</v>
      </c>
      <c r="X2263" s="233" t="s">
        <v>3918</v>
      </c>
      <c r="Y2263" s="74"/>
      <c r="Z2263" s="28"/>
      <c r="AA2263" s="74"/>
      <c r="AB2263" s="74"/>
      <c r="AC2263" s="74"/>
      <c r="AD2263" s="74"/>
      <c r="AE2263" s="74"/>
      <c r="AF2263" s="74"/>
      <c r="AG2263" s="74"/>
      <c r="AH2263" s="74"/>
      <c r="AI2263" s="74"/>
      <c r="AJ2263" s="74"/>
      <c r="AK2263" s="74"/>
    </row>
    <row r="2264" spans="1:37" s="24" customFormat="1" hidden="1" outlineLevel="1">
      <c r="A2264" s="228" t="s">
        <v>3176</v>
      </c>
      <c r="B2264" s="50" t="s">
        <v>24</v>
      </c>
      <c r="C2264" s="156" t="s">
        <v>867</v>
      </c>
      <c r="D2264" s="50" t="s">
        <v>3193</v>
      </c>
      <c r="E2264" s="50" t="s">
        <v>3193</v>
      </c>
      <c r="F2264" s="91" t="s">
        <v>601</v>
      </c>
      <c r="G2264" s="414" t="s">
        <v>28</v>
      </c>
      <c r="H2264" s="142">
        <v>100</v>
      </c>
      <c r="I2264" s="34">
        <v>230000000</v>
      </c>
      <c r="J2264" s="36" t="s">
        <v>906</v>
      </c>
      <c r="K2264" s="85" t="s">
        <v>1242</v>
      </c>
      <c r="L2264" s="82" t="s">
        <v>25</v>
      </c>
      <c r="M2264" s="36" t="s">
        <v>1085</v>
      </c>
      <c r="N2264" s="50" t="s">
        <v>596</v>
      </c>
      <c r="O2264" s="50" t="s">
        <v>597</v>
      </c>
      <c r="P2264" s="83" t="s">
        <v>1085</v>
      </c>
      <c r="Q2264" s="91"/>
      <c r="R2264" s="456"/>
      <c r="S2264" s="456"/>
      <c r="T2264" s="457">
        <v>0</v>
      </c>
      <c r="U2264" s="456">
        <f t="shared" si="454"/>
        <v>0</v>
      </c>
      <c r="V2264" s="146"/>
      <c r="W2264" s="84">
        <v>2016</v>
      </c>
      <c r="X2264" s="233" t="s">
        <v>3918</v>
      </c>
      <c r="Y2264" s="74"/>
      <c r="Z2264" s="28"/>
      <c r="AA2264" s="74"/>
      <c r="AB2264" s="74"/>
      <c r="AC2264" s="74"/>
      <c r="AD2264" s="74"/>
      <c r="AE2264" s="74"/>
      <c r="AF2264" s="74"/>
      <c r="AG2264" s="74"/>
      <c r="AH2264" s="74"/>
      <c r="AI2264" s="74"/>
      <c r="AJ2264" s="74"/>
      <c r="AK2264" s="74"/>
    </row>
    <row r="2265" spans="1:37" s="24" customFormat="1" hidden="1" outlineLevel="1">
      <c r="A2265" s="228" t="s">
        <v>3177</v>
      </c>
      <c r="B2265" s="50" t="s">
        <v>24</v>
      </c>
      <c r="C2265" s="156" t="s">
        <v>867</v>
      </c>
      <c r="D2265" s="50" t="s">
        <v>3193</v>
      </c>
      <c r="E2265" s="50" t="s">
        <v>3193</v>
      </c>
      <c r="F2265" s="91" t="s">
        <v>1112</v>
      </c>
      <c r="G2265" s="414" t="s">
        <v>28</v>
      </c>
      <c r="H2265" s="142">
        <v>100</v>
      </c>
      <c r="I2265" s="34">
        <v>230000000</v>
      </c>
      <c r="J2265" s="36" t="s">
        <v>906</v>
      </c>
      <c r="K2265" s="85" t="s">
        <v>1242</v>
      </c>
      <c r="L2265" s="82" t="s">
        <v>25</v>
      </c>
      <c r="M2265" s="36" t="s">
        <v>1085</v>
      </c>
      <c r="N2265" s="50" t="s">
        <v>596</v>
      </c>
      <c r="O2265" s="50" t="s">
        <v>597</v>
      </c>
      <c r="P2265" s="83" t="s">
        <v>1085</v>
      </c>
      <c r="Q2265" s="91"/>
      <c r="R2265" s="456"/>
      <c r="S2265" s="456"/>
      <c r="T2265" s="457">
        <v>0</v>
      </c>
      <c r="U2265" s="456">
        <f t="shared" si="454"/>
        <v>0</v>
      </c>
      <c r="V2265" s="146"/>
      <c r="W2265" s="84">
        <v>2016</v>
      </c>
      <c r="X2265" s="233" t="s">
        <v>3918</v>
      </c>
      <c r="Y2265" s="74"/>
      <c r="Z2265" s="28"/>
      <c r="AA2265" s="74"/>
      <c r="AB2265" s="74"/>
      <c r="AC2265" s="74"/>
      <c r="AD2265" s="74"/>
      <c r="AE2265" s="74"/>
      <c r="AF2265" s="74"/>
      <c r="AG2265" s="74"/>
      <c r="AH2265" s="74"/>
      <c r="AI2265" s="74"/>
      <c r="AJ2265" s="74"/>
      <c r="AK2265" s="74"/>
    </row>
    <row r="2266" spans="1:37" s="24" customFormat="1" hidden="1" outlineLevel="1">
      <c r="A2266" s="228" t="s">
        <v>3178</v>
      </c>
      <c r="B2266" s="50" t="s">
        <v>24</v>
      </c>
      <c r="C2266" s="156" t="s">
        <v>867</v>
      </c>
      <c r="D2266" s="50" t="s">
        <v>3193</v>
      </c>
      <c r="E2266" s="50" t="s">
        <v>3193</v>
      </c>
      <c r="F2266" s="91" t="s">
        <v>1113</v>
      </c>
      <c r="G2266" s="414" t="s">
        <v>28</v>
      </c>
      <c r="H2266" s="142">
        <v>100</v>
      </c>
      <c r="I2266" s="34">
        <v>230000000</v>
      </c>
      <c r="J2266" s="36" t="s">
        <v>906</v>
      </c>
      <c r="K2266" s="85" t="s">
        <v>1242</v>
      </c>
      <c r="L2266" s="82" t="s">
        <v>25</v>
      </c>
      <c r="M2266" s="36" t="s">
        <v>1085</v>
      </c>
      <c r="N2266" s="50" t="s">
        <v>596</v>
      </c>
      <c r="O2266" s="50" t="s">
        <v>597</v>
      </c>
      <c r="P2266" s="83" t="s">
        <v>1085</v>
      </c>
      <c r="Q2266" s="91"/>
      <c r="R2266" s="456"/>
      <c r="S2266" s="456"/>
      <c r="T2266" s="457">
        <v>0</v>
      </c>
      <c r="U2266" s="456">
        <f t="shared" si="454"/>
        <v>0</v>
      </c>
      <c r="V2266" s="146"/>
      <c r="W2266" s="84">
        <v>2016</v>
      </c>
      <c r="X2266" s="233" t="s">
        <v>3918</v>
      </c>
      <c r="Y2266" s="74"/>
      <c r="Z2266" s="28"/>
      <c r="AA2266" s="74"/>
      <c r="AB2266" s="74"/>
      <c r="AC2266" s="74"/>
      <c r="AD2266" s="74"/>
      <c r="AE2266" s="74"/>
      <c r="AF2266" s="74"/>
      <c r="AG2266" s="74"/>
      <c r="AH2266" s="74"/>
      <c r="AI2266" s="74"/>
      <c r="AJ2266" s="74"/>
      <c r="AK2266" s="74"/>
    </row>
    <row r="2267" spans="1:37" s="24" customFormat="1" hidden="1" outlineLevel="1">
      <c r="A2267" s="228" t="s">
        <v>3179</v>
      </c>
      <c r="B2267" s="50" t="s">
        <v>24</v>
      </c>
      <c r="C2267" s="156" t="s">
        <v>867</v>
      </c>
      <c r="D2267" s="50" t="s">
        <v>3193</v>
      </c>
      <c r="E2267" s="50" t="s">
        <v>3193</v>
      </c>
      <c r="F2267" s="190" t="s">
        <v>602</v>
      </c>
      <c r="G2267" s="414" t="s">
        <v>28</v>
      </c>
      <c r="H2267" s="142">
        <v>100</v>
      </c>
      <c r="I2267" s="34">
        <v>230000000</v>
      </c>
      <c r="J2267" s="36" t="s">
        <v>906</v>
      </c>
      <c r="K2267" s="85" t="s">
        <v>1242</v>
      </c>
      <c r="L2267" s="82" t="s">
        <v>25</v>
      </c>
      <c r="M2267" s="36" t="s">
        <v>1085</v>
      </c>
      <c r="N2267" s="50" t="s">
        <v>596</v>
      </c>
      <c r="O2267" s="50" t="s">
        <v>597</v>
      </c>
      <c r="P2267" s="83" t="s">
        <v>1085</v>
      </c>
      <c r="Q2267" s="91"/>
      <c r="R2267" s="456"/>
      <c r="S2267" s="456"/>
      <c r="T2267" s="457">
        <v>0</v>
      </c>
      <c r="U2267" s="456">
        <f t="shared" si="454"/>
        <v>0</v>
      </c>
      <c r="V2267" s="146"/>
      <c r="W2267" s="84">
        <v>2016</v>
      </c>
      <c r="X2267" s="233" t="s">
        <v>3918</v>
      </c>
      <c r="Y2267" s="74"/>
      <c r="Z2267" s="28"/>
      <c r="AA2267" s="74"/>
      <c r="AB2267" s="74"/>
      <c r="AC2267" s="74"/>
      <c r="AD2267" s="74"/>
      <c r="AE2267" s="74"/>
      <c r="AF2267" s="74"/>
      <c r="AG2267" s="74"/>
      <c r="AH2267" s="74"/>
      <c r="AI2267" s="74"/>
      <c r="AJ2267" s="74"/>
      <c r="AK2267" s="74"/>
    </row>
    <row r="2268" spans="1:37" s="24" customFormat="1" hidden="1" outlineLevel="1">
      <c r="A2268" s="228" t="s">
        <v>3180</v>
      </c>
      <c r="B2268" s="50" t="s">
        <v>24</v>
      </c>
      <c r="C2268" s="156" t="s">
        <v>867</v>
      </c>
      <c r="D2268" s="50" t="s">
        <v>3193</v>
      </c>
      <c r="E2268" s="50" t="s">
        <v>3193</v>
      </c>
      <c r="F2268" s="191" t="s">
        <v>603</v>
      </c>
      <c r="G2268" s="414" t="s">
        <v>28</v>
      </c>
      <c r="H2268" s="142">
        <v>100</v>
      </c>
      <c r="I2268" s="34">
        <v>230000000</v>
      </c>
      <c r="J2268" s="36" t="s">
        <v>906</v>
      </c>
      <c r="K2268" s="85" t="s">
        <v>1242</v>
      </c>
      <c r="L2268" s="82" t="s">
        <v>25</v>
      </c>
      <c r="M2268" s="36" t="s">
        <v>1085</v>
      </c>
      <c r="N2268" s="50" t="s">
        <v>596</v>
      </c>
      <c r="O2268" s="50" t="s">
        <v>597</v>
      </c>
      <c r="P2268" s="83" t="s">
        <v>1085</v>
      </c>
      <c r="Q2268" s="91"/>
      <c r="R2268" s="456"/>
      <c r="S2268" s="456"/>
      <c r="T2268" s="457">
        <v>0</v>
      </c>
      <c r="U2268" s="456">
        <f t="shared" si="454"/>
        <v>0</v>
      </c>
      <c r="V2268" s="146"/>
      <c r="W2268" s="84">
        <v>2016</v>
      </c>
      <c r="X2268" s="233" t="s">
        <v>3918</v>
      </c>
      <c r="Y2268" s="74"/>
      <c r="Z2268" s="28"/>
      <c r="AA2268" s="74"/>
      <c r="AB2268" s="74"/>
      <c r="AC2268" s="74"/>
      <c r="AD2268" s="74"/>
      <c r="AE2268" s="74"/>
      <c r="AF2268" s="74"/>
      <c r="AG2268" s="74"/>
      <c r="AH2268" s="74"/>
      <c r="AI2268" s="74"/>
      <c r="AJ2268" s="74"/>
      <c r="AK2268" s="74"/>
    </row>
    <row r="2269" spans="1:37" s="24" customFormat="1" hidden="1" outlineLevel="1">
      <c r="A2269" s="228" t="s">
        <v>3181</v>
      </c>
      <c r="B2269" s="50" t="s">
        <v>24</v>
      </c>
      <c r="C2269" s="156" t="s">
        <v>867</v>
      </c>
      <c r="D2269" s="50" t="s">
        <v>3193</v>
      </c>
      <c r="E2269" s="50" t="s">
        <v>3193</v>
      </c>
      <c r="F2269" s="191" t="s">
        <v>604</v>
      </c>
      <c r="G2269" s="414" t="s">
        <v>28</v>
      </c>
      <c r="H2269" s="142">
        <v>100</v>
      </c>
      <c r="I2269" s="34">
        <v>230000000</v>
      </c>
      <c r="J2269" s="36" t="s">
        <v>906</v>
      </c>
      <c r="K2269" s="85" t="s">
        <v>1242</v>
      </c>
      <c r="L2269" s="82" t="s">
        <v>25</v>
      </c>
      <c r="M2269" s="36" t="s">
        <v>1085</v>
      </c>
      <c r="N2269" s="50" t="s">
        <v>596</v>
      </c>
      <c r="O2269" s="50" t="s">
        <v>597</v>
      </c>
      <c r="P2269" s="83" t="s">
        <v>1085</v>
      </c>
      <c r="Q2269" s="91"/>
      <c r="R2269" s="456"/>
      <c r="S2269" s="456"/>
      <c r="T2269" s="457">
        <v>0</v>
      </c>
      <c r="U2269" s="456">
        <f t="shared" si="454"/>
        <v>0</v>
      </c>
      <c r="V2269" s="146"/>
      <c r="W2269" s="84">
        <v>2016</v>
      </c>
      <c r="X2269" s="233" t="s">
        <v>3918</v>
      </c>
      <c r="Y2269" s="74"/>
      <c r="Z2269" s="28"/>
      <c r="AA2269" s="74"/>
      <c r="AB2269" s="74"/>
      <c r="AC2269" s="74"/>
      <c r="AD2269" s="74"/>
      <c r="AE2269" s="74"/>
      <c r="AF2269" s="74"/>
      <c r="AG2269" s="74"/>
      <c r="AH2269" s="74"/>
      <c r="AI2269" s="74"/>
      <c r="AJ2269" s="74"/>
      <c r="AK2269" s="74"/>
    </row>
    <row r="2270" spans="1:37" s="24" customFormat="1" hidden="1" outlineLevel="1">
      <c r="A2270" s="228" t="s">
        <v>3182</v>
      </c>
      <c r="B2270" s="50" t="s">
        <v>24</v>
      </c>
      <c r="C2270" s="156" t="s">
        <v>867</v>
      </c>
      <c r="D2270" s="50" t="s">
        <v>3193</v>
      </c>
      <c r="E2270" s="50" t="s">
        <v>3193</v>
      </c>
      <c r="F2270" s="192" t="s">
        <v>605</v>
      </c>
      <c r="G2270" s="414" t="s">
        <v>28</v>
      </c>
      <c r="H2270" s="142">
        <v>100</v>
      </c>
      <c r="I2270" s="34">
        <v>230000000</v>
      </c>
      <c r="J2270" s="36" t="s">
        <v>906</v>
      </c>
      <c r="K2270" s="85" t="s">
        <v>1242</v>
      </c>
      <c r="L2270" s="82" t="s">
        <v>25</v>
      </c>
      <c r="M2270" s="36" t="s">
        <v>1085</v>
      </c>
      <c r="N2270" s="50" t="s">
        <v>596</v>
      </c>
      <c r="O2270" s="50" t="s">
        <v>597</v>
      </c>
      <c r="P2270" s="83" t="s">
        <v>1085</v>
      </c>
      <c r="Q2270" s="91"/>
      <c r="R2270" s="456"/>
      <c r="S2270" s="456"/>
      <c r="T2270" s="457">
        <v>0</v>
      </c>
      <c r="U2270" s="456">
        <f t="shared" si="454"/>
        <v>0</v>
      </c>
      <c r="V2270" s="146"/>
      <c r="W2270" s="84">
        <v>2016</v>
      </c>
      <c r="X2270" s="233" t="s">
        <v>3918</v>
      </c>
      <c r="Y2270" s="74"/>
      <c r="Z2270" s="28"/>
      <c r="AA2270" s="74"/>
      <c r="AB2270" s="74"/>
      <c r="AC2270" s="74"/>
      <c r="AD2270" s="74"/>
      <c r="AE2270" s="74"/>
      <c r="AF2270" s="74"/>
      <c r="AG2270" s="74"/>
      <c r="AH2270" s="74"/>
      <c r="AI2270" s="74"/>
      <c r="AJ2270" s="74"/>
      <c r="AK2270" s="74"/>
    </row>
    <row r="2271" spans="1:37" s="24" customFormat="1" hidden="1" outlineLevel="1">
      <c r="A2271" s="228" t="s">
        <v>3183</v>
      </c>
      <c r="B2271" s="50" t="s">
        <v>24</v>
      </c>
      <c r="C2271" s="156" t="s">
        <v>867</v>
      </c>
      <c r="D2271" s="50" t="s">
        <v>3193</v>
      </c>
      <c r="E2271" s="50" t="s">
        <v>3193</v>
      </c>
      <c r="F2271" s="192" t="s">
        <v>606</v>
      </c>
      <c r="G2271" s="414" t="s">
        <v>28</v>
      </c>
      <c r="H2271" s="142">
        <v>100</v>
      </c>
      <c r="I2271" s="34">
        <v>230000000</v>
      </c>
      <c r="J2271" s="36" t="s">
        <v>906</v>
      </c>
      <c r="K2271" s="85" t="s">
        <v>1242</v>
      </c>
      <c r="L2271" s="82" t="s">
        <v>25</v>
      </c>
      <c r="M2271" s="36" t="s">
        <v>1085</v>
      </c>
      <c r="N2271" s="50" t="s">
        <v>596</v>
      </c>
      <c r="O2271" s="50" t="s">
        <v>597</v>
      </c>
      <c r="P2271" s="83" t="s">
        <v>1085</v>
      </c>
      <c r="Q2271" s="91"/>
      <c r="R2271" s="456"/>
      <c r="S2271" s="456"/>
      <c r="T2271" s="457">
        <v>0</v>
      </c>
      <c r="U2271" s="456">
        <f t="shared" si="454"/>
        <v>0</v>
      </c>
      <c r="V2271" s="146"/>
      <c r="W2271" s="84">
        <v>2016</v>
      </c>
      <c r="X2271" s="233" t="s">
        <v>3918</v>
      </c>
      <c r="Y2271" s="74"/>
      <c r="Z2271" s="28"/>
      <c r="AA2271" s="74"/>
      <c r="AB2271" s="74"/>
      <c r="AC2271" s="74"/>
      <c r="AD2271" s="74"/>
      <c r="AE2271" s="74"/>
      <c r="AF2271" s="74"/>
      <c r="AG2271" s="74"/>
      <c r="AH2271" s="74"/>
      <c r="AI2271" s="74"/>
      <c r="AJ2271" s="74"/>
      <c r="AK2271" s="74"/>
    </row>
    <row r="2272" spans="1:37" s="24" customFormat="1" hidden="1" outlineLevel="1">
      <c r="A2272" s="228" t="s">
        <v>3184</v>
      </c>
      <c r="B2272" s="50" t="s">
        <v>24</v>
      </c>
      <c r="C2272" s="156" t="s">
        <v>867</v>
      </c>
      <c r="D2272" s="50" t="s">
        <v>3193</v>
      </c>
      <c r="E2272" s="50" t="s">
        <v>3193</v>
      </c>
      <c r="F2272" s="189" t="s">
        <v>1114</v>
      </c>
      <c r="G2272" s="414" t="s">
        <v>28</v>
      </c>
      <c r="H2272" s="142">
        <v>100</v>
      </c>
      <c r="I2272" s="34">
        <v>230000000</v>
      </c>
      <c r="J2272" s="36" t="s">
        <v>906</v>
      </c>
      <c r="K2272" s="85" t="s">
        <v>1242</v>
      </c>
      <c r="L2272" s="82" t="s">
        <v>25</v>
      </c>
      <c r="M2272" s="36" t="s">
        <v>1085</v>
      </c>
      <c r="N2272" s="50" t="s">
        <v>596</v>
      </c>
      <c r="O2272" s="50" t="s">
        <v>597</v>
      </c>
      <c r="P2272" s="83" t="s">
        <v>1085</v>
      </c>
      <c r="Q2272" s="91"/>
      <c r="R2272" s="456"/>
      <c r="S2272" s="456"/>
      <c r="T2272" s="457">
        <v>0</v>
      </c>
      <c r="U2272" s="456">
        <f t="shared" si="454"/>
        <v>0</v>
      </c>
      <c r="V2272" s="146"/>
      <c r="W2272" s="84">
        <v>2016</v>
      </c>
      <c r="X2272" s="233" t="s">
        <v>3918</v>
      </c>
      <c r="Y2272" s="74"/>
      <c r="Z2272" s="28"/>
      <c r="AA2272" s="74"/>
      <c r="AB2272" s="74"/>
      <c r="AC2272" s="74"/>
      <c r="AD2272" s="74"/>
      <c r="AE2272" s="74"/>
      <c r="AF2272" s="74"/>
      <c r="AG2272" s="74"/>
      <c r="AH2272" s="74"/>
      <c r="AI2272" s="74"/>
      <c r="AJ2272" s="74"/>
      <c r="AK2272" s="74"/>
    </row>
    <row r="2273" spans="1:37" s="24" customFormat="1" hidden="1" outlineLevel="1">
      <c r="A2273" s="228" t="s">
        <v>3185</v>
      </c>
      <c r="B2273" s="50" t="s">
        <v>24</v>
      </c>
      <c r="C2273" s="156" t="s">
        <v>867</v>
      </c>
      <c r="D2273" s="50" t="s">
        <v>3193</v>
      </c>
      <c r="E2273" s="50" t="s">
        <v>3193</v>
      </c>
      <c r="F2273" s="189" t="s">
        <v>607</v>
      </c>
      <c r="G2273" s="414" t="s">
        <v>28</v>
      </c>
      <c r="H2273" s="142">
        <v>100</v>
      </c>
      <c r="I2273" s="34">
        <v>230000000</v>
      </c>
      <c r="J2273" s="36" t="s">
        <v>906</v>
      </c>
      <c r="K2273" s="85" t="s">
        <v>1242</v>
      </c>
      <c r="L2273" s="82" t="s">
        <v>25</v>
      </c>
      <c r="M2273" s="36" t="s">
        <v>1085</v>
      </c>
      <c r="N2273" s="50" t="s">
        <v>596</v>
      </c>
      <c r="O2273" s="50" t="s">
        <v>597</v>
      </c>
      <c r="P2273" s="83" t="s">
        <v>1085</v>
      </c>
      <c r="Q2273" s="91"/>
      <c r="R2273" s="456"/>
      <c r="S2273" s="456"/>
      <c r="T2273" s="457">
        <v>0</v>
      </c>
      <c r="U2273" s="456">
        <f t="shared" si="454"/>
        <v>0</v>
      </c>
      <c r="V2273" s="146"/>
      <c r="W2273" s="84">
        <v>2016</v>
      </c>
      <c r="X2273" s="233" t="s">
        <v>3918</v>
      </c>
      <c r="Y2273" s="74"/>
      <c r="Z2273" s="28"/>
      <c r="AA2273" s="74"/>
      <c r="AB2273" s="74"/>
      <c r="AC2273" s="74"/>
      <c r="AD2273" s="74"/>
      <c r="AE2273" s="74"/>
      <c r="AF2273" s="74"/>
      <c r="AG2273" s="74"/>
      <c r="AH2273" s="74"/>
      <c r="AI2273" s="74"/>
      <c r="AJ2273" s="74"/>
      <c r="AK2273" s="74"/>
    </row>
    <row r="2274" spans="1:37" s="24" customFormat="1" hidden="1" outlineLevel="1">
      <c r="A2274" s="228" t="s">
        <v>3186</v>
      </c>
      <c r="B2274" s="50" t="s">
        <v>24</v>
      </c>
      <c r="C2274" s="156" t="s">
        <v>867</v>
      </c>
      <c r="D2274" s="50" t="s">
        <v>3193</v>
      </c>
      <c r="E2274" s="50" t="s">
        <v>3193</v>
      </c>
      <c r="F2274" s="189" t="s">
        <v>608</v>
      </c>
      <c r="G2274" s="414" t="s">
        <v>28</v>
      </c>
      <c r="H2274" s="142">
        <v>100</v>
      </c>
      <c r="I2274" s="34">
        <v>230000000</v>
      </c>
      <c r="J2274" s="36" t="s">
        <v>906</v>
      </c>
      <c r="K2274" s="85" t="s">
        <v>1242</v>
      </c>
      <c r="L2274" s="82" t="s">
        <v>25</v>
      </c>
      <c r="M2274" s="36" t="s">
        <v>1085</v>
      </c>
      <c r="N2274" s="50" t="s">
        <v>596</v>
      </c>
      <c r="O2274" s="50" t="s">
        <v>597</v>
      </c>
      <c r="P2274" s="83" t="s">
        <v>1085</v>
      </c>
      <c r="Q2274" s="91"/>
      <c r="R2274" s="456"/>
      <c r="S2274" s="456"/>
      <c r="T2274" s="457">
        <v>0</v>
      </c>
      <c r="U2274" s="456">
        <f t="shared" si="454"/>
        <v>0</v>
      </c>
      <c r="V2274" s="146"/>
      <c r="W2274" s="84">
        <v>2016</v>
      </c>
      <c r="X2274" s="233" t="s">
        <v>3918</v>
      </c>
      <c r="Y2274" s="74"/>
      <c r="Z2274" s="28"/>
      <c r="AA2274" s="74"/>
      <c r="AB2274" s="74"/>
      <c r="AC2274" s="74"/>
      <c r="AD2274" s="74"/>
      <c r="AE2274" s="74"/>
      <c r="AF2274" s="74"/>
      <c r="AG2274" s="74"/>
      <c r="AH2274" s="74"/>
      <c r="AI2274" s="74"/>
      <c r="AJ2274" s="74"/>
      <c r="AK2274" s="74"/>
    </row>
    <row r="2275" spans="1:37" s="24" customFormat="1" hidden="1" outlineLevel="1">
      <c r="A2275" s="228" t="s">
        <v>3187</v>
      </c>
      <c r="B2275" s="50" t="s">
        <v>24</v>
      </c>
      <c r="C2275" s="156" t="s">
        <v>867</v>
      </c>
      <c r="D2275" s="50" t="s">
        <v>3193</v>
      </c>
      <c r="E2275" s="50" t="s">
        <v>3193</v>
      </c>
      <c r="F2275" s="189" t="s">
        <v>609</v>
      </c>
      <c r="G2275" s="414" t="s">
        <v>28</v>
      </c>
      <c r="H2275" s="142">
        <v>100</v>
      </c>
      <c r="I2275" s="34">
        <v>230000000</v>
      </c>
      <c r="J2275" s="36" t="s">
        <v>906</v>
      </c>
      <c r="K2275" s="85" t="s">
        <v>1242</v>
      </c>
      <c r="L2275" s="82" t="s">
        <v>25</v>
      </c>
      <c r="M2275" s="36" t="s">
        <v>1085</v>
      </c>
      <c r="N2275" s="50" t="s">
        <v>596</v>
      </c>
      <c r="O2275" s="50" t="s">
        <v>597</v>
      </c>
      <c r="P2275" s="83" t="s">
        <v>1085</v>
      </c>
      <c r="Q2275" s="91"/>
      <c r="R2275" s="456"/>
      <c r="S2275" s="456"/>
      <c r="T2275" s="457">
        <v>0</v>
      </c>
      <c r="U2275" s="456">
        <f t="shared" si="454"/>
        <v>0</v>
      </c>
      <c r="V2275" s="146"/>
      <c r="W2275" s="84">
        <v>2016</v>
      </c>
      <c r="X2275" s="233" t="s">
        <v>3918</v>
      </c>
      <c r="Y2275" s="74"/>
      <c r="Z2275" s="28"/>
      <c r="AA2275" s="74"/>
      <c r="AB2275" s="74"/>
      <c r="AC2275" s="74"/>
      <c r="AD2275" s="74"/>
      <c r="AE2275" s="74"/>
      <c r="AF2275" s="74"/>
      <c r="AG2275" s="74"/>
      <c r="AH2275" s="74"/>
      <c r="AI2275" s="74"/>
      <c r="AJ2275" s="74"/>
      <c r="AK2275" s="74"/>
    </row>
    <row r="2276" spans="1:37" s="24" customFormat="1" hidden="1" outlineLevel="1">
      <c r="A2276" s="228" t="s">
        <v>3188</v>
      </c>
      <c r="B2276" s="50" t="s">
        <v>24</v>
      </c>
      <c r="C2276" s="156" t="s">
        <v>867</v>
      </c>
      <c r="D2276" s="50" t="s">
        <v>3193</v>
      </c>
      <c r="E2276" s="50" t="s">
        <v>3193</v>
      </c>
      <c r="F2276" s="189" t="s">
        <v>610</v>
      </c>
      <c r="G2276" s="414" t="s">
        <v>28</v>
      </c>
      <c r="H2276" s="142">
        <v>100</v>
      </c>
      <c r="I2276" s="34">
        <v>230000000</v>
      </c>
      <c r="J2276" s="36" t="s">
        <v>906</v>
      </c>
      <c r="K2276" s="85" t="s">
        <v>1242</v>
      </c>
      <c r="L2276" s="82" t="s">
        <v>25</v>
      </c>
      <c r="M2276" s="36" t="s">
        <v>1085</v>
      </c>
      <c r="N2276" s="50" t="s">
        <v>596</v>
      </c>
      <c r="O2276" s="50" t="s">
        <v>597</v>
      </c>
      <c r="P2276" s="83" t="s">
        <v>1085</v>
      </c>
      <c r="Q2276" s="91"/>
      <c r="R2276" s="456"/>
      <c r="S2276" s="456"/>
      <c r="T2276" s="457">
        <v>0</v>
      </c>
      <c r="U2276" s="456">
        <f t="shared" si="454"/>
        <v>0</v>
      </c>
      <c r="V2276" s="146"/>
      <c r="W2276" s="84">
        <v>2016</v>
      </c>
      <c r="X2276" s="233" t="s">
        <v>3918</v>
      </c>
      <c r="Y2276" s="74"/>
      <c r="Z2276" s="28"/>
      <c r="AA2276" s="74"/>
      <c r="AB2276" s="74"/>
      <c r="AC2276" s="74"/>
      <c r="AD2276" s="74"/>
      <c r="AE2276" s="74"/>
      <c r="AF2276" s="74"/>
      <c r="AG2276" s="74"/>
      <c r="AH2276" s="74"/>
      <c r="AI2276" s="74"/>
      <c r="AJ2276" s="74"/>
      <c r="AK2276" s="74"/>
    </row>
    <row r="2277" spans="1:37" s="24" customFormat="1" hidden="1" outlineLevel="1">
      <c r="A2277" s="228" t="s">
        <v>3189</v>
      </c>
      <c r="B2277" s="50" t="s">
        <v>24</v>
      </c>
      <c r="C2277" s="156" t="s">
        <v>867</v>
      </c>
      <c r="D2277" s="50" t="s">
        <v>3193</v>
      </c>
      <c r="E2277" s="50" t="s">
        <v>3193</v>
      </c>
      <c r="F2277" s="189" t="s">
        <v>611</v>
      </c>
      <c r="G2277" s="414" t="s">
        <v>28</v>
      </c>
      <c r="H2277" s="142">
        <v>100</v>
      </c>
      <c r="I2277" s="34">
        <v>230000000</v>
      </c>
      <c r="J2277" s="36" t="s">
        <v>906</v>
      </c>
      <c r="K2277" s="85" t="s">
        <v>1242</v>
      </c>
      <c r="L2277" s="82" t="s">
        <v>25</v>
      </c>
      <c r="M2277" s="36" t="s">
        <v>1085</v>
      </c>
      <c r="N2277" s="50" t="s">
        <v>596</v>
      </c>
      <c r="O2277" s="50" t="s">
        <v>597</v>
      </c>
      <c r="P2277" s="83" t="s">
        <v>1085</v>
      </c>
      <c r="Q2277" s="91"/>
      <c r="R2277" s="456"/>
      <c r="S2277" s="456"/>
      <c r="T2277" s="457">
        <v>0</v>
      </c>
      <c r="U2277" s="456">
        <f t="shared" si="454"/>
        <v>0</v>
      </c>
      <c r="V2277" s="146"/>
      <c r="W2277" s="84">
        <v>2016</v>
      </c>
      <c r="X2277" s="233" t="s">
        <v>3918</v>
      </c>
      <c r="Y2277" s="74"/>
      <c r="Z2277" s="28"/>
      <c r="AA2277" s="74"/>
      <c r="AB2277" s="74"/>
      <c r="AC2277" s="74"/>
      <c r="AD2277" s="74"/>
      <c r="AE2277" s="74"/>
      <c r="AF2277" s="74"/>
      <c r="AG2277" s="74"/>
      <c r="AH2277" s="74"/>
      <c r="AI2277" s="74"/>
      <c r="AJ2277" s="74"/>
      <c r="AK2277" s="74"/>
    </row>
    <row r="2278" spans="1:37" s="24" customFormat="1" hidden="1" outlineLevel="1">
      <c r="A2278" s="228" t="s">
        <v>3190</v>
      </c>
      <c r="B2278" s="50" t="s">
        <v>24</v>
      </c>
      <c r="C2278" s="156" t="s">
        <v>867</v>
      </c>
      <c r="D2278" s="50" t="s">
        <v>3193</v>
      </c>
      <c r="E2278" s="50" t="s">
        <v>3193</v>
      </c>
      <c r="F2278" s="189" t="s">
        <v>1115</v>
      </c>
      <c r="G2278" s="414" t="s">
        <v>28</v>
      </c>
      <c r="H2278" s="142">
        <v>100</v>
      </c>
      <c r="I2278" s="34">
        <v>230000000</v>
      </c>
      <c r="J2278" s="36" t="s">
        <v>906</v>
      </c>
      <c r="K2278" s="85" t="s">
        <v>1242</v>
      </c>
      <c r="L2278" s="82" t="s">
        <v>25</v>
      </c>
      <c r="M2278" s="36" t="s">
        <v>1085</v>
      </c>
      <c r="N2278" s="50" t="s">
        <v>596</v>
      </c>
      <c r="O2278" s="50" t="s">
        <v>597</v>
      </c>
      <c r="P2278" s="83" t="s">
        <v>1085</v>
      </c>
      <c r="Q2278" s="91"/>
      <c r="R2278" s="456"/>
      <c r="S2278" s="456"/>
      <c r="T2278" s="457">
        <v>0</v>
      </c>
      <c r="U2278" s="456">
        <f t="shared" si="454"/>
        <v>0</v>
      </c>
      <c r="V2278" s="146"/>
      <c r="W2278" s="84">
        <v>2016</v>
      </c>
      <c r="X2278" s="233" t="s">
        <v>3918</v>
      </c>
      <c r="Y2278" s="74"/>
      <c r="Z2278" s="28"/>
      <c r="AA2278" s="74"/>
      <c r="AB2278" s="74"/>
      <c r="AC2278" s="74"/>
      <c r="AD2278" s="74"/>
      <c r="AE2278" s="74"/>
      <c r="AF2278" s="74"/>
      <c r="AG2278" s="74"/>
      <c r="AH2278" s="74"/>
      <c r="AI2278" s="74"/>
      <c r="AJ2278" s="74"/>
      <c r="AK2278" s="74"/>
    </row>
    <row r="2279" spans="1:37" s="24" customFormat="1" hidden="1" outlineLevel="1">
      <c r="A2279" s="228" t="s">
        <v>3191</v>
      </c>
      <c r="B2279" s="50" t="s">
        <v>24</v>
      </c>
      <c r="C2279" s="156" t="s">
        <v>867</v>
      </c>
      <c r="D2279" s="50" t="s">
        <v>3193</v>
      </c>
      <c r="E2279" s="50" t="s">
        <v>3193</v>
      </c>
      <c r="F2279" s="189" t="s">
        <v>612</v>
      </c>
      <c r="G2279" s="414" t="s">
        <v>28</v>
      </c>
      <c r="H2279" s="142">
        <v>100</v>
      </c>
      <c r="I2279" s="34">
        <v>230000000</v>
      </c>
      <c r="J2279" s="36" t="s">
        <v>906</v>
      </c>
      <c r="K2279" s="85" t="s">
        <v>1242</v>
      </c>
      <c r="L2279" s="82" t="s">
        <v>25</v>
      </c>
      <c r="M2279" s="36" t="s">
        <v>1085</v>
      </c>
      <c r="N2279" s="50" t="s">
        <v>596</v>
      </c>
      <c r="O2279" s="50" t="s">
        <v>597</v>
      </c>
      <c r="P2279" s="83" t="s">
        <v>1085</v>
      </c>
      <c r="Q2279" s="91"/>
      <c r="R2279" s="456"/>
      <c r="S2279" s="456"/>
      <c r="T2279" s="457">
        <v>0</v>
      </c>
      <c r="U2279" s="456">
        <f t="shared" si="454"/>
        <v>0</v>
      </c>
      <c r="V2279" s="146"/>
      <c r="W2279" s="84">
        <v>2016</v>
      </c>
      <c r="X2279" s="233" t="s">
        <v>3918</v>
      </c>
      <c r="Y2279" s="74"/>
      <c r="Z2279" s="28"/>
      <c r="AA2279" s="74"/>
      <c r="AB2279" s="74"/>
      <c r="AC2279" s="74"/>
      <c r="AD2279" s="74"/>
      <c r="AE2279" s="74"/>
      <c r="AF2279" s="74"/>
      <c r="AG2279" s="74"/>
      <c r="AH2279" s="74"/>
      <c r="AI2279" s="74"/>
      <c r="AJ2279" s="74"/>
      <c r="AK2279" s="74"/>
    </row>
    <row r="2280" spans="1:37" s="24" customFormat="1" hidden="1" outlineLevel="1">
      <c r="A2280" s="228" t="s">
        <v>3192</v>
      </c>
      <c r="B2280" s="50" t="s">
        <v>24</v>
      </c>
      <c r="C2280" s="156" t="s">
        <v>867</v>
      </c>
      <c r="D2280" s="81" t="s">
        <v>3193</v>
      </c>
      <c r="E2280" s="81" t="s">
        <v>3193</v>
      </c>
      <c r="F2280" s="193" t="s">
        <v>1116</v>
      </c>
      <c r="G2280" s="414" t="s">
        <v>28</v>
      </c>
      <c r="H2280" s="142">
        <v>100</v>
      </c>
      <c r="I2280" s="34">
        <v>230000000</v>
      </c>
      <c r="J2280" s="36" t="s">
        <v>906</v>
      </c>
      <c r="K2280" s="85" t="s">
        <v>1242</v>
      </c>
      <c r="L2280" s="82" t="s">
        <v>25</v>
      </c>
      <c r="M2280" s="36" t="s">
        <v>1085</v>
      </c>
      <c r="N2280" s="50" t="s">
        <v>596</v>
      </c>
      <c r="O2280" s="50" t="s">
        <v>597</v>
      </c>
      <c r="P2280" s="83" t="s">
        <v>1085</v>
      </c>
      <c r="Q2280" s="91"/>
      <c r="R2280" s="456"/>
      <c r="S2280" s="456"/>
      <c r="T2280" s="457">
        <v>0</v>
      </c>
      <c r="U2280" s="456">
        <f t="shared" si="454"/>
        <v>0</v>
      </c>
      <c r="V2280" s="146"/>
      <c r="W2280" s="84">
        <v>2016</v>
      </c>
      <c r="X2280" s="233" t="s">
        <v>3918</v>
      </c>
      <c r="Y2280" s="74"/>
      <c r="Z2280" s="28"/>
      <c r="AA2280" s="74"/>
      <c r="AB2280" s="74"/>
      <c r="AC2280" s="74"/>
      <c r="AD2280" s="74"/>
      <c r="AE2280" s="74"/>
      <c r="AF2280" s="74"/>
      <c r="AG2280" s="74"/>
      <c r="AH2280" s="74"/>
      <c r="AI2280" s="74"/>
      <c r="AJ2280" s="74"/>
      <c r="AK2280" s="74"/>
    </row>
    <row r="2281" spans="1:37" s="24" customFormat="1" hidden="1" outlineLevel="1">
      <c r="A2281" s="228" t="s">
        <v>3194</v>
      </c>
      <c r="B2281" s="96" t="s">
        <v>24</v>
      </c>
      <c r="C2281" s="60" t="s">
        <v>868</v>
      </c>
      <c r="D2281" s="96" t="s">
        <v>3200</v>
      </c>
      <c r="E2281" s="96" t="s">
        <v>3200</v>
      </c>
      <c r="F2281" s="96" t="s">
        <v>869</v>
      </c>
      <c r="G2281" s="413" t="s">
        <v>29</v>
      </c>
      <c r="H2281" s="96">
        <v>100</v>
      </c>
      <c r="I2281" s="34">
        <v>230000000</v>
      </c>
      <c r="J2281" s="36" t="s">
        <v>906</v>
      </c>
      <c r="K2281" s="96" t="s">
        <v>870</v>
      </c>
      <c r="L2281" s="41" t="s">
        <v>1351</v>
      </c>
      <c r="M2281" s="36" t="s">
        <v>1085</v>
      </c>
      <c r="N2281" s="119" t="s">
        <v>141</v>
      </c>
      <c r="O2281" s="96" t="s">
        <v>26</v>
      </c>
      <c r="P2281" s="83" t="s">
        <v>1085</v>
      </c>
      <c r="Q2281" s="120"/>
      <c r="R2281" s="121"/>
      <c r="S2281" s="121"/>
      <c r="T2281" s="430">
        <v>4608220</v>
      </c>
      <c r="U2281" s="440">
        <f t="shared" si="454"/>
        <v>5161206.4000000004</v>
      </c>
      <c r="V2281" s="96" t="s">
        <v>27</v>
      </c>
      <c r="W2281" s="84">
        <v>2016</v>
      </c>
      <c r="X2281" s="364"/>
      <c r="Y2281" s="74"/>
      <c r="Z2281" s="28"/>
      <c r="AA2281" s="74"/>
      <c r="AB2281" s="74"/>
      <c r="AC2281" s="74"/>
      <c r="AD2281" s="74"/>
      <c r="AE2281" s="74"/>
      <c r="AF2281" s="74"/>
      <c r="AG2281" s="74"/>
      <c r="AH2281" s="74"/>
      <c r="AI2281" s="74"/>
      <c r="AJ2281" s="74"/>
      <c r="AK2281" s="74"/>
    </row>
    <row r="2282" spans="1:37" s="24" customFormat="1" hidden="1" outlineLevel="1">
      <c r="A2282" s="228" t="s">
        <v>3195</v>
      </c>
      <c r="B2282" s="96" t="s">
        <v>37</v>
      </c>
      <c r="C2282" s="60" t="s">
        <v>868</v>
      </c>
      <c r="D2282" s="96" t="s">
        <v>3200</v>
      </c>
      <c r="E2282" s="96" t="s">
        <v>3200</v>
      </c>
      <c r="F2282" s="96" t="s">
        <v>869</v>
      </c>
      <c r="G2282" s="413" t="s">
        <v>29</v>
      </c>
      <c r="H2282" s="96">
        <v>100</v>
      </c>
      <c r="I2282" s="34">
        <v>230000000</v>
      </c>
      <c r="J2282" s="36" t="s">
        <v>906</v>
      </c>
      <c r="K2282" s="96" t="s">
        <v>870</v>
      </c>
      <c r="L2282" s="41" t="s">
        <v>1346</v>
      </c>
      <c r="M2282" s="36" t="s">
        <v>1085</v>
      </c>
      <c r="N2282" s="119" t="s">
        <v>141</v>
      </c>
      <c r="O2282" s="96" t="s">
        <v>26</v>
      </c>
      <c r="P2282" s="83" t="s">
        <v>1085</v>
      </c>
      <c r="Q2282" s="120"/>
      <c r="R2282" s="121"/>
      <c r="S2282" s="121"/>
      <c r="T2282" s="430">
        <v>3090000</v>
      </c>
      <c r="U2282" s="440">
        <f t="shared" si="454"/>
        <v>3460800.0000000005</v>
      </c>
      <c r="V2282" s="96" t="s">
        <v>27</v>
      </c>
      <c r="W2282" s="84">
        <v>2016</v>
      </c>
      <c r="X2282" s="364"/>
      <c r="Y2282" s="74"/>
      <c r="Z2282" s="28"/>
      <c r="AA2282" s="74"/>
      <c r="AB2282" s="74"/>
      <c r="AC2282" s="74"/>
      <c r="AD2282" s="74"/>
      <c r="AE2282" s="74"/>
      <c r="AF2282" s="74"/>
      <c r="AG2282" s="74"/>
      <c r="AH2282" s="74"/>
      <c r="AI2282" s="74"/>
      <c r="AJ2282" s="74"/>
      <c r="AK2282" s="74"/>
    </row>
    <row r="2283" spans="1:37" s="24" customFormat="1" hidden="1" outlineLevel="1">
      <c r="A2283" s="228" t="s">
        <v>3196</v>
      </c>
      <c r="B2283" s="96" t="s">
        <v>37</v>
      </c>
      <c r="C2283" s="60" t="s">
        <v>868</v>
      </c>
      <c r="D2283" s="96" t="s">
        <v>3200</v>
      </c>
      <c r="E2283" s="96" t="s">
        <v>3200</v>
      </c>
      <c r="F2283" s="96" t="s">
        <v>869</v>
      </c>
      <c r="G2283" s="413" t="s">
        <v>29</v>
      </c>
      <c r="H2283" s="96">
        <v>100</v>
      </c>
      <c r="I2283" s="34">
        <v>230000000</v>
      </c>
      <c r="J2283" s="36" t="s">
        <v>906</v>
      </c>
      <c r="K2283" s="96" t="s">
        <v>870</v>
      </c>
      <c r="L2283" s="53" t="s">
        <v>1347</v>
      </c>
      <c r="M2283" s="36" t="s">
        <v>1085</v>
      </c>
      <c r="N2283" s="119" t="s">
        <v>141</v>
      </c>
      <c r="O2283" s="96" t="s">
        <v>26</v>
      </c>
      <c r="P2283" s="83" t="s">
        <v>1085</v>
      </c>
      <c r="Q2283" s="120"/>
      <c r="R2283" s="121"/>
      <c r="S2283" s="121"/>
      <c r="T2283" s="430">
        <v>4567535</v>
      </c>
      <c r="U2283" s="440">
        <f t="shared" si="454"/>
        <v>5115639.2</v>
      </c>
      <c r="V2283" s="96" t="s">
        <v>27</v>
      </c>
      <c r="W2283" s="84">
        <v>2016</v>
      </c>
      <c r="X2283" s="364"/>
      <c r="Y2283" s="74"/>
      <c r="Z2283" s="28"/>
      <c r="AA2283" s="74"/>
      <c r="AB2283" s="74"/>
      <c r="AC2283" s="74"/>
      <c r="AD2283" s="74"/>
      <c r="AE2283" s="74"/>
      <c r="AF2283" s="74"/>
      <c r="AG2283" s="74"/>
      <c r="AH2283" s="74"/>
      <c r="AI2283" s="74"/>
      <c r="AJ2283" s="74"/>
      <c r="AK2283" s="74"/>
    </row>
    <row r="2284" spans="1:37" s="24" customFormat="1" hidden="1" outlineLevel="1">
      <c r="A2284" s="228" t="s">
        <v>3197</v>
      </c>
      <c r="B2284" s="96" t="s">
        <v>24</v>
      </c>
      <c r="C2284" s="60" t="s">
        <v>868</v>
      </c>
      <c r="D2284" s="96" t="s">
        <v>3200</v>
      </c>
      <c r="E2284" s="96" t="s">
        <v>3200</v>
      </c>
      <c r="F2284" s="96" t="s">
        <v>869</v>
      </c>
      <c r="G2284" s="413" t="s">
        <v>29</v>
      </c>
      <c r="H2284" s="96">
        <v>100</v>
      </c>
      <c r="I2284" s="34">
        <v>230000000</v>
      </c>
      <c r="J2284" s="36" t="s">
        <v>906</v>
      </c>
      <c r="K2284" s="96" t="s">
        <v>870</v>
      </c>
      <c r="L2284" s="53" t="s">
        <v>1352</v>
      </c>
      <c r="M2284" s="36" t="s">
        <v>1085</v>
      </c>
      <c r="N2284" s="119" t="s">
        <v>141</v>
      </c>
      <c r="O2284" s="96" t="s">
        <v>26</v>
      </c>
      <c r="P2284" s="83" t="s">
        <v>1085</v>
      </c>
      <c r="Q2284" s="120"/>
      <c r="R2284" s="121"/>
      <c r="S2284" s="121"/>
      <c r="T2284" s="430">
        <v>4636339</v>
      </c>
      <c r="U2284" s="440">
        <f t="shared" si="454"/>
        <v>5192699.6800000006</v>
      </c>
      <c r="V2284" s="96" t="s">
        <v>27</v>
      </c>
      <c r="W2284" s="84">
        <v>2016</v>
      </c>
      <c r="X2284" s="364"/>
      <c r="Y2284" s="74"/>
      <c r="Z2284" s="28"/>
      <c r="AA2284" s="74"/>
      <c r="AB2284" s="74"/>
      <c r="AC2284" s="74"/>
      <c r="AD2284" s="74"/>
      <c r="AE2284" s="74"/>
      <c r="AF2284" s="74"/>
      <c r="AG2284" s="74"/>
      <c r="AH2284" s="74"/>
      <c r="AI2284" s="74"/>
      <c r="AJ2284" s="74"/>
      <c r="AK2284" s="74"/>
    </row>
    <row r="2285" spans="1:37" s="24" customFormat="1" hidden="1" outlineLevel="1">
      <c r="A2285" s="228" t="s">
        <v>3198</v>
      </c>
      <c r="B2285" s="96" t="s">
        <v>37</v>
      </c>
      <c r="C2285" s="60" t="s">
        <v>868</v>
      </c>
      <c r="D2285" s="96" t="s">
        <v>3200</v>
      </c>
      <c r="E2285" s="96" t="s">
        <v>3200</v>
      </c>
      <c r="F2285" s="96" t="s">
        <v>869</v>
      </c>
      <c r="G2285" s="413" t="s">
        <v>29</v>
      </c>
      <c r="H2285" s="96">
        <v>100</v>
      </c>
      <c r="I2285" s="34">
        <v>230000000</v>
      </c>
      <c r="J2285" s="36" t="s">
        <v>906</v>
      </c>
      <c r="K2285" s="96" t="s">
        <v>870</v>
      </c>
      <c r="L2285" s="122" t="s">
        <v>871</v>
      </c>
      <c r="M2285" s="36" t="s">
        <v>1085</v>
      </c>
      <c r="N2285" s="119" t="s">
        <v>141</v>
      </c>
      <c r="O2285" s="96" t="s">
        <v>26</v>
      </c>
      <c r="P2285" s="83" t="s">
        <v>1085</v>
      </c>
      <c r="Q2285" s="120"/>
      <c r="R2285" s="121"/>
      <c r="S2285" s="121"/>
      <c r="T2285" s="430">
        <v>123600</v>
      </c>
      <c r="U2285" s="440">
        <f t="shared" si="454"/>
        <v>138432</v>
      </c>
      <c r="V2285" s="96" t="s">
        <v>27</v>
      </c>
      <c r="W2285" s="84">
        <v>2016</v>
      </c>
      <c r="X2285" s="364"/>
      <c r="Y2285" s="74"/>
      <c r="Z2285" s="28"/>
      <c r="AA2285" s="74"/>
      <c r="AB2285" s="74"/>
      <c r="AC2285" s="74"/>
      <c r="AD2285" s="74"/>
      <c r="AE2285" s="74"/>
      <c r="AF2285" s="74"/>
      <c r="AG2285" s="74"/>
      <c r="AH2285" s="74"/>
      <c r="AI2285" s="74"/>
      <c r="AJ2285" s="74"/>
      <c r="AK2285" s="74"/>
    </row>
    <row r="2286" spans="1:37" s="24" customFormat="1" hidden="1" outlineLevel="1">
      <c r="A2286" s="228" t="s">
        <v>3199</v>
      </c>
      <c r="B2286" s="96" t="s">
        <v>37</v>
      </c>
      <c r="C2286" s="60" t="s">
        <v>868</v>
      </c>
      <c r="D2286" s="96" t="s">
        <v>3200</v>
      </c>
      <c r="E2286" s="96" t="s">
        <v>3200</v>
      </c>
      <c r="F2286" s="96" t="s">
        <v>869</v>
      </c>
      <c r="G2286" s="413" t="s">
        <v>29</v>
      </c>
      <c r="H2286" s="96">
        <v>100</v>
      </c>
      <c r="I2286" s="34">
        <v>230000000</v>
      </c>
      <c r="J2286" s="36" t="s">
        <v>906</v>
      </c>
      <c r="K2286" s="96" t="s">
        <v>870</v>
      </c>
      <c r="L2286" s="122" t="s">
        <v>1353</v>
      </c>
      <c r="M2286" s="36" t="s">
        <v>1085</v>
      </c>
      <c r="N2286" s="119" t="s">
        <v>141</v>
      </c>
      <c r="O2286" s="96" t="s">
        <v>26</v>
      </c>
      <c r="P2286" s="83" t="s">
        <v>1085</v>
      </c>
      <c r="Q2286" s="120"/>
      <c r="R2286" s="121"/>
      <c r="S2286" s="121"/>
      <c r="T2286" s="430">
        <v>1442000</v>
      </c>
      <c r="U2286" s="440">
        <f t="shared" si="454"/>
        <v>1615040.0000000002</v>
      </c>
      <c r="V2286" s="96" t="s">
        <v>27</v>
      </c>
      <c r="W2286" s="84">
        <v>2016</v>
      </c>
      <c r="X2286" s="364"/>
      <c r="Y2286" s="74"/>
      <c r="Z2286" s="28"/>
      <c r="AA2286" s="74"/>
      <c r="AB2286" s="74"/>
      <c r="AC2286" s="74"/>
      <c r="AD2286" s="74"/>
      <c r="AE2286" s="74"/>
      <c r="AF2286" s="74"/>
      <c r="AG2286" s="74"/>
      <c r="AH2286" s="74"/>
      <c r="AI2286" s="74"/>
      <c r="AJ2286" s="74"/>
      <c r="AK2286" s="74"/>
    </row>
    <row r="2287" spans="1:37" s="124" customFormat="1" hidden="1" outlineLevel="1">
      <c r="A2287" s="228" t="s">
        <v>3937</v>
      </c>
      <c r="B2287" s="42" t="s">
        <v>24</v>
      </c>
      <c r="C2287" s="108" t="s">
        <v>697</v>
      </c>
      <c r="D2287" s="109" t="s">
        <v>422</v>
      </c>
      <c r="E2287" s="40" t="s">
        <v>940</v>
      </c>
      <c r="F2287" s="36" t="s">
        <v>3938</v>
      </c>
      <c r="G2287" s="93" t="s">
        <v>28</v>
      </c>
      <c r="H2287" s="36">
        <v>100</v>
      </c>
      <c r="I2287" s="43">
        <v>230000000</v>
      </c>
      <c r="J2287" s="36" t="s">
        <v>906</v>
      </c>
      <c r="K2287" s="36" t="s">
        <v>424</v>
      </c>
      <c r="L2287" s="54" t="s">
        <v>25</v>
      </c>
      <c r="M2287" s="36" t="s">
        <v>1085</v>
      </c>
      <c r="N2287" s="34" t="s">
        <v>3939</v>
      </c>
      <c r="O2287" s="44" t="s">
        <v>129</v>
      </c>
      <c r="P2287" s="36" t="s">
        <v>1085</v>
      </c>
      <c r="Q2287" s="36"/>
      <c r="R2287" s="54"/>
      <c r="S2287" s="54"/>
      <c r="T2287" s="447">
        <v>8000000</v>
      </c>
      <c r="U2287" s="68">
        <f t="shared" si="454"/>
        <v>8960000</v>
      </c>
      <c r="V2287" s="36"/>
      <c r="W2287" s="36">
        <v>2016</v>
      </c>
      <c r="X2287" s="64"/>
      <c r="Y2287" s="74"/>
      <c r="Z2287" s="28"/>
      <c r="AA2287" s="74"/>
      <c r="AB2287" s="123"/>
      <c r="AC2287" s="123"/>
      <c r="AD2287" s="123"/>
      <c r="AE2287" s="123"/>
      <c r="AF2287" s="123"/>
      <c r="AG2287" s="123"/>
      <c r="AH2287" s="123"/>
      <c r="AI2287" s="123"/>
      <c r="AJ2287" s="123"/>
      <c r="AK2287" s="123"/>
    </row>
    <row r="2288" spans="1:37" s="124" customFormat="1" hidden="1" outlineLevel="1">
      <c r="A2288" s="228" t="s">
        <v>3940</v>
      </c>
      <c r="B2288" s="42" t="s">
        <v>24</v>
      </c>
      <c r="C2288" s="108" t="s">
        <v>697</v>
      </c>
      <c r="D2288" s="109" t="s">
        <v>422</v>
      </c>
      <c r="E2288" s="40" t="s">
        <v>940</v>
      </c>
      <c r="F2288" s="41" t="s">
        <v>3941</v>
      </c>
      <c r="G2288" s="93" t="s">
        <v>28</v>
      </c>
      <c r="H2288" s="36">
        <v>100</v>
      </c>
      <c r="I2288" s="43">
        <v>230000000</v>
      </c>
      <c r="J2288" s="36" t="s">
        <v>906</v>
      </c>
      <c r="K2288" s="36" t="s">
        <v>424</v>
      </c>
      <c r="L2288" s="54" t="s">
        <v>25</v>
      </c>
      <c r="M2288" s="36" t="s">
        <v>1085</v>
      </c>
      <c r="N2288" s="34" t="s">
        <v>3939</v>
      </c>
      <c r="O2288" s="44" t="s">
        <v>129</v>
      </c>
      <c r="P2288" s="36" t="s">
        <v>1085</v>
      </c>
      <c r="Q2288" s="36"/>
      <c r="R2288" s="54"/>
      <c r="S2288" s="54"/>
      <c r="T2288" s="447">
        <v>8000000</v>
      </c>
      <c r="U2288" s="68">
        <f t="shared" si="454"/>
        <v>8960000</v>
      </c>
      <c r="V2288" s="36"/>
      <c r="W2288" s="36">
        <v>2016</v>
      </c>
      <c r="X2288" s="64"/>
      <c r="Y2288" s="74"/>
      <c r="Z2288" s="28"/>
      <c r="AA2288" s="74"/>
      <c r="AB2288" s="123"/>
      <c r="AC2288" s="123"/>
      <c r="AD2288" s="123"/>
      <c r="AE2288" s="123"/>
      <c r="AF2288" s="123"/>
      <c r="AG2288" s="123"/>
      <c r="AH2288" s="123"/>
      <c r="AI2288" s="123"/>
      <c r="AJ2288" s="123"/>
      <c r="AK2288" s="123"/>
    </row>
    <row r="2289" spans="1:37" s="124" customFormat="1" hidden="1" outlineLevel="1">
      <c r="A2289" s="326" t="s">
        <v>3942</v>
      </c>
      <c r="B2289" s="34" t="s">
        <v>24</v>
      </c>
      <c r="C2289" s="69" t="s">
        <v>1278</v>
      </c>
      <c r="D2289" s="89" t="s">
        <v>1279</v>
      </c>
      <c r="E2289" s="40" t="s">
        <v>1279</v>
      </c>
      <c r="F2289" s="39" t="s">
        <v>1171</v>
      </c>
      <c r="G2289" s="185" t="s">
        <v>28</v>
      </c>
      <c r="H2289" s="34">
        <v>100</v>
      </c>
      <c r="I2289" s="43">
        <v>230000000</v>
      </c>
      <c r="J2289" s="36" t="s">
        <v>906</v>
      </c>
      <c r="K2289" s="90" t="s">
        <v>59</v>
      </c>
      <c r="L2289" s="41" t="s">
        <v>25</v>
      </c>
      <c r="M2289" s="34" t="s">
        <v>1085</v>
      </c>
      <c r="N2289" s="34" t="s">
        <v>424</v>
      </c>
      <c r="O2289" s="34" t="s">
        <v>26</v>
      </c>
      <c r="P2289" s="36" t="s">
        <v>1085</v>
      </c>
      <c r="Q2289" s="34"/>
      <c r="R2289" s="440"/>
      <c r="S2289" s="440"/>
      <c r="T2289" s="440">
        <v>0</v>
      </c>
      <c r="U2289" s="68">
        <f t="shared" si="454"/>
        <v>0</v>
      </c>
      <c r="V2289" s="90"/>
      <c r="W2289" s="36">
        <v>2016</v>
      </c>
      <c r="X2289" s="182" t="s">
        <v>3943</v>
      </c>
      <c r="Y2289" s="74"/>
      <c r="Z2289" s="28"/>
      <c r="AA2289" s="74"/>
      <c r="AB2289" s="123"/>
      <c r="AC2289" s="123"/>
      <c r="AD2289" s="123"/>
      <c r="AE2289" s="123"/>
      <c r="AF2289" s="123"/>
      <c r="AG2289" s="123"/>
      <c r="AH2289" s="123"/>
      <c r="AI2289" s="123"/>
      <c r="AJ2289" s="123"/>
      <c r="AK2289" s="123"/>
    </row>
    <row r="2290" spans="1:37" s="124" customFormat="1" hidden="1" outlineLevel="1">
      <c r="A2290" s="326" t="s">
        <v>5204</v>
      </c>
      <c r="B2290" s="34" t="s">
        <v>24</v>
      </c>
      <c r="C2290" s="69" t="s">
        <v>1278</v>
      </c>
      <c r="D2290" s="89" t="s">
        <v>1279</v>
      </c>
      <c r="E2290" s="40" t="s">
        <v>1279</v>
      </c>
      <c r="F2290" s="39" t="s">
        <v>1171</v>
      </c>
      <c r="G2290" s="185" t="s">
        <v>28</v>
      </c>
      <c r="H2290" s="34">
        <v>100</v>
      </c>
      <c r="I2290" s="43">
        <v>230000000</v>
      </c>
      <c r="J2290" s="36" t="s">
        <v>906</v>
      </c>
      <c r="K2290" s="76" t="s">
        <v>5205</v>
      </c>
      <c r="L2290" s="76" t="s">
        <v>25</v>
      </c>
      <c r="M2290" s="76" t="s">
        <v>1085</v>
      </c>
      <c r="N2290" s="76" t="s">
        <v>5206</v>
      </c>
      <c r="O2290" s="34" t="s">
        <v>26</v>
      </c>
      <c r="P2290" s="36" t="s">
        <v>1085</v>
      </c>
      <c r="Q2290" s="34"/>
      <c r="R2290" s="440"/>
      <c r="S2290" s="440"/>
      <c r="T2290" s="435">
        <v>168437500</v>
      </c>
      <c r="U2290" s="68">
        <f t="shared" si="454"/>
        <v>188650000.00000003</v>
      </c>
      <c r="V2290" s="90"/>
      <c r="W2290" s="36">
        <v>2016</v>
      </c>
      <c r="X2290" s="182"/>
      <c r="Y2290" s="74"/>
      <c r="Z2290" s="28"/>
      <c r="AA2290" s="74"/>
      <c r="AB2290" s="123"/>
      <c r="AC2290" s="123"/>
      <c r="AD2290" s="123"/>
      <c r="AE2290" s="123"/>
      <c r="AF2290" s="123"/>
      <c r="AG2290" s="123"/>
      <c r="AH2290" s="123"/>
      <c r="AI2290" s="123"/>
      <c r="AJ2290" s="123"/>
      <c r="AK2290" s="123"/>
    </row>
    <row r="2291" spans="1:37" s="124" customFormat="1" hidden="1" outlineLevel="1">
      <c r="A2291" s="228" t="s">
        <v>4993</v>
      </c>
      <c r="B2291" s="54" t="s">
        <v>37</v>
      </c>
      <c r="C2291" s="54" t="s">
        <v>793</v>
      </c>
      <c r="D2291" s="54" t="s">
        <v>1220</v>
      </c>
      <c r="E2291" s="54" t="s">
        <v>1220</v>
      </c>
      <c r="F2291" s="54" t="s">
        <v>4994</v>
      </c>
      <c r="G2291" s="187" t="s">
        <v>444</v>
      </c>
      <c r="H2291" s="63">
        <v>100</v>
      </c>
      <c r="I2291" s="43">
        <v>230000000</v>
      </c>
      <c r="J2291" s="36" t="s">
        <v>1155</v>
      </c>
      <c r="K2291" s="54" t="s">
        <v>4995</v>
      </c>
      <c r="L2291" s="54" t="s">
        <v>25</v>
      </c>
      <c r="M2291" s="36" t="s">
        <v>1085</v>
      </c>
      <c r="N2291" s="36" t="s">
        <v>1286</v>
      </c>
      <c r="O2291" s="54" t="s">
        <v>26</v>
      </c>
      <c r="P2291" s="36" t="s">
        <v>1085</v>
      </c>
      <c r="Q2291" s="54"/>
      <c r="R2291" s="54"/>
      <c r="S2291" s="54"/>
      <c r="T2291" s="54">
        <v>0</v>
      </c>
      <c r="U2291" s="68">
        <f t="shared" si="454"/>
        <v>0</v>
      </c>
      <c r="V2291" s="54"/>
      <c r="W2291" s="36">
        <v>2016</v>
      </c>
      <c r="X2291" s="257" t="s">
        <v>6194</v>
      </c>
      <c r="Y2291" s="74"/>
      <c r="Z2291" s="28"/>
      <c r="AA2291" s="74"/>
      <c r="AB2291" s="123"/>
      <c r="AC2291" s="123"/>
      <c r="AD2291" s="123"/>
      <c r="AE2291" s="123"/>
      <c r="AF2291" s="123"/>
      <c r="AG2291" s="123"/>
      <c r="AH2291" s="123"/>
      <c r="AI2291" s="123"/>
      <c r="AJ2291" s="123"/>
      <c r="AK2291" s="123"/>
    </row>
    <row r="2292" spans="1:37" s="124" customFormat="1" hidden="1" outlineLevel="1">
      <c r="A2292" s="228" t="s">
        <v>6211</v>
      </c>
      <c r="B2292" s="54" t="s">
        <v>37</v>
      </c>
      <c r="C2292" s="54" t="s">
        <v>793</v>
      </c>
      <c r="D2292" s="54" t="s">
        <v>1220</v>
      </c>
      <c r="E2292" s="54" t="s">
        <v>1220</v>
      </c>
      <c r="F2292" s="54" t="s">
        <v>4994</v>
      </c>
      <c r="G2292" s="187" t="s">
        <v>444</v>
      </c>
      <c r="H2292" s="63">
        <v>100</v>
      </c>
      <c r="I2292" s="43">
        <v>230000000</v>
      </c>
      <c r="J2292" s="36" t="s">
        <v>1155</v>
      </c>
      <c r="K2292" s="261" t="s">
        <v>3945</v>
      </c>
      <c r="L2292" s="54" t="s">
        <v>25</v>
      </c>
      <c r="M2292" s="36" t="s">
        <v>1085</v>
      </c>
      <c r="N2292" s="36" t="s">
        <v>6212</v>
      </c>
      <c r="O2292" s="54" t="s">
        <v>26</v>
      </c>
      <c r="P2292" s="36" t="s">
        <v>1085</v>
      </c>
      <c r="Q2292" s="54"/>
      <c r="R2292" s="54"/>
      <c r="S2292" s="54"/>
      <c r="T2292" s="54">
        <v>0</v>
      </c>
      <c r="U2292" s="68">
        <f>T2292*1.12</f>
        <v>0</v>
      </c>
      <c r="V2292" s="54"/>
      <c r="W2292" s="36">
        <v>2016</v>
      </c>
      <c r="X2292" s="64" t="s">
        <v>6505</v>
      </c>
      <c r="Y2292" s="74"/>
      <c r="Z2292" s="28"/>
      <c r="AA2292" s="74"/>
      <c r="AB2292" s="123"/>
      <c r="AC2292" s="123"/>
      <c r="AD2292" s="123"/>
      <c r="AE2292" s="123"/>
      <c r="AF2292" s="123"/>
      <c r="AG2292" s="123"/>
      <c r="AH2292" s="123"/>
      <c r="AI2292" s="123"/>
      <c r="AJ2292" s="123"/>
      <c r="AK2292" s="123"/>
    </row>
    <row r="2293" spans="1:37" s="346" customFormat="1" hidden="1" outlineLevel="1">
      <c r="A2293" s="336" t="s">
        <v>6506</v>
      </c>
      <c r="B2293" s="337" t="s">
        <v>37</v>
      </c>
      <c r="C2293" s="337" t="s">
        <v>793</v>
      </c>
      <c r="D2293" s="337" t="s">
        <v>1220</v>
      </c>
      <c r="E2293" s="337" t="s">
        <v>1220</v>
      </c>
      <c r="F2293" s="337" t="s">
        <v>6503</v>
      </c>
      <c r="G2293" s="415" t="s">
        <v>444</v>
      </c>
      <c r="H2293" s="338">
        <v>100</v>
      </c>
      <c r="I2293" s="339">
        <v>230000000</v>
      </c>
      <c r="J2293" s="340" t="s">
        <v>1155</v>
      </c>
      <c r="K2293" s="341" t="s">
        <v>3968</v>
      </c>
      <c r="L2293" s="337" t="s">
        <v>25</v>
      </c>
      <c r="M2293" s="340" t="s">
        <v>1085</v>
      </c>
      <c r="N2293" s="340" t="s">
        <v>6504</v>
      </c>
      <c r="O2293" s="337" t="s">
        <v>26</v>
      </c>
      <c r="P2293" s="340" t="s">
        <v>1085</v>
      </c>
      <c r="Q2293" s="337"/>
      <c r="R2293" s="337"/>
      <c r="S2293" s="337"/>
      <c r="T2293" s="337">
        <v>12882496</v>
      </c>
      <c r="U2293" s="443">
        <f>T2293*1.12</f>
        <v>14428395.520000001</v>
      </c>
      <c r="V2293" s="337"/>
      <c r="W2293" s="340">
        <v>2016</v>
      </c>
      <c r="X2293" s="362"/>
      <c r="Y2293" s="343"/>
      <c r="Z2293" s="344"/>
      <c r="AA2293" s="343"/>
      <c r="AB2293" s="345"/>
      <c r="AC2293" s="345"/>
      <c r="AD2293" s="345"/>
      <c r="AE2293" s="345"/>
      <c r="AF2293" s="345"/>
      <c r="AG2293" s="345"/>
      <c r="AH2293" s="345"/>
      <c r="AI2293" s="345"/>
      <c r="AJ2293" s="345"/>
      <c r="AK2293" s="345"/>
    </row>
    <row r="2294" spans="1:37" s="124" customFormat="1" hidden="1" outlineLevel="1">
      <c r="A2294" s="228" t="s">
        <v>4996</v>
      </c>
      <c r="B2294" s="54" t="s">
        <v>37</v>
      </c>
      <c r="C2294" s="54" t="s">
        <v>793</v>
      </c>
      <c r="D2294" s="54" t="s">
        <v>1220</v>
      </c>
      <c r="E2294" s="54" t="s">
        <v>1220</v>
      </c>
      <c r="F2294" s="54" t="s">
        <v>4997</v>
      </c>
      <c r="G2294" s="187" t="s">
        <v>444</v>
      </c>
      <c r="H2294" s="63">
        <v>100</v>
      </c>
      <c r="I2294" s="43">
        <v>230000000</v>
      </c>
      <c r="J2294" s="36" t="s">
        <v>1155</v>
      </c>
      <c r="K2294" s="54" t="s">
        <v>4995</v>
      </c>
      <c r="L2294" s="54" t="s">
        <v>25</v>
      </c>
      <c r="M2294" s="36" t="s">
        <v>1085</v>
      </c>
      <c r="N2294" s="36" t="s">
        <v>1286</v>
      </c>
      <c r="O2294" s="54" t="s">
        <v>26</v>
      </c>
      <c r="P2294" s="36" t="s">
        <v>1085</v>
      </c>
      <c r="Q2294" s="54"/>
      <c r="R2294" s="54"/>
      <c r="S2294" s="54"/>
      <c r="T2294" s="54">
        <v>0</v>
      </c>
      <c r="U2294" s="68">
        <f t="shared" si="454"/>
        <v>0</v>
      </c>
      <c r="V2294" s="54"/>
      <c r="W2294" s="36">
        <v>2016</v>
      </c>
      <c r="X2294" s="257" t="s">
        <v>6194</v>
      </c>
      <c r="Y2294" s="74"/>
      <c r="Z2294" s="28"/>
      <c r="AA2294" s="74"/>
      <c r="AB2294" s="123"/>
      <c r="AC2294" s="123"/>
      <c r="AD2294" s="123"/>
      <c r="AE2294" s="123"/>
      <c r="AF2294" s="123"/>
      <c r="AG2294" s="123"/>
      <c r="AH2294" s="123"/>
      <c r="AI2294" s="123"/>
      <c r="AJ2294" s="123"/>
      <c r="AK2294" s="123"/>
    </row>
    <row r="2295" spans="1:37" s="124" customFormat="1" hidden="1" outlineLevel="1">
      <c r="A2295" s="228" t="s">
        <v>6213</v>
      </c>
      <c r="B2295" s="54" t="s">
        <v>37</v>
      </c>
      <c r="C2295" s="54" t="s">
        <v>793</v>
      </c>
      <c r="D2295" s="54" t="s">
        <v>1220</v>
      </c>
      <c r="E2295" s="54" t="s">
        <v>1220</v>
      </c>
      <c r="F2295" s="54" t="s">
        <v>4997</v>
      </c>
      <c r="G2295" s="187" t="s">
        <v>444</v>
      </c>
      <c r="H2295" s="63">
        <v>100</v>
      </c>
      <c r="I2295" s="43">
        <v>230000000</v>
      </c>
      <c r="J2295" s="36" t="s">
        <v>1155</v>
      </c>
      <c r="K2295" s="261" t="s">
        <v>3945</v>
      </c>
      <c r="L2295" s="54" t="s">
        <v>25</v>
      </c>
      <c r="M2295" s="36" t="s">
        <v>1085</v>
      </c>
      <c r="N2295" s="36" t="s">
        <v>6212</v>
      </c>
      <c r="O2295" s="54" t="s">
        <v>26</v>
      </c>
      <c r="P2295" s="36" t="s">
        <v>1085</v>
      </c>
      <c r="Q2295" s="54"/>
      <c r="R2295" s="54"/>
      <c r="S2295" s="54"/>
      <c r="T2295" s="54">
        <v>0</v>
      </c>
      <c r="U2295" s="68">
        <f t="shared" si="454"/>
        <v>0</v>
      </c>
      <c r="V2295" s="54"/>
      <c r="W2295" s="36">
        <v>2016</v>
      </c>
      <c r="X2295" s="64" t="s">
        <v>6505</v>
      </c>
      <c r="Y2295" s="74"/>
      <c r="Z2295" s="28"/>
      <c r="AA2295" s="74"/>
      <c r="AB2295" s="123"/>
      <c r="AC2295" s="123"/>
      <c r="AD2295" s="123"/>
      <c r="AE2295" s="123"/>
      <c r="AF2295" s="123"/>
      <c r="AG2295" s="123"/>
      <c r="AH2295" s="123"/>
      <c r="AI2295" s="123"/>
      <c r="AJ2295" s="123"/>
      <c r="AK2295" s="123"/>
    </row>
    <row r="2296" spans="1:37" s="346" customFormat="1" hidden="1" outlineLevel="1">
      <c r="A2296" s="336" t="s">
        <v>6507</v>
      </c>
      <c r="B2296" s="337" t="s">
        <v>37</v>
      </c>
      <c r="C2296" s="337" t="s">
        <v>793</v>
      </c>
      <c r="D2296" s="337" t="s">
        <v>1220</v>
      </c>
      <c r="E2296" s="337" t="s">
        <v>1220</v>
      </c>
      <c r="F2296" s="337" t="s">
        <v>6508</v>
      </c>
      <c r="G2296" s="415" t="s">
        <v>444</v>
      </c>
      <c r="H2296" s="338">
        <v>100</v>
      </c>
      <c r="I2296" s="339">
        <v>230000000</v>
      </c>
      <c r="J2296" s="340" t="s">
        <v>1155</v>
      </c>
      <c r="K2296" s="341" t="s">
        <v>3968</v>
      </c>
      <c r="L2296" s="337" t="s">
        <v>25</v>
      </c>
      <c r="M2296" s="340" t="s">
        <v>1085</v>
      </c>
      <c r="N2296" s="340" t="s">
        <v>6504</v>
      </c>
      <c r="O2296" s="337" t="s">
        <v>26</v>
      </c>
      <c r="P2296" s="340" t="s">
        <v>1085</v>
      </c>
      <c r="Q2296" s="337"/>
      <c r="R2296" s="337"/>
      <c r="S2296" s="337"/>
      <c r="T2296" s="337">
        <v>12882496</v>
      </c>
      <c r="U2296" s="443">
        <f t="shared" ref="U2296" si="455">T2296*1.12</f>
        <v>14428395.520000001</v>
      </c>
      <c r="V2296" s="337"/>
      <c r="W2296" s="340">
        <v>2016</v>
      </c>
      <c r="X2296" s="362"/>
      <c r="Y2296" s="343"/>
      <c r="Z2296" s="344"/>
      <c r="AA2296" s="343"/>
      <c r="AB2296" s="345"/>
      <c r="AC2296" s="345"/>
      <c r="AD2296" s="345"/>
      <c r="AE2296" s="345"/>
      <c r="AF2296" s="345"/>
      <c r="AG2296" s="345"/>
      <c r="AH2296" s="345"/>
      <c r="AI2296" s="345"/>
      <c r="AJ2296" s="345"/>
      <c r="AK2296" s="345"/>
    </row>
    <row r="2297" spans="1:37" s="124" customFormat="1" hidden="1" outlineLevel="1">
      <c r="A2297" s="228" t="s">
        <v>4998</v>
      </c>
      <c r="B2297" s="54" t="s">
        <v>37</v>
      </c>
      <c r="C2297" s="54" t="s">
        <v>793</v>
      </c>
      <c r="D2297" s="54" t="s">
        <v>1220</v>
      </c>
      <c r="E2297" s="54" t="s">
        <v>1220</v>
      </c>
      <c r="F2297" s="54" t="s">
        <v>4999</v>
      </c>
      <c r="G2297" s="187" t="s">
        <v>444</v>
      </c>
      <c r="H2297" s="63">
        <v>100</v>
      </c>
      <c r="I2297" s="43">
        <v>230000000</v>
      </c>
      <c r="J2297" s="36" t="s">
        <v>1155</v>
      </c>
      <c r="K2297" s="54" t="s">
        <v>4995</v>
      </c>
      <c r="L2297" s="54" t="s">
        <v>25</v>
      </c>
      <c r="M2297" s="36" t="s">
        <v>1085</v>
      </c>
      <c r="N2297" s="36" t="s">
        <v>1286</v>
      </c>
      <c r="O2297" s="54" t="s">
        <v>26</v>
      </c>
      <c r="P2297" s="36" t="s">
        <v>1085</v>
      </c>
      <c r="Q2297" s="54"/>
      <c r="R2297" s="54"/>
      <c r="S2297" s="54"/>
      <c r="T2297" s="54">
        <v>0</v>
      </c>
      <c r="U2297" s="68">
        <f t="shared" si="454"/>
        <v>0</v>
      </c>
      <c r="V2297" s="54"/>
      <c r="W2297" s="36">
        <v>2016</v>
      </c>
      <c r="X2297" s="257" t="s">
        <v>6194</v>
      </c>
      <c r="Y2297" s="74"/>
      <c r="Z2297" s="28"/>
      <c r="AA2297" s="74"/>
      <c r="AB2297" s="123"/>
      <c r="AC2297" s="123"/>
      <c r="AD2297" s="123"/>
      <c r="AE2297" s="123"/>
      <c r="AF2297" s="123"/>
      <c r="AG2297" s="123"/>
      <c r="AH2297" s="123"/>
      <c r="AI2297" s="123"/>
      <c r="AJ2297" s="123"/>
      <c r="AK2297" s="123"/>
    </row>
    <row r="2298" spans="1:37" s="124" customFormat="1" hidden="1" outlineLevel="1">
      <c r="A2298" s="228" t="s">
        <v>6214</v>
      </c>
      <c r="B2298" s="54" t="s">
        <v>37</v>
      </c>
      <c r="C2298" s="54" t="s">
        <v>793</v>
      </c>
      <c r="D2298" s="54" t="s">
        <v>1220</v>
      </c>
      <c r="E2298" s="54" t="s">
        <v>1220</v>
      </c>
      <c r="F2298" s="54" t="s">
        <v>4999</v>
      </c>
      <c r="G2298" s="187" t="s">
        <v>444</v>
      </c>
      <c r="H2298" s="63">
        <v>100</v>
      </c>
      <c r="I2298" s="43">
        <v>230000000</v>
      </c>
      <c r="J2298" s="36" t="s">
        <v>1155</v>
      </c>
      <c r="K2298" s="261" t="s">
        <v>3945</v>
      </c>
      <c r="L2298" s="54" t="s">
        <v>25</v>
      </c>
      <c r="M2298" s="36" t="s">
        <v>1085</v>
      </c>
      <c r="N2298" s="36" t="s">
        <v>6212</v>
      </c>
      <c r="O2298" s="54" t="s">
        <v>26</v>
      </c>
      <c r="P2298" s="36" t="s">
        <v>1085</v>
      </c>
      <c r="Q2298" s="54"/>
      <c r="R2298" s="54"/>
      <c r="S2298" s="54"/>
      <c r="T2298" s="54">
        <v>0</v>
      </c>
      <c r="U2298" s="68">
        <f t="shared" si="454"/>
        <v>0</v>
      </c>
      <c r="V2298" s="54"/>
      <c r="W2298" s="36">
        <v>2016</v>
      </c>
      <c r="X2298" s="64" t="s">
        <v>6505</v>
      </c>
      <c r="Y2298" s="74"/>
      <c r="Z2298" s="28"/>
      <c r="AA2298" s="74"/>
      <c r="AB2298" s="123"/>
      <c r="AC2298" s="123"/>
      <c r="AD2298" s="123"/>
      <c r="AE2298" s="123"/>
      <c r="AF2298" s="123"/>
      <c r="AG2298" s="123"/>
      <c r="AH2298" s="123"/>
      <c r="AI2298" s="123"/>
      <c r="AJ2298" s="123"/>
      <c r="AK2298" s="123"/>
    </row>
    <row r="2299" spans="1:37" s="346" customFormat="1" hidden="1" outlineLevel="1">
      <c r="A2299" s="336" t="s">
        <v>6509</v>
      </c>
      <c r="B2299" s="337" t="s">
        <v>37</v>
      </c>
      <c r="C2299" s="337" t="s">
        <v>793</v>
      </c>
      <c r="D2299" s="337" t="s">
        <v>1220</v>
      </c>
      <c r="E2299" s="337" t="s">
        <v>1220</v>
      </c>
      <c r="F2299" s="337" t="s">
        <v>6514</v>
      </c>
      <c r="G2299" s="415" t="s">
        <v>444</v>
      </c>
      <c r="H2299" s="338">
        <v>100</v>
      </c>
      <c r="I2299" s="339">
        <v>230000000</v>
      </c>
      <c r="J2299" s="340" t="s">
        <v>1155</v>
      </c>
      <c r="K2299" s="341" t="s">
        <v>3968</v>
      </c>
      <c r="L2299" s="337" t="s">
        <v>25</v>
      </c>
      <c r="M2299" s="340" t="s">
        <v>1085</v>
      </c>
      <c r="N2299" s="340" t="s">
        <v>6504</v>
      </c>
      <c r="O2299" s="337" t="s">
        <v>26</v>
      </c>
      <c r="P2299" s="340" t="s">
        <v>1085</v>
      </c>
      <c r="Q2299" s="337"/>
      <c r="R2299" s="337"/>
      <c r="S2299" s="337"/>
      <c r="T2299" s="337">
        <v>12882496</v>
      </c>
      <c r="U2299" s="443">
        <f t="shared" ref="U2299" si="456">T2299*1.12</f>
        <v>14428395.520000001</v>
      </c>
      <c r="V2299" s="337"/>
      <c r="W2299" s="340">
        <v>2016</v>
      </c>
      <c r="X2299" s="362"/>
      <c r="Y2299" s="343"/>
      <c r="Z2299" s="344"/>
      <c r="AA2299" s="343"/>
      <c r="AB2299" s="345"/>
      <c r="AC2299" s="345"/>
      <c r="AD2299" s="345"/>
      <c r="AE2299" s="345"/>
      <c r="AF2299" s="345"/>
      <c r="AG2299" s="345"/>
      <c r="AH2299" s="345"/>
      <c r="AI2299" s="345"/>
      <c r="AJ2299" s="345"/>
      <c r="AK2299" s="345"/>
    </row>
    <row r="2300" spans="1:37" s="124" customFormat="1" hidden="1" outlineLevel="1">
      <c r="A2300" s="228" t="s">
        <v>5000</v>
      </c>
      <c r="B2300" s="54" t="s">
        <v>37</v>
      </c>
      <c r="C2300" s="54" t="s">
        <v>793</v>
      </c>
      <c r="D2300" s="54" t="s">
        <v>1220</v>
      </c>
      <c r="E2300" s="54" t="s">
        <v>1220</v>
      </c>
      <c r="F2300" s="54" t="s">
        <v>5001</v>
      </c>
      <c r="G2300" s="187" t="s">
        <v>444</v>
      </c>
      <c r="H2300" s="63">
        <v>100</v>
      </c>
      <c r="I2300" s="43">
        <v>230000000</v>
      </c>
      <c r="J2300" s="36" t="s">
        <v>1155</v>
      </c>
      <c r="K2300" s="54" t="s">
        <v>4995</v>
      </c>
      <c r="L2300" s="54" t="s">
        <v>25</v>
      </c>
      <c r="M2300" s="36" t="s">
        <v>1085</v>
      </c>
      <c r="N2300" s="36" t="s">
        <v>1286</v>
      </c>
      <c r="O2300" s="54" t="s">
        <v>26</v>
      </c>
      <c r="P2300" s="36" t="s">
        <v>1085</v>
      </c>
      <c r="Q2300" s="54"/>
      <c r="R2300" s="54"/>
      <c r="S2300" s="54"/>
      <c r="T2300" s="54">
        <v>0</v>
      </c>
      <c r="U2300" s="68">
        <f t="shared" si="454"/>
        <v>0</v>
      </c>
      <c r="V2300" s="54"/>
      <c r="W2300" s="36">
        <v>2016</v>
      </c>
      <c r="X2300" s="257" t="s">
        <v>6194</v>
      </c>
      <c r="Y2300" s="74"/>
      <c r="Z2300" s="28"/>
      <c r="AA2300" s="74"/>
      <c r="AB2300" s="123"/>
      <c r="AC2300" s="123"/>
      <c r="AD2300" s="123"/>
      <c r="AE2300" s="123"/>
      <c r="AF2300" s="123"/>
      <c r="AG2300" s="123"/>
      <c r="AH2300" s="123"/>
      <c r="AI2300" s="123"/>
      <c r="AJ2300" s="123"/>
      <c r="AK2300" s="123"/>
    </row>
    <row r="2301" spans="1:37" s="124" customFormat="1" hidden="1" outlineLevel="1">
      <c r="A2301" s="228" t="s">
        <v>6215</v>
      </c>
      <c r="B2301" s="54" t="s">
        <v>37</v>
      </c>
      <c r="C2301" s="54" t="s">
        <v>793</v>
      </c>
      <c r="D2301" s="54" t="s">
        <v>1220</v>
      </c>
      <c r="E2301" s="54" t="s">
        <v>1220</v>
      </c>
      <c r="F2301" s="54" t="s">
        <v>5001</v>
      </c>
      <c r="G2301" s="187" t="s">
        <v>444</v>
      </c>
      <c r="H2301" s="63">
        <v>100</v>
      </c>
      <c r="I2301" s="43">
        <v>230000000</v>
      </c>
      <c r="J2301" s="36" t="s">
        <v>1155</v>
      </c>
      <c r="K2301" s="261" t="s">
        <v>3945</v>
      </c>
      <c r="L2301" s="54" t="s">
        <v>25</v>
      </c>
      <c r="M2301" s="36" t="s">
        <v>1085</v>
      </c>
      <c r="N2301" s="36" t="s">
        <v>6212</v>
      </c>
      <c r="O2301" s="54" t="s">
        <v>26</v>
      </c>
      <c r="P2301" s="36" t="s">
        <v>1085</v>
      </c>
      <c r="Q2301" s="54"/>
      <c r="R2301" s="54"/>
      <c r="S2301" s="54"/>
      <c r="T2301" s="54">
        <v>0</v>
      </c>
      <c r="U2301" s="68">
        <f>T2301*1.12</f>
        <v>0</v>
      </c>
      <c r="V2301" s="54"/>
      <c r="W2301" s="36">
        <v>2016</v>
      </c>
      <c r="X2301" s="64" t="s">
        <v>6505</v>
      </c>
      <c r="Y2301" s="74"/>
      <c r="Z2301" s="28"/>
      <c r="AA2301" s="74"/>
      <c r="AB2301" s="123"/>
      <c r="AC2301" s="123"/>
      <c r="AD2301" s="123"/>
      <c r="AE2301" s="123"/>
      <c r="AF2301" s="123"/>
      <c r="AG2301" s="123"/>
      <c r="AH2301" s="123"/>
      <c r="AI2301" s="123"/>
      <c r="AJ2301" s="123"/>
      <c r="AK2301" s="123"/>
    </row>
    <row r="2302" spans="1:37" s="346" customFormat="1" hidden="1" outlineLevel="1">
      <c r="A2302" s="336" t="s">
        <v>6510</v>
      </c>
      <c r="B2302" s="337" t="s">
        <v>37</v>
      </c>
      <c r="C2302" s="337" t="s">
        <v>793</v>
      </c>
      <c r="D2302" s="337" t="s">
        <v>1220</v>
      </c>
      <c r="E2302" s="337" t="s">
        <v>1220</v>
      </c>
      <c r="F2302" s="337" t="s">
        <v>6515</v>
      </c>
      <c r="G2302" s="415" t="s">
        <v>444</v>
      </c>
      <c r="H2302" s="338">
        <v>100</v>
      </c>
      <c r="I2302" s="339">
        <v>230000000</v>
      </c>
      <c r="J2302" s="340" t="s">
        <v>1155</v>
      </c>
      <c r="K2302" s="341" t="s">
        <v>3968</v>
      </c>
      <c r="L2302" s="337" t="s">
        <v>25</v>
      </c>
      <c r="M2302" s="340" t="s">
        <v>1085</v>
      </c>
      <c r="N2302" s="340" t="s">
        <v>6504</v>
      </c>
      <c r="O2302" s="337" t="s">
        <v>26</v>
      </c>
      <c r="P2302" s="340" t="s">
        <v>1085</v>
      </c>
      <c r="Q2302" s="337"/>
      <c r="R2302" s="337"/>
      <c r="S2302" s="337"/>
      <c r="T2302" s="337">
        <v>12882496</v>
      </c>
      <c r="U2302" s="443">
        <f>T2302*1.12</f>
        <v>14428395.520000001</v>
      </c>
      <c r="V2302" s="337"/>
      <c r="W2302" s="340">
        <v>2016</v>
      </c>
      <c r="X2302" s="362"/>
      <c r="Y2302" s="343"/>
      <c r="Z2302" s="344"/>
      <c r="AA2302" s="343"/>
      <c r="AB2302" s="345"/>
      <c r="AC2302" s="345"/>
      <c r="AD2302" s="345"/>
      <c r="AE2302" s="345"/>
      <c r="AF2302" s="345"/>
      <c r="AG2302" s="345"/>
      <c r="AH2302" s="345"/>
      <c r="AI2302" s="345"/>
      <c r="AJ2302" s="345"/>
      <c r="AK2302" s="345"/>
    </row>
    <row r="2303" spans="1:37" s="124" customFormat="1" hidden="1" outlineLevel="1">
      <c r="A2303" s="228" t="s">
        <v>5002</v>
      </c>
      <c r="B2303" s="54" t="s">
        <v>37</v>
      </c>
      <c r="C2303" s="54" t="s">
        <v>793</v>
      </c>
      <c r="D2303" s="54" t="s">
        <v>1220</v>
      </c>
      <c r="E2303" s="54" t="s">
        <v>1220</v>
      </c>
      <c r="F2303" s="54" t="s">
        <v>5003</v>
      </c>
      <c r="G2303" s="187" t="s">
        <v>444</v>
      </c>
      <c r="H2303" s="63">
        <v>100</v>
      </c>
      <c r="I2303" s="43">
        <v>230000000</v>
      </c>
      <c r="J2303" s="36" t="s">
        <v>1155</v>
      </c>
      <c r="K2303" s="54" t="s">
        <v>4995</v>
      </c>
      <c r="L2303" s="54" t="s">
        <v>25</v>
      </c>
      <c r="M2303" s="36" t="s">
        <v>1085</v>
      </c>
      <c r="N2303" s="36" t="s">
        <v>1286</v>
      </c>
      <c r="O2303" s="54" t="s">
        <v>26</v>
      </c>
      <c r="P2303" s="36" t="s">
        <v>1085</v>
      </c>
      <c r="Q2303" s="54"/>
      <c r="R2303" s="54"/>
      <c r="S2303" s="54"/>
      <c r="T2303" s="54">
        <v>0</v>
      </c>
      <c r="U2303" s="68">
        <f t="shared" si="454"/>
        <v>0</v>
      </c>
      <c r="V2303" s="54"/>
      <c r="W2303" s="36">
        <v>2016</v>
      </c>
      <c r="X2303" s="257" t="s">
        <v>6194</v>
      </c>
      <c r="Y2303" s="74"/>
      <c r="Z2303" s="28"/>
      <c r="AA2303" s="74"/>
      <c r="AB2303" s="123"/>
      <c r="AC2303" s="123"/>
      <c r="AD2303" s="123"/>
      <c r="AE2303" s="123"/>
      <c r="AF2303" s="123"/>
      <c r="AG2303" s="123"/>
      <c r="AH2303" s="123"/>
      <c r="AI2303" s="123"/>
      <c r="AJ2303" s="123"/>
      <c r="AK2303" s="123"/>
    </row>
    <row r="2304" spans="1:37" s="124" customFormat="1" hidden="1" outlineLevel="1">
      <c r="A2304" s="228" t="s">
        <v>6216</v>
      </c>
      <c r="B2304" s="54" t="s">
        <v>37</v>
      </c>
      <c r="C2304" s="54" t="s">
        <v>793</v>
      </c>
      <c r="D2304" s="54" t="s">
        <v>1220</v>
      </c>
      <c r="E2304" s="54" t="s">
        <v>1220</v>
      </c>
      <c r="F2304" s="54" t="s">
        <v>5003</v>
      </c>
      <c r="G2304" s="187" t="s">
        <v>444</v>
      </c>
      <c r="H2304" s="63">
        <v>100</v>
      </c>
      <c r="I2304" s="43">
        <v>230000000</v>
      </c>
      <c r="J2304" s="36" t="s">
        <v>1155</v>
      </c>
      <c r="K2304" s="261" t="s">
        <v>3945</v>
      </c>
      <c r="L2304" s="54" t="s">
        <v>25</v>
      </c>
      <c r="M2304" s="36" t="s">
        <v>1085</v>
      </c>
      <c r="N2304" s="36" t="s">
        <v>6212</v>
      </c>
      <c r="O2304" s="54" t="s">
        <v>26</v>
      </c>
      <c r="P2304" s="36" t="s">
        <v>1085</v>
      </c>
      <c r="Q2304" s="54"/>
      <c r="R2304" s="54"/>
      <c r="S2304" s="54"/>
      <c r="T2304" s="54">
        <v>0</v>
      </c>
      <c r="U2304" s="68">
        <f t="shared" si="454"/>
        <v>0</v>
      </c>
      <c r="V2304" s="54"/>
      <c r="W2304" s="36">
        <v>2016</v>
      </c>
      <c r="X2304" s="64" t="s">
        <v>6505</v>
      </c>
      <c r="Y2304" s="74"/>
      <c r="Z2304" s="28"/>
      <c r="AA2304" s="74"/>
      <c r="AB2304" s="123"/>
      <c r="AC2304" s="123"/>
      <c r="AD2304" s="123"/>
      <c r="AE2304" s="123"/>
      <c r="AF2304" s="123"/>
      <c r="AG2304" s="123"/>
      <c r="AH2304" s="123"/>
      <c r="AI2304" s="123"/>
      <c r="AJ2304" s="123"/>
      <c r="AK2304" s="123"/>
    </row>
    <row r="2305" spans="1:37" s="346" customFormat="1" hidden="1" outlineLevel="1">
      <c r="A2305" s="336" t="s">
        <v>6511</v>
      </c>
      <c r="B2305" s="337" t="s">
        <v>37</v>
      </c>
      <c r="C2305" s="337" t="s">
        <v>793</v>
      </c>
      <c r="D2305" s="337" t="s">
        <v>1220</v>
      </c>
      <c r="E2305" s="337" t="s">
        <v>1220</v>
      </c>
      <c r="F2305" s="337" t="s">
        <v>6516</v>
      </c>
      <c r="G2305" s="415" t="s">
        <v>444</v>
      </c>
      <c r="H2305" s="338">
        <v>100</v>
      </c>
      <c r="I2305" s="339">
        <v>230000000</v>
      </c>
      <c r="J2305" s="340" t="s">
        <v>1155</v>
      </c>
      <c r="K2305" s="341" t="s">
        <v>3968</v>
      </c>
      <c r="L2305" s="337" t="s">
        <v>25</v>
      </c>
      <c r="M2305" s="340" t="s">
        <v>1085</v>
      </c>
      <c r="N2305" s="340" t="s">
        <v>6504</v>
      </c>
      <c r="O2305" s="337" t="s">
        <v>26</v>
      </c>
      <c r="P2305" s="340" t="s">
        <v>1085</v>
      </c>
      <c r="Q2305" s="337"/>
      <c r="R2305" s="337"/>
      <c r="S2305" s="337"/>
      <c r="T2305" s="337">
        <v>12882496</v>
      </c>
      <c r="U2305" s="443">
        <f t="shared" ref="U2305" si="457">T2305*1.12</f>
        <v>14428395.520000001</v>
      </c>
      <c r="V2305" s="337"/>
      <c r="W2305" s="340">
        <v>2016</v>
      </c>
      <c r="X2305" s="362"/>
      <c r="Y2305" s="343"/>
      <c r="Z2305" s="344"/>
      <c r="AA2305" s="343"/>
      <c r="AB2305" s="345"/>
      <c r="AC2305" s="345"/>
      <c r="AD2305" s="345"/>
      <c r="AE2305" s="345"/>
      <c r="AF2305" s="345"/>
      <c r="AG2305" s="345"/>
      <c r="AH2305" s="345"/>
      <c r="AI2305" s="345"/>
      <c r="AJ2305" s="345"/>
      <c r="AK2305" s="345"/>
    </row>
    <row r="2306" spans="1:37" s="124" customFormat="1" hidden="1" outlineLevel="1">
      <c r="A2306" s="228" t="s">
        <v>5004</v>
      </c>
      <c r="B2306" s="54" t="s">
        <v>37</v>
      </c>
      <c r="C2306" s="54" t="s">
        <v>793</v>
      </c>
      <c r="D2306" s="54" t="s">
        <v>1220</v>
      </c>
      <c r="E2306" s="54" t="s">
        <v>1220</v>
      </c>
      <c r="F2306" s="54" t="s">
        <v>5005</v>
      </c>
      <c r="G2306" s="187" t="s">
        <v>444</v>
      </c>
      <c r="H2306" s="63">
        <v>100</v>
      </c>
      <c r="I2306" s="43">
        <v>230000000</v>
      </c>
      <c r="J2306" s="36" t="s">
        <v>1155</v>
      </c>
      <c r="K2306" s="54" t="s">
        <v>4995</v>
      </c>
      <c r="L2306" s="54" t="s">
        <v>25</v>
      </c>
      <c r="M2306" s="36" t="s">
        <v>1085</v>
      </c>
      <c r="N2306" s="36" t="s">
        <v>1286</v>
      </c>
      <c r="O2306" s="54" t="s">
        <v>26</v>
      </c>
      <c r="P2306" s="36" t="s">
        <v>1085</v>
      </c>
      <c r="Q2306" s="54"/>
      <c r="R2306" s="54"/>
      <c r="S2306" s="54"/>
      <c r="T2306" s="54">
        <v>0</v>
      </c>
      <c r="U2306" s="68">
        <f t="shared" si="454"/>
        <v>0</v>
      </c>
      <c r="V2306" s="54"/>
      <c r="W2306" s="36">
        <v>2016</v>
      </c>
      <c r="X2306" s="257" t="s">
        <v>6194</v>
      </c>
      <c r="Y2306" s="74"/>
      <c r="Z2306" s="28"/>
      <c r="AA2306" s="74"/>
      <c r="AB2306" s="123"/>
      <c r="AC2306" s="123"/>
      <c r="AD2306" s="123"/>
      <c r="AE2306" s="123"/>
      <c r="AF2306" s="123"/>
      <c r="AG2306" s="123"/>
      <c r="AH2306" s="123"/>
      <c r="AI2306" s="123"/>
      <c r="AJ2306" s="123"/>
      <c r="AK2306" s="123"/>
    </row>
    <row r="2307" spans="1:37" s="124" customFormat="1" hidden="1" outlineLevel="1">
      <c r="A2307" s="228" t="s">
        <v>6217</v>
      </c>
      <c r="B2307" s="54" t="s">
        <v>37</v>
      </c>
      <c r="C2307" s="54" t="s">
        <v>793</v>
      </c>
      <c r="D2307" s="54" t="s">
        <v>1220</v>
      </c>
      <c r="E2307" s="54" t="s">
        <v>1220</v>
      </c>
      <c r="F2307" s="54" t="s">
        <v>5005</v>
      </c>
      <c r="G2307" s="187" t="s">
        <v>444</v>
      </c>
      <c r="H2307" s="63">
        <v>100</v>
      </c>
      <c r="I2307" s="43">
        <v>230000000</v>
      </c>
      <c r="J2307" s="36" t="s">
        <v>1155</v>
      </c>
      <c r="K2307" s="261" t="s">
        <v>3945</v>
      </c>
      <c r="L2307" s="54" t="s">
        <v>25</v>
      </c>
      <c r="M2307" s="36" t="s">
        <v>1085</v>
      </c>
      <c r="N2307" s="36" t="s">
        <v>6212</v>
      </c>
      <c r="O2307" s="54" t="s">
        <v>26</v>
      </c>
      <c r="P2307" s="36" t="s">
        <v>1085</v>
      </c>
      <c r="Q2307" s="54"/>
      <c r="R2307" s="54"/>
      <c r="S2307" s="54"/>
      <c r="T2307" s="54">
        <v>0</v>
      </c>
      <c r="U2307" s="68">
        <f t="shared" si="454"/>
        <v>0</v>
      </c>
      <c r="V2307" s="54"/>
      <c r="W2307" s="36">
        <v>2016</v>
      </c>
      <c r="X2307" s="64" t="s">
        <v>6505</v>
      </c>
      <c r="Y2307" s="74"/>
      <c r="Z2307" s="28"/>
      <c r="AA2307" s="74"/>
      <c r="AB2307" s="123"/>
      <c r="AC2307" s="123"/>
      <c r="AD2307" s="123"/>
      <c r="AE2307" s="123"/>
      <c r="AF2307" s="123"/>
      <c r="AG2307" s="123"/>
      <c r="AH2307" s="123"/>
      <c r="AI2307" s="123"/>
      <c r="AJ2307" s="123"/>
      <c r="AK2307" s="123"/>
    </row>
    <row r="2308" spans="1:37" s="346" customFormat="1" hidden="1" outlineLevel="1">
      <c r="A2308" s="336" t="s">
        <v>6512</v>
      </c>
      <c r="B2308" s="337" t="s">
        <v>37</v>
      </c>
      <c r="C2308" s="337" t="s">
        <v>793</v>
      </c>
      <c r="D2308" s="337" t="s">
        <v>1220</v>
      </c>
      <c r="E2308" s="337" t="s">
        <v>1220</v>
      </c>
      <c r="F2308" s="337" t="s">
        <v>6517</v>
      </c>
      <c r="G2308" s="415" t="s">
        <v>444</v>
      </c>
      <c r="H2308" s="338">
        <v>100</v>
      </c>
      <c r="I2308" s="339">
        <v>230000000</v>
      </c>
      <c r="J2308" s="340" t="s">
        <v>1155</v>
      </c>
      <c r="K2308" s="341" t="s">
        <v>3968</v>
      </c>
      <c r="L2308" s="337" t="s">
        <v>25</v>
      </c>
      <c r="M2308" s="340" t="s">
        <v>1085</v>
      </c>
      <c r="N2308" s="340" t="s">
        <v>6504</v>
      </c>
      <c r="O2308" s="337" t="s">
        <v>26</v>
      </c>
      <c r="P2308" s="340" t="s">
        <v>1085</v>
      </c>
      <c r="Q2308" s="337"/>
      <c r="R2308" s="337"/>
      <c r="S2308" s="337"/>
      <c r="T2308" s="337">
        <v>12882496</v>
      </c>
      <c r="U2308" s="443">
        <f t="shared" ref="U2308" si="458">T2308*1.12</f>
        <v>14428395.520000001</v>
      </c>
      <c r="V2308" s="337"/>
      <c r="W2308" s="340">
        <v>2016</v>
      </c>
      <c r="X2308" s="362"/>
      <c r="Y2308" s="343"/>
      <c r="Z2308" s="344"/>
      <c r="AA2308" s="343"/>
      <c r="AB2308" s="345"/>
      <c r="AC2308" s="345"/>
      <c r="AD2308" s="345"/>
      <c r="AE2308" s="345"/>
      <c r="AF2308" s="345"/>
      <c r="AG2308" s="345"/>
      <c r="AH2308" s="345"/>
      <c r="AI2308" s="345"/>
      <c r="AJ2308" s="345"/>
      <c r="AK2308" s="345"/>
    </row>
    <row r="2309" spans="1:37" s="124" customFormat="1" hidden="1" outlineLevel="1">
      <c r="A2309" s="228" t="s">
        <v>5006</v>
      </c>
      <c r="B2309" s="54" t="s">
        <v>37</v>
      </c>
      <c r="C2309" s="54" t="s">
        <v>793</v>
      </c>
      <c r="D2309" s="54" t="s">
        <v>1220</v>
      </c>
      <c r="E2309" s="54" t="s">
        <v>1220</v>
      </c>
      <c r="F2309" s="54" t="s">
        <v>5007</v>
      </c>
      <c r="G2309" s="187" t="s">
        <v>444</v>
      </c>
      <c r="H2309" s="63">
        <v>100</v>
      </c>
      <c r="I2309" s="43">
        <v>230000000</v>
      </c>
      <c r="J2309" s="36" t="s">
        <v>1155</v>
      </c>
      <c r="K2309" s="54" t="s">
        <v>4995</v>
      </c>
      <c r="L2309" s="54" t="s">
        <v>25</v>
      </c>
      <c r="M2309" s="36" t="s">
        <v>1085</v>
      </c>
      <c r="N2309" s="36" t="s">
        <v>1286</v>
      </c>
      <c r="O2309" s="54" t="s">
        <v>26</v>
      </c>
      <c r="P2309" s="36" t="s">
        <v>1085</v>
      </c>
      <c r="Q2309" s="54"/>
      <c r="R2309" s="54"/>
      <c r="S2309" s="54"/>
      <c r="T2309" s="54">
        <v>0</v>
      </c>
      <c r="U2309" s="68">
        <f t="shared" si="454"/>
        <v>0</v>
      </c>
      <c r="V2309" s="54"/>
      <c r="W2309" s="36">
        <v>2016</v>
      </c>
      <c r="X2309" s="257" t="s">
        <v>6194</v>
      </c>
      <c r="Y2309" s="74"/>
      <c r="Z2309" s="28"/>
      <c r="AA2309" s="74"/>
      <c r="AB2309" s="123"/>
      <c r="AC2309" s="123"/>
      <c r="AD2309" s="123"/>
      <c r="AE2309" s="123"/>
      <c r="AF2309" s="123"/>
      <c r="AG2309" s="123"/>
      <c r="AH2309" s="123"/>
      <c r="AI2309" s="123"/>
      <c r="AJ2309" s="123"/>
      <c r="AK2309" s="123"/>
    </row>
    <row r="2310" spans="1:37" s="124" customFormat="1" hidden="1" outlineLevel="1">
      <c r="A2310" s="228" t="s">
        <v>6218</v>
      </c>
      <c r="B2310" s="54" t="s">
        <v>37</v>
      </c>
      <c r="C2310" s="54" t="s">
        <v>793</v>
      </c>
      <c r="D2310" s="54" t="s">
        <v>1220</v>
      </c>
      <c r="E2310" s="54" t="s">
        <v>1220</v>
      </c>
      <c r="F2310" s="54" t="s">
        <v>5007</v>
      </c>
      <c r="G2310" s="187" t="s">
        <v>444</v>
      </c>
      <c r="H2310" s="63">
        <v>100</v>
      </c>
      <c r="I2310" s="43">
        <v>230000000</v>
      </c>
      <c r="J2310" s="36" t="s">
        <v>1155</v>
      </c>
      <c r="K2310" s="261" t="s">
        <v>3945</v>
      </c>
      <c r="L2310" s="54" t="s">
        <v>25</v>
      </c>
      <c r="M2310" s="36" t="s">
        <v>1085</v>
      </c>
      <c r="N2310" s="36" t="s">
        <v>6212</v>
      </c>
      <c r="O2310" s="54" t="s">
        <v>26</v>
      </c>
      <c r="P2310" s="36" t="s">
        <v>1085</v>
      </c>
      <c r="Q2310" s="54"/>
      <c r="R2310" s="54"/>
      <c r="S2310" s="54"/>
      <c r="T2310" s="54">
        <v>0</v>
      </c>
      <c r="U2310" s="68">
        <f t="shared" si="454"/>
        <v>0</v>
      </c>
      <c r="V2310" s="54"/>
      <c r="W2310" s="36">
        <v>2016</v>
      </c>
      <c r="X2310" s="64" t="s">
        <v>6505</v>
      </c>
      <c r="Y2310" s="74"/>
      <c r="Z2310" s="28"/>
      <c r="AA2310" s="74"/>
      <c r="AB2310" s="123"/>
      <c r="AC2310" s="123"/>
      <c r="AD2310" s="123"/>
      <c r="AE2310" s="123"/>
      <c r="AF2310" s="123"/>
      <c r="AG2310" s="123"/>
      <c r="AH2310" s="123"/>
      <c r="AI2310" s="123"/>
      <c r="AJ2310" s="123"/>
      <c r="AK2310" s="123"/>
    </row>
    <row r="2311" spans="1:37" s="346" customFormat="1" hidden="1" outlineLevel="1">
      <c r="A2311" s="336" t="s">
        <v>6513</v>
      </c>
      <c r="B2311" s="337" t="s">
        <v>37</v>
      </c>
      <c r="C2311" s="337" t="s">
        <v>793</v>
      </c>
      <c r="D2311" s="337" t="s">
        <v>1220</v>
      </c>
      <c r="E2311" s="337" t="s">
        <v>1220</v>
      </c>
      <c r="F2311" s="337" t="s">
        <v>6518</v>
      </c>
      <c r="G2311" s="415" t="s">
        <v>444</v>
      </c>
      <c r="H2311" s="338">
        <v>100</v>
      </c>
      <c r="I2311" s="339">
        <v>230000000</v>
      </c>
      <c r="J2311" s="340" t="s">
        <v>1155</v>
      </c>
      <c r="K2311" s="341" t="s">
        <v>3968</v>
      </c>
      <c r="L2311" s="337" t="s">
        <v>25</v>
      </c>
      <c r="M2311" s="340" t="s">
        <v>1085</v>
      </c>
      <c r="N2311" s="340" t="s">
        <v>6504</v>
      </c>
      <c r="O2311" s="337" t="s">
        <v>26</v>
      </c>
      <c r="P2311" s="340" t="s">
        <v>1085</v>
      </c>
      <c r="Q2311" s="337"/>
      <c r="R2311" s="337"/>
      <c r="S2311" s="337"/>
      <c r="T2311" s="337">
        <v>12882496</v>
      </c>
      <c r="U2311" s="443">
        <f t="shared" ref="U2311" si="459">T2311*1.12</f>
        <v>14428395.520000001</v>
      </c>
      <c r="V2311" s="337"/>
      <c r="W2311" s="340">
        <v>2016</v>
      </c>
      <c r="X2311" s="362"/>
      <c r="Y2311" s="343"/>
      <c r="Z2311" s="344"/>
      <c r="AA2311" s="343"/>
      <c r="AB2311" s="345"/>
      <c r="AC2311" s="345"/>
      <c r="AD2311" s="345"/>
      <c r="AE2311" s="345"/>
      <c r="AF2311" s="345"/>
      <c r="AG2311" s="345"/>
      <c r="AH2311" s="345"/>
      <c r="AI2311" s="345"/>
      <c r="AJ2311" s="345"/>
      <c r="AK2311" s="345"/>
    </row>
    <row r="2312" spans="1:37" s="124" customFormat="1" hidden="1" outlineLevel="1">
      <c r="A2312" s="236" t="s">
        <v>5183</v>
      </c>
      <c r="B2312" s="34" t="s">
        <v>24</v>
      </c>
      <c r="C2312" s="34" t="s">
        <v>779</v>
      </c>
      <c r="D2312" s="34" t="s">
        <v>1302</v>
      </c>
      <c r="E2312" s="34" t="s">
        <v>1302</v>
      </c>
      <c r="F2312" s="34" t="s">
        <v>5184</v>
      </c>
      <c r="G2312" s="185" t="s">
        <v>28</v>
      </c>
      <c r="H2312" s="34">
        <v>50</v>
      </c>
      <c r="I2312" s="43">
        <v>230000000</v>
      </c>
      <c r="J2312" s="34" t="s">
        <v>5185</v>
      </c>
      <c r="K2312" s="34" t="s">
        <v>3934</v>
      </c>
      <c r="L2312" s="34" t="s">
        <v>1176</v>
      </c>
      <c r="M2312" s="34" t="s">
        <v>1085</v>
      </c>
      <c r="N2312" s="34" t="s">
        <v>3926</v>
      </c>
      <c r="O2312" s="34" t="s">
        <v>753</v>
      </c>
      <c r="P2312" s="34" t="s">
        <v>1085</v>
      </c>
      <c r="Q2312" s="34"/>
      <c r="R2312" s="444"/>
      <c r="S2312" s="444"/>
      <c r="T2312" s="440">
        <v>7129197.1299999999</v>
      </c>
      <c r="U2312" s="440">
        <f t="shared" si="454"/>
        <v>7984700.785600001</v>
      </c>
      <c r="V2312" s="283"/>
      <c r="W2312" s="36">
        <v>2016</v>
      </c>
      <c r="X2312" s="73"/>
      <c r="Y2312" s="74"/>
      <c r="Z2312" s="28"/>
      <c r="AA2312" s="74"/>
      <c r="AB2312" s="123"/>
      <c r="AC2312" s="123"/>
      <c r="AD2312" s="123"/>
      <c r="AE2312" s="123"/>
      <c r="AF2312" s="123"/>
      <c r="AG2312" s="123"/>
      <c r="AH2312" s="123"/>
      <c r="AI2312" s="123"/>
      <c r="AJ2312" s="123"/>
      <c r="AK2312" s="123"/>
    </row>
    <row r="2313" spans="1:37" s="124" customFormat="1" hidden="1" outlineLevel="1">
      <c r="A2313" s="327" t="s">
        <v>5186</v>
      </c>
      <c r="B2313" s="34" t="s">
        <v>24</v>
      </c>
      <c r="C2313" s="34" t="s">
        <v>781</v>
      </c>
      <c r="D2313" s="205" t="s">
        <v>1306</v>
      </c>
      <c r="E2313" s="205" t="s">
        <v>1306</v>
      </c>
      <c r="F2313" s="205" t="s">
        <v>5187</v>
      </c>
      <c r="G2313" s="410" t="s">
        <v>28</v>
      </c>
      <c r="H2313" s="205">
        <v>50</v>
      </c>
      <c r="I2313" s="199">
        <v>230000000</v>
      </c>
      <c r="J2313" s="205" t="s">
        <v>1174</v>
      </c>
      <c r="K2313" s="205" t="s">
        <v>3934</v>
      </c>
      <c r="L2313" s="205" t="s">
        <v>1176</v>
      </c>
      <c r="M2313" s="205" t="s">
        <v>1085</v>
      </c>
      <c r="N2313" s="205" t="s">
        <v>3926</v>
      </c>
      <c r="O2313" s="205" t="s">
        <v>753</v>
      </c>
      <c r="P2313" s="205" t="s">
        <v>1085</v>
      </c>
      <c r="Q2313" s="205"/>
      <c r="R2313" s="431"/>
      <c r="S2313" s="431"/>
      <c r="T2313" s="432">
        <v>10609560</v>
      </c>
      <c r="U2313" s="432">
        <f t="shared" si="454"/>
        <v>11882707.200000001</v>
      </c>
      <c r="V2313" s="394"/>
      <c r="W2313" s="149">
        <v>2016</v>
      </c>
      <c r="X2313" s="208"/>
      <c r="Y2313" s="74"/>
      <c r="Z2313" s="28"/>
      <c r="AA2313" s="74"/>
      <c r="AB2313" s="123"/>
      <c r="AC2313" s="123"/>
      <c r="AD2313" s="123"/>
      <c r="AE2313" s="123"/>
      <c r="AF2313" s="123"/>
      <c r="AG2313" s="123"/>
      <c r="AH2313" s="123"/>
      <c r="AI2313" s="123"/>
      <c r="AJ2313" s="123"/>
      <c r="AK2313" s="123"/>
    </row>
    <row r="2314" spans="1:37" s="252" customFormat="1" hidden="1" outlineLevel="1">
      <c r="A2314" s="236" t="s">
        <v>5188</v>
      </c>
      <c r="B2314" s="164" t="s">
        <v>24</v>
      </c>
      <c r="C2314" s="38" t="s">
        <v>1048</v>
      </c>
      <c r="D2314" s="36" t="s">
        <v>3130</v>
      </c>
      <c r="E2314" s="36" t="s">
        <v>3130</v>
      </c>
      <c r="F2314" s="234" t="s">
        <v>5194</v>
      </c>
      <c r="G2314" s="235" t="s">
        <v>28</v>
      </c>
      <c r="H2314" s="235">
        <v>80</v>
      </c>
      <c r="I2314" s="222">
        <v>230000000</v>
      </c>
      <c r="J2314" s="228" t="s">
        <v>906</v>
      </c>
      <c r="K2314" s="234" t="s">
        <v>3945</v>
      </c>
      <c r="L2314" s="236" t="s">
        <v>25</v>
      </c>
      <c r="M2314" s="234" t="s">
        <v>1085</v>
      </c>
      <c r="N2314" s="228" t="s">
        <v>5192</v>
      </c>
      <c r="O2314" s="223" t="s">
        <v>445</v>
      </c>
      <c r="P2314" s="228" t="s">
        <v>1085</v>
      </c>
      <c r="Q2314" s="228"/>
      <c r="R2314" s="54"/>
      <c r="S2314" s="54"/>
      <c r="T2314" s="436">
        <v>619197362</v>
      </c>
      <c r="U2314" s="68">
        <f>T2314*1.12</f>
        <v>693501045.44000006</v>
      </c>
      <c r="V2314" s="228"/>
      <c r="W2314" s="238">
        <v>2016</v>
      </c>
      <c r="X2314" s="93"/>
      <c r="Y2314" s="74"/>
      <c r="Z2314" s="28"/>
      <c r="AA2314" s="74"/>
      <c r="AB2314" s="123"/>
      <c r="AC2314" s="123"/>
      <c r="AD2314" s="123"/>
      <c r="AE2314" s="123"/>
      <c r="AF2314" s="123"/>
      <c r="AG2314" s="123"/>
      <c r="AH2314" s="123"/>
      <c r="AI2314" s="123"/>
      <c r="AJ2314" s="123"/>
      <c r="AK2314" s="123"/>
    </row>
    <row r="2315" spans="1:37" s="252" customFormat="1" hidden="1" outlineLevel="1">
      <c r="A2315" s="236" t="s">
        <v>6244</v>
      </c>
      <c r="B2315" s="187" t="s">
        <v>24</v>
      </c>
      <c r="C2315" s="236" t="s">
        <v>867</v>
      </c>
      <c r="D2315" s="236" t="s">
        <v>3193</v>
      </c>
      <c r="E2315" s="236" t="s">
        <v>3193</v>
      </c>
      <c r="F2315" s="237" t="s">
        <v>6245</v>
      </c>
      <c r="G2315" s="187" t="s">
        <v>28</v>
      </c>
      <c r="H2315" s="186">
        <v>100</v>
      </c>
      <c r="I2315" s="43">
        <v>230000000</v>
      </c>
      <c r="J2315" s="237" t="s">
        <v>1155</v>
      </c>
      <c r="K2315" s="237" t="s">
        <v>918</v>
      </c>
      <c r="L2315" s="237" t="s">
        <v>25</v>
      </c>
      <c r="M2315" s="36" t="s">
        <v>1085</v>
      </c>
      <c r="N2315" s="228" t="s">
        <v>394</v>
      </c>
      <c r="O2315" s="228" t="s">
        <v>642</v>
      </c>
      <c r="P2315" s="83" t="s">
        <v>1085</v>
      </c>
      <c r="Q2315" s="262"/>
      <c r="R2315" s="458"/>
      <c r="S2315" s="458"/>
      <c r="T2315" s="54">
        <v>3000000</v>
      </c>
      <c r="U2315" s="54">
        <f t="shared" ref="U2315:U2318" si="460">T2315*1.12</f>
        <v>3360000.0000000005</v>
      </c>
      <c r="V2315" s="263"/>
      <c r="W2315" s="36">
        <v>2016</v>
      </c>
      <c r="X2315" s="187"/>
      <c r="Y2315" s="74"/>
      <c r="Z2315" s="28"/>
      <c r="AA2315" s="74"/>
      <c r="AB2315" s="123"/>
      <c r="AC2315" s="123"/>
      <c r="AD2315" s="123"/>
      <c r="AE2315" s="123"/>
      <c r="AF2315" s="123"/>
      <c r="AG2315" s="123"/>
      <c r="AH2315" s="123"/>
      <c r="AI2315" s="123"/>
      <c r="AJ2315" s="123"/>
      <c r="AK2315" s="123"/>
    </row>
    <row r="2316" spans="1:37" s="252" customFormat="1" hidden="1" outlineLevel="1">
      <c r="A2316" s="236" t="s">
        <v>6246</v>
      </c>
      <c r="B2316" s="187" t="s">
        <v>24</v>
      </c>
      <c r="C2316" s="236" t="s">
        <v>867</v>
      </c>
      <c r="D2316" s="236" t="s">
        <v>3193</v>
      </c>
      <c r="E2316" s="236" t="s">
        <v>3193</v>
      </c>
      <c r="F2316" s="237" t="s">
        <v>6247</v>
      </c>
      <c r="G2316" s="187" t="s">
        <v>28</v>
      </c>
      <c r="H2316" s="186">
        <v>100</v>
      </c>
      <c r="I2316" s="43">
        <v>230000000</v>
      </c>
      <c r="J2316" s="237" t="s">
        <v>1155</v>
      </c>
      <c r="K2316" s="237" t="s">
        <v>918</v>
      </c>
      <c r="L2316" s="237" t="s">
        <v>25</v>
      </c>
      <c r="M2316" s="36" t="s">
        <v>1085</v>
      </c>
      <c r="N2316" s="228" t="s">
        <v>394</v>
      </c>
      <c r="O2316" s="228" t="s">
        <v>642</v>
      </c>
      <c r="P2316" s="83" t="s">
        <v>1085</v>
      </c>
      <c r="Q2316" s="262"/>
      <c r="R2316" s="458"/>
      <c r="S2316" s="458"/>
      <c r="T2316" s="54">
        <v>5000000</v>
      </c>
      <c r="U2316" s="54">
        <f t="shared" si="460"/>
        <v>5600000.0000000009</v>
      </c>
      <c r="V2316" s="263"/>
      <c r="W2316" s="36">
        <v>2016</v>
      </c>
      <c r="X2316" s="187"/>
      <c r="Y2316" s="74"/>
      <c r="Z2316" s="28"/>
      <c r="AA2316" s="74"/>
      <c r="AB2316" s="123"/>
      <c r="AC2316" s="123"/>
      <c r="AD2316" s="123"/>
      <c r="AE2316" s="123"/>
      <c r="AF2316" s="123"/>
      <c r="AG2316" s="123"/>
      <c r="AH2316" s="123"/>
      <c r="AI2316" s="123"/>
      <c r="AJ2316" s="123"/>
      <c r="AK2316" s="123"/>
    </row>
    <row r="2317" spans="1:37" s="252" customFormat="1" hidden="1" outlineLevel="1">
      <c r="A2317" s="236" t="s">
        <v>6248</v>
      </c>
      <c r="B2317" s="187" t="s">
        <v>24</v>
      </c>
      <c r="C2317" s="236" t="s">
        <v>867</v>
      </c>
      <c r="D2317" s="236" t="s">
        <v>3193</v>
      </c>
      <c r="E2317" s="236" t="s">
        <v>3193</v>
      </c>
      <c r="F2317" s="237" t="s">
        <v>6249</v>
      </c>
      <c r="G2317" s="187" t="s">
        <v>28</v>
      </c>
      <c r="H2317" s="186">
        <v>100</v>
      </c>
      <c r="I2317" s="43">
        <v>230000000</v>
      </c>
      <c r="J2317" s="237" t="s">
        <v>1155</v>
      </c>
      <c r="K2317" s="237" t="s">
        <v>918</v>
      </c>
      <c r="L2317" s="237" t="s">
        <v>25</v>
      </c>
      <c r="M2317" s="36" t="s">
        <v>1085</v>
      </c>
      <c r="N2317" s="228" t="s">
        <v>394</v>
      </c>
      <c r="O2317" s="228" t="s">
        <v>642</v>
      </c>
      <c r="P2317" s="83" t="s">
        <v>1085</v>
      </c>
      <c r="Q2317" s="262"/>
      <c r="R2317" s="458"/>
      <c r="S2317" s="458"/>
      <c r="T2317" s="54">
        <v>1500000</v>
      </c>
      <c r="U2317" s="54">
        <f t="shared" si="460"/>
        <v>1680000.0000000002</v>
      </c>
      <c r="V2317" s="263"/>
      <c r="W2317" s="36">
        <v>2016</v>
      </c>
      <c r="X2317" s="187"/>
      <c r="Y2317" s="74"/>
      <c r="Z2317" s="28"/>
      <c r="AA2317" s="74"/>
      <c r="AB2317" s="123"/>
      <c r="AC2317" s="123"/>
      <c r="AD2317" s="123"/>
      <c r="AE2317" s="123"/>
      <c r="AF2317" s="123"/>
      <c r="AG2317" s="123"/>
      <c r="AH2317" s="123"/>
      <c r="AI2317" s="123"/>
      <c r="AJ2317" s="123"/>
      <c r="AK2317" s="123"/>
    </row>
    <row r="2318" spans="1:37" s="252" customFormat="1" hidden="1" outlineLevel="1">
      <c r="A2318" s="236" t="s">
        <v>6250</v>
      </c>
      <c r="B2318" s="187" t="s">
        <v>24</v>
      </c>
      <c r="C2318" s="236" t="s">
        <v>867</v>
      </c>
      <c r="D2318" s="236" t="s">
        <v>3193</v>
      </c>
      <c r="E2318" s="236" t="s">
        <v>3193</v>
      </c>
      <c r="F2318" s="237" t="s">
        <v>6251</v>
      </c>
      <c r="G2318" s="187" t="s">
        <v>28</v>
      </c>
      <c r="H2318" s="186">
        <v>100</v>
      </c>
      <c r="I2318" s="43">
        <v>230000000</v>
      </c>
      <c r="J2318" s="237" t="s">
        <v>1155</v>
      </c>
      <c r="K2318" s="237" t="s">
        <v>918</v>
      </c>
      <c r="L2318" s="237" t="s">
        <v>25</v>
      </c>
      <c r="M2318" s="36" t="s">
        <v>1085</v>
      </c>
      <c r="N2318" s="228" t="s">
        <v>394</v>
      </c>
      <c r="O2318" s="228" t="s">
        <v>642</v>
      </c>
      <c r="P2318" s="83" t="s">
        <v>1085</v>
      </c>
      <c r="Q2318" s="262"/>
      <c r="R2318" s="458"/>
      <c r="S2318" s="458"/>
      <c r="T2318" s="54">
        <v>2500000</v>
      </c>
      <c r="U2318" s="54">
        <f t="shared" si="460"/>
        <v>2800000.0000000005</v>
      </c>
      <c r="V2318" s="263"/>
      <c r="W2318" s="36">
        <v>2016</v>
      </c>
      <c r="X2318" s="187"/>
      <c r="Y2318" s="74"/>
      <c r="Z2318" s="28"/>
      <c r="AA2318" s="74"/>
      <c r="AB2318" s="123"/>
      <c r="AC2318" s="123"/>
      <c r="AD2318" s="123"/>
      <c r="AE2318" s="123"/>
      <c r="AF2318" s="123"/>
      <c r="AG2318" s="123"/>
      <c r="AH2318" s="123"/>
      <c r="AI2318" s="123"/>
      <c r="AJ2318" s="123"/>
      <c r="AK2318" s="123"/>
    </row>
    <row r="2319" spans="1:37" s="252" customFormat="1" hidden="1" outlineLevel="1">
      <c r="A2319" s="236" t="s">
        <v>6252</v>
      </c>
      <c r="B2319" s="65" t="s">
        <v>24</v>
      </c>
      <c r="C2319" s="264" t="s">
        <v>1052</v>
      </c>
      <c r="D2319" s="264" t="s">
        <v>1053</v>
      </c>
      <c r="E2319" s="264" t="s">
        <v>1053</v>
      </c>
      <c r="F2319" s="264" t="s">
        <v>6253</v>
      </c>
      <c r="G2319" s="259" t="s">
        <v>444</v>
      </c>
      <c r="H2319" s="266">
        <v>100</v>
      </c>
      <c r="I2319" s="43">
        <v>230000000</v>
      </c>
      <c r="J2319" s="36" t="s">
        <v>906</v>
      </c>
      <c r="K2319" s="264" t="s">
        <v>410</v>
      </c>
      <c r="L2319" s="236" t="s">
        <v>5300</v>
      </c>
      <c r="M2319" s="36" t="s">
        <v>1085</v>
      </c>
      <c r="N2319" s="223" t="s">
        <v>454</v>
      </c>
      <c r="O2319" s="65" t="s">
        <v>33</v>
      </c>
      <c r="P2319" s="83" t="s">
        <v>1085</v>
      </c>
      <c r="Q2319" s="264" t="s">
        <v>27</v>
      </c>
      <c r="R2319" s="261" t="s">
        <v>27</v>
      </c>
      <c r="S2319" s="261" t="s">
        <v>27</v>
      </c>
      <c r="T2319" s="68">
        <v>2000000</v>
      </c>
      <c r="U2319" s="261">
        <v>2240000</v>
      </c>
      <c r="V2319" s="260" t="s">
        <v>27</v>
      </c>
      <c r="W2319" s="267">
        <v>2016</v>
      </c>
      <c r="X2319" s="188"/>
      <c r="Y2319" s="74"/>
      <c r="Z2319" s="28"/>
      <c r="AA2319" s="74"/>
      <c r="AB2319" s="123"/>
      <c r="AC2319" s="123"/>
      <c r="AD2319" s="123"/>
      <c r="AE2319" s="123"/>
      <c r="AF2319" s="123"/>
      <c r="AG2319" s="123"/>
      <c r="AH2319" s="123"/>
      <c r="AI2319" s="123"/>
      <c r="AJ2319" s="123"/>
      <c r="AK2319" s="123"/>
    </row>
    <row r="2320" spans="1:37" s="252" customFormat="1" hidden="1" outlineLevel="1">
      <c r="A2320" s="236" t="s">
        <v>6254</v>
      </c>
      <c r="B2320" s="65" t="s">
        <v>24</v>
      </c>
      <c r="C2320" s="228" t="s">
        <v>1064</v>
      </c>
      <c r="D2320" s="228" t="s">
        <v>722</v>
      </c>
      <c r="E2320" s="228" t="s">
        <v>1065</v>
      </c>
      <c r="F2320" s="228" t="s">
        <v>6255</v>
      </c>
      <c r="G2320" s="259" t="s">
        <v>444</v>
      </c>
      <c r="H2320" s="181">
        <v>100</v>
      </c>
      <c r="I2320" s="43">
        <v>230000000</v>
      </c>
      <c r="J2320" s="36" t="s">
        <v>906</v>
      </c>
      <c r="K2320" s="236" t="s">
        <v>410</v>
      </c>
      <c r="L2320" s="236" t="s">
        <v>6256</v>
      </c>
      <c r="M2320" s="36" t="s">
        <v>1085</v>
      </c>
      <c r="N2320" s="223" t="s">
        <v>454</v>
      </c>
      <c r="O2320" s="65" t="s">
        <v>33</v>
      </c>
      <c r="P2320" s="83" t="s">
        <v>1085</v>
      </c>
      <c r="Q2320" s="239"/>
      <c r="R2320" s="440"/>
      <c r="S2320" s="440"/>
      <c r="T2320" s="54">
        <v>900000</v>
      </c>
      <c r="U2320" s="440">
        <v>1008000.0000000001</v>
      </c>
      <c r="V2320" s="95"/>
      <c r="W2320" s="268">
        <v>2016</v>
      </c>
      <c r="X2320" s="188"/>
      <c r="Y2320" s="74"/>
      <c r="Z2320" s="28"/>
      <c r="AA2320" s="74"/>
      <c r="AB2320" s="123"/>
      <c r="AC2320" s="123"/>
      <c r="AD2320" s="123"/>
      <c r="AE2320" s="123"/>
      <c r="AF2320" s="123"/>
      <c r="AG2320" s="123"/>
      <c r="AH2320" s="123"/>
      <c r="AI2320" s="123"/>
      <c r="AJ2320" s="123"/>
      <c r="AK2320" s="123"/>
    </row>
    <row r="2321" spans="1:37" s="252" customFormat="1" hidden="1" outlineLevel="1">
      <c r="A2321" s="236" t="s">
        <v>6257</v>
      </c>
      <c r="B2321" s="65" t="s">
        <v>24</v>
      </c>
      <c r="C2321" s="228" t="s">
        <v>1064</v>
      </c>
      <c r="D2321" s="228" t="s">
        <v>722</v>
      </c>
      <c r="E2321" s="228" t="s">
        <v>1065</v>
      </c>
      <c r="F2321" s="228" t="s">
        <v>6258</v>
      </c>
      <c r="G2321" s="259" t="s">
        <v>444</v>
      </c>
      <c r="H2321" s="181">
        <v>100</v>
      </c>
      <c r="I2321" s="43">
        <v>230000000</v>
      </c>
      <c r="J2321" s="36" t="s">
        <v>906</v>
      </c>
      <c r="K2321" s="236" t="s">
        <v>410</v>
      </c>
      <c r="L2321" s="236" t="s">
        <v>5300</v>
      </c>
      <c r="M2321" s="36" t="s">
        <v>1085</v>
      </c>
      <c r="N2321" s="223" t="s">
        <v>454</v>
      </c>
      <c r="O2321" s="65" t="s">
        <v>33</v>
      </c>
      <c r="P2321" s="83" t="s">
        <v>1085</v>
      </c>
      <c r="Q2321" s="239"/>
      <c r="R2321" s="440"/>
      <c r="S2321" s="440"/>
      <c r="T2321" s="54">
        <v>1950000</v>
      </c>
      <c r="U2321" s="440">
        <v>2184000</v>
      </c>
      <c r="V2321" s="95"/>
      <c r="W2321" s="268">
        <v>2016</v>
      </c>
      <c r="X2321" s="188"/>
      <c r="Y2321" s="74"/>
      <c r="Z2321" s="28"/>
      <c r="AA2321" s="74"/>
      <c r="AB2321" s="123"/>
      <c r="AC2321" s="123"/>
      <c r="AD2321" s="123"/>
      <c r="AE2321" s="123"/>
      <c r="AF2321" s="123"/>
      <c r="AG2321" s="123"/>
      <c r="AH2321" s="123"/>
      <c r="AI2321" s="123"/>
      <c r="AJ2321" s="123"/>
      <c r="AK2321" s="123"/>
    </row>
    <row r="2322" spans="1:37" s="252" customFormat="1" hidden="1" outlineLevel="1">
      <c r="A2322" s="236" t="s">
        <v>6259</v>
      </c>
      <c r="B2322" s="65" t="s">
        <v>24</v>
      </c>
      <c r="C2322" s="228" t="s">
        <v>1064</v>
      </c>
      <c r="D2322" s="228" t="s">
        <v>722</v>
      </c>
      <c r="E2322" s="228" t="s">
        <v>1065</v>
      </c>
      <c r="F2322" s="228" t="s">
        <v>6260</v>
      </c>
      <c r="G2322" s="259" t="s">
        <v>444</v>
      </c>
      <c r="H2322" s="181">
        <v>100</v>
      </c>
      <c r="I2322" s="43">
        <v>230000000</v>
      </c>
      <c r="J2322" s="36" t="s">
        <v>906</v>
      </c>
      <c r="K2322" s="236" t="s">
        <v>410</v>
      </c>
      <c r="L2322" s="236" t="s">
        <v>6261</v>
      </c>
      <c r="M2322" s="36" t="s">
        <v>1085</v>
      </c>
      <c r="N2322" s="223" t="s">
        <v>454</v>
      </c>
      <c r="O2322" s="65" t="s">
        <v>33</v>
      </c>
      <c r="P2322" s="83" t="s">
        <v>1085</v>
      </c>
      <c r="Q2322" s="239"/>
      <c r="R2322" s="440"/>
      <c r="S2322" s="440"/>
      <c r="T2322" s="54">
        <v>1500000</v>
      </c>
      <c r="U2322" s="440">
        <v>1680000.0000000002</v>
      </c>
      <c r="V2322" s="95"/>
      <c r="W2322" s="268">
        <v>2016</v>
      </c>
      <c r="X2322" s="188"/>
      <c r="Y2322" s="74"/>
      <c r="Z2322" s="28"/>
      <c r="AA2322" s="74"/>
      <c r="AB2322" s="123"/>
      <c r="AC2322" s="123"/>
      <c r="AD2322" s="123"/>
      <c r="AE2322" s="123"/>
      <c r="AF2322" s="123"/>
      <c r="AG2322" s="123"/>
      <c r="AH2322" s="123"/>
      <c r="AI2322" s="123"/>
      <c r="AJ2322" s="123"/>
      <c r="AK2322" s="123"/>
    </row>
    <row r="2323" spans="1:37" s="252" customFormat="1" hidden="1" outlineLevel="1">
      <c r="A2323" s="236" t="s">
        <v>6262</v>
      </c>
      <c r="B2323" s="34" t="s">
        <v>24</v>
      </c>
      <c r="C2323" s="34" t="s">
        <v>798</v>
      </c>
      <c r="D2323" s="36" t="s">
        <v>962</v>
      </c>
      <c r="E2323" s="36" t="s">
        <v>962</v>
      </c>
      <c r="F2323" s="255" t="s">
        <v>6326</v>
      </c>
      <c r="G2323" s="31" t="s">
        <v>29</v>
      </c>
      <c r="H2323" s="34">
        <v>90</v>
      </c>
      <c r="I2323" s="34">
        <v>230000000</v>
      </c>
      <c r="J2323" s="34" t="s">
        <v>1155</v>
      </c>
      <c r="K2323" s="223" t="s">
        <v>410</v>
      </c>
      <c r="L2323" s="34" t="s">
        <v>25</v>
      </c>
      <c r="M2323" s="34" t="s">
        <v>1085</v>
      </c>
      <c r="N2323" s="34" t="s">
        <v>233</v>
      </c>
      <c r="O2323" s="34" t="s">
        <v>26</v>
      </c>
      <c r="P2323" s="34" t="s">
        <v>1085</v>
      </c>
      <c r="Q2323" s="34" t="s">
        <v>5190</v>
      </c>
      <c r="R2323" s="441">
        <v>124</v>
      </c>
      <c r="S2323" s="440"/>
      <c r="T2323" s="54">
        <v>105760000</v>
      </c>
      <c r="U2323" s="440">
        <f t="shared" ref="U2323:U2329" si="461">T2323*1.12</f>
        <v>118451200.00000001</v>
      </c>
      <c r="V2323" s="310"/>
      <c r="W2323" s="36">
        <v>2016</v>
      </c>
      <c r="X2323" s="188"/>
      <c r="Y2323" s="74"/>
      <c r="Z2323" s="28"/>
      <c r="AA2323" s="74"/>
      <c r="AB2323" s="123"/>
      <c r="AC2323" s="123"/>
      <c r="AD2323" s="123"/>
      <c r="AE2323" s="123"/>
      <c r="AF2323" s="123"/>
      <c r="AG2323" s="123"/>
      <c r="AH2323" s="123"/>
      <c r="AI2323" s="123"/>
      <c r="AJ2323" s="123"/>
      <c r="AK2323" s="123"/>
    </row>
    <row r="2324" spans="1:37" s="252" customFormat="1" hidden="1" outlineLevel="1">
      <c r="A2324" s="236" t="s">
        <v>6263</v>
      </c>
      <c r="B2324" s="34" t="s">
        <v>24</v>
      </c>
      <c r="C2324" s="34" t="s">
        <v>798</v>
      </c>
      <c r="D2324" s="36" t="s">
        <v>962</v>
      </c>
      <c r="E2324" s="36" t="s">
        <v>962</v>
      </c>
      <c r="F2324" s="255" t="s">
        <v>6327</v>
      </c>
      <c r="G2324" s="31" t="s">
        <v>29</v>
      </c>
      <c r="H2324" s="34">
        <v>90</v>
      </c>
      <c r="I2324" s="34">
        <v>230000000</v>
      </c>
      <c r="J2324" s="34" t="s">
        <v>1155</v>
      </c>
      <c r="K2324" s="223" t="s">
        <v>410</v>
      </c>
      <c r="L2324" s="34" t="s">
        <v>25</v>
      </c>
      <c r="M2324" s="34" t="s">
        <v>1085</v>
      </c>
      <c r="N2324" s="34" t="s">
        <v>233</v>
      </c>
      <c r="O2324" s="34" t="s">
        <v>26</v>
      </c>
      <c r="P2324" s="34" t="s">
        <v>1085</v>
      </c>
      <c r="Q2324" s="34" t="s">
        <v>5190</v>
      </c>
      <c r="R2324" s="441">
        <v>83</v>
      </c>
      <c r="S2324" s="440"/>
      <c r="T2324" s="54">
        <v>80500000</v>
      </c>
      <c r="U2324" s="440">
        <f t="shared" si="461"/>
        <v>90160000.000000015</v>
      </c>
      <c r="V2324" s="310"/>
      <c r="W2324" s="36">
        <v>2016</v>
      </c>
      <c r="X2324" s="188"/>
      <c r="Y2324" s="74"/>
      <c r="Z2324" s="28"/>
      <c r="AA2324" s="74"/>
      <c r="AB2324" s="123"/>
      <c r="AC2324" s="123"/>
      <c r="AD2324" s="123"/>
      <c r="AE2324" s="123"/>
      <c r="AF2324" s="123"/>
      <c r="AG2324" s="123"/>
      <c r="AH2324" s="123"/>
      <c r="AI2324" s="123"/>
      <c r="AJ2324" s="123"/>
      <c r="AK2324" s="123"/>
    </row>
    <row r="2325" spans="1:37" s="252" customFormat="1" hidden="1" outlineLevel="1">
      <c r="A2325" s="236" t="s">
        <v>6264</v>
      </c>
      <c r="B2325" s="34" t="s">
        <v>24</v>
      </c>
      <c r="C2325" s="34" t="s">
        <v>798</v>
      </c>
      <c r="D2325" s="36" t="s">
        <v>962</v>
      </c>
      <c r="E2325" s="36" t="s">
        <v>962</v>
      </c>
      <c r="F2325" s="255" t="s">
        <v>6328</v>
      </c>
      <c r="G2325" s="31" t="s">
        <v>29</v>
      </c>
      <c r="H2325" s="34">
        <v>90</v>
      </c>
      <c r="I2325" s="34">
        <v>230000000</v>
      </c>
      <c r="J2325" s="34" t="s">
        <v>1155</v>
      </c>
      <c r="K2325" s="223" t="s">
        <v>410</v>
      </c>
      <c r="L2325" s="34" t="s">
        <v>25</v>
      </c>
      <c r="M2325" s="34" t="s">
        <v>1085</v>
      </c>
      <c r="N2325" s="34" t="s">
        <v>233</v>
      </c>
      <c r="O2325" s="34" t="s">
        <v>26</v>
      </c>
      <c r="P2325" s="34" t="s">
        <v>1085</v>
      </c>
      <c r="Q2325" s="34" t="s">
        <v>5190</v>
      </c>
      <c r="R2325" s="441">
        <v>103</v>
      </c>
      <c r="S2325" s="440"/>
      <c r="T2325" s="54">
        <v>103160000</v>
      </c>
      <c r="U2325" s="440">
        <f t="shared" si="461"/>
        <v>115539200.00000001</v>
      </c>
      <c r="V2325" s="310"/>
      <c r="W2325" s="36">
        <v>2016</v>
      </c>
      <c r="X2325" s="188"/>
      <c r="Y2325" s="74"/>
      <c r="Z2325" s="28"/>
      <c r="AA2325" s="74"/>
      <c r="AB2325" s="123"/>
      <c r="AC2325" s="123"/>
      <c r="AD2325" s="123"/>
      <c r="AE2325" s="123"/>
      <c r="AF2325" s="123"/>
      <c r="AG2325" s="123"/>
      <c r="AH2325" s="123"/>
      <c r="AI2325" s="123"/>
      <c r="AJ2325" s="123"/>
      <c r="AK2325" s="123"/>
    </row>
    <row r="2326" spans="1:37" s="252" customFormat="1" hidden="1" outlineLevel="1">
      <c r="A2326" s="236" t="s">
        <v>6265</v>
      </c>
      <c r="B2326" s="34" t="s">
        <v>24</v>
      </c>
      <c r="C2326" s="69" t="s">
        <v>1309</v>
      </c>
      <c r="D2326" s="89" t="s">
        <v>1310</v>
      </c>
      <c r="E2326" s="69" t="s">
        <v>1311</v>
      </c>
      <c r="F2326" s="391" t="s">
        <v>6266</v>
      </c>
      <c r="G2326" s="185" t="s">
        <v>444</v>
      </c>
      <c r="H2326" s="34">
        <v>100</v>
      </c>
      <c r="I2326" s="43">
        <v>230000000</v>
      </c>
      <c r="J2326" s="36" t="s">
        <v>1155</v>
      </c>
      <c r="K2326" s="283" t="s">
        <v>6241</v>
      </c>
      <c r="L2326" s="223" t="s">
        <v>1176</v>
      </c>
      <c r="M2326" s="223" t="s">
        <v>1085</v>
      </c>
      <c r="N2326" s="34" t="s">
        <v>6242</v>
      </c>
      <c r="O2326" s="223" t="s">
        <v>753</v>
      </c>
      <c r="P2326" s="36" t="s">
        <v>1085</v>
      </c>
      <c r="Q2326" s="71"/>
      <c r="R2326" s="444"/>
      <c r="S2326" s="444"/>
      <c r="T2326" s="54">
        <v>4556743</v>
      </c>
      <c r="U2326" s="68">
        <f t="shared" si="461"/>
        <v>5103552.16</v>
      </c>
      <c r="V2326" s="71"/>
      <c r="W2326" s="36">
        <v>2016</v>
      </c>
      <c r="X2326" s="73"/>
      <c r="Y2326" s="74"/>
      <c r="Z2326" s="28"/>
      <c r="AA2326" s="74"/>
      <c r="AB2326" s="123"/>
      <c r="AC2326" s="123"/>
      <c r="AD2326" s="123"/>
      <c r="AE2326" s="123"/>
      <c r="AF2326" s="123"/>
      <c r="AG2326" s="123"/>
      <c r="AH2326" s="123"/>
      <c r="AI2326" s="123"/>
      <c r="AJ2326" s="123"/>
      <c r="AK2326" s="123"/>
    </row>
    <row r="2327" spans="1:37" s="252" customFormat="1" hidden="1" outlineLevel="1">
      <c r="A2327" s="236" t="s">
        <v>6267</v>
      </c>
      <c r="B2327" s="34" t="s">
        <v>24</v>
      </c>
      <c r="C2327" s="69" t="s">
        <v>1309</v>
      </c>
      <c r="D2327" s="89" t="s">
        <v>1310</v>
      </c>
      <c r="E2327" s="69" t="s">
        <v>1311</v>
      </c>
      <c r="F2327" s="391" t="s">
        <v>6268</v>
      </c>
      <c r="G2327" s="185" t="s">
        <v>444</v>
      </c>
      <c r="H2327" s="34">
        <v>100</v>
      </c>
      <c r="I2327" s="43">
        <v>230000000</v>
      </c>
      <c r="J2327" s="36" t="s">
        <v>1155</v>
      </c>
      <c r="K2327" s="283" t="s">
        <v>6241</v>
      </c>
      <c r="L2327" s="223" t="s">
        <v>1176</v>
      </c>
      <c r="M2327" s="223" t="s">
        <v>1085</v>
      </c>
      <c r="N2327" s="34" t="s">
        <v>6242</v>
      </c>
      <c r="O2327" s="223" t="s">
        <v>753</v>
      </c>
      <c r="P2327" s="36" t="s">
        <v>1085</v>
      </c>
      <c r="Q2327" s="71"/>
      <c r="R2327" s="444"/>
      <c r="S2327" s="444"/>
      <c r="T2327" s="54">
        <v>3200180</v>
      </c>
      <c r="U2327" s="68">
        <f t="shared" si="461"/>
        <v>3584201.6000000006</v>
      </c>
      <c r="V2327" s="71"/>
      <c r="W2327" s="36">
        <v>2016</v>
      </c>
      <c r="X2327" s="73"/>
      <c r="Y2327" s="74"/>
      <c r="Z2327" s="28"/>
      <c r="AA2327" s="74"/>
      <c r="AB2327" s="123"/>
      <c r="AC2327" s="123"/>
      <c r="AD2327" s="123"/>
      <c r="AE2327" s="123"/>
      <c r="AF2327" s="123"/>
      <c r="AG2327" s="123"/>
      <c r="AH2327" s="123"/>
      <c r="AI2327" s="123"/>
      <c r="AJ2327" s="123"/>
      <c r="AK2327" s="123"/>
    </row>
    <row r="2328" spans="1:37" s="252" customFormat="1" hidden="1" outlineLevel="1">
      <c r="A2328" s="236" t="s">
        <v>6269</v>
      </c>
      <c r="B2328" s="34" t="s">
        <v>24</v>
      </c>
      <c r="C2328" s="69" t="s">
        <v>1309</v>
      </c>
      <c r="D2328" s="89" t="s">
        <v>1310</v>
      </c>
      <c r="E2328" s="69" t="s">
        <v>1311</v>
      </c>
      <c r="F2328" s="391" t="s">
        <v>6270</v>
      </c>
      <c r="G2328" s="185" t="s">
        <v>444</v>
      </c>
      <c r="H2328" s="34">
        <v>100</v>
      </c>
      <c r="I2328" s="43">
        <v>230000000</v>
      </c>
      <c r="J2328" s="36" t="s">
        <v>1155</v>
      </c>
      <c r="K2328" s="283" t="s">
        <v>6241</v>
      </c>
      <c r="L2328" s="223" t="s">
        <v>1176</v>
      </c>
      <c r="M2328" s="223" t="s">
        <v>1085</v>
      </c>
      <c r="N2328" s="34" t="s">
        <v>6242</v>
      </c>
      <c r="O2328" s="223" t="s">
        <v>753</v>
      </c>
      <c r="P2328" s="36" t="s">
        <v>1085</v>
      </c>
      <c r="Q2328" s="71"/>
      <c r="R2328" s="444"/>
      <c r="S2328" s="444"/>
      <c r="T2328" s="54">
        <v>2143041</v>
      </c>
      <c r="U2328" s="68">
        <f t="shared" si="461"/>
        <v>2400205.9200000004</v>
      </c>
      <c r="V2328" s="71"/>
      <c r="W2328" s="36">
        <v>2016</v>
      </c>
      <c r="X2328" s="73"/>
      <c r="Y2328" s="74"/>
      <c r="Z2328" s="28"/>
      <c r="AA2328" s="74"/>
      <c r="AB2328" s="123"/>
      <c r="AC2328" s="123"/>
      <c r="AD2328" s="123"/>
      <c r="AE2328" s="123"/>
      <c r="AF2328" s="123"/>
      <c r="AG2328" s="123"/>
      <c r="AH2328" s="123"/>
      <c r="AI2328" s="123"/>
      <c r="AJ2328" s="123"/>
      <c r="AK2328" s="123"/>
    </row>
    <row r="2329" spans="1:37" s="252" customFormat="1" hidden="1" outlineLevel="1">
      <c r="A2329" s="236" t="s">
        <v>6271</v>
      </c>
      <c r="B2329" s="34" t="s">
        <v>24</v>
      </c>
      <c r="C2329" s="69" t="s">
        <v>781</v>
      </c>
      <c r="D2329" s="89" t="s">
        <v>1306</v>
      </c>
      <c r="E2329" s="89" t="s">
        <v>1306</v>
      </c>
      <c r="F2329" s="89" t="s">
        <v>6272</v>
      </c>
      <c r="G2329" s="416" t="s">
        <v>444</v>
      </c>
      <c r="H2329" s="34">
        <v>50</v>
      </c>
      <c r="I2329" s="43">
        <v>231010000</v>
      </c>
      <c r="J2329" s="36" t="s">
        <v>1174</v>
      </c>
      <c r="K2329" s="36" t="s">
        <v>6241</v>
      </c>
      <c r="L2329" s="36" t="s">
        <v>1301</v>
      </c>
      <c r="M2329" s="223" t="s">
        <v>1085</v>
      </c>
      <c r="N2329" s="36" t="s">
        <v>6242</v>
      </c>
      <c r="O2329" s="36" t="s">
        <v>6523</v>
      </c>
      <c r="P2329" s="36" t="s">
        <v>1085</v>
      </c>
      <c r="Q2329" s="393"/>
      <c r="R2329" s="444"/>
      <c r="S2329" s="444"/>
      <c r="T2329" s="440">
        <v>19430720</v>
      </c>
      <c r="U2329" s="54">
        <f t="shared" si="461"/>
        <v>21762406.400000002</v>
      </c>
      <c r="V2329" s="393"/>
      <c r="W2329" s="36">
        <v>2016</v>
      </c>
      <c r="X2329" s="309"/>
      <c r="Y2329" s="74"/>
      <c r="Z2329" s="28"/>
      <c r="AA2329" s="74"/>
      <c r="AB2329" s="123"/>
      <c r="AC2329" s="123"/>
      <c r="AD2329" s="123"/>
      <c r="AE2329" s="123"/>
      <c r="AF2329" s="123"/>
      <c r="AG2329" s="123"/>
      <c r="AH2329" s="123"/>
      <c r="AI2329" s="123"/>
      <c r="AJ2329" s="123"/>
      <c r="AK2329" s="123"/>
    </row>
    <row r="2330" spans="1:37" s="252" customFormat="1" hidden="1" outlineLevel="1">
      <c r="A2330" s="236" t="s">
        <v>6332</v>
      </c>
      <c r="B2330" s="281" t="s">
        <v>24</v>
      </c>
      <c r="C2330" s="236" t="s">
        <v>915</v>
      </c>
      <c r="D2330" s="236" t="s">
        <v>578</v>
      </c>
      <c r="E2330" s="236" t="s">
        <v>578</v>
      </c>
      <c r="F2330" s="236" t="s">
        <v>6333</v>
      </c>
      <c r="G2330" s="395" t="s">
        <v>29</v>
      </c>
      <c r="H2330" s="395">
        <v>100</v>
      </c>
      <c r="I2330" s="396">
        <v>230000000</v>
      </c>
      <c r="J2330" s="36" t="s">
        <v>906</v>
      </c>
      <c r="K2330" s="234" t="s">
        <v>918</v>
      </c>
      <c r="L2330" s="54" t="s">
        <v>25</v>
      </c>
      <c r="M2330" s="223" t="s">
        <v>1085</v>
      </c>
      <c r="N2330" s="395" t="s">
        <v>40</v>
      </c>
      <c r="O2330" s="234" t="s">
        <v>721</v>
      </c>
      <c r="P2330" s="36" t="s">
        <v>1085</v>
      </c>
      <c r="Q2330" s="395"/>
      <c r="R2330" s="459"/>
      <c r="S2330" s="459"/>
      <c r="T2330" s="261">
        <v>114000000</v>
      </c>
      <c r="U2330" s="261">
        <f>T2330*1.12</f>
        <v>127680000.00000001</v>
      </c>
      <c r="V2330" s="395"/>
      <c r="W2330" s="395">
        <v>2016</v>
      </c>
      <c r="X2330" s="64"/>
      <c r="Y2330" s="74"/>
      <c r="Z2330" s="28"/>
      <c r="AA2330" s="74"/>
      <c r="AB2330" s="123"/>
      <c r="AC2330" s="123"/>
      <c r="AD2330" s="123"/>
      <c r="AE2330" s="123"/>
      <c r="AF2330" s="123"/>
      <c r="AG2330" s="123"/>
      <c r="AH2330" s="123"/>
      <c r="AI2330" s="123"/>
      <c r="AJ2330" s="123"/>
      <c r="AK2330" s="123"/>
    </row>
    <row r="2331" spans="1:37" s="252" customFormat="1" hidden="1" outlineLevel="1">
      <c r="A2331" s="236" t="s">
        <v>6334</v>
      </c>
      <c r="B2331" s="281" t="s">
        <v>24</v>
      </c>
      <c r="C2331" s="282" t="s">
        <v>798</v>
      </c>
      <c r="D2331" s="282" t="s">
        <v>962</v>
      </c>
      <c r="E2331" s="282" t="s">
        <v>962</v>
      </c>
      <c r="F2331" s="234" t="s">
        <v>6335</v>
      </c>
      <c r="G2331" s="395" t="s">
        <v>29</v>
      </c>
      <c r="H2331" s="235">
        <v>70</v>
      </c>
      <c r="I2331" s="185">
        <v>230000000</v>
      </c>
      <c r="J2331" s="36" t="s">
        <v>906</v>
      </c>
      <c r="K2331" s="234" t="s">
        <v>918</v>
      </c>
      <c r="L2331" s="54" t="s">
        <v>25</v>
      </c>
      <c r="M2331" s="223" t="s">
        <v>1085</v>
      </c>
      <c r="N2331" s="235" t="s">
        <v>454</v>
      </c>
      <c r="O2331" s="234" t="s">
        <v>721</v>
      </c>
      <c r="P2331" s="36" t="s">
        <v>1085</v>
      </c>
      <c r="Q2331" s="235"/>
      <c r="R2331" s="434"/>
      <c r="S2331" s="434"/>
      <c r="T2331" s="435">
        <v>11000000</v>
      </c>
      <c r="U2331" s="440">
        <f>T2331*1.12</f>
        <v>12320000.000000002</v>
      </c>
      <c r="V2331" s="235"/>
      <c r="W2331" s="294">
        <v>2016</v>
      </c>
      <c r="X2331" s="64"/>
      <c r="Y2331" s="74"/>
      <c r="Z2331" s="28"/>
      <c r="AA2331" s="74"/>
      <c r="AB2331" s="123"/>
      <c r="AC2331" s="123"/>
      <c r="AD2331" s="123"/>
      <c r="AE2331" s="123"/>
      <c r="AF2331" s="123"/>
      <c r="AG2331" s="123"/>
      <c r="AH2331" s="123"/>
      <c r="AI2331" s="123"/>
      <c r="AJ2331" s="123"/>
      <c r="AK2331" s="123"/>
    </row>
    <row r="2332" spans="1:37" s="252" customFormat="1" hidden="1" outlineLevel="1">
      <c r="A2332" s="236" t="s">
        <v>6357</v>
      </c>
      <c r="B2332" s="39" t="s">
        <v>1495</v>
      </c>
      <c r="C2332" s="295" t="s">
        <v>778</v>
      </c>
      <c r="D2332" s="228" t="s">
        <v>6358</v>
      </c>
      <c r="E2332" s="228" t="s">
        <v>6358</v>
      </c>
      <c r="F2332" s="228" t="s">
        <v>6359</v>
      </c>
      <c r="G2332" s="93" t="s">
        <v>6360</v>
      </c>
      <c r="H2332" s="93">
        <v>100</v>
      </c>
      <c r="I2332" s="43">
        <v>230000000</v>
      </c>
      <c r="J2332" s="36" t="s">
        <v>1500</v>
      </c>
      <c r="K2332" s="93" t="s">
        <v>235</v>
      </c>
      <c r="L2332" s="236" t="s">
        <v>1176</v>
      </c>
      <c r="M2332" s="36"/>
      <c r="N2332" s="93" t="s">
        <v>394</v>
      </c>
      <c r="O2332" s="236" t="s">
        <v>6361</v>
      </c>
      <c r="P2332" s="83" t="s">
        <v>1085</v>
      </c>
      <c r="Q2332" s="217"/>
      <c r="R2332" s="428"/>
      <c r="S2332" s="428"/>
      <c r="T2332" s="460">
        <v>53948120</v>
      </c>
      <c r="U2332" s="68">
        <f t="shared" ref="U2332:U2333" si="462">T2332*1.12</f>
        <v>60421894.400000006</v>
      </c>
      <c r="V2332" s="187"/>
      <c r="W2332" s="93">
        <v>2016</v>
      </c>
      <c r="X2332" s="220"/>
      <c r="Y2332" s="74"/>
      <c r="Z2332" s="28"/>
      <c r="AA2332" s="74"/>
      <c r="AB2332" s="123"/>
      <c r="AC2332" s="123"/>
      <c r="AD2332" s="123"/>
      <c r="AE2332" s="123"/>
      <c r="AF2332" s="123"/>
      <c r="AG2332" s="123"/>
      <c r="AH2332" s="123"/>
      <c r="AI2332" s="123"/>
      <c r="AJ2332" s="123"/>
      <c r="AK2332" s="123"/>
    </row>
    <row r="2333" spans="1:37" s="252" customFormat="1" hidden="1" outlineLevel="1">
      <c r="A2333" s="236" t="s">
        <v>6362</v>
      </c>
      <c r="B2333" s="39" t="s">
        <v>1495</v>
      </c>
      <c r="C2333" s="295" t="s">
        <v>697</v>
      </c>
      <c r="D2333" s="255" t="s">
        <v>422</v>
      </c>
      <c r="E2333" s="236" t="s">
        <v>6363</v>
      </c>
      <c r="F2333" s="236" t="s">
        <v>6364</v>
      </c>
      <c r="G2333" s="93" t="s">
        <v>6360</v>
      </c>
      <c r="H2333" s="93">
        <v>100</v>
      </c>
      <c r="I2333" s="43">
        <v>230000000</v>
      </c>
      <c r="J2333" s="36" t="s">
        <v>1500</v>
      </c>
      <c r="K2333" s="185" t="s">
        <v>235</v>
      </c>
      <c r="L2333" s="236" t="s">
        <v>1176</v>
      </c>
      <c r="M2333" s="36"/>
      <c r="N2333" s="185" t="s">
        <v>394</v>
      </c>
      <c r="O2333" s="236" t="s">
        <v>6365</v>
      </c>
      <c r="P2333" s="83" t="s">
        <v>1085</v>
      </c>
      <c r="Q2333" s="236"/>
      <c r="R2333" s="428"/>
      <c r="S2333" s="428"/>
      <c r="T2333" s="438">
        <v>30000000</v>
      </c>
      <c r="U2333" s="68">
        <f t="shared" si="462"/>
        <v>33600000</v>
      </c>
      <c r="V2333" s="397"/>
      <c r="W2333" s="93">
        <v>2016</v>
      </c>
      <c r="X2333" s="93"/>
      <c r="Y2333" s="74"/>
      <c r="Z2333" s="28"/>
      <c r="AA2333" s="74"/>
      <c r="AB2333" s="123"/>
      <c r="AC2333" s="123"/>
      <c r="AD2333" s="123"/>
      <c r="AE2333" s="123"/>
      <c r="AF2333" s="123"/>
      <c r="AG2333" s="123"/>
      <c r="AH2333" s="123"/>
      <c r="AI2333" s="123"/>
      <c r="AJ2333" s="123"/>
      <c r="AK2333" s="123"/>
    </row>
    <row r="2334" spans="1:37" s="252" customFormat="1" hidden="1" outlineLevel="1">
      <c r="A2334" s="236" t="s">
        <v>6366</v>
      </c>
      <c r="B2334" s="39" t="s">
        <v>1495</v>
      </c>
      <c r="C2334" s="296" t="s">
        <v>6367</v>
      </c>
      <c r="D2334" s="216" t="s">
        <v>6368</v>
      </c>
      <c r="E2334" s="216" t="s">
        <v>6368</v>
      </c>
      <c r="F2334" s="218" t="s">
        <v>6369</v>
      </c>
      <c r="G2334" s="219" t="s">
        <v>28</v>
      </c>
      <c r="H2334" s="256">
        <v>0</v>
      </c>
      <c r="I2334" s="43">
        <v>230000000</v>
      </c>
      <c r="J2334" s="36" t="s">
        <v>1500</v>
      </c>
      <c r="K2334" s="188" t="s">
        <v>6370</v>
      </c>
      <c r="L2334" s="297" t="s">
        <v>25</v>
      </c>
      <c r="M2334" s="36"/>
      <c r="N2334" s="286" t="s">
        <v>6371</v>
      </c>
      <c r="O2334" s="298" t="s">
        <v>26</v>
      </c>
      <c r="P2334" s="83" t="s">
        <v>1085</v>
      </c>
      <c r="Q2334" s="299"/>
      <c r="R2334" s="54"/>
      <c r="S2334" s="54"/>
      <c r="T2334" s="68">
        <v>24000000</v>
      </c>
      <c r="U2334" s="68">
        <f>T2334*1.12</f>
        <v>26880000.000000004</v>
      </c>
      <c r="V2334" s="93"/>
      <c r="W2334" s="93">
        <v>2016</v>
      </c>
      <c r="X2334" s="93"/>
      <c r="Y2334" s="74"/>
      <c r="Z2334" s="28"/>
      <c r="AA2334" s="74"/>
      <c r="AB2334" s="123"/>
      <c r="AC2334" s="123"/>
      <c r="AD2334" s="123"/>
      <c r="AE2334" s="123"/>
      <c r="AF2334" s="123"/>
      <c r="AG2334" s="123"/>
      <c r="AH2334" s="123"/>
      <c r="AI2334" s="123"/>
      <c r="AJ2334" s="123"/>
      <c r="AK2334" s="123"/>
    </row>
    <row r="2335" spans="1:37" s="252" customFormat="1" hidden="1" outlineLevel="1">
      <c r="A2335" s="236" t="s">
        <v>6372</v>
      </c>
      <c r="B2335" s="39" t="s">
        <v>1495</v>
      </c>
      <c r="C2335" s="300" t="s">
        <v>6373</v>
      </c>
      <c r="D2335" s="216" t="s">
        <v>6374</v>
      </c>
      <c r="E2335" s="216" t="s">
        <v>6375</v>
      </c>
      <c r="F2335" s="218" t="s">
        <v>6376</v>
      </c>
      <c r="G2335" s="301" t="s">
        <v>29</v>
      </c>
      <c r="H2335" s="256">
        <v>0</v>
      </c>
      <c r="I2335" s="43">
        <v>230000000</v>
      </c>
      <c r="J2335" s="36" t="s">
        <v>1500</v>
      </c>
      <c r="K2335" s="188" t="s">
        <v>6370</v>
      </c>
      <c r="L2335" s="297" t="s">
        <v>25</v>
      </c>
      <c r="M2335" s="36"/>
      <c r="N2335" s="286" t="s">
        <v>6377</v>
      </c>
      <c r="O2335" s="298" t="s">
        <v>26</v>
      </c>
      <c r="P2335" s="83" t="s">
        <v>1085</v>
      </c>
      <c r="Q2335" s="299"/>
      <c r="R2335" s="54"/>
      <c r="S2335" s="54"/>
      <c r="T2335" s="68">
        <v>11819803.57</v>
      </c>
      <c r="U2335" s="68">
        <f>T2335*1.12</f>
        <v>13238179.998400001</v>
      </c>
      <c r="V2335" s="93"/>
      <c r="W2335" s="93">
        <v>2016</v>
      </c>
      <c r="X2335" s="93"/>
      <c r="Y2335" s="74"/>
      <c r="Z2335" s="28"/>
      <c r="AA2335" s="74"/>
      <c r="AB2335" s="123"/>
      <c r="AC2335" s="123"/>
      <c r="AD2335" s="123"/>
      <c r="AE2335" s="123"/>
      <c r="AF2335" s="123"/>
      <c r="AG2335" s="123"/>
      <c r="AH2335" s="123"/>
      <c r="AI2335" s="123"/>
      <c r="AJ2335" s="123"/>
      <c r="AK2335" s="123"/>
    </row>
    <row r="2336" spans="1:37" s="252" customFormat="1" hidden="1" outlineLevel="1">
      <c r="A2336" s="236" t="s">
        <v>6378</v>
      </c>
      <c r="B2336" s="39" t="s">
        <v>1495</v>
      </c>
      <c r="C2336" s="302" t="s">
        <v>867</v>
      </c>
      <c r="D2336" s="303" t="s">
        <v>6379</v>
      </c>
      <c r="E2336" s="303" t="s">
        <v>6379</v>
      </c>
      <c r="F2336" s="218" t="s">
        <v>6380</v>
      </c>
      <c r="G2336" s="219" t="s">
        <v>28</v>
      </c>
      <c r="H2336" s="221">
        <v>100</v>
      </c>
      <c r="I2336" s="43">
        <v>230000000</v>
      </c>
      <c r="J2336" s="36" t="s">
        <v>1500</v>
      </c>
      <c r="K2336" s="188" t="s">
        <v>6381</v>
      </c>
      <c r="L2336" s="41" t="s">
        <v>6382</v>
      </c>
      <c r="M2336" s="36"/>
      <c r="N2336" s="42" t="s">
        <v>3920</v>
      </c>
      <c r="O2336" s="45" t="s">
        <v>26</v>
      </c>
      <c r="P2336" s="83" t="s">
        <v>1085</v>
      </c>
      <c r="Q2336" s="277"/>
      <c r="R2336" s="127"/>
      <c r="S2336" s="127"/>
      <c r="T2336" s="68">
        <v>1604000</v>
      </c>
      <c r="U2336" s="68">
        <f t="shared" ref="U2336:U2340" si="463">T2336*1.12</f>
        <v>1796480.0000000002</v>
      </c>
      <c r="V2336" s="259"/>
      <c r="W2336" s="93">
        <v>2016</v>
      </c>
      <c r="X2336" s="93"/>
      <c r="Y2336" s="74"/>
      <c r="Z2336" s="28"/>
      <c r="AA2336" s="74"/>
      <c r="AB2336" s="123"/>
      <c r="AC2336" s="123"/>
      <c r="AD2336" s="123"/>
      <c r="AE2336" s="123"/>
      <c r="AF2336" s="123"/>
      <c r="AG2336" s="123"/>
      <c r="AH2336" s="123"/>
      <c r="AI2336" s="123"/>
      <c r="AJ2336" s="123"/>
      <c r="AK2336" s="123"/>
    </row>
    <row r="2337" spans="1:37" s="252" customFormat="1" hidden="1" outlineLevel="1">
      <c r="A2337" s="236" t="s">
        <v>6383</v>
      </c>
      <c r="B2337" s="39" t="s">
        <v>1495</v>
      </c>
      <c r="C2337" s="304" t="s">
        <v>867</v>
      </c>
      <c r="D2337" s="303" t="s">
        <v>6379</v>
      </c>
      <c r="E2337" s="303" t="s">
        <v>6379</v>
      </c>
      <c r="F2337" s="218" t="s">
        <v>6384</v>
      </c>
      <c r="G2337" s="219" t="s">
        <v>28</v>
      </c>
      <c r="H2337" s="221">
        <v>100</v>
      </c>
      <c r="I2337" s="43">
        <v>230000000</v>
      </c>
      <c r="J2337" s="36" t="s">
        <v>1500</v>
      </c>
      <c r="K2337" s="188" t="s">
        <v>6381</v>
      </c>
      <c r="L2337" s="41" t="s">
        <v>6382</v>
      </c>
      <c r="M2337" s="36"/>
      <c r="N2337" s="42" t="s">
        <v>3920</v>
      </c>
      <c r="O2337" s="45" t="s">
        <v>26</v>
      </c>
      <c r="P2337" s="83" t="s">
        <v>1085</v>
      </c>
      <c r="Q2337" s="277"/>
      <c r="R2337" s="127"/>
      <c r="S2337" s="127"/>
      <c r="T2337" s="68">
        <v>1604000</v>
      </c>
      <c r="U2337" s="68">
        <f t="shared" si="463"/>
        <v>1796480.0000000002</v>
      </c>
      <c r="V2337" s="259"/>
      <c r="W2337" s="93">
        <v>2016</v>
      </c>
      <c r="X2337" s="93"/>
      <c r="Y2337" s="74"/>
      <c r="Z2337" s="28"/>
      <c r="AA2337" s="74"/>
      <c r="AB2337" s="123"/>
      <c r="AC2337" s="123"/>
      <c r="AD2337" s="123"/>
      <c r="AE2337" s="123"/>
      <c r="AF2337" s="123"/>
      <c r="AG2337" s="123"/>
      <c r="AH2337" s="123"/>
      <c r="AI2337" s="123"/>
      <c r="AJ2337" s="123"/>
      <c r="AK2337" s="123"/>
    </row>
    <row r="2338" spans="1:37" s="252" customFormat="1" hidden="1" outlineLevel="1">
      <c r="A2338" s="236" t="s">
        <v>6390</v>
      </c>
      <c r="B2338" s="39" t="s">
        <v>1495</v>
      </c>
      <c r="C2338" s="282" t="s">
        <v>780</v>
      </c>
      <c r="D2338" s="286" t="s">
        <v>1304</v>
      </c>
      <c r="E2338" s="286" t="s">
        <v>1304</v>
      </c>
      <c r="F2338" s="286" t="s">
        <v>6391</v>
      </c>
      <c r="G2338" s="219" t="s">
        <v>444</v>
      </c>
      <c r="H2338" s="288">
        <v>50</v>
      </c>
      <c r="I2338" s="43">
        <v>230000000</v>
      </c>
      <c r="J2338" s="36" t="s">
        <v>1500</v>
      </c>
      <c r="K2338" s="388" t="s">
        <v>6241</v>
      </c>
      <c r="L2338" s="234" t="s">
        <v>1299</v>
      </c>
      <c r="M2338" s="185"/>
      <c r="N2338" s="388" t="s">
        <v>40</v>
      </c>
      <c r="O2338" s="234" t="s">
        <v>753</v>
      </c>
      <c r="P2338" s="83" t="s">
        <v>1085</v>
      </c>
      <c r="Q2338" s="388"/>
      <c r="R2338" s="439"/>
      <c r="S2338" s="439"/>
      <c r="T2338" s="439">
        <v>21862190</v>
      </c>
      <c r="U2338" s="439">
        <f t="shared" si="463"/>
        <v>24485652.800000001</v>
      </c>
      <c r="V2338" s="393"/>
      <c r="W2338" s="388">
        <v>2016</v>
      </c>
      <c r="X2338" s="64"/>
      <c r="Y2338" s="74"/>
      <c r="Z2338" s="28"/>
      <c r="AA2338" s="74"/>
      <c r="AB2338" s="123"/>
      <c r="AC2338" s="123"/>
      <c r="AD2338" s="123"/>
      <c r="AE2338" s="123"/>
      <c r="AF2338" s="123"/>
      <c r="AG2338" s="123"/>
      <c r="AH2338" s="123"/>
      <c r="AI2338" s="123"/>
      <c r="AJ2338" s="123"/>
      <c r="AK2338" s="123"/>
    </row>
    <row r="2339" spans="1:37" s="252" customFormat="1" hidden="1" outlineLevel="1">
      <c r="A2339" s="236" t="s">
        <v>6392</v>
      </c>
      <c r="B2339" s="39" t="s">
        <v>1495</v>
      </c>
      <c r="C2339" s="282" t="s">
        <v>781</v>
      </c>
      <c r="D2339" s="286" t="s">
        <v>1306</v>
      </c>
      <c r="E2339" s="286" t="s">
        <v>1306</v>
      </c>
      <c r="F2339" s="286" t="s">
        <v>6393</v>
      </c>
      <c r="G2339" s="219" t="s">
        <v>28</v>
      </c>
      <c r="H2339" s="288">
        <v>50</v>
      </c>
      <c r="I2339" s="43">
        <v>230000000</v>
      </c>
      <c r="J2339" s="36" t="s">
        <v>1500</v>
      </c>
      <c r="K2339" s="388" t="s">
        <v>6241</v>
      </c>
      <c r="L2339" s="234" t="s">
        <v>1299</v>
      </c>
      <c r="M2339" s="185"/>
      <c r="N2339" s="388" t="s">
        <v>6242</v>
      </c>
      <c r="O2339" s="234" t="s">
        <v>753</v>
      </c>
      <c r="P2339" s="83" t="s">
        <v>1085</v>
      </c>
      <c r="Q2339" s="388"/>
      <c r="R2339" s="439"/>
      <c r="S2339" s="439"/>
      <c r="T2339" s="439">
        <v>11088960</v>
      </c>
      <c r="U2339" s="439">
        <f t="shared" si="463"/>
        <v>12419635.200000001</v>
      </c>
      <c r="V2339" s="393"/>
      <c r="W2339" s="388">
        <v>2016</v>
      </c>
      <c r="X2339" s="64"/>
      <c r="Y2339" s="74"/>
      <c r="Z2339" s="28"/>
      <c r="AA2339" s="74"/>
      <c r="AB2339" s="123"/>
      <c r="AC2339" s="123"/>
      <c r="AD2339" s="123"/>
      <c r="AE2339" s="123"/>
      <c r="AF2339" s="123"/>
      <c r="AG2339" s="123"/>
      <c r="AH2339" s="123"/>
      <c r="AI2339" s="123"/>
      <c r="AJ2339" s="123"/>
      <c r="AK2339" s="123"/>
    </row>
    <row r="2340" spans="1:37" s="252" customFormat="1" hidden="1" outlineLevel="1">
      <c r="A2340" s="236" t="s">
        <v>6394</v>
      </c>
      <c r="B2340" s="39" t="s">
        <v>1495</v>
      </c>
      <c r="C2340" s="282" t="s">
        <v>780</v>
      </c>
      <c r="D2340" s="286" t="s">
        <v>1304</v>
      </c>
      <c r="E2340" s="286" t="s">
        <v>1304</v>
      </c>
      <c r="F2340" s="286" t="s">
        <v>6395</v>
      </c>
      <c r="G2340" s="219" t="s">
        <v>444</v>
      </c>
      <c r="H2340" s="288">
        <v>50</v>
      </c>
      <c r="I2340" s="43">
        <v>230000000</v>
      </c>
      <c r="J2340" s="36" t="s">
        <v>1500</v>
      </c>
      <c r="K2340" s="388" t="s">
        <v>6241</v>
      </c>
      <c r="L2340" s="234" t="s">
        <v>6396</v>
      </c>
      <c r="M2340" s="185"/>
      <c r="N2340" s="388" t="s">
        <v>6397</v>
      </c>
      <c r="O2340" s="234" t="s">
        <v>753</v>
      </c>
      <c r="P2340" s="83" t="s">
        <v>1085</v>
      </c>
      <c r="Q2340" s="388"/>
      <c r="R2340" s="439"/>
      <c r="S2340" s="439"/>
      <c r="T2340" s="439">
        <v>11462920</v>
      </c>
      <c r="U2340" s="439">
        <f t="shared" si="463"/>
        <v>12838470.4</v>
      </c>
      <c r="V2340" s="393"/>
      <c r="W2340" s="388">
        <v>2016</v>
      </c>
      <c r="X2340" s="64"/>
      <c r="Y2340" s="74"/>
      <c r="Z2340" s="28"/>
      <c r="AA2340" s="74"/>
      <c r="AB2340" s="123"/>
      <c r="AC2340" s="123"/>
      <c r="AD2340" s="123"/>
      <c r="AE2340" s="123"/>
      <c r="AF2340" s="123"/>
      <c r="AG2340" s="123"/>
      <c r="AH2340" s="123"/>
      <c r="AI2340" s="123"/>
      <c r="AJ2340" s="123"/>
      <c r="AK2340" s="123"/>
    </row>
    <row r="2341" spans="1:37" s="252" customFormat="1" hidden="1" outlineLevel="1">
      <c r="A2341" s="236" t="s">
        <v>6398</v>
      </c>
      <c r="B2341" s="39" t="s">
        <v>1495</v>
      </c>
      <c r="C2341" s="303" t="s">
        <v>6399</v>
      </c>
      <c r="D2341" s="286" t="s">
        <v>6400</v>
      </c>
      <c r="E2341" s="286" t="s">
        <v>6400</v>
      </c>
      <c r="F2341" s="303" t="s">
        <v>6401</v>
      </c>
      <c r="G2341" s="259" t="s">
        <v>29</v>
      </c>
      <c r="H2341" s="305">
        <v>50</v>
      </c>
      <c r="I2341" s="43">
        <v>230000000</v>
      </c>
      <c r="J2341" s="36" t="s">
        <v>1500</v>
      </c>
      <c r="K2341" s="305" t="s">
        <v>918</v>
      </c>
      <c r="L2341" s="259" t="s">
        <v>25</v>
      </c>
      <c r="M2341" s="48"/>
      <c r="N2341" s="305" t="s">
        <v>454</v>
      </c>
      <c r="O2341" s="306" t="s">
        <v>397</v>
      </c>
      <c r="P2341" s="83" t="s">
        <v>1085</v>
      </c>
      <c r="Q2341" s="48"/>
      <c r="R2341" s="136"/>
      <c r="S2341" s="136"/>
      <c r="T2341" s="136">
        <v>9204300</v>
      </c>
      <c r="U2341" s="136">
        <f>T2341*1.12</f>
        <v>10308816.000000002</v>
      </c>
      <c r="V2341" s="48"/>
      <c r="W2341" s="183">
        <v>2016</v>
      </c>
      <c r="X2341" s="31"/>
      <c r="Y2341" s="74"/>
      <c r="Z2341" s="28"/>
      <c r="AA2341" s="74"/>
      <c r="AB2341" s="123"/>
      <c r="AC2341" s="123"/>
      <c r="AD2341" s="123"/>
      <c r="AE2341" s="123"/>
      <c r="AF2341" s="123"/>
      <c r="AG2341" s="123"/>
      <c r="AH2341" s="123"/>
      <c r="AI2341" s="123"/>
      <c r="AJ2341" s="123"/>
      <c r="AK2341" s="123"/>
    </row>
    <row r="2342" spans="1:37" s="252" customFormat="1" hidden="1" outlineLevel="1">
      <c r="A2342" s="236" t="s">
        <v>6402</v>
      </c>
      <c r="B2342" s="39" t="s">
        <v>1495</v>
      </c>
      <c r="C2342" s="303" t="s">
        <v>6399</v>
      </c>
      <c r="D2342" s="286" t="s">
        <v>6400</v>
      </c>
      <c r="E2342" s="286" t="s">
        <v>6400</v>
      </c>
      <c r="F2342" s="303" t="s">
        <v>6403</v>
      </c>
      <c r="G2342" s="259" t="s">
        <v>29</v>
      </c>
      <c r="H2342" s="305">
        <v>50</v>
      </c>
      <c r="I2342" s="43">
        <v>230000000</v>
      </c>
      <c r="J2342" s="36" t="s">
        <v>1500</v>
      </c>
      <c r="K2342" s="305" t="s">
        <v>918</v>
      </c>
      <c r="L2342" s="259" t="s">
        <v>25</v>
      </c>
      <c r="M2342" s="48"/>
      <c r="N2342" s="305" t="s">
        <v>454</v>
      </c>
      <c r="O2342" s="306" t="s">
        <v>397</v>
      </c>
      <c r="P2342" s="83" t="s">
        <v>1085</v>
      </c>
      <c r="Q2342" s="48"/>
      <c r="R2342" s="136"/>
      <c r="S2342" s="136"/>
      <c r="T2342" s="136">
        <v>7976800</v>
      </c>
      <c r="U2342" s="136">
        <f t="shared" ref="U2342:U2351" si="464">T2342*1.12</f>
        <v>8934016</v>
      </c>
      <c r="V2342" s="48"/>
      <c r="W2342" s="183">
        <v>2016</v>
      </c>
      <c r="X2342" s="31"/>
      <c r="Y2342" s="74"/>
      <c r="Z2342" s="28"/>
      <c r="AA2342" s="74"/>
      <c r="AB2342" s="123"/>
      <c r="AC2342" s="123"/>
      <c r="AD2342" s="123"/>
      <c r="AE2342" s="123"/>
      <c r="AF2342" s="123"/>
      <c r="AG2342" s="123"/>
      <c r="AH2342" s="123"/>
      <c r="AI2342" s="123"/>
      <c r="AJ2342" s="123"/>
      <c r="AK2342" s="123"/>
    </row>
    <row r="2343" spans="1:37" s="252" customFormat="1" hidden="1" outlineLevel="1">
      <c r="A2343" s="236" t="s">
        <v>6404</v>
      </c>
      <c r="B2343" s="39" t="s">
        <v>1495</v>
      </c>
      <c r="C2343" s="303" t="s">
        <v>6399</v>
      </c>
      <c r="D2343" s="286" t="s">
        <v>6400</v>
      </c>
      <c r="E2343" s="286" t="s">
        <v>6400</v>
      </c>
      <c r="F2343" s="303" t="s">
        <v>6405</v>
      </c>
      <c r="G2343" s="259" t="s">
        <v>29</v>
      </c>
      <c r="H2343" s="305">
        <v>50</v>
      </c>
      <c r="I2343" s="43">
        <v>230000000</v>
      </c>
      <c r="J2343" s="36" t="s">
        <v>1500</v>
      </c>
      <c r="K2343" s="305" t="s">
        <v>918</v>
      </c>
      <c r="L2343" s="259" t="s">
        <v>25</v>
      </c>
      <c r="M2343" s="48"/>
      <c r="N2343" s="305" t="s">
        <v>454</v>
      </c>
      <c r="O2343" s="306" t="s">
        <v>397</v>
      </c>
      <c r="P2343" s="83" t="s">
        <v>1085</v>
      </c>
      <c r="Q2343" s="48"/>
      <c r="R2343" s="136"/>
      <c r="S2343" s="136"/>
      <c r="T2343" s="136">
        <v>8590700</v>
      </c>
      <c r="U2343" s="136">
        <f t="shared" si="464"/>
        <v>9621584</v>
      </c>
      <c r="V2343" s="48"/>
      <c r="W2343" s="183">
        <v>2016</v>
      </c>
      <c r="X2343" s="31"/>
      <c r="Y2343" s="74"/>
      <c r="Z2343" s="28"/>
      <c r="AA2343" s="74"/>
      <c r="AB2343" s="123"/>
      <c r="AC2343" s="123"/>
      <c r="AD2343" s="123"/>
      <c r="AE2343" s="123"/>
      <c r="AF2343" s="123"/>
      <c r="AG2343" s="123"/>
      <c r="AH2343" s="123"/>
      <c r="AI2343" s="123"/>
      <c r="AJ2343" s="123"/>
      <c r="AK2343" s="123"/>
    </row>
    <row r="2344" spans="1:37" s="252" customFormat="1" hidden="1" outlineLevel="1">
      <c r="A2344" s="236" t="s">
        <v>6406</v>
      </c>
      <c r="B2344" s="39" t="s">
        <v>1495</v>
      </c>
      <c r="C2344" s="303" t="s">
        <v>6399</v>
      </c>
      <c r="D2344" s="286" t="s">
        <v>6400</v>
      </c>
      <c r="E2344" s="286" t="s">
        <v>6400</v>
      </c>
      <c r="F2344" s="303" t="s">
        <v>6407</v>
      </c>
      <c r="G2344" s="259" t="s">
        <v>29</v>
      </c>
      <c r="H2344" s="305">
        <v>50</v>
      </c>
      <c r="I2344" s="43">
        <v>230000000</v>
      </c>
      <c r="J2344" s="36" t="s">
        <v>1500</v>
      </c>
      <c r="K2344" s="305" t="s">
        <v>918</v>
      </c>
      <c r="L2344" s="259" t="s">
        <v>25</v>
      </c>
      <c r="M2344" s="48"/>
      <c r="N2344" s="305" t="s">
        <v>454</v>
      </c>
      <c r="O2344" s="306" t="s">
        <v>397</v>
      </c>
      <c r="P2344" s="83" t="s">
        <v>1085</v>
      </c>
      <c r="Q2344" s="48"/>
      <c r="R2344" s="136"/>
      <c r="S2344" s="136"/>
      <c r="T2344" s="136">
        <v>4909000</v>
      </c>
      <c r="U2344" s="136">
        <f t="shared" si="464"/>
        <v>5498080.0000000009</v>
      </c>
      <c r="V2344" s="48"/>
      <c r="W2344" s="183">
        <v>2016</v>
      </c>
      <c r="X2344" s="31"/>
      <c r="Y2344" s="74"/>
      <c r="Z2344" s="28"/>
      <c r="AA2344" s="74"/>
      <c r="AB2344" s="123"/>
      <c r="AC2344" s="123"/>
      <c r="AD2344" s="123"/>
      <c r="AE2344" s="123"/>
      <c r="AF2344" s="123"/>
      <c r="AG2344" s="123"/>
      <c r="AH2344" s="123"/>
      <c r="AI2344" s="123"/>
      <c r="AJ2344" s="123"/>
      <c r="AK2344" s="123"/>
    </row>
    <row r="2345" spans="1:37" s="252" customFormat="1" hidden="1" outlineLevel="1">
      <c r="A2345" s="236" t="s">
        <v>6408</v>
      </c>
      <c r="B2345" s="39" t="s">
        <v>1495</v>
      </c>
      <c r="C2345" s="303" t="s">
        <v>6399</v>
      </c>
      <c r="D2345" s="286" t="s">
        <v>6400</v>
      </c>
      <c r="E2345" s="286" t="s">
        <v>6400</v>
      </c>
      <c r="F2345" s="303" t="s">
        <v>6409</v>
      </c>
      <c r="G2345" s="259" t="s">
        <v>29</v>
      </c>
      <c r="H2345" s="305">
        <v>50</v>
      </c>
      <c r="I2345" s="43">
        <v>230000000</v>
      </c>
      <c r="J2345" s="36" t="s">
        <v>1500</v>
      </c>
      <c r="K2345" s="305" t="s">
        <v>918</v>
      </c>
      <c r="L2345" s="259" t="s">
        <v>25</v>
      </c>
      <c r="M2345" s="48"/>
      <c r="N2345" s="305" t="s">
        <v>454</v>
      </c>
      <c r="O2345" s="306" t="s">
        <v>397</v>
      </c>
      <c r="P2345" s="83" t="s">
        <v>1085</v>
      </c>
      <c r="Q2345" s="48"/>
      <c r="R2345" s="136"/>
      <c r="S2345" s="136"/>
      <c r="T2345" s="136">
        <v>3157260</v>
      </c>
      <c r="U2345" s="136">
        <f t="shared" si="464"/>
        <v>3536131.2</v>
      </c>
      <c r="V2345" s="48"/>
      <c r="W2345" s="183">
        <v>2016</v>
      </c>
      <c r="X2345" s="129"/>
      <c r="Y2345" s="74"/>
      <c r="Z2345" s="28"/>
      <c r="AA2345" s="74"/>
      <c r="AB2345" s="123"/>
      <c r="AC2345" s="123"/>
      <c r="AD2345" s="123"/>
      <c r="AE2345" s="123"/>
      <c r="AF2345" s="123"/>
      <c r="AG2345" s="123"/>
      <c r="AH2345" s="123"/>
      <c r="AI2345" s="123"/>
      <c r="AJ2345" s="123"/>
      <c r="AK2345" s="123"/>
    </row>
    <row r="2346" spans="1:37" s="252" customFormat="1" hidden="1" outlineLevel="1">
      <c r="A2346" s="236" t="s">
        <v>6410</v>
      </c>
      <c r="B2346" s="39" t="s">
        <v>1495</v>
      </c>
      <c r="C2346" s="303" t="s">
        <v>6399</v>
      </c>
      <c r="D2346" s="286" t="s">
        <v>6400</v>
      </c>
      <c r="E2346" s="286" t="s">
        <v>6400</v>
      </c>
      <c r="F2346" s="303" t="s">
        <v>6411</v>
      </c>
      <c r="G2346" s="259" t="s">
        <v>29</v>
      </c>
      <c r="H2346" s="305">
        <v>50</v>
      </c>
      <c r="I2346" s="43">
        <v>230000000</v>
      </c>
      <c r="J2346" s="36" t="s">
        <v>1500</v>
      </c>
      <c r="K2346" s="305" t="s">
        <v>918</v>
      </c>
      <c r="L2346" s="259" t="s">
        <v>25</v>
      </c>
      <c r="M2346" s="48"/>
      <c r="N2346" s="305" t="s">
        <v>454</v>
      </c>
      <c r="O2346" s="306" t="s">
        <v>397</v>
      </c>
      <c r="P2346" s="83" t="s">
        <v>1085</v>
      </c>
      <c r="Q2346" s="48"/>
      <c r="R2346" s="136"/>
      <c r="S2346" s="136"/>
      <c r="T2346" s="136">
        <v>3904840</v>
      </c>
      <c r="U2346" s="136">
        <f t="shared" si="464"/>
        <v>4373420.8000000007</v>
      </c>
      <c r="V2346" s="48"/>
      <c r="W2346" s="183">
        <v>2016</v>
      </c>
      <c r="X2346" s="129"/>
      <c r="Y2346" s="74"/>
      <c r="Z2346" s="28"/>
      <c r="AA2346" s="74"/>
      <c r="AB2346" s="123"/>
      <c r="AC2346" s="123"/>
      <c r="AD2346" s="123"/>
      <c r="AE2346" s="123"/>
      <c r="AF2346" s="123"/>
      <c r="AG2346" s="123"/>
      <c r="AH2346" s="123"/>
      <c r="AI2346" s="123"/>
      <c r="AJ2346" s="123"/>
      <c r="AK2346" s="123"/>
    </row>
    <row r="2347" spans="1:37" s="252" customFormat="1" hidden="1" outlineLevel="1">
      <c r="A2347" s="236" t="s">
        <v>6412</v>
      </c>
      <c r="B2347" s="39" t="s">
        <v>1495</v>
      </c>
      <c r="C2347" s="303" t="s">
        <v>6399</v>
      </c>
      <c r="D2347" s="286" t="s">
        <v>6400</v>
      </c>
      <c r="E2347" s="286" t="s">
        <v>6400</v>
      </c>
      <c r="F2347" s="303" t="s">
        <v>6413</v>
      </c>
      <c r="G2347" s="259" t="s">
        <v>29</v>
      </c>
      <c r="H2347" s="305">
        <v>50</v>
      </c>
      <c r="I2347" s="43">
        <v>230000000</v>
      </c>
      <c r="J2347" s="36" t="s">
        <v>1500</v>
      </c>
      <c r="K2347" s="305" t="s">
        <v>918</v>
      </c>
      <c r="L2347" s="259" t="s">
        <v>25</v>
      </c>
      <c r="M2347" s="48"/>
      <c r="N2347" s="305" t="s">
        <v>454</v>
      </c>
      <c r="O2347" s="306" t="s">
        <v>397</v>
      </c>
      <c r="P2347" s="83" t="s">
        <v>1085</v>
      </c>
      <c r="Q2347" s="48"/>
      <c r="R2347" s="136"/>
      <c r="S2347" s="136"/>
      <c r="T2347" s="136">
        <v>3757740</v>
      </c>
      <c r="U2347" s="136">
        <f t="shared" si="464"/>
        <v>4208668.8000000007</v>
      </c>
      <c r="V2347" s="48"/>
      <c r="W2347" s="183">
        <v>2016</v>
      </c>
      <c r="X2347" s="129"/>
      <c r="Y2347" s="74"/>
      <c r="Z2347" s="28"/>
      <c r="AA2347" s="74"/>
      <c r="AB2347" s="123"/>
      <c r="AC2347" s="123"/>
      <c r="AD2347" s="123"/>
      <c r="AE2347" s="123"/>
      <c r="AF2347" s="123"/>
      <c r="AG2347" s="123"/>
      <c r="AH2347" s="123"/>
      <c r="AI2347" s="123"/>
      <c r="AJ2347" s="123"/>
      <c r="AK2347" s="123"/>
    </row>
    <row r="2348" spans="1:37" s="252" customFormat="1" hidden="1" outlineLevel="1">
      <c r="A2348" s="236" t="s">
        <v>6414</v>
      </c>
      <c r="B2348" s="39" t="s">
        <v>1495</v>
      </c>
      <c r="C2348" s="303" t="s">
        <v>6399</v>
      </c>
      <c r="D2348" s="286" t="s">
        <v>6400</v>
      </c>
      <c r="E2348" s="286" t="s">
        <v>6400</v>
      </c>
      <c r="F2348" s="303" t="s">
        <v>6415</v>
      </c>
      <c r="G2348" s="259" t="s">
        <v>29</v>
      </c>
      <c r="H2348" s="305">
        <v>50</v>
      </c>
      <c r="I2348" s="43">
        <v>230000000</v>
      </c>
      <c r="J2348" s="36" t="s">
        <v>1500</v>
      </c>
      <c r="K2348" s="305" t="s">
        <v>918</v>
      </c>
      <c r="L2348" s="259" t="s">
        <v>25</v>
      </c>
      <c r="M2348" s="48"/>
      <c r="N2348" s="305" t="s">
        <v>454</v>
      </c>
      <c r="O2348" s="306" t="s">
        <v>397</v>
      </c>
      <c r="P2348" s="83" t="s">
        <v>1085</v>
      </c>
      <c r="Q2348" s="48"/>
      <c r="R2348" s="136"/>
      <c r="S2348" s="136"/>
      <c r="T2348" s="136">
        <v>2704360</v>
      </c>
      <c r="U2348" s="136">
        <f t="shared" si="464"/>
        <v>3028883.2</v>
      </c>
      <c r="V2348" s="48"/>
      <c r="W2348" s="183">
        <v>2016</v>
      </c>
      <c r="X2348" s="129"/>
      <c r="Y2348" s="74"/>
      <c r="Z2348" s="28"/>
      <c r="AA2348" s="74"/>
      <c r="AB2348" s="123"/>
      <c r="AC2348" s="123"/>
      <c r="AD2348" s="123"/>
      <c r="AE2348" s="123"/>
      <c r="AF2348" s="123"/>
      <c r="AG2348" s="123"/>
      <c r="AH2348" s="123"/>
      <c r="AI2348" s="123"/>
      <c r="AJ2348" s="123"/>
      <c r="AK2348" s="123"/>
    </row>
    <row r="2349" spans="1:37" s="252" customFormat="1" hidden="1" outlineLevel="1">
      <c r="A2349" s="236" t="s">
        <v>6416</v>
      </c>
      <c r="B2349" s="39" t="s">
        <v>1495</v>
      </c>
      <c r="C2349" s="265" t="s">
        <v>927</v>
      </c>
      <c r="D2349" s="265" t="s">
        <v>928</v>
      </c>
      <c r="E2349" s="265" t="s">
        <v>928</v>
      </c>
      <c r="F2349" s="265" t="s">
        <v>6417</v>
      </c>
      <c r="G2349" s="259" t="s">
        <v>29</v>
      </c>
      <c r="H2349" s="305">
        <v>50</v>
      </c>
      <c r="I2349" s="43">
        <v>230000000</v>
      </c>
      <c r="J2349" s="36" t="s">
        <v>1500</v>
      </c>
      <c r="K2349" s="305" t="s">
        <v>918</v>
      </c>
      <c r="L2349" s="259" t="s">
        <v>25</v>
      </c>
      <c r="M2349" s="48"/>
      <c r="N2349" s="305" t="s">
        <v>454</v>
      </c>
      <c r="O2349" s="306" t="s">
        <v>397</v>
      </c>
      <c r="P2349" s="83" t="s">
        <v>1085</v>
      </c>
      <c r="Q2349" s="48"/>
      <c r="R2349" s="136"/>
      <c r="S2349" s="136"/>
      <c r="T2349" s="136">
        <v>3100000</v>
      </c>
      <c r="U2349" s="136">
        <f t="shared" si="464"/>
        <v>3472000.0000000005</v>
      </c>
      <c r="V2349" s="48"/>
      <c r="W2349" s="183">
        <v>2016</v>
      </c>
      <c r="X2349" s="129"/>
      <c r="Y2349" s="74"/>
      <c r="Z2349" s="28"/>
      <c r="AA2349" s="74"/>
      <c r="AB2349" s="123"/>
      <c r="AC2349" s="123"/>
      <c r="AD2349" s="123"/>
      <c r="AE2349" s="123"/>
      <c r="AF2349" s="123"/>
      <c r="AG2349" s="123"/>
      <c r="AH2349" s="123"/>
      <c r="AI2349" s="123"/>
      <c r="AJ2349" s="123"/>
      <c r="AK2349" s="123"/>
    </row>
    <row r="2350" spans="1:37" s="252" customFormat="1" hidden="1" outlineLevel="1">
      <c r="A2350" s="236" t="s">
        <v>6418</v>
      </c>
      <c r="B2350" s="39" t="s">
        <v>1495</v>
      </c>
      <c r="C2350" s="265" t="s">
        <v>927</v>
      </c>
      <c r="D2350" s="265" t="s">
        <v>928</v>
      </c>
      <c r="E2350" s="265" t="s">
        <v>928</v>
      </c>
      <c r="F2350" s="265" t="s">
        <v>6419</v>
      </c>
      <c r="G2350" s="259" t="s">
        <v>29</v>
      </c>
      <c r="H2350" s="305">
        <v>50</v>
      </c>
      <c r="I2350" s="43">
        <v>230000000</v>
      </c>
      <c r="J2350" s="36" t="s">
        <v>1500</v>
      </c>
      <c r="K2350" s="305" t="s">
        <v>918</v>
      </c>
      <c r="L2350" s="259" t="s">
        <v>25</v>
      </c>
      <c r="M2350" s="48"/>
      <c r="N2350" s="305" t="s">
        <v>454</v>
      </c>
      <c r="O2350" s="306" t="s">
        <v>397</v>
      </c>
      <c r="P2350" s="83" t="s">
        <v>1085</v>
      </c>
      <c r="Q2350" s="48"/>
      <c r="R2350" s="136"/>
      <c r="S2350" s="136"/>
      <c r="T2350" s="136">
        <v>3100000</v>
      </c>
      <c r="U2350" s="136">
        <f t="shared" si="464"/>
        <v>3472000.0000000005</v>
      </c>
      <c r="V2350" s="48"/>
      <c r="W2350" s="183">
        <v>2016</v>
      </c>
      <c r="X2350" s="129"/>
      <c r="Y2350" s="74"/>
      <c r="Z2350" s="28"/>
      <c r="AA2350" s="74"/>
      <c r="AB2350" s="123"/>
      <c r="AC2350" s="123"/>
      <c r="AD2350" s="123"/>
      <c r="AE2350" s="123"/>
      <c r="AF2350" s="123"/>
      <c r="AG2350" s="123"/>
      <c r="AH2350" s="123"/>
      <c r="AI2350" s="123"/>
      <c r="AJ2350" s="123"/>
      <c r="AK2350" s="123"/>
    </row>
    <row r="2351" spans="1:37" s="252" customFormat="1" hidden="1" outlineLevel="1">
      <c r="A2351" s="236" t="s">
        <v>6420</v>
      </c>
      <c r="B2351" s="39" t="s">
        <v>1495</v>
      </c>
      <c r="C2351" s="265" t="s">
        <v>927</v>
      </c>
      <c r="D2351" s="265" t="s">
        <v>928</v>
      </c>
      <c r="E2351" s="265" t="s">
        <v>928</v>
      </c>
      <c r="F2351" s="265" t="s">
        <v>6421</v>
      </c>
      <c r="G2351" s="259" t="s">
        <v>29</v>
      </c>
      <c r="H2351" s="305">
        <v>50</v>
      </c>
      <c r="I2351" s="43">
        <v>230000000</v>
      </c>
      <c r="J2351" s="36" t="s">
        <v>1500</v>
      </c>
      <c r="K2351" s="305" t="s">
        <v>918</v>
      </c>
      <c r="L2351" s="259" t="s">
        <v>25</v>
      </c>
      <c r="M2351" s="48"/>
      <c r="N2351" s="305" t="s">
        <v>454</v>
      </c>
      <c r="O2351" s="306" t="s">
        <v>397</v>
      </c>
      <c r="P2351" s="83" t="s">
        <v>1085</v>
      </c>
      <c r="Q2351" s="48"/>
      <c r="R2351" s="136"/>
      <c r="S2351" s="136"/>
      <c r="T2351" s="136">
        <v>9300000</v>
      </c>
      <c r="U2351" s="136">
        <f t="shared" si="464"/>
        <v>10416000.000000002</v>
      </c>
      <c r="V2351" s="48"/>
      <c r="W2351" s="183">
        <v>2016</v>
      </c>
      <c r="X2351" s="129"/>
      <c r="Y2351" s="74"/>
      <c r="Z2351" s="28"/>
      <c r="AA2351" s="74"/>
      <c r="AB2351" s="123"/>
      <c r="AC2351" s="123"/>
      <c r="AD2351" s="123"/>
      <c r="AE2351" s="123"/>
      <c r="AF2351" s="123"/>
      <c r="AG2351" s="123"/>
      <c r="AH2351" s="123"/>
      <c r="AI2351" s="123"/>
      <c r="AJ2351" s="123"/>
      <c r="AK2351" s="123"/>
    </row>
    <row r="2352" spans="1:37" s="252" customFormat="1" hidden="1" outlineLevel="1">
      <c r="A2352" s="236" t="s">
        <v>6424</v>
      </c>
      <c r="B2352" s="39" t="s">
        <v>1495</v>
      </c>
      <c r="C2352" s="237" t="s">
        <v>6425</v>
      </c>
      <c r="D2352" s="237" t="s">
        <v>6426</v>
      </c>
      <c r="E2352" s="237" t="s">
        <v>6426</v>
      </c>
      <c r="F2352" s="237" t="s">
        <v>6427</v>
      </c>
      <c r="G2352" s="187" t="s">
        <v>29</v>
      </c>
      <c r="H2352" s="186">
        <v>50</v>
      </c>
      <c r="I2352" s="43">
        <v>230000000</v>
      </c>
      <c r="J2352" s="36" t="s">
        <v>1500</v>
      </c>
      <c r="K2352" s="187" t="s">
        <v>375</v>
      </c>
      <c r="L2352" s="187" t="s">
        <v>25</v>
      </c>
      <c r="M2352" s="187"/>
      <c r="N2352" s="93" t="s">
        <v>6428</v>
      </c>
      <c r="O2352" s="237" t="s">
        <v>61</v>
      </c>
      <c r="P2352" s="83" t="s">
        <v>1085</v>
      </c>
      <c r="Q2352" s="54"/>
      <c r="R2352" s="54"/>
      <c r="S2352" s="54"/>
      <c r="T2352" s="54">
        <v>3384000</v>
      </c>
      <c r="U2352" s="68">
        <f>T2352*1.12</f>
        <v>3790080.0000000005</v>
      </c>
      <c r="V2352" s="307"/>
      <c r="W2352" s="308">
        <v>2016</v>
      </c>
      <c r="X2352" s="64"/>
      <c r="Y2352" s="74"/>
      <c r="Z2352" s="28"/>
      <c r="AA2352" s="74"/>
      <c r="AB2352" s="123"/>
      <c r="AC2352" s="123"/>
      <c r="AD2352" s="123"/>
      <c r="AE2352" s="123"/>
      <c r="AF2352" s="123"/>
      <c r="AG2352" s="123"/>
      <c r="AH2352" s="123"/>
      <c r="AI2352" s="123"/>
      <c r="AJ2352" s="123"/>
      <c r="AK2352" s="123"/>
    </row>
    <row r="2353" spans="1:37" s="252" customFormat="1" hidden="1" outlineLevel="1">
      <c r="A2353" s="236" t="s">
        <v>6429</v>
      </c>
      <c r="B2353" s="39" t="s">
        <v>1495</v>
      </c>
      <c r="C2353" s="237" t="s">
        <v>6425</v>
      </c>
      <c r="D2353" s="237" t="s">
        <v>6426</v>
      </c>
      <c r="E2353" s="237" t="s">
        <v>6426</v>
      </c>
      <c r="F2353" s="237" t="s">
        <v>6430</v>
      </c>
      <c r="G2353" s="187" t="s">
        <v>29</v>
      </c>
      <c r="H2353" s="186">
        <v>50</v>
      </c>
      <c r="I2353" s="43">
        <v>230000000</v>
      </c>
      <c r="J2353" s="36" t="s">
        <v>1500</v>
      </c>
      <c r="K2353" s="187" t="s">
        <v>375</v>
      </c>
      <c r="L2353" s="187" t="s">
        <v>25</v>
      </c>
      <c r="M2353" s="187"/>
      <c r="N2353" s="93" t="s">
        <v>6428</v>
      </c>
      <c r="O2353" s="237" t="s">
        <v>61</v>
      </c>
      <c r="P2353" s="83" t="s">
        <v>1085</v>
      </c>
      <c r="Q2353" s="54"/>
      <c r="R2353" s="54"/>
      <c r="S2353" s="54"/>
      <c r="T2353" s="54">
        <v>3128000</v>
      </c>
      <c r="U2353" s="68">
        <f>T2353*1.12</f>
        <v>3503360.0000000005</v>
      </c>
      <c r="V2353" s="307"/>
      <c r="W2353" s="308">
        <v>2016</v>
      </c>
      <c r="X2353" s="64"/>
      <c r="Y2353" s="74"/>
      <c r="Z2353" s="28"/>
      <c r="AA2353" s="74"/>
      <c r="AB2353" s="123"/>
      <c r="AC2353" s="123"/>
      <c r="AD2353" s="123"/>
      <c r="AE2353" s="123"/>
      <c r="AF2353" s="123"/>
      <c r="AG2353" s="123"/>
      <c r="AH2353" s="123"/>
      <c r="AI2353" s="123"/>
      <c r="AJ2353" s="123"/>
      <c r="AK2353" s="123"/>
    </row>
    <row r="2354" spans="1:37" s="252" customFormat="1" hidden="1" outlineLevel="1">
      <c r="A2354" s="236" t="s">
        <v>6431</v>
      </c>
      <c r="B2354" s="39" t="s">
        <v>1495</v>
      </c>
      <c r="C2354" s="237" t="s">
        <v>6425</v>
      </c>
      <c r="D2354" s="237" t="s">
        <v>6426</v>
      </c>
      <c r="E2354" s="237" t="s">
        <v>6426</v>
      </c>
      <c r="F2354" s="237" t="s">
        <v>6432</v>
      </c>
      <c r="G2354" s="187" t="s">
        <v>29</v>
      </c>
      <c r="H2354" s="186">
        <v>50</v>
      </c>
      <c r="I2354" s="43">
        <v>230000000</v>
      </c>
      <c r="J2354" s="36" t="s">
        <v>1500</v>
      </c>
      <c r="K2354" s="187" t="s">
        <v>375</v>
      </c>
      <c r="L2354" s="187" t="s">
        <v>25</v>
      </c>
      <c r="M2354" s="187"/>
      <c r="N2354" s="93" t="s">
        <v>6428</v>
      </c>
      <c r="O2354" s="237" t="s">
        <v>61</v>
      </c>
      <c r="P2354" s="83" t="s">
        <v>1085</v>
      </c>
      <c r="Q2354" s="54"/>
      <c r="R2354" s="54"/>
      <c r="S2354" s="54"/>
      <c r="T2354" s="54">
        <v>1520000</v>
      </c>
      <c r="U2354" s="68">
        <f>T2354*1.12</f>
        <v>1702400.0000000002</v>
      </c>
      <c r="V2354" s="307"/>
      <c r="W2354" s="308">
        <v>2016</v>
      </c>
      <c r="X2354" s="64"/>
      <c r="Y2354" s="74"/>
      <c r="Z2354" s="28"/>
      <c r="AA2354" s="74"/>
      <c r="AB2354" s="123"/>
      <c r="AC2354" s="123"/>
      <c r="AD2354" s="123"/>
      <c r="AE2354" s="123"/>
      <c r="AF2354" s="123"/>
      <c r="AG2354" s="123"/>
      <c r="AH2354" s="123"/>
      <c r="AI2354" s="123"/>
      <c r="AJ2354" s="123"/>
      <c r="AK2354" s="123"/>
    </row>
    <row r="2355" spans="1:37" s="252" customFormat="1" hidden="1" outlineLevel="1">
      <c r="A2355" s="236" t="s">
        <v>6433</v>
      </c>
      <c r="B2355" s="39" t="s">
        <v>1495</v>
      </c>
      <c r="C2355" s="237" t="s">
        <v>6425</v>
      </c>
      <c r="D2355" s="237" t="s">
        <v>6426</v>
      </c>
      <c r="E2355" s="237" t="s">
        <v>6426</v>
      </c>
      <c r="F2355" s="237" t="s">
        <v>6434</v>
      </c>
      <c r="G2355" s="187" t="s">
        <v>29</v>
      </c>
      <c r="H2355" s="186">
        <v>50</v>
      </c>
      <c r="I2355" s="43">
        <v>230000000</v>
      </c>
      <c r="J2355" s="36" t="s">
        <v>1500</v>
      </c>
      <c r="K2355" s="187" t="s">
        <v>375</v>
      </c>
      <c r="L2355" s="187" t="s">
        <v>25</v>
      </c>
      <c r="M2355" s="187"/>
      <c r="N2355" s="93" t="s">
        <v>6428</v>
      </c>
      <c r="O2355" s="237" t="s">
        <v>61</v>
      </c>
      <c r="P2355" s="83" t="s">
        <v>1085</v>
      </c>
      <c r="Q2355" s="54"/>
      <c r="R2355" s="54"/>
      <c r="S2355" s="54"/>
      <c r="T2355" s="54">
        <v>2784000</v>
      </c>
      <c r="U2355" s="68">
        <f>T2355*1.12</f>
        <v>3118080.0000000005</v>
      </c>
      <c r="V2355" s="307"/>
      <c r="W2355" s="308">
        <v>2016</v>
      </c>
      <c r="X2355" s="64"/>
      <c r="Y2355" s="74"/>
      <c r="Z2355" s="28"/>
      <c r="AA2355" s="74"/>
      <c r="AB2355" s="123"/>
      <c r="AC2355" s="123"/>
      <c r="AD2355" s="123"/>
      <c r="AE2355" s="123"/>
      <c r="AF2355" s="123"/>
      <c r="AG2355" s="123"/>
      <c r="AH2355" s="123"/>
      <c r="AI2355" s="123"/>
      <c r="AJ2355" s="123"/>
      <c r="AK2355" s="123"/>
    </row>
    <row r="2356" spans="1:37" s="252" customFormat="1" hidden="1" outlineLevel="1">
      <c r="A2356" s="236" t="s">
        <v>6435</v>
      </c>
      <c r="B2356" s="39" t="s">
        <v>1495</v>
      </c>
      <c r="C2356" s="237" t="s">
        <v>6425</v>
      </c>
      <c r="D2356" s="237" t="s">
        <v>6426</v>
      </c>
      <c r="E2356" s="237" t="s">
        <v>6426</v>
      </c>
      <c r="F2356" s="237" t="s">
        <v>6436</v>
      </c>
      <c r="G2356" s="187" t="s">
        <v>29</v>
      </c>
      <c r="H2356" s="186">
        <v>50</v>
      </c>
      <c r="I2356" s="43">
        <v>230000000</v>
      </c>
      <c r="J2356" s="36" t="s">
        <v>1500</v>
      </c>
      <c r="K2356" s="187" t="s">
        <v>375</v>
      </c>
      <c r="L2356" s="187" t="s">
        <v>25</v>
      </c>
      <c r="M2356" s="187"/>
      <c r="N2356" s="93" t="s">
        <v>6428</v>
      </c>
      <c r="O2356" s="237" t="s">
        <v>61</v>
      </c>
      <c r="P2356" s="83" t="s">
        <v>1085</v>
      </c>
      <c r="Q2356" s="54"/>
      <c r="R2356" s="54"/>
      <c r="S2356" s="54"/>
      <c r="T2356" s="54">
        <v>2936000</v>
      </c>
      <c r="U2356" s="68">
        <f>T2356*1.12</f>
        <v>3288320.0000000005</v>
      </c>
      <c r="V2356" s="307"/>
      <c r="W2356" s="308">
        <v>2016</v>
      </c>
      <c r="X2356" s="64"/>
      <c r="Y2356" s="74"/>
      <c r="Z2356" s="28"/>
      <c r="AA2356" s="74"/>
      <c r="AB2356" s="123"/>
      <c r="AC2356" s="123"/>
      <c r="AD2356" s="123"/>
      <c r="AE2356" s="123"/>
      <c r="AF2356" s="123"/>
      <c r="AG2356" s="123"/>
      <c r="AH2356" s="123"/>
      <c r="AI2356" s="123"/>
      <c r="AJ2356" s="123"/>
      <c r="AK2356" s="123"/>
    </row>
    <row r="2357" spans="1:37" s="252" customFormat="1" hidden="1" outlineLevel="1">
      <c r="A2357" s="236" t="s">
        <v>6437</v>
      </c>
      <c r="B2357" s="39" t="s">
        <v>1495</v>
      </c>
      <c r="C2357" s="239" t="s">
        <v>6438</v>
      </c>
      <c r="D2357" s="239" t="s">
        <v>6439</v>
      </c>
      <c r="E2357" s="239" t="s">
        <v>6440</v>
      </c>
      <c r="F2357" s="239" t="s">
        <v>6441</v>
      </c>
      <c r="G2357" s="309" t="s">
        <v>29</v>
      </c>
      <c r="H2357" s="95">
        <v>80</v>
      </c>
      <c r="I2357" s="43">
        <v>230000000</v>
      </c>
      <c r="J2357" s="36" t="s">
        <v>1500</v>
      </c>
      <c r="K2357" s="95" t="s">
        <v>6442</v>
      </c>
      <c r="L2357" s="95" t="s">
        <v>25</v>
      </c>
      <c r="M2357" s="95"/>
      <c r="N2357" s="95" t="s">
        <v>374</v>
      </c>
      <c r="O2357" s="239" t="s">
        <v>1504</v>
      </c>
      <c r="P2357" s="83" t="s">
        <v>1085</v>
      </c>
      <c r="Q2357" s="95"/>
      <c r="R2357" s="440"/>
      <c r="S2357" s="435"/>
      <c r="T2357" s="440">
        <v>10000000</v>
      </c>
      <c r="U2357" s="440">
        <f t="shared" ref="U2357:U2359" si="465">T2357*1.12</f>
        <v>11200000.000000002</v>
      </c>
      <c r="V2357" s="310"/>
      <c r="W2357" s="182">
        <v>2016</v>
      </c>
      <c r="X2357" s="64"/>
      <c r="Y2357" s="74"/>
      <c r="Z2357" s="28"/>
      <c r="AA2357" s="74"/>
      <c r="AB2357" s="123"/>
      <c r="AC2357" s="123"/>
      <c r="AD2357" s="123"/>
      <c r="AE2357" s="123"/>
      <c r="AF2357" s="123"/>
      <c r="AG2357" s="123"/>
      <c r="AH2357" s="123"/>
      <c r="AI2357" s="123"/>
      <c r="AJ2357" s="123"/>
      <c r="AK2357" s="123"/>
    </row>
    <row r="2358" spans="1:37" s="252" customFormat="1" hidden="1" outlineLevel="1">
      <c r="A2358" s="236" t="s">
        <v>6443</v>
      </c>
      <c r="B2358" s="39" t="s">
        <v>1495</v>
      </c>
      <c r="C2358" s="239" t="s">
        <v>6444</v>
      </c>
      <c r="D2358" s="239" t="s">
        <v>6445</v>
      </c>
      <c r="E2358" s="239" t="s">
        <v>6445</v>
      </c>
      <c r="F2358" s="239" t="s">
        <v>6446</v>
      </c>
      <c r="G2358" s="309" t="s">
        <v>29</v>
      </c>
      <c r="H2358" s="95">
        <v>45</v>
      </c>
      <c r="I2358" s="43">
        <v>230000000</v>
      </c>
      <c r="J2358" s="36" t="s">
        <v>1500</v>
      </c>
      <c r="K2358" s="95" t="s">
        <v>918</v>
      </c>
      <c r="L2358" s="95" t="s">
        <v>25</v>
      </c>
      <c r="M2358" s="95"/>
      <c r="N2358" s="95" t="s">
        <v>394</v>
      </c>
      <c r="O2358" s="239" t="s">
        <v>1504</v>
      </c>
      <c r="P2358" s="83" t="s">
        <v>1085</v>
      </c>
      <c r="Q2358" s="95"/>
      <c r="R2358" s="440"/>
      <c r="S2358" s="435"/>
      <c r="T2358" s="440">
        <v>45000000</v>
      </c>
      <c r="U2358" s="440">
        <f t="shared" si="465"/>
        <v>50400000.000000007</v>
      </c>
      <c r="V2358" s="310"/>
      <c r="W2358" s="182">
        <v>2016</v>
      </c>
      <c r="X2358" s="64"/>
      <c r="Y2358" s="74"/>
      <c r="Z2358" s="28"/>
      <c r="AA2358" s="74"/>
      <c r="AB2358" s="123"/>
      <c r="AC2358" s="123"/>
      <c r="AD2358" s="123"/>
      <c r="AE2358" s="123"/>
      <c r="AF2358" s="123"/>
      <c r="AG2358" s="123"/>
      <c r="AH2358" s="123"/>
      <c r="AI2358" s="123"/>
      <c r="AJ2358" s="123"/>
      <c r="AK2358" s="123"/>
    </row>
    <row r="2359" spans="1:37" s="252" customFormat="1" hidden="1" outlineLevel="1">
      <c r="A2359" s="236" t="s">
        <v>6447</v>
      </c>
      <c r="B2359" s="39" t="s">
        <v>1495</v>
      </c>
      <c r="C2359" s="239" t="s">
        <v>964</v>
      </c>
      <c r="D2359" s="239" t="s">
        <v>965</v>
      </c>
      <c r="E2359" s="239" t="s">
        <v>965</v>
      </c>
      <c r="F2359" s="239" t="s">
        <v>6448</v>
      </c>
      <c r="G2359" s="309" t="s">
        <v>28</v>
      </c>
      <c r="H2359" s="95">
        <v>80</v>
      </c>
      <c r="I2359" s="43">
        <v>230000000</v>
      </c>
      <c r="J2359" s="36" t="s">
        <v>1500</v>
      </c>
      <c r="K2359" s="95" t="s">
        <v>918</v>
      </c>
      <c r="L2359" s="95" t="s">
        <v>25</v>
      </c>
      <c r="M2359" s="95"/>
      <c r="N2359" s="95" t="s">
        <v>6449</v>
      </c>
      <c r="O2359" s="239" t="s">
        <v>1504</v>
      </c>
      <c r="P2359" s="83" t="s">
        <v>1085</v>
      </c>
      <c r="Q2359" s="95"/>
      <c r="R2359" s="440"/>
      <c r="S2359" s="435"/>
      <c r="T2359" s="440">
        <v>834821.429</v>
      </c>
      <c r="U2359" s="440">
        <f t="shared" si="465"/>
        <v>935000.00048000005</v>
      </c>
      <c r="V2359" s="310"/>
      <c r="W2359" s="182">
        <v>2016</v>
      </c>
      <c r="X2359" s="64"/>
      <c r="Y2359" s="74"/>
      <c r="Z2359" s="28"/>
      <c r="AA2359" s="74"/>
      <c r="AB2359" s="123"/>
      <c r="AC2359" s="123"/>
      <c r="AD2359" s="123"/>
      <c r="AE2359" s="123"/>
      <c r="AF2359" s="123"/>
      <c r="AG2359" s="123"/>
      <c r="AH2359" s="123"/>
      <c r="AI2359" s="123"/>
      <c r="AJ2359" s="123"/>
      <c r="AK2359" s="123"/>
    </row>
    <row r="2360" spans="1:37" s="49" customFormat="1" collapsed="1">
      <c r="A2360" s="328" t="s">
        <v>246</v>
      </c>
      <c r="B2360" s="26"/>
      <c r="C2360" s="26"/>
      <c r="D2360" s="212"/>
      <c r="E2360" s="212"/>
      <c r="F2360" s="212"/>
      <c r="G2360" s="417"/>
      <c r="H2360" s="212"/>
      <c r="I2360" s="212"/>
      <c r="J2360" s="212"/>
      <c r="K2360" s="212"/>
      <c r="L2360" s="212"/>
      <c r="M2360" s="212"/>
      <c r="N2360" s="212"/>
      <c r="O2360" s="213"/>
      <c r="P2360" s="212"/>
      <c r="Q2360" s="212"/>
      <c r="R2360" s="461"/>
      <c r="S2360" s="461"/>
      <c r="T2360" s="461">
        <f>SUM(T1921:T2359)</f>
        <v>23729530091.319</v>
      </c>
      <c r="U2360" s="461">
        <f>SUM(U1921:U2359)</f>
        <v>26577073702.277283</v>
      </c>
      <c r="V2360" s="212"/>
      <c r="W2360" s="212"/>
      <c r="X2360" s="365"/>
      <c r="Z2360" s="28"/>
    </row>
    <row r="2361" spans="1:37" s="49" customFormat="1">
      <c r="A2361" s="323" t="s">
        <v>757</v>
      </c>
      <c r="B2361" s="26"/>
      <c r="C2361" s="26"/>
      <c r="D2361" s="26"/>
      <c r="E2361" s="26"/>
      <c r="F2361" s="26"/>
      <c r="G2361" s="32"/>
      <c r="H2361" s="26"/>
      <c r="I2361" s="26"/>
      <c r="J2361" s="26"/>
      <c r="K2361" s="26"/>
      <c r="L2361" s="26"/>
      <c r="M2361" s="26"/>
      <c r="N2361" s="26"/>
      <c r="O2361" s="48"/>
      <c r="P2361" s="26"/>
      <c r="Q2361" s="26"/>
      <c r="R2361" s="27"/>
      <c r="S2361" s="27"/>
      <c r="T2361" s="27"/>
      <c r="U2361" s="27"/>
      <c r="V2361" s="26"/>
      <c r="W2361" s="26"/>
      <c r="X2361" s="358"/>
      <c r="Z2361" s="28"/>
    </row>
    <row r="2362" spans="1:37" s="49" customFormat="1">
      <c r="A2362" s="322" t="s">
        <v>758</v>
      </c>
      <c r="B2362" s="26"/>
      <c r="C2362" s="26"/>
      <c r="D2362" s="26"/>
      <c r="E2362" s="26"/>
      <c r="F2362" s="26"/>
      <c r="G2362" s="32"/>
      <c r="H2362" s="26"/>
      <c r="I2362" s="26"/>
      <c r="J2362" s="26"/>
      <c r="K2362" s="26"/>
      <c r="L2362" s="26"/>
      <c r="M2362" s="26"/>
      <c r="N2362" s="26"/>
      <c r="O2362" s="48"/>
      <c r="P2362" s="26"/>
      <c r="Q2362" s="26"/>
      <c r="R2362" s="27"/>
      <c r="S2362" s="27"/>
      <c r="T2362" s="27"/>
      <c r="U2362" s="27"/>
      <c r="V2362" s="26"/>
      <c r="W2362" s="26"/>
      <c r="X2362" s="358"/>
      <c r="Z2362" s="28"/>
    </row>
    <row r="2363" spans="1:37" hidden="1" outlineLevel="1">
      <c r="A2363" s="231" t="s">
        <v>241</v>
      </c>
      <c r="B2363" s="54" t="s">
        <v>37</v>
      </c>
      <c r="C2363" s="54" t="s">
        <v>766</v>
      </c>
      <c r="D2363" s="54" t="s">
        <v>3140</v>
      </c>
      <c r="E2363" s="54" t="s">
        <v>3146</v>
      </c>
      <c r="F2363" s="54" t="s">
        <v>687</v>
      </c>
      <c r="G2363" s="187" t="s">
        <v>29</v>
      </c>
      <c r="H2363" s="63">
        <v>100</v>
      </c>
      <c r="I2363" s="34">
        <v>230000000</v>
      </c>
      <c r="J2363" s="36" t="s">
        <v>906</v>
      </c>
      <c r="K2363" s="44" t="s">
        <v>36</v>
      </c>
      <c r="L2363" s="54" t="s">
        <v>25</v>
      </c>
      <c r="M2363" s="36" t="s">
        <v>1085</v>
      </c>
      <c r="N2363" s="36" t="s">
        <v>67</v>
      </c>
      <c r="O2363" s="54" t="s">
        <v>61</v>
      </c>
      <c r="P2363" s="83" t="s">
        <v>1085</v>
      </c>
      <c r="Q2363" s="54"/>
      <c r="R2363" s="54"/>
      <c r="S2363" s="54"/>
      <c r="T2363" s="54">
        <v>7000000</v>
      </c>
      <c r="U2363" s="440">
        <f t="shared" ref="U2363:U2412" si="466">T2363*1.12</f>
        <v>7840000.0000000009</v>
      </c>
      <c r="V2363" s="54"/>
      <c r="W2363" s="84">
        <v>2016</v>
      </c>
      <c r="X2363" s="64"/>
    </row>
    <row r="2364" spans="1:37" hidden="1" outlineLevel="1">
      <c r="A2364" s="231" t="s">
        <v>242</v>
      </c>
      <c r="B2364" s="54" t="s">
        <v>37</v>
      </c>
      <c r="C2364" s="54" t="s">
        <v>766</v>
      </c>
      <c r="D2364" s="54" t="s">
        <v>3140</v>
      </c>
      <c r="E2364" s="54" t="s">
        <v>3146</v>
      </c>
      <c r="F2364" s="54" t="s">
        <v>688</v>
      </c>
      <c r="G2364" s="187" t="s">
        <v>29</v>
      </c>
      <c r="H2364" s="63">
        <v>100</v>
      </c>
      <c r="I2364" s="34">
        <v>230000000</v>
      </c>
      <c r="J2364" s="36" t="s">
        <v>906</v>
      </c>
      <c r="K2364" s="44" t="s">
        <v>36</v>
      </c>
      <c r="L2364" s="54" t="s">
        <v>25</v>
      </c>
      <c r="M2364" s="36" t="s">
        <v>1085</v>
      </c>
      <c r="N2364" s="36" t="s">
        <v>67</v>
      </c>
      <c r="O2364" s="54" t="s">
        <v>61</v>
      </c>
      <c r="P2364" s="83" t="s">
        <v>1085</v>
      </c>
      <c r="Q2364" s="54"/>
      <c r="R2364" s="54"/>
      <c r="S2364" s="54"/>
      <c r="T2364" s="54">
        <v>5650000</v>
      </c>
      <c r="U2364" s="440">
        <f t="shared" si="466"/>
        <v>6328000.0000000009</v>
      </c>
      <c r="V2364" s="54"/>
      <c r="W2364" s="84">
        <v>2016</v>
      </c>
      <c r="X2364" s="64"/>
    </row>
    <row r="2365" spans="1:37" hidden="1" outlineLevel="1">
      <c r="A2365" s="231" t="s">
        <v>243</v>
      </c>
      <c r="B2365" s="54" t="s">
        <v>37</v>
      </c>
      <c r="C2365" s="54" t="s">
        <v>769</v>
      </c>
      <c r="D2365" s="54" t="s">
        <v>3141</v>
      </c>
      <c r="E2365" s="54" t="s">
        <v>3141</v>
      </c>
      <c r="F2365" s="54" t="s">
        <v>690</v>
      </c>
      <c r="G2365" s="187" t="s">
        <v>34</v>
      </c>
      <c r="H2365" s="63">
        <v>100</v>
      </c>
      <c r="I2365" s="34">
        <v>230000000</v>
      </c>
      <c r="J2365" s="36" t="s">
        <v>906</v>
      </c>
      <c r="K2365" s="44" t="s">
        <v>36</v>
      </c>
      <c r="L2365" s="54" t="s">
        <v>25</v>
      </c>
      <c r="M2365" s="36" t="s">
        <v>1085</v>
      </c>
      <c r="N2365" s="36" t="s">
        <v>67</v>
      </c>
      <c r="O2365" s="54" t="s">
        <v>111</v>
      </c>
      <c r="P2365" s="83" t="s">
        <v>1085</v>
      </c>
      <c r="Q2365" s="54"/>
      <c r="R2365" s="54"/>
      <c r="S2365" s="54"/>
      <c r="T2365" s="54">
        <v>3750000</v>
      </c>
      <c r="U2365" s="440">
        <f t="shared" si="466"/>
        <v>4200000</v>
      </c>
      <c r="V2365" s="54"/>
      <c r="W2365" s="84">
        <v>2016</v>
      </c>
      <c r="X2365" s="64"/>
    </row>
    <row r="2366" spans="1:37" hidden="1" outlineLevel="1">
      <c r="A2366" s="231" t="s">
        <v>244</v>
      </c>
      <c r="B2366" s="54" t="s">
        <v>692</v>
      </c>
      <c r="C2366" s="54" t="s">
        <v>771</v>
      </c>
      <c r="D2366" s="54" t="s">
        <v>3142</v>
      </c>
      <c r="E2366" s="54" t="s">
        <v>3142</v>
      </c>
      <c r="F2366" s="125" t="s">
        <v>693</v>
      </c>
      <c r="G2366" s="187" t="s">
        <v>229</v>
      </c>
      <c r="H2366" s="63">
        <v>100</v>
      </c>
      <c r="I2366" s="34">
        <v>230000000</v>
      </c>
      <c r="J2366" s="36" t="s">
        <v>906</v>
      </c>
      <c r="K2366" s="44" t="s">
        <v>36</v>
      </c>
      <c r="L2366" s="54" t="s">
        <v>25</v>
      </c>
      <c r="M2366" s="36" t="s">
        <v>1085</v>
      </c>
      <c r="N2366" s="36" t="s">
        <v>67</v>
      </c>
      <c r="O2366" s="54" t="s">
        <v>61</v>
      </c>
      <c r="P2366" s="83" t="s">
        <v>1085</v>
      </c>
      <c r="Q2366" s="54"/>
      <c r="R2366" s="54"/>
      <c r="S2366" s="54"/>
      <c r="T2366" s="54">
        <v>3500000</v>
      </c>
      <c r="U2366" s="440">
        <f t="shared" si="466"/>
        <v>3920000.0000000005</v>
      </c>
      <c r="V2366" s="54"/>
      <c r="W2366" s="84">
        <v>2016</v>
      </c>
      <c r="X2366" s="64"/>
    </row>
    <row r="2367" spans="1:37" hidden="1" outlineLevel="1">
      <c r="A2367" s="231" t="s">
        <v>298</v>
      </c>
      <c r="B2367" s="65" t="s">
        <v>24</v>
      </c>
      <c r="C2367" s="65" t="s">
        <v>762</v>
      </c>
      <c r="D2367" s="54" t="s">
        <v>3143</v>
      </c>
      <c r="E2367" s="54" t="s">
        <v>3143</v>
      </c>
      <c r="F2367" s="65" t="s">
        <v>847</v>
      </c>
      <c r="G2367" s="301" t="s">
        <v>29</v>
      </c>
      <c r="H2367" s="65">
        <v>90</v>
      </c>
      <c r="I2367" s="34">
        <v>230000000</v>
      </c>
      <c r="J2367" s="36" t="s">
        <v>906</v>
      </c>
      <c r="K2367" s="44" t="s">
        <v>36</v>
      </c>
      <c r="L2367" s="54" t="s">
        <v>25</v>
      </c>
      <c r="M2367" s="36" t="s">
        <v>1085</v>
      </c>
      <c r="N2367" s="67" t="s">
        <v>53</v>
      </c>
      <c r="O2367" s="65" t="s">
        <v>26</v>
      </c>
      <c r="P2367" s="83" t="s">
        <v>1085</v>
      </c>
      <c r="Q2367" s="66" t="s">
        <v>27</v>
      </c>
      <c r="R2367" s="127" t="s">
        <v>27</v>
      </c>
      <c r="S2367" s="127"/>
      <c r="T2367" s="127">
        <v>6000000</v>
      </c>
      <c r="U2367" s="440">
        <f t="shared" si="466"/>
        <v>6720000.0000000009</v>
      </c>
      <c r="V2367" s="65" t="s">
        <v>27</v>
      </c>
      <c r="W2367" s="84">
        <v>2016</v>
      </c>
      <c r="X2367" s="64"/>
    </row>
    <row r="2368" spans="1:37" hidden="1" outlineLevel="1">
      <c r="A2368" s="231" t="s">
        <v>299</v>
      </c>
      <c r="B2368" s="65" t="s">
        <v>24</v>
      </c>
      <c r="C2368" s="65" t="s">
        <v>762</v>
      </c>
      <c r="D2368" s="54" t="s">
        <v>3143</v>
      </c>
      <c r="E2368" s="54" t="s">
        <v>3143</v>
      </c>
      <c r="F2368" s="65" t="s">
        <v>848</v>
      </c>
      <c r="G2368" s="301" t="s">
        <v>29</v>
      </c>
      <c r="H2368" s="65">
        <v>90</v>
      </c>
      <c r="I2368" s="34">
        <v>230000000</v>
      </c>
      <c r="J2368" s="36" t="s">
        <v>906</v>
      </c>
      <c r="K2368" s="44" t="s">
        <v>36</v>
      </c>
      <c r="L2368" s="41" t="s">
        <v>907</v>
      </c>
      <c r="M2368" s="36" t="s">
        <v>1085</v>
      </c>
      <c r="N2368" s="67" t="s">
        <v>53</v>
      </c>
      <c r="O2368" s="65" t="s">
        <v>26</v>
      </c>
      <c r="P2368" s="83" t="s">
        <v>1085</v>
      </c>
      <c r="Q2368" s="66" t="s">
        <v>27</v>
      </c>
      <c r="R2368" s="127" t="s">
        <v>27</v>
      </c>
      <c r="S2368" s="127" t="s">
        <v>27</v>
      </c>
      <c r="T2368" s="127">
        <v>6090000</v>
      </c>
      <c r="U2368" s="440">
        <f t="shared" si="466"/>
        <v>6820800.0000000009</v>
      </c>
      <c r="V2368" s="65" t="s">
        <v>27</v>
      </c>
      <c r="W2368" s="84">
        <v>2016</v>
      </c>
      <c r="X2368" s="64"/>
    </row>
    <row r="2369" spans="1:24" hidden="1" outlineLevel="1">
      <c r="A2369" s="231" t="s">
        <v>300</v>
      </c>
      <c r="B2369" s="65" t="s">
        <v>24</v>
      </c>
      <c r="C2369" s="65" t="s">
        <v>762</v>
      </c>
      <c r="D2369" s="54" t="s">
        <v>3143</v>
      </c>
      <c r="E2369" s="54" t="s">
        <v>3143</v>
      </c>
      <c r="F2369" s="65" t="s">
        <v>849</v>
      </c>
      <c r="G2369" s="301" t="s">
        <v>29</v>
      </c>
      <c r="H2369" s="65">
        <v>90</v>
      </c>
      <c r="I2369" s="34">
        <v>230000000</v>
      </c>
      <c r="J2369" s="36" t="s">
        <v>906</v>
      </c>
      <c r="K2369" s="44" t="s">
        <v>36</v>
      </c>
      <c r="L2369" s="41" t="s">
        <v>908</v>
      </c>
      <c r="M2369" s="36" t="s">
        <v>1085</v>
      </c>
      <c r="N2369" s="67" t="s">
        <v>53</v>
      </c>
      <c r="O2369" s="65" t="s">
        <v>26</v>
      </c>
      <c r="P2369" s="83" t="s">
        <v>1085</v>
      </c>
      <c r="Q2369" s="66" t="s">
        <v>27</v>
      </c>
      <c r="R2369" s="127" t="s">
        <v>27</v>
      </c>
      <c r="S2369" s="127" t="s">
        <v>27</v>
      </c>
      <c r="T2369" s="127">
        <v>6720000</v>
      </c>
      <c r="U2369" s="440">
        <f t="shared" si="466"/>
        <v>7526400.0000000009</v>
      </c>
      <c r="V2369" s="65" t="s">
        <v>27</v>
      </c>
      <c r="W2369" s="84">
        <v>2016</v>
      </c>
      <c r="X2369" s="64"/>
    </row>
    <row r="2370" spans="1:24" hidden="1" outlineLevel="1">
      <c r="A2370" s="231" t="s">
        <v>301</v>
      </c>
      <c r="B2370" s="65" t="s">
        <v>24</v>
      </c>
      <c r="C2370" s="65" t="s">
        <v>762</v>
      </c>
      <c r="D2370" s="54" t="s">
        <v>3143</v>
      </c>
      <c r="E2370" s="54" t="s">
        <v>3143</v>
      </c>
      <c r="F2370" s="65" t="s">
        <v>850</v>
      </c>
      <c r="G2370" s="301" t="s">
        <v>29</v>
      </c>
      <c r="H2370" s="65">
        <v>90</v>
      </c>
      <c r="I2370" s="34">
        <v>230000000</v>
      </c>
      <c r="J2370" s="36" t="s">
        <v>906</v>
      </c>
      <c r="K2370" s="44" t="s">
        <v>36</v>
      </c>
      <c r="L2370" s="41" t="s">
        <v>1087</v>
      </c>
      <c r="M2370" s="36" t="s">
        <v>1085</v>
      </c>
      <c r="N2370" s="67" t="s">
        <v>53</v>
      </c>
      <c r="O2370" s="65" t="s">
        <v>26</v>
      </c>
      <c r="P2370" s="83" t="s">
        <v>1085</v>
      </c>
      <c r="Q2370" s="66" t="s">
        <v>27</v>
      </c>
      <c r="R2370" s="127" t="s">
        <v>27</v>
      </c>
      <c r="S2370" s="127" t="s">
        <v>27</v>
      </c>
      <c r="T2370" s="127">
        <v>4368000</v>
      </c>
      <c r="U2370" s="440">
        <f t="shared" si="466"/>
        <v>4892160</v>
      </c>
      <c r="V2370" s="65" t="s">
        <v>27</v>
      </c>
      <c r="W2370" s="84">
        <v>2016</v>
      </c>
      <c r="X2370" s="64"/>
    </row>
    <row r="2371" spans="1:24" hidden="1" outlineLevel="1">
      <c r="A2371" s="231" t="s">
        <v>302</v>
      </c>
      <c r="B2371" s="65" t="s">
        <v>24</v>
      </c>
      <c r="C2371" s="65" t="s">
        <v>762</v>
      </c>
      <c r="D2371" s="54" t="s">
        <v>3143</v>
      </c>
      <c r="E2371" s="54" t="s">
        <v>3143</v>
      </c>
      <c r="F2371" s="65" t="s">
        <v>851</v>
      </c>
      <c r="G2371" s="301" t="s">
        <v>29</v>
      </c>
      <c r="H2371" s="65">
        <v>90</v>
      </c>
      <c r="I2371" s="34">
        <v>230000000</v>
      </c>
      <c r="J2371" s="36" t="s">
        <v>906</v>
      </c>
      <c r="K2371" s="44" t="s">
        <v>36</v>
      </c>
      <c r="L2371" s="41" t="s">
        <v>909</v>
      </c>
      <c r="M2371" s="36" t="s">
        <v>1085</v>
      </c>
      <c r="N2371" s="67" t="s">
        <v>53</v>
      </c>
      <c r="O2371" s="65" t="s">
        <v>26</v>
      </c>
      <c r="P2371" s="83" t="s">
        <v>1085</v>
      </c>
      <c r="Q2371" s="66" t="s">
        <v>27</v>
      </c>
      <c r="R2371" s="127" t="s">
        <v>27</v>
      </c>
      <c r="S2371" s="127" t="s">
        <v>27</v>
      </c>
      <c r="T2371" s="127">
        <v>6510000</v>
      </c>
      <c r="U2371" s="440">
        <f t="shared" si="466"/>
        <v>7291200.0000000009</v>
      </c>
      <c r="V2371" s="65" t="s">
        <v>27</v>
      </c>
      <c r="W2371" s="84">
        <v>2016</v>
      </c>
      <c r="X2371" s="64"/>
    </row>
    <row r="2372" spans="1:24" hidden="1" outlineLevel="1">
      <c r="A2372" s="231" t="s">
        <v>303</v>
      </c>
      <c r="B2372" s="65" t="s">
        <v>24</v>
      </c>
      <c r="C2372" s="65" t="s">
        <v>762</v>
      </c>
      <c r="D2372" s="54" t="s">
        <v>3143</v>
      </c>
      <c r="E2372" s="54" t="s">
        <v>3143</v>
      </c>
      <c r="F2372" s="65" t="s">
        <v>852</v>
      </c>
      <c r="G2372" s="301" t="s">
        <v>29</v>
      </c>
      <c r="H2372" s="65">
        <v>90</v>
      </c>
      <c r="I2372" s="34">
        <v>230000000</v>
      </c>
      <c r="J2372" s="36" t="s">
        <v>906</v>
      </c>
      <c r="K2372" s="44" t="s">
        <v>36</v>
      </c>
      <c r="L2372" s="41" t="s">
        <v>838</v>
      </c>
      <c r="M2372" s="36" t="s">
        <v>1085</v>
      </c>
      <c r="N2372" s="67" t="s">
        <v>53</v>
      </c>
      <c r="O2372" s="65" t="s">
        <v>26</v>
      </c>
      <c r="P2372" s="83" t="s">
        <v>1085</v>
      </c>
      <c r="Q2372" s="66" t="s">
        <v>27</v>
      </c>
      <c r="R2372" s="127" t="s">
        <v>27</v>
      </c>
      <c r="S2372" s="127" t="s">
        <v>27</v>
      </c>
      <c r="T2372" s="127">
        <v>2898000</v>
      </c>
      <c r="U2372" s="440">
        <f t="shared" si="466"/>
        <v>3245760.0000000005</v>
      </c>
      <c r="V2372" s="65" t="s">
        <v>27</v>
      </c>
      <c r="W2372" s="84">
        <v>2016</v>
      </c>
      <c r="X2372" s="64"/>
    </row>
    <row r="2373" spans="1:24" hidden="1" outlineLevel="1">
      <c r="A2373" s="231" t="s">
        <v>304</v>
      </c>
      <c r="B2373" s="65" t="s">
        <v>24</v>
      </c>
      <c r="C2373" s="65" t="s">
        <v>762</v>
      </c>
      <c r="D2373" s="54" t="s">
        <v>3143</v>
      </c>
      <c r="E2373" s="54" t="s">
        <v>3143</v>
      </c>
      <c r="F2373" s="65" t="s">
        <v>853</v>
      </c>
      <c r="G2373" s="301" t="s">
        <v>29</v>
      </c>
      <c r="H2373" s="65">
        <v>90</v>
      </c>
      <c r="I2373" s="34">
        <v>230000000</v>
      </c>
      <c r="J2373" s="36" t="s">
        <v>906</v>
      </c>
      <c r="K2373" s="44" t="s">
        <v>36</v>
      </c>
      <c r="L2373" s="41" t="s">
        <v>838</v>
      </c>
      <c r="M2373" s="36" t="s">
        <v>1085</v>
      </c>
      <c r="N2373" s="67" t="s">
        <v>53</v>
      </c>
      <c r="O2373" s="65" t="s">
        <v>26</v>
      </c>
      <c r="P2373" s="83" t="s">
        <v>1085</v>
      </c>
      <c r="Q2373" s="66" t="s">
        <v>27</v>
      </c>
      <c r="R2373" s="127" t="s">
        <v>27</v>
      </c>
      <c r="S2373" s="127" t="s">
        <v>27</v>
      </c>
      <c r="T2373" s="127">
        <v>1302000</v>
      </c>
      <c r="U2373" s="440">
        <f t="shared" si="466"/>
        <v>1458240.0000000002</v>
      </c>
      <c r="V2373" s="65" t="s">
        <v>27</v>
      </c>
      <c r="W2373" s="84">
        <v>2016</v>
      </c>
      <c r="X2373" s="64"/>
    </row>
    <row r="2374" spans="1:24" hidden="1" outlineLevel="1">
      <c r="A2374" s="231" t="s">
        <v>305</v>
      </c>
      <c r="B2374" s="65" t="s">
        <v>24</v>
      </c>
      <c r="C2374" s="65" t="s">
        <v>762</v>
      </c>
      <c r="D2374" s="54" t="s">
        <v>3143</v>
      </c>
      <c r="E2374" s="54" t="s">
        <v>3143</v>
      </c>
      <c r="F2374" s="65" t="s">
        <v>54</v>
      </c>
      <c r="G2374" s="301" t="s">
        <v>29</v>
      </c>
      <c r="H2374" s="65">
        <v>90</v>
      </c>
      <c r="I2374" s="34">
        <v>230000000</v>
      </c>
      <c r="J2374" s="36" t="s">
        <v>906</v>
      </c>
      <c r="K2374" s="44" t="s">
        <v>36</v>
      </c>
      <c r="L2374" s="54" t="s">
        <v>25</v>
      </c>
      <c r="M2374" s="36" t="s">
        <v>1085</v>
      </c>
      <c r="N2374" s="67" t="s">
        <v>53</v>
      </c>
      <c r="O2374" s="65" t="s">
        <v>26</v>
      </c>
      <c r="P2374" s="83" t="s">
        <v>1085</v>
      </c>
      <c r="Q2374" s="66" t="s">
        <v>27</v>
      </c>
      <c r="R2374" s="127" t="s">
        <v>27</v>
      </c>
      <c r="S2374" s="127"/>
      <c r="T2374" s="127">
        <v>4526909.76</v>
      </c>
      <c r="U2374" s="440">
        <f t="shared" si="466"/>
        <v>5070138.9312000005</v>
      </c>
      <c r="V2374" s="65" t="s">
        <v>27</v>
      </c>
      <c r="W2374" s="84">
        <v>2016</v>
      </c>
      <c r="X2374" s="64"/>
    </row>
    <row r="2375" spans="1:24" hidden="1" outlineLevel="1">
      <c r="A2375" s="231" t="s">
        <v>306</v>
      </c>
      <c r="B2375" s="65" t="s">
        <v>24</v>
      </c>
      <c r="C2375" s="65" t="s">
        <v>762</v>
      </c>
      <c r="D2375" s="54" t="s">
        <v>3143</v>
      </c>
      <c r="E2375" s="54" t="s">
        <v>3143</v>
      </c>
      <c r="F2375" s="65" t="s">
        <v>854</v>
      </c>
      <c r="G2375" s="301" t="s">
        <v>29</v>
      </c>
      <c r="H2375" s="65">
        <v>90</v>
      </c>
      <c r="I2375" s="34">
        <v>230000000</v>
      </c>
      <c r="J2375" s="36" t="s">
        <v>906</v>
      </c>
      <c r="K2375" s="44" t="s">
        <v>36</v>
      </c>
      <c r="L2375" s="41" t="s">
        <v>907</v>
      </c>
      <c r="M2375" s="36" t="s">
        <v>1085</v>
      </c>
      <c r="N2375" s="67" t="s">
        <v>53</v>
      </c>
      <c r="O2375" s="65" t="s">
        <v>26</v>
      </c>
      <c r="P2375" s="83" t="s">
        <v>1085</v>
      </c>
      <c r="Q2375" s="66" t="s">
        <v>27</v>
      </c>
      <c r="R2375" s="127" t="s">
        <v>27</v>
      </c>
      <c r="S2375" s="127"/>
      <c r="T2375" s="127">
        <v>4695780</v>
      </c>
      <c r="U2375" s="440">
        <f t="shared" si="466"/>
        <v>5259273.6000000006</v>
      </c>
      <c r="V2375" s="65" t="s">
        <v>27</v>
      </c>
      <c r="W2375" s="84">
        <v>2016</v>
      </c>
      <c r="X2375" s="64"/>
    </row>
    <row r="2376" spans="1:24" hidden="1" outlineLevel="1">
      <c r="A2376" s="231" t="s">
        <v>307</v>
      </c>
      <c r="B2376" s="65" t="s">
        <v>24</v>
      </c>
      <c r="C2376" s="65" t="s">
        <v>762</v>
      </c>
      <c r="D2376" s="54" t="s">
        <v>3143</v>
      </c>
      <c r="E2376" s="54" t="s">
        <v>3143</v>
      </c>
      <c r="F2376" s="65" t="s">
        <v>855</v>
      </c>
      <c r="G2376" s="301" t="s">
        <v>29</v>
      </c>
      <c r="H2376" s="65">
        <v>90</v>
      </c>
      <c r="I2376" s="34">
        <v>230000000</v>
      </c>
      <c r="J2376" s="36" t="s">
        <v>906</v>
      </c>
      <c r="K2376" s="44" t="s">
        <v>36</v>
      </c>
      <c r="L2376" s="41" t="s">
        <v>908</v>
      </c>
      <c r="M2376" s="36" t="s">
        <v>1085</v>
      </c>
      <c r="N2376" s="67" t="s">
        <v>53</v>
      </c>
      <c r="O2376" s="65" t="s">
        <v>26</v>
      </c>
      <c r="P2376" s="83" t="s">
        <v>1085</v>
      </c>
      <c r="Q2376" s="66" t="s">
        <v>27</v>
      </c>
      <c r="R2376" s="127" t="s">
        <v>27</v>
      </c>
      <c r="S2376" s="127" t="s">
        <v>27</v>
      </c>
      <c r="T2376" s="127">
        <v>7077769.9199999999</v>
      </c>
      <c r="U2376" s="440">
        <f t="shared" si="466"/>
        <v>7927102.3104000008</v>
      </c>
      <c r="V2376" s="65" t="s">
        <v>27</v>
      </c>
      <c r="W2376" s="84">
        <v>2016</v>
      </c>
      <c r="X2376" s="64"/>
    </row>
    <row r="2377" spans="1:24" hidden="1" outlineLevel="1">
      <c r="A2377" s="231" t="s">
        <v>308</v>
      </c>
      <c r="B2377" s="65" t="s">
        <v>24</v>
      </c>
      <c r="C2377" s="65" t="s">
        <v>762</v>
      </c>
      <c r="D2377" s="54" t="s">
        <v>3143</v>
      </c>
      <c r="E2377" s="54" t="s">
        <v>3143</v>
      </c>
      <c r="F2377" s="65" t="s">
        <v>856</v>
      </c>
      <c r="G2377" s="301" t="s">
        <v>29</v>
      </c>
      <c r="H2377" s="65">
        <v>90</v>
      </c>
      <c r="I2377" s="34">
        <v>230000000</v>
      </c>
      <c r="J2377" s="36" t="s">
        <v>906</v>
      </c>
      <c r="K2377" s="44" t="s">
        <v>36</v>
      </c>
      <c r="L2377" s="41" t="s">
        <v>1087</v>
      </c>
      <c r="M2377" s="36" t="s">
        <v>1085</v>
      </c>
      <c r="N2377" s="67" t="s">
        <v>53</v>
      </c>
      <c r="O2377" s="65" t="s">
        <v>26</v>
      </c>
      <c r="P2377" s="83" t="s">
        <v>1085</v>
      </c>
      <c r="Q2377" s="66" t="s">
        <v>27</v>
      </c>
      <c r="R2377" s="127" t="s">
        <v>27</v>
      </c>
      <c r="S2377" s="127" t="s">
        <v>27</v>
      </c>
      <c r="T2377" s="127">
        <v>3031200</v>
      </c>
      <c r="U2377" s="440">
        <f t="shared" si="466"/>
        <v>3394944.0000000005</v>
      </c>
      <c r="V2377" s="65" t="s">
        <v>27</v>
      </c>
      <c r="W2377" s="84">
        <v>2016</v>
      </c>
      <c r="X2377" s="64"/>
    </row>
    <row r="2378" spans="1:24" hidden="1" outlineLevel="1">
      <c r="A2378" s="231" t="s">
        <v>309</v>
      </c>
      <c r="B2378" s="65" t="s">
        <v>24</v>
      </c>
      <c r="C2378" s="65" t="s">
        <v>762</v>
      </c>
      <c r="D2378" s="54" t="s">
        <v>3143</v>
      </c>
      <c r="E2378" s="54" t="s">
        <v>3143</v>
      </c>
      <c r="F2378" s="65" t="s">
        <v>857</v>
      </c>
      <c r="G2378" s="301" t="s">
        <v>29</v>
      </c>
      <c r="H2378" s="65">
        <v>90</v>
      </c>
      <c r="I2378" s="34">
        <v>230000000</v>
      </c>
      <c r="J2378" s="36" t="s">
        <v>906</v>
      </c>
      <c r="K2378" s="44" t="s">
        <v>36</v>
      </c>
      <c r="L2378" s="41" t="s">
        <v>909</v>
      </c>
      <c r="M2378" s="36" t="s">
        <v>1085</v>
      </c>
      <c r="N2378" s="67" t="s">
        <v>53</v>
      </c>
      <c r="O2378" s="65" t="s">
        <v>26</v>
      </c>
      <c r="P2378" s="83" t="s">
        <v>1085</v>
      </c>
      <c r="Q2378" s="66" t="s">
        <v>27</v>
      </c>
      <c r="R2378" s="127" t="s">
        <v>27</v>
      </c>
      <c r="S2378" s="127" t="s">
        <v>27</v>
      </c>
      <c r="T2378" s="127">
        <v>3808860</v>
      </c>
      <c r="U2378" s="440">
        <f t="shared" si="466"/>
        <v>4265923.2</v>
      </c>
      <c r="V2378" s="65" t="s">
        <v>27</v>
      </c>
      <c r="W2378" s="84">
        <v>2016</v>
      </c>
      <c r="X2378" s="64"/>
    </row>
    <row r="2379" spans="1:24" hidden="1" outlineLevel="1">
      <c r="A2379" s="231" t="s">
        <v>310</v>
      </c>
      <c r="B2379" s="65" t="s">
        <v>24</v>
      </c>
      <c r="C2379" s="65" t="s">
        <v>762</v>
      </c>
      <c r="D2379" s="54" t="s">
        <v>3143</v>
      </c>
      <c r="E2379" s="54" t="s">
        <v>3143</v>
      </c>
      <c r="F2379" s="65" t="s">
        <v>858</v>
      </c>
      <c r="G2379" s="301" t="s">
        <v>29</v>
      </c>
      <c r="H2379" s="65">
        <v>90</v>
      </c>
      <c r="I2379" s="34">
        <v>230000000</v>
      </c>
      <c r="J2379" s="36" t="s">
        <v>906</v>
      </c>
      <c r="K2379" s="44" t="s">
        <v>36</v>
      </c>
      <c r="L2379" s="41" t="s">
        <v>838</v>
      </c>
      <c r="M2379" s="36" t="s">
        <v>1085</v>
      </c>
      <c r="N2379" s="67" t="s">
        <v>53</v>
      </c>
      <c r="O2379" s="65" t="s">
        <v>26</v>
      </c>
      <c r="P2379" s="83" t="s">
        <v>1085</v>
      </c>
      <c r="Q2379" s="66" t="s">
        <v>27</v>
      </c>
      <c r="R2379" s="127" t="s">
        <v>27</v>
      </c>
      <c r="S2379" s="127" t="s">
        <v>27</v>
      </c>
      <c r="T2379" s="127">
        <v>514980</v>
      </c>
      <c r="U2379" s="440">
        <f t="shared" si="466"/>
        <v>576777.60000000009</v>
      </c>
      <c r="V2379" s="65" t="s">
        <v>27</v>
      </c>
      <c r="W2379" s="84">
        <v>2016</v>
      </c>
      <c r="X2379" s="64"/>
    </row>
    <row r="2380" spans="1:24" hidden="1" outlineLevel="1">
      <c r="A2380" s="231" t="s">
        <v>311</v>
      </c>
      <c r="B2380" s="65" t="s">
        <v>24</v>
      </c>
      <c r="C2380" s="65" t="s">
        <v>762</v>
      </c>
      <c r="D2380" s="54" t="s">
        <v>3143</v>
      </c>
      <c r="E2380" s="54" t="s">
        <v>3143</v>
      </c>
      <c r="F2380" s="65" t="s">
        <v>859</v>
      </c>
      <c r="G2380" s="301" t="s">
        <v>29</v>
      </c>
      <c r="H2380" s="65">
        <v>90</v>
      </c>
      <c r="I2380" s="34">
        <v>230000000</v>
      </c>
      <c r="J2380" s="36" t="s">
        <v>906</v>
      </c>
      <c r="K2380" s="44" t="s">
        <v>36</v>
      </c>
      <c r="L2380" s="41" t="s">
        <v>838</v>
      </c>
      <c r="M2380" s="36" t="s">
        <v>1085</v>
      </c>
      <c r="N2380" s="67" t="s">
        <v>53</v>
      </c>
      <c r="O2380" s="65" t="s">
        <v>26</v>
      </c>
      <c r="P2380" s="83" t="s">
        <v>1085</v>
      </c>
      <c r="Q2380" s="66" t="s">
        <v>27</v>
      </c>
      <c r="R2380" s="127" t="s">
        <v>27</v>
      </c>
      <c r="S2380" s="127" t="s">
        <v>27</v>
      </c>
      <c r="T2380" s="127">
        <v>4104180</v>
      </c>
      <c r="U2380" s="440">
        <f t="shared" si="466"/>
        <v>4596681.6000000006</v>
      </c>
      <c r="V2380" s="65" t="s">
        <v>27</v>
      </c>
      <c r="W2380" s="84">
        <v>2016</v>
      </c>
      <c r="X2380" s="64"/>
    </row>
    <row r="2381" spans="1:24" hidden="1" outlineLevel="1">
      <c r="A2381" s="231" t="s">
        <v>312</v>
      </c>
      <c r="B2381" s="65" t="s">
        <v>24</v>
      </c>
      <c r="C2381" s="65" t="s">
        <v>762</v>
      </c>
      <c r="D2381" s="54" t="s">
        <v>3143</v>
      </c>
      <c r="E2381" s="54" t="s">
        <v>3143</v>
      </c>
      <c r="F2381" s="65" t="s">
        <v>861</v>
      </c>
      <c r="G2381" s="301" t="s">
        <v>29</v>
      </c>
      <c r="H2381" s="65">
        <v>100</v>
      </c>
      <c r="I2381" s="34">
        <v>230000000</v>
      </c>
      <c r="J2381" s="36" t="s">
        <v>906</v>
      </c>
      <c r="K2381" s="44" t="s">
        <v>36</v>
      </c>
      <c r="L2381" s="54" t="s">
        <v>25</v>
      </c>
      <c r="M2381" s="36" t="s">
        <v>1085</v>
      </c>
      <c r="N2381" s="67" t="s">
        <v>53</v>
      </c>
      <c r="O2381" s="65" t="s">
        <v>55</v>
      </c>
      <c r="P2381" s="83" t="s">
        <v>1085</v>
      </c>
      <c r="Q2381" s="66" t="s">
        <v>27</v>
      </c>
      <c r="R2381" s="127" t="s">
        <v>27</v>
      </c>
      <c r="S2381" s="127" t="s">
        <v>27</v>
      </c>
      <c r="T2381" s="127">
        <v>6104799.96</v>
      </c>
      <c r="U2381" s="440">
        <f t="shared" si="466"/>
        <v>6837375.9552000007</v>
      </c>
      <c r="V2381" s="65" t="s">
        <v>27</v>
      </c>
      <c r="W2381" s="84">
        <v>2016</v>
      </c>
      <c r="X2381" s="64"/>
    </row>
    <row r="2382" spans="1:24" hidden="1" outlineLevel="1">
      <c r="A2382" s="231" t="s">
        <v>1421</v>
      </c>
      <c r="B2382" s="96" t="s">
        <v>24</v>
      </c>
      <c r="C2382" s="96" t="s">
        <v>498</v>
      </c>
      <c r="D2382" s="54" t="s">
        <v>3144</v>
      </c>
      <c r="E2382" s="54" t="s">
        <v>1327</v>
      </c>
      <c r="F2382" s="97" t="s">
        <v>1328</v>
      </c>
      <c r="G2382" s="418" t="s">
        <v>29</v>
      </c>
      <c r="H2382" s="98">
        <v>0</v>
      </c>
      <c r="I2382" s="34">
        <v>230000000</v>
      </c>
      <c r="J2382" s="36" t="s">
        <v>906</v>
      </c>
      <c r="K2382" s="128" t="s">
        <v>882</v>
      </c>
      <c r="L2382" s="61" t="s">
        <v>25</v>
      </c>
      <c r="M2382" s="36" t="s">
        <v>1085</v>
      </c>
      <c r="N2382" s="99" t="s">
        <v>52</v>
      </c>
      <c r="O2382" s="100" t="s">
        <v>26</v>
      </c>
      <c r="P2382" s="83" t="s">
        <v>1085</v>
      </c>
      <c r="Q2382" s="101"/>
      <c r="R2382" s="445"/>
      <c r="S2382" s="445"/>
      <c r="T2382" s="121">
        <v>0</v>
      </c>
      <c r="U2382" s="440">
        <f>T2382*1.12</f>
        <v>0</v>
      </c>
      <c r="V2382" s="101"/>
      <c r="W2382" s="84">
        <v>2016</v>
      </c>
      <c r="X2382" s="64">
        <v>11.14</v>
      </c>
    </row>
    <row r="2383" spans="1:24" hidden="1" outlineLevel="1">
      <c r="A2383" s="231" t="s">
        <v>6294</v>
      </c>
      <c r="B2383" s="65" t="s">
        <v>24</v>
      </c>
      <c r="C2383" s="65" t="s">
        <v>498</v>
      </c>
      <c r="D2383" s="54" t="s">
        <v>3144</v>
      </c>
      <c r="E2383" s="54" t="s">
        <v>1327</v>
      </c>
      <c r="F2383" s="269" t="s">
        <v>1328</v>
      </c>
      <c r="G2383" s="301" t="s">
        <v>29</v>
      </c>
      <c r="H2383" s="130">
        <v>0</v>
      </c>
      <c r="I2383" s="34">
        <v>230000000</v>
      </c>
      <c r="J2383" s="36" t="s">
        <v>906</v>
      </c>
      <c r="K2383" s="249" t="s">
        <v>6295</v>
      </c>
      <c r="L2383" s="54" t="s">
        <v>25</v>
      </c>
      <c r="M2383" s="36" t="s">
        <v>1085</v>
      </c>
      <c r="N2383" s="126" t="s">
        <v>454</v>
      </c>
      <c r="O2383" s="270" t="s">
        <v>26</v>
      </c>
      <c r="P2383" s="83" t="s">
        <v>1085</v>
      </c>
      <c r="Q2383" s="271"/>
      <c r="R2383" s="462"/>
      <c r="S2383" s="462"/>
      <c r="T2383" s="127">
        <v>27163800</v>
      </c>
      <c r="U2383" s="440">
        <f>T2383*1.12</f>
        <v>30423456.000000004</v>
      </c>
      <c r="V2383" s="271"/>
      <c r="W2383" s="84">
        <v>2016</v>
      </c>
      <c r="X2383" s="366"/>
    </row>
    <row r="2384" spans="1:24" hidden="1" outlineLevel="1">
      <c r="A2384" s="231" t="s">
        <v>1422</v>
      </c>
      <c r="B2384" s="34" t="s">
        <v>37</v>
      </c>
      <c r="C2384" s="34" t="s">
        <v>1051</v>
      </c>
      <c r="D2384" s="54" t="s">
        <v>3145</v>
      </c>
      <c r="E2384" s="54" t="s">
        <v>3145</v>
      </c>
      <c r="F2384" s="83" t="s">
        <v>48</v>
      </c>
      <c r="G2384" s="93" t="s">
        <v>28</v>
      </c>
      <c r="H2384" s="105">
        <v>100</v>
      </c>
      <c r="I2384" s="34">
        <v>230000000</v>
      </c>
      <c r="J2384" s="36" t="s">
        <v>906</v>
      </c>
      <c r="K2384" s="44" t="s">
        <v>883</v>
      </c>
      <c r="L2384" s="61" t="s">
        <v>25</v>
      </c>
      <c r="M2384" s="36" t="s">
        <v>1085</v>
      </c>
      <c r="N2384" s="34" t="s">
        <v>49</v>
      </c>
      <c r="O2384" s="36" t="s">
        <v>50</v>
      </c>
      <c r="P2384" s="83" t="s">
        <v>1085</v>
      </c>
      <c r="Q2384" s="36"/>
      <c r="R2384" s="54"/>
      <c r="S2384" s="54"/>
      <c r="T2384" s="463">
        <v>7145528</v>
      </c>
      <c r="U2384" s="440">
        <f>T2384*1.12</f>
        <v>8002991.3600000003</v>
      </c>
      <c r="V2384" s="36"/>
      <c r="W2384" s="84">
        <v>2016</v>
      </c>
      <c r="X2384" s="64"/>
    </row>
    <row r="2385" spans="1:24" hidden="1" outlineLevel="1">
      <c r="A2385" s="231" t="s">
        <v>313</v>
      </c>
      <c r="B2385" s="65" t="s">
        <v>24</v>
      </c>
      <c r="C2385" s="65" t="s">
        <v>762</v>
      </c>
      <c r="D2385" s="54" t="s">
        <v>3143</v>
      </c>
      <c r="E2385" s="54" t="s">
        <v>3143</v>
      </c>
      <c r="F2385" s="65" t="s">
        <v>56</v>
      </c>
      <c r="G2385" s="259" t="s">
        <v>29</v>
      </c>
      <c r="H2385" s="65">
        <v>100</v>
      </c>
      <c r="I2385" s="34">
        <v>230000000</v>
      </c>
      <c r="J2385" s="36" t="s">
        <v>906</v>
      </c>
      <c r="K2385" s="65" t="s">
        <v>36</v>
      </c>
      <c r="L2385" s="54" t="s">
        <v>25</v>
      </c>
      <c r="M2385" s="36" t="s">
        <v>1085</v>
      </c>
      <c r="N2385" s="67" t="s">
        <v>35</v>
      </c>
      <c r="O2385" s="65" t="s">
        <v>26</v>
      </c>
      <c r="P2385" s="83" t="s">
        <v>1085</v>
      </c>
      <c r="Q2385" s="48"/>
      <c r="R2385" s="127"/>
      <c r="S2385" s="127"/>
      <c r="T2385" s="127">
        <v>10857142.92</v>
      </c>
      <c r="U2385" s="440">
        <f t="shared" si="466"/>
        <v>12160000.070400001</v>
      </c>
      <c r="V2385" s="48"/>
      <c r="W2385" s="84">
        <v>2016</v>
      </c>
      <c r="X2385" s="129"/>
    </row>
    <row r="2386" spans="1:24" hidden="1" outlineLevel="1">
      <c r="A2386" s="231" t="s">
        <v>314</v>
      </c>
      <c r="B2386" s="65" t="s">
        <v>24</v>
      </c>
      <c r="C2386" s="65" t="s">
        <v>762</v>
      </c>
      <c r="D2386" s="54" t="s">
        <v>3143</v>
      </c>
      <c r="E2386" s="54" t="s">
        <v>3143</v>
      </c>
      <c r="F2386" s="65" t="s">
        <v>57</v>
      </c>
      <c r="G2386" s="259" t="s">
        <v>29</v>
      </c>
      <c r="H2386" s="65">
        <v>100</v>
      </c>
      <c r="I2386" s="34">
        <v>230000000</v>
      </c>
      <c r="J2386" s="36" t="s">
        <v>906</v>
      </c>
      <c r="K2386" s="65" t="s">
        <v>36</v>
      </c>
      <c r="L2386" s="54" t="s">
        <v>25</v>
      </c>
      <c r="M2386" s="36" t="s">
        <v>1085</v>
      </c>
      <c r="N2386" s="67" t="s">
        <v>35</v>
      </c>
      <c r="O2386" s="65" t="s">
        <v>26</v>
      </c>
      <c r="P2386" s="83" t="s">
        <v>1085</v>
      </c>
      <c r="Q2386" s="48"/>
      <c r="R2386" s="127"/>
      <c r="S2386" s="127"/>
      <c r="T2386" s="127">
        <v>13571429.039999999</v>
      </c>
      <c r="U2386" s="440">
        <f t="shared" si="466"/>
        <v>15200000.524800001</v>
      </c>
      <c r="V2386" s="48"/>
      <c r="W2386" s="84">
        <v>2016</v>
      </c>
      <c r="X2386" s="129"/>
    </row>
    <row r="2387" spans="1:24" hidden="1" outlineLevel="1">
      <c r="A2387" s="231" t="s">
        <v>315</v>
      </c>
      <c r="B2387" s="54" t="s">
        <v>37</v>
      </c>
      <c r="C2387" s="54" t="s">
        <v>894</v>
      </c>
      <c r="D2387" s="54" t="s">
        <v>895</v>
      </c>
      <c r="E2387" s="54" t="s">
        <v>896</v>
      </c>
      <c r="F2387" s="54" t="s">
        <v>105</v>
      </c>
      <c r="G2387" s="187" t="s">
        <v>29</v>
      </c>
      <c r="H2387" s="63">
        <v>100</v>
      </c>
      <c r="I2387" s="43">
        <v>230000000</v>
      </c>
      <c r="J2387" s="36" t="s">
        <v>1155</v>
      </c>
      <c r="K2387" s="44" t="s">
        <v>36</v>
      </c>
      <c r="L2387" s="54" t="s">
        <v>25</v>
      </c>
      <c r="M2387" s="36" t="s">
        <v>1085</v>
      </c>
      <c r="N2387" s="36" t="s">
        <v>67</v>
      </c>
      <c r="O2387" s="54" t="s">
        <v>61</v>
      </c>
      <c r="P2387" s="83" t="s">
        <v>1085</v>
      </c>
      <c r="Q2387" s="54"/>
      <c r="R2387" s="54"/>
      <c r="S2387" s="54"/>
      <c r="T2387" s="54">
        <v>0</v>
      </c>
      <c r="U2387" s="68">
        <f t="shared" si="466"/>
        <v>0</v>
      </c>
      <c r="V2387" s="54"/>
      <c r="W2387" s="36">
        <v>2016</v>
      </c>
      <c r="X2387" s="64" t="s">
        <v>3943</v>
      </c>
    </row>
    <row r="2388" spans="1:24" hidden="1" outlineLevel="1">
      <c r="A2388" s="231" t="s">
        <v>3944</v>
      </c>
      <c r="B2388" s="54" t="s">
        <v>37</v>
      </c>
      <c r="C2388" s="54" t="s">
        <v>894</v>
      </c>
      <c r="D2388" s="54" t="s">
        <v>895</v>
      </c>
      <c r="E2388" s="54" t="s">
        <v>896</v>
      </c>
      <c r="F2388" s="54" t="s">
        <v>105</v>
      </c>
      <c r="G2388" s="187" t="s">
        <v>29</v>
      </c>
      <c r="H2388" s="63">
        <v>100</v>
      </c>
      <c r="I2388" s="43">
        <v>230000000</v>
      </c>
      <c r="J2388" s="36" t="s">
        <v>1155</v>
      </c>
      <c r="K2388" s="44" t="s">
        <v>3945</v>
      </c>
      <c r="L2388" s="54" t="s">
        <v>25</v>
      </c>
      <c r="M2388" s="36" t="s">
        <v>1085</v>
      </c>
      <c r="N2388" s="36" t="s">
        <v>233</v>
      </c>
      <c r="O2388" s="54" t="s">
        <v>61</v>
      </c>
      <c r="P2388" s="83" t="s">
        <v>1085</v>
      </c>
      <c r="Q2388" s="54"/>
      <c r="R2388" s="54"/>
      <c r="S2388" s="54"/>
      <c r="T2388" s="54">
        <v>0</v>
      </c>
      <c r="U2388" s="68">
        <f t="shared" si="466"/>
        <v>0</v>
      </c>
      <c r="V2388" s="54"/>
      <c r="W2388" s="36">
        <v>2016</v>
      </c>
      <c r="X2388" s="64" t="s">
        <v>3943</v>
      </c>
    </row>
    <row r="2389" spans="1:24" hidden="1" outlineLevel="1">
      <c r="A2389" s="231" t="s">
        <v>6493</v>
      </c>
      <c r="B2389" s="39" t="s">
        <v>1495</v>
      </c>
      <c r="C2389" s="54" t="s">
        <v>894</v>
      </c>
      <c r="D2389" s="54" t="s">
        <v>895</v>
      </c>
      <c r="E2389" s="54" t="s">
        <v>896</v>
      </c>
      <c r="F2389" s="54" t="s">
        <v>105</v>
      </c>
      <c r="G2389" s="187" t="s">
        <v>29</v>
      </c>
      <c r="H2389" s="186">
        <v>100</v>
      </c>
      <c r="I2389" s="43">
        <v>230000000</v>
      </c>
      <c r="J2389" s="36" t="s">
        <v>1500</v>
      </c>
      <c r="K2389" s="187" t="s">
        <v>918</v>
      </c>
      <c r="L2389" s="54" t="s">
        <v>25</v>
      </c>
      <c r="M2389" s="36"/>
      <c r="N2389" s="293" t="s">
        <v>511</v>
      </c>
      <c r="O2389" s="54" t="s">
        <v>61</v>
      </c>
      <c r="P2389" s="83" t="s">
        <v>1085</v>
      </c>
      <c r="Q2389" s="54"/>
      <c r="R2389" s="54"/>
      <c r="S2389" s="54"/>
      <c r="T2389" s="464">
        <v>157351337</v>
      </c>
      <c r="U2389" s="68">
        <f t="shared" si="466"/>
        <v>176233497.44000003</v>
      </c>
      <c r="V2389" s="54"/>
      <c r="W2389" s="93">
        <v>2016</v>
      </c>
      <c r="X2389" s="64"/>
    </row>
    <row r="2390" spans="1:24" hidden="1" outlineLevel="1">
      <c r="A2390" s="231" t="s">
        <v>316</v>
      </c>
      <c r="B2390" s="54" t="s">
        <v>37</v>
      </c>
      <c r="C2390" s="54" t="s">
        <v>894</v>
      </c>
      <c r="D2390" s="54" t="s">
        <v>895</v>
      </c>
      <c r="E2390" s="54" t="s">
        <v>896</v>
      </c>
      <c r="F2390" s="54" t="s">
        <v>106</v>
      </c>
      <c r="G2390" s="187" t="s">
        <v>29</v>
      </c>
      <c r="H2390" s="63">
        <v>100</v>
      </c>
      <c r="I2390" s="43">
        <v>230000000</v>
      </c>
      <c r="J2390" s="36" t="s">
        <v>1155</v>
      </c>
      <c r="K2390" s="44" t="s">
        <v>36</v>
      </c>
      <c r="L2390" s="54" t="s">
        <v>25</v>
      </c>
      <c r="M2390" s="36" t="s">
        <v>1085</v>
      </c>
      <c r="N2390" s="36" t="s">
        <v>67</v>
      </c>
      <c r="O2390" s="54" t="s">
        <v>61</v>
      </c>
      <c r="P2390" s="83" t="s">
        <v>1085</v>
      </c>
      <c r="Q2390" s="54"/>
      <c r="R2390" s="54"/>
      <c r="S2390" s="54"/>
      <c r="T2390" s="54">
        <v>0</v>
      </c>
      <c r="U2390" s="68">
        <f t="shared" si="466"/>
        <v>0</v>
      </c>
      <c r="V2390" s="54"/>
      <c r="W2390" s="36">
        <v>2016</v>
      </c>
      <c r="X2390" s="64" t="s">
        <v>3943</v>
      </c>
    </row>
    <row r="2391" spans="1:24" hidden="1" outlineLevel="1">
      <c r="A2391" s="231" t="s">
        <v>3946</v>
      </c>
      <c r="B2391" s="54" t="s">
        <v>37</v>
      </c>
      <c r="C2391" s="54" t="s">
        <v>894</v>
      </c>
      <c r="D2391" s="54" t="s">
        <v>895</v>
      </c>
      <c r="E2391" s="54" t="s">
        <v>896</v>
      </c>
      <c r="F2391" s="54" t="s">
        <v>106</v>
      </c>
      <c r="G2391" s="187" t="s">
        <v>29</v>
      </c>
      <c r="H2391" s="63">
        <v>100</v>
      </c>
      <c r="I2391" s="43">
        <v>230000000</v>
      </c>
      <c r="J2391" s="36" t="s">
        <v>1155</v>
      </c>
      <c r="K2391" s="44" t="s">
        <v>3945</v>
      </c>
      <c r="L2391" s="54" t="s">
        <v>25</v>
      </c>
      <c r="M2391" s="36" t="s">
        <v>1085</v>
      </c>
      <c r="N2391" s="36" t="s">
        <v>233</v>
      </c>
      <c r="O2391" s="54" t="s">
        <v>61</v>
      </c>
      <c r="P2391" s="83" t="s">
        <v>1085</v>
      </c>
      <c r="Q2391" s="54"/>
      <c r="R2391" s="54"/>
      <c r="S2391" s="54"/>
      <c r="T2391" s="54">
        <v>0</v>
      </c>
      <c r="U2391" s="68">
        <f t="shared" si="466"/>
        <v>0</v>
      </c>
      <c r="V2391" s="54"/>
      <c r="W2391" s="36">
        <v>2016</v>
      </c>
      <c r="X2391" s="64" t="s">
        <v>3943</v>
      </c>
    </row>
    <row r="2392" spans="1:24" hidden="1" outlineLevel="1">
      <c r="A2392" s="231" t="s">
        <v>6494</v>
      </c>
      <c r="B2392" s="39" t="s">
        <v>1495</v>
      </c>
      <c r="C2392" s="54" t="s">
        <v>894</v>
      </c>
      <c r="D2392" s="54" t="s">
        <v>895</v>
      </c>
      <c r="E2392" s="54" t="s">
        <v>896</v>
      </c>
      <c r="F2392" s="54" t="s">
        <v>106</v>
      </c>
      <c r="G2392" s="187" t="s">
        <v>29</v>
      </c>
      <c r="H2392" s="186">
        <v>100</v>
      </c>
      <c r="I2392" s="43">
        <v>230000000</v>
      </c>
      <c r="J2392" s="36" t="s">
        <v>1500</v>
      </c>
      <c r="K2392" s="187" t="s">
        <v>918</v>
      </c>
      <c r="L2392" s="54" t="s">
        <v>25</v>
      </c>
      <c r="M2392" s="36"/>
      <c r="N2392" s="293" t="s">
        <v>511</v>
      </c>
      <c r="O2392" s="54" t="s">
        <v>61</v>
      </c>
      <c r="P2392" s="83" t="s">
        <v>1085</v>
      </c>
      <c r="Q2392" s="54"/>
      <c r="R2392" s="54"/>
      <c r="S2392" s="54"/>
      <c r="T2392" s="464">
        <v>360981925</v>
      </c>
      <c r="U2392" s="68">
        <f t="shared" si="466"/>
        <v>404299756.00000006</v>
      </c>
      <c r="V2392" s="54"/>
      <c r="W2392" s="93">
        <v>2016</v>
      </c>
      <c r="X2392" s="64"/>
    </row>
    <row r="2393" spans="1:24" hidden="1" outlineLevel="1">
      <c r="A2393" s="231" t="s">
        <v>317</v>
      </c>
      <c r="B2393" s="54" t="s">
        <v>37</v>
      </c>
      <c r="C2393" s="54" t="s">
        <v>894</v>
      </c>
      <c r="D2393" s="54" t="s">
        <v>895</v>
      </c>
      <c r="E2393" s="54" t="s">
        <v>896</v>
      </c>
      <c r="F2393" s="54" t="s">
        <v>107</v>
      </c>
      <c r="G2393" s="187" t="s">
        <v>29</v>
      </c>
      <c r="H2393" s="63">
        <v>100</v>
      </c>
      <c r="I2393" s="43">
        <v>230000000</v>
      </c>
      <c r="J2393" s="36" t="s">
        <v>1155</v>
      </c>
      <c r="K2393" s="44" t="s">
        <v>36</v>
      </c>
      <c r="L2393" s="54" t="s">
        <v>25</v>
      </c>
      <c r="M2393" s="36" t="s">
        <v>1085</v>
      </c>
      <c r="N2393" s="36" t="s">
        <v>67</v>
      </c>
      <c r="O2393" s="54" t="s">
        <v>61</v>
      </c>
      <c r="P2393" s="83" t="s">
        <v>1085</v>
      </c>
      <c r="Q2393" s="54"/>
      <c r="R2393" s="54"/>
      <c r="S2393" s="54"/>
      <c r="T2393" s="54">
        <v>0</v>
      </c>
      <c r="U2393" s="68">
        <f t="shared" si="466"/>
        <v>0</v>
      </c>
      <c r="V2393" s="54"/>
      <c r="W2393" s="36">
        <v>2016</v>
      </c>
      <c r="X2393" s="64" t="s">
        <v>3943</v>
      </c>
    </row>
    <row r="2394" spans="1:24" hidden="1" outlineLevel="1">
      <c r="A2394" s="231" t="s">
        <v>3947</v>
      </c>
      <c r="B2394" s="54" t="s">
        <v>37</v>
      </c>
      <c r="C2394" s="54" t="s">
        <v>894</v>
      </c>
      <c r="D2394" s="54" t="s">
        <v>895</v>
      </c>
      <c r="E2394" s="54" t="s">
        <v>896</v>
      </c>
      <c r="F2394" s="54" t="s">
        <v>107</v>
      </c>
      <c r="G2394" s="187" t="s">
        <v>29</v>
      </c>
      <c r="H2394" s="63">
        <v>100</v>
      </c>
      <c r="I2394" s="43">
        <v>230000000</v>
      </c>
      <c r="J2394" s="36" t="s">
        <v>1155</v>
      </c>
      <c r="K2394" s="44" t="s">
        <v>3945</v>
      </c>
      <c r="L2394" s="54" t="s">
        <v>25</v>
      </c>
      <c r="M2394" s="36" t="s">
        <v>1085</v>
      </c>
      <c r="N2394" s="36" t="s">
        <v>233</v>
      </c>
      <c r="O2394" s="54" t="s">
        <v>61</v>
      </c>
      <c r="P2394" s="83" t="s">
        <v>1085</v>
      </c>
      <c r="Q2394" s="54"/>
      <c r="R2394" s="54"/>
      <c r="S2394" s="54"/>
      <c r="T2394" s="54">
        <v>0</v>
      </c>
      <c r="U2394" s="68">
        <f t="shared" si="466"/>
        <v>0</v>
      </c>
      <c r="V2394" s="54"/>
      <c r="W2394" s="36">
        <v>2016</v>
      </c>
      <c r="X2394" s="64" t="s">
        <v>3943</v>
      </c>
    </row>
    <row r="2395" spans="1:24" hidden="1" outlineLevel="1">
      <c r="A2395" s="231" t="s">
        <v>6495</v>
      </c>
      <c r="B2395" s="39" t="s">
        <v>1495</v>
      </c>
      <c r="C2395" s="54" t="s">
        <v>894</v>
      </c>
      <c r="D2395" s="54" t="s">
        <v>895</v>
      </c>
      <c r="E2395" s="54" t="s">
        <v>896</v>
      </c>
      <c r="F2395" s="54" t="s">
        <v>107</v>
      </c>
      <c r="G2395" s="187" t="s">
        <v>29</v>
      </c>
      <c r="H2395" s="186">
        <v>100</v>
      </c>
      <c r="I2395" s="43">
        <v>230000000</v>
      </c>
      <c r="J2395" s="36" t="s">
        <v>1500</v>
      </c>
      <c r="K2395" s="187" t="s">
        <v>918</v>
      </c>
      <c r="L2395" s="54" t="s">
        <v>25</v>
      </c>
      <c r="M2395" s="36"/>
      <c r="N2395" s="293" t="s">
        <v>511</v>
      </c>
      <c r="O2395" s="54" t="s">
        <v>61</v>
      </c>
      <c r="P2395" s="83" t="s">
        <v>1085</v>
      </c>
      <c r="Q2395" s="54"/>
      <c r="R2395" s="54"/>
      <c r="S2395" s="54"/>
      <c r="T2395" s="464">
        <v>196532308</v>
      </c>
      <c r="U2395" s="68">
        <f t="shared" si="466"/>
        <v>220116184.96000001</v>
      </c>
      <c r="V2395" s="54"/>
      <c r="W2395" s="93">
        <v>2016</v>
      </c>
      <c r="X2395" s="64"/>
    </row>
    <row r="2396" spans="1:24" hidden="1" outlineLevel="1">
      <c r="A2396" s="231" t="s">
        <v>318</v>
      </c>
      <c r="B2396" s="54" t="s">
        <v>37</v>
      </c>
      <c r="C2396" s="54" t="s">
        <v>894</v>
      </c>
      <c r="D2396" s="54" t="s">
        <v>895</v>
      </c>
      <c r="E2396" s="54" t="s">
        <v>896</v>
      </c>
      <c r="F2396" s="54" t="s">
        <v>108</v>
      </c>
      <c r="G2396" s="187" t="s">
        <v>29</v>
      </c>
      <c r="H2396" s="63">
        <v>100</v>
      </c>
      <c r="I2396" s="43">
        <v>230000000</v>
      </c>
      <c r="J2396" s="36" t="s">
        <v>1155</v>
      </c>
      <c r="K2396" s="44" t="s">
        <v>36</v>
      </c>
      <c r="L2396" s="54" t="s">
        <v>25</v>
      </c>
      <c r="M2396" s="36" t="s">
        <v>1085</v>
      </c>
      <c r="N2396" s="36" t="s">
        <v>67</v>
      </c>
      <c r="O2396" s="54" t="s">
        <v>61</v>
      </c>
      <c r="P2396" s="83" t="s">
        <v>1085</v>
      </c>
      <c r="Q2396" s="54"/>
      <c r="R2396" s="54"/>
      <c r="S2396" s="54"/>
      <c r="T2396" s="54">
        <v>0</v>
      </c>
      <c r="U2396" s="68">
        <f t="shared" si="466"/>
        <v>0</v>
      </c>
      <c r="V2396" s="54"/>
      <c r="W2396" s="36">
        <v>2016</v>
      </c>
      <c r="X2396" s="64" t="s">
        <v>3943</v>
      </c>
    </row>
    <row r="2397" spans="1:24" hidden="1" outlineLevel="1">
      <c r="A2397" s="231" t="s">
        <v>3948</v>
      </c>
      <c r="B2397" s="54" t="s">
        <v>37</v>
      </c>
      <c r="C2397" s="54" t="s">
        <v>894</v>
      </c>
      <c r="D2397" s="54" t="s">
        <v>895</v>
      </c>
      <c r="E2397" s="54" t="s">
        <v>896</v>
      </c>
      <c r="F2397" s="54" t="s">
        <v>108</v>
      </c>
      <c r="G2397" s="187" t="s">
        <v>29</v>
      </c>
      <c r="H2397" s="63">
        <v>100</v>
      </c>
      <c r="I2397" s="43">
        <v>230000000</v>
      </c>
      <c r="J2397" s="36" t="s">
        <v>1155</v>
      </c>
      <c r="K2397" s="44" t="s">
        <v>3945</v>
      </c>
      <c r="L2397" s="54" t="s">
        <v>25</v>
      </c>
      <c r="M2397" s="36" t="s">
        <v>1085</v>
      </c>
      <c r="N2397" s="36" t="s">
        <v>233</v>
      </c>
      <c r="O2397" s="54" t="s">
        <v>61</v>
      </c>
      <c r="P2397" s="83" t="s">
        <v>1085</v>
      </c>
      <c r="Q2397" s="54"/>
      <c r="R2397" s="54"/>
      <c r="S2397" s="54"/>
      <c r="T2397" s="54">
        <v>0</v>
      </c>
      <c r="U2397" s="68">
        <f t="shared" si="466"/>
        <v>0</v>
      </c>
      <c r="V2397" s="54"/>
      <c r="W2397" s="36">
        <v>2016</v>
      </c>
      <c r="X2397" s="64" t="s">
        <v>3943</v>
      </c>
    </row>
    <row r="2398" spans="1:24" hidden="1" outlineLevel="1">
      <c r="A2398" s="231" t="s">
        <v>6496</v>
      </c>
      <c r="B2398" s="39" t="s">
        <v>1495</v>
      </c>
      <c r="C2398" s="54" t="s">
        <v>894</v>
      </c>
      <c r="D2398" s="54" t="s">
        <v>895</v>
      </c>
      <c r="E2398" s="54" t="s">
        <v>896</v>
      </c>
      <c r="F2398" s="54" t="s">
        <v>108</v>
      </c>
      <c r="G2398" s="187" t="s">
        <v>29</v>
      </c>
      <c r="H2398" s="186">
        <v>100</v>
      </c>
      <c r="I2398" s="43">
        <v>230000000</v>
      </c>
      <c r="J2398" s="36" t="s">
        <v>1500</v>
      </c>
      <c r="K2398" s="187" t="s">
        <v>918</v>
      </c>
      <c r="L2398" s="54" t="s">
        <v>25</v>
      </c>
      <c r="M2398" s="36"/>
      <c r="N2398" s="293" t="s">
        <v>511</v>
      </c>
      <c r="O2398" s="54" t="s">
        <v>61</v>
      </c>
      <c r="P2398" s="83" t="s">
        <v>1085</v>
      </c>
      <c r="Q2398" s="54"/>
      <c r="R2398" s="54"/>
      <c r="S2398" s="54"/>
      <c r="T2398" s="464">
        <v>188127947</v>
      </c>
      <c r="U2398" s="68">
        <f t="shared" si="466"/>
        <v>210703300.64000002</v>
      </c>
      <c r="V2398" s="54"/>
      <c r="W2398" s="93">
        <v>2016</v>
      </c>
      <c r="X2398" s="64"/>
    </row>
    <row r="2399" spans="1:24" hidden="1" outlineLevel="1">
      <c r="A2399" s="231" t="s">
        <v>319</v>
      </c>
      <c r="B2399" s="54" t="s">
        <v>37</v>
      </c>
      <c r="C2399" s="54" t="s">
        <v>894</v>
      </c>
      <c r="D2399" s="54" t="s">
        <v>895</v>
      </c>
      <c r="E2399" s="54" t="s">
        <v>896</v>
      </c>
      <c r="F2399" s="54" t="s">
        <v>109</v>
      </c>
      <c r="G2399" s="187" t="s">
        <v>29</v>
      </c>
      <c r="H2399" s="63">
        <v>100</v>
      </c>
      <c r="I2399" s="43">
        <v>230000000</v>
      </c>
      <c r="J2399" s="36" t="s">
        <v>1155</v>
      </c>
      <c r="K2399" s="44" t="s">
        <v>36</v>
      </c>
      <c r="L2399" s="54" t="s">
        <v>25</v>
      </c>
      <c r="M2399" s="36" t="s">
        <v>1085</v>
      </c>
      <c r="N2399" s="36" t="s">
        <v>67</v>
      </c>
      <c r="O2399" s="54" t="s">
        <v>61</v>
      </c>
      <c r="P2399" s="83" t="s">
        <v>1085</v>
      </c>
      <c r="Q2399" s="54"/>
      <c r="R2399" s="54"/>
      <c r="S2399" s="54"/>
      <c r="T2399" s="54">
        <v>0</v>
      </c>
      <c r="U2399" s="68">
        <f t="shared" si="466"/>
        <v>0</v>
      </c>
      <c r="V2399" s="54"/>
      <c r="W2399" s="36">
        <v>2016</v>
      </c>
      <c r="X2399" s="64" t="s">
        <v>3943</v>
      </c>
    </row>
    <row r="2400" spans="1:24" hidden="1" outlineLevel="1">
      <c r="A2400" s="231" t="s">
        <v>3949</v>
      </c>
      <c r="B2400" s="54" t="s">
        <v>37</v>
      </c>
      <c r="C2400" s="54" t="s">
        <v>894</v>
      </c>
      <c r="D2400" s="54" t="s">
        <v>895</v>
      </c>
      <c r="E2400" s="54" t="s">
        <v>896</v>
      </c>
      <c r="F2400" s="54" t="s">
        <v>109</v>
      </c>
      <c r="G2400" s="187" t="s">
        <v>29</v>
      </c>
      <c r="H2400" s="63">
        <v>100</v>
      </c>
      <c r="I2400" s="43">
        <v>230000000</v>
      </c>
      <c r="J2400" s="36" t="s">
        <v>1155</v>
      </c>
      <c r="K2400" s="44" t="s">
        <v>3945</v>
      </c>
      <c r="L2400" s="54" t="s">
        <v>25</v>
      </c>
      <c r="M2400" s="36" t="s">
        <v>1085</v>
      </c>
      <c r="N2400" s="36" t="s">
        <v>233</v>
      </c>
      <c r="O2400" s="54" t="s">
        <v>61</v>
      </c>
      <c r="P2400" s="83" t="s">
        <v>1085</v>
      </c>
      <c r="Q2400" s="54"/>
      <c r="R2400" s="54"/>
      <c r="S2400" s="54"/>
      <c r="T2400" s="54">
        <v>0</v>
      </c>
      <c r="U2400" s="68">
        <f t="shared" si="466"/>
        <v>0</v>
      </c>
      <c r="V2400" s="54"/>
      <c r="W2400" s="36">
        <v>2016</v>
      </c>
      <c r="X2400" s="64" t="s">
        <v>3943</v>
      </c>
    </row>
    <row r="2401" spans="1:26" hidden="1" outlineLevel="1">
      <c r="A2401" s="231" t="s">
        <v>6497</v>
      </c>
      <c r="B2401" s="39" t="s">
        <v>1495</v>
      </c>
      <c r="C2401" s="54" t="s">
        <v>894</v>
      </c>
      <c r="D2401" s="54" t="s">
        <v>895</v>
      </c>
      <c r="E2401" s="54" t="s">
        <v>896</v>
      </c>
      <c r="F2401" s="54" t="s">
        <v>109</v>
      </c>
      <c r="G2401" s="187" t="s">
        <v>29</v>
      </c>
      <c r="H2401" s="186">
        <v>100</v>
      </c>
      <c r="I2401" s="43">
        <v>230000000</v>
      </c>
      <c r="J2401" s="36" t="s">
        <v>1500</v>
      </c>
      <c r="K2401" s="187" t="s">
        <v>918</v>
      </c>
      <c r="L2401" s="54" t="s">
        <v>25</v>
      </c>
      <c r="M2401" s="36"/>
      <c r="N2401" s="293" t="s">
        <v>511</v>
      </c>
      <c r="O2401" s="54" t="s">
        <v>61</v>
      </c>
      <c r="P2401" s="83" t="s">
        <v>1085</v>
      </c>
      <c r="Q2401" s="54"/>
      <c r="R2401" s="54"/>
      <c r="S2401" s="54"/>
      <c r="T2401" s="464">
        <v>14595180</v>
      </c>
      <c r="U2401" s="68">
        <f t="shared" si="466"/>
        <v>16346601.600000001</v>
      </c>
      <c r="V2401" s="54"/>
      <c r="W2401" s="93">
        <v>2016</v>
      </c>
      <c r="X2401" s="64"/>
    </row>
    <row r="2402" spans="1:26" hidden="1" outlineLevel="1">
      <c r="A2402" s="231" t="s">
        <v>320</v>
      </c>
      <c r="B2402" s="54" t="s">
        <v>24</v>
      </c>
      <c r="C2402" s="54" t="s">
        <v>897</v>
      </c>
      <c r="D2402" s="54" t="s">
        <v>898</v>
      </c>
      <c r="E2402" s="54" t="s">
        <v>898</v>
      </c>
      <c r="F2402" s="54" t="s">
        <v>899</v>
      </c>
      <c r="G2402" s="187" t="s">
        <v>29</v>
      </c>
      <c r="H2402" s="63">
        <v>100</v>
      </c>
      <c r="I2402" s="43">
        <v>230000000</v>
      </c>
      <c r="J2402" s="36" t="s">
        <v>1155</v>
      </c>
      <c r="K2402" s="44" t="s">
        <v>36</v>
      </c>
      <c r="L2402" s="54" t="s">
        <v>25</v>
      </c>
      <c r="M2402" s="36" t="s">
        <v>1085</v>
      </c>
      <c r="N2402" s="36" t="s">
        <v>67</v>
      </c>
      <c r="O2402" s="54" t="s">
        <v>26</v>
      </c>
      <c r="P2402" s="83" t="s">
        <v>1085</v>
      </c>
      <c r="Q2402" s="54"/>
      <c r="R2402" s="54"/>
      <c r="S2402" s="54"/>
      <c r="T2402" s="54">
        <v>76768500</v>
      </c>
      <c r="U2402" s="68">
        <f t="shared" si="466"/>
        <v>85980720.000000015</v>
      </c>
      <c r="V2402" s="54"/>
      <c r="W2402" s="36">
        <v>2016</v>
      </c>
      <c r="X2402" s="64"/>
    </row>
    <row r="2403" spans="1:26" hidden="1" outlineLevel="1">
      <c r="A2403" s="231" t="s">
        <v>321</v>
      </c>
      <c r="B2403" s="54" t="s">
        <v>37</v>
      </c>
      <c r="C2403" s="54" t="s">
        <v>176</v>
      </c>
      <c r="D2403" s="54" t="s">
        <v>177</v>
      </c>
      <c r="E2403" s="54" t="s">
        <v>177</v>
      </c>
      <c r="F2403" s="54" t="s">
        <v>110</v>
      </c>
      <c r="G2403" s="187" t="s">
        <v>28</v>
      </c>
      <c r="H2403" s="63">
        <v>100</v>
      </c>
      <c r="I2403" s="43">
        <v>230000000</v>
      </c>
      <c r="J2403" s="36" t="s">
        <v>1191</v>
      </c>
      <c r="K2403" s="44" t="s">
        <v>36</v>
      </c>
      <c r="L2403" s="54" t="s">
        <v>25</v>
      </c>
      <c r="M2403" s="36" t="s">
        <v>1085</v>
      </c>
      <c r="N2403" s="36" t="s">
        <v>67</v>
      </c>
      <c r="O2403" s="54" t="s">
        <v>111</v>
      </c>
      <c r="P2403" s="83" t="s">
        <v>1085</v>
      </c>
      <c r="Q2403" s="54"/>
      <c r="R2403" s="54"/>
      <c r="S2403" s="54"/>
      <c r="T2403" s="54">
        <v>0</v>
      </c>
      <c r="U2403" s="68">
        <f t="shared" si="466"/>
        <v>0</v>
      </c>
      <c r="V2403" s="54"/>
      <c r="W2403" s="36">
        <v>2016</v>
      </c>
      <c r="X2403" s="64">
        <v>11.14</v>
      </c>
    </row>
    <row r="2404" spans="1:26" hidden="1" outlineLevel="1">
      <c r="A2404" s="231" t="s">
        <v>5011</v>
      </c>
      <c r="B2404" s="54" t="s">
        <v>37</v>
      </c>
      <c r="C2404" s="54" t="s">
        <v>176</v>
      </c>
      <c r="D2404" s="54" t="s">
        <v>177</v>
      </c>
      <c r="E2404" s="54" t="s">
        <v>177</v>
      </c>
      <c r="F2404" s="54" t="s">
        <v>110</v>
      </c>
      <c r="G2404" s="187" t="s">
        <v>28</v>
      </c>
      <c r="H2404" s="63">
        <v>100</v>
      </c>
      <c r="I2404" s="43">
        <v>230000000</v>
      </c>
      <c r="J2404" s="36" t="s">
        <v>1191</v>
      </c>
      <c r="K2404" s="44" t="s">
        <v>3945</v>
      </c>
      <c r="L2404" s="54" t="s">
        <v>25</v>
      </c>
      <c r="M2404" s="36" t="s">
        <v>1085</v>
      </c>
      <c r="N2404" s="36" t="s">
        <v>233</v>
      </c>
      <c r="O2404" s="54" t="s">
        <v>111</v>
      </c>
      <c r="P2404" s="83" t="s">
        <v>1085</v>
      </c>
      <c r="Q2404" s="54"/>
      <c r="R2404" s="54"/>
      <c r="S2404" s="54"/>
      <c r="T2404" s="54">
        <v>20000000</v>
      </c>
      <c r="U2404" s="68">
        <f t="shared" si="466"/>
        <v>22400000.000000004</v>
      </c>
      <c r="V2404" s="54"/>
      <c r="W2404" s="36">
        <v>2016</v>
      </c>
      <c r="X2404" s="64"/>
    </row>
    <row r="2405" spans="1:26" s="17" customFormat="1" hidden="1" outlineLevel="1">
      <c r="A2405" s="231" t="s">
        <v>322</v>
      </c>
      <c r="B2405" s="65" t="s">
        <v>24</v>
      </c>
      <c r="C2405" s="65" t="s">
        <v>1192</v>
      </c>
      <c r="D2405" s="54" t="s">
        <v>1193</v>
      </c>
      <c r="E2405" s="54" t="s">
        <v>1193</v>
      </c>
      <c r="F2405" s="65" t="s">
        <v>548</v>
      </c>
      <c r="G2405" s="259" t="s">
        <v>29</v>
      </c>
      <c r="H2405" s="65">
        <v>60</v>
      </c>
      <c r="I2405" s="65">
        <v>230000000</v>
      </c>
      <c r="J2405" s="36" t="s">
        <v>906</v>
      </c>
      <c r="K2405" s="36" t="s">
        <v>531</v>
      </c>
      <c r="L2405" s="65" t="s">
        <v>25</v>
      </c>
      <c r="M2405" s="36" t="s">
        <v>1085</v>
      </c>
      <c r="N2405" s="36" t="s">
        <v>67</v>
      </c>
      <c r="O2405" s="67" t="s">
        <v>397</v>
      </c>
      <c r="P2405" s="83" t="s">
        <v>1085</v>
      </c>
      <c r="Q2405" s="66"/>
      <c r="R2405" s="127"/>
      <c r="S2405" s="127"/>
      <c r="T2405" s="127">
        <v>0</v>
      </c>
      <c r="U2405" s="127">
        <f t="shared" si="466"/>
        <v>0</v>
      </c>
      <c r="V2405" s="72" t="s">
        <v>27</v>
      </c>
      <c r="W2405" s="84">
        <v>2016</v>
      </c>
      <c r="X2405" s="64">
        <v>11.14</v>
      </c>
      <c r="Z2405" s="28"/>
    </row>
    <row r="2406" spans="1:26" s="17" customFormat="1" hidden="1" outlineLevel="1">
      <c r="A2406" s="231" t="s">
        <v>5012</v>
      </c>
      <c r="B2406" s="65" t="s">
        <v>24</v>
      </c>
      <c r="C2406" s="65" t="s">
        <v>1192</v>
      </c>
      <c r="D2406" s="54" t="s">
        <v>1193</v>
      </c>
      <c r="E2406" s="54" t="s">
        <v>1193</v>
      </c>
      <c r="F2406" s="65" t="s">
        <v>548</v>
      </c>
      <c r="G2406" s="259" t="s">
        <v>29</v>
      </c>
      <c r="H2406" s="65">
        <v>60</v>
      </c>
      <c r="I2406" s="65">
        <v>230000000</v>
      </c>
      <c r="J2406" s="36" t="s">
        <v>906</v>
      </c>
      <c r="K2406" s="36" t="s">
        <v>410</v>
      </c>
      <c r="L2406" s="65" t="s">
        <v>25</v>
      </c>
      <c r="M2406" s="36" t="s">
        <v>1085</v>
      </c>
      <c r="N2406" s="36" t="s">
        <v>233</v>
      </c>
      <c r="O2406" s="67" t="s">
        <v>397</v>
      </c>
      <c r="P2406" s="83" t="s">
        <v>1085</v>
      </c>
      <c r="Q2406" s="66"/>
      <c r="R2406" s="127"/>
      <c r="S2406" s="127"/>
      <c r="T2406" s="127">
        <v>2487500</v>
      </c>
      <c r="U2406" s="127">
        <f t="shared" si="466"/>
        <v>2786000.0000000005</v>
      </c>
      <c r="V2406" s="72" t="s">
        <v>27</v>
      </c>
      <c r="W2406" s="84">
        <v>2016</v>
      </c>
      <c r="X2406" s="64"/>
      <c r="Z2406" s="28"/>
    </row>
    <row r="2407" spans="1:26" s="17" customFormat="1" hidden="1" outlineLevel="1">
      <c r="A2407" s="231" t="s">
        <v>1127</v>
      </c>
      <c r="B2407" s="65" t="s">
        <v>24</v>
      </c>
      <c r="C2407" s="65" t="s">
        <v>1192</v>
      </c>
      <c r="D2407" s="65" t="s">
        <v>1193</v>
      </c>
      <c r="E2407" s="54" t="s">
        <v>1193</v>
      </c>
      <c r="F2407" s="65" t="s">
        <v>549</v>
      </c>
      <c r="G2407" s="259" t="s">
        <v>29</v>
      </c>
      <c r="H2407" s="65">
        <v>60</v>
      </c>
      <c r="I2407" s="65">
        <v>230000000</v>
      </c>
      <c r="J2407" s="36" t="s">
        <v>906</v>
      </c>
      <c r="K2407" s="36" t="s">
        <v>531</v>
      </c>
      <c r="L2407" s="65" t="s">
        <v>25</v>
      </c>
      <c r="M2407" s="36" t="s">
        <v>1085</v>
      </c>
      <c r="N2407" s="36" t="s">
        <v>67</v>
      </c>
      <c r="O2407" s="67" t="s">
        <v>397</v>
      </c>
      <c r="P2407" s="83" t="s">
        <v>1085</v>
      </c>
      <c r="Q2407" s="66"/>
      <c r="R2407" s="127"/>
      <c r="S2407" s="127"/>
      <c r="T2407" s="127">
        <v>0</v>
      </c>
      <c r="U2407" s="127">
        <f t="shared" si="466"/>
        <v>0</v>
      </c>
      <c r="V2407" s="72"/>
      <c r="W2407" s="84">
        <v>2016</v>
      </c>
      <c r="X2407" s="64">
        <v>11.14</v>
      </c>
      <c r="Z2407" s="28"/>
    </row>
    <row r="2408" spans="1:26" s="17" customFormat="1" hidden="1" outlineLevel="1">
      <c r="A2408" s="231" t="s">
        <v>5013</v>
      </c>
      <c r="B2408" s="65" t="s">
        <v>24</v>
      </c>
      <c r="C2408" s="65" t="s">
        <v>1192</v>
      </c>
      <c r="D2408" s="65" t="s">
        <v>1193</v>
      </c>
      <c r="E2408" s="54" t="s">
        <v>1193</v>
      </c>
      <c r="F2408" s="65" t="s">
        <v>549</v>
      </c>
      <c r="G2408" s="259" t="s">
        <v>29</v>
      </c>
      <c r="H2408" s="65">
        <v>60</v>
      </c>
      <c r="I2408" s="65">
        <v>230000000</v>
      </c>
      <c r="J2408" s="36" t="s">
        <v>906</v>
      </c>
      <c r="K2408" s="36" t="s">
        <v>410</v>
      </c>
      <c r="L2408" s="65" t="s">
        <v>25</v>
      </c>
      <c r="M2408" s="36" t="s">
        <v>1085</v>
      </c>
      <c r="N2408" s="36" t="s">
        <v>233</v>
      </c>
      <c r="O2408" s="67" t="s">
        <v>397</v>
      </c>
      <c r="P2408" s="83" t="s">
        <v>1085</v>
      </c>
      <c r="Q2408" s="66"/>
      <c r="R2408" s="127"/>
      <c r="S2408" s="127"/>
      <c r="T2408" s="127">
        <v>4975000</v>
      </c>
      <c r="U2408" s="127">
        <f t="shared" si="466"/>
        <v>5572000.0000000009</v>
      </c>
      <c r="V2408" s="72"/>
      <c r="W2408" s="84">
        <v>2016</v>
      </c>
      <c r="X2408" s="64"/>
      <c r="Z2408" s="28"/>
    </row>
    <row r="2409" spans="1:26" s="17" customFormat="1" hidden="1" outlineLevel="1">
      <c r="A2409" s="231" t="s">
        <v>1128</v>
      </c>
      <c r="B2409" s="65" t="s">
        <v>24</v>
      </c>
      <c r="C2409" s="65" t="s">
        <v>1192</v>
      </c>
      <c r="D2409" s="65" t="s">
        <v>1193</v>
      </c>
      <c r="E2409" s="54" t="s">
        <v>1193</v>
      </c>
      <c r="F2409" s="65" t="s">
        <v>550</v>
      </c>
      <c r="G2409" s="259" t="s">
        <v>29</v>
      </c>
      <c r="H2409" s="65">
        <v>60</v>
      </c>
      <c r="I2409" s="65">
        <v>230000000</v>
      </c>
      <c r="J2409" s="36" t="s">
        <v>906</v>
      </c>
      <c r="K2409" s="36" t="s">
        <v>531</v>
      </c>
      <c r="L2409" s="65" t="s">
        <v>25</v>
      </c>
      <c r="M2409" s="36" t="s">
        <v>1085</v>
      </c>
      <c r="N2409" s="36" t="s">
        <v>67</v>
      </c>
      <c r="O2409" s="67" t="s">
        <v>397</v>
      </c>
      <c r="P2409" s="83" t="s">
        <v>1085</v>
      </c>
      <c r="Q2409" s="66"/>
      <c r="R2409" s="127"/>
      <c r="S2409" s="127"/>
      <c r="T2409" s="127">
        <v>0</v>
      </c>
      <c r="U2409" s="127">
        <f t="shared" si="466"/>
        <v>0</v>
      </c>
      <c r="V2409" s="72"/>
      <c r="W2409" s="84">
        <v>2016</v>
      </c>
      <c r="X2409" s="64">
        <v>11.14</v>
      </c>
      <c r="Z2409" s="28"/>
    </row>
    <row r="2410" spans="1:26" s="17" customFormat="1" hidden="1" outlineLevel="1">
      <c r="A2410" s="231" t="s">
        <v>5014</v>
      </c>
      <c r="B2410" s="65" t="s">
        <v>24</v>
      </c>
      <c r="C2410" s="65" t="s">
        <v>1192</v>
      </c>
      <c r="D2410" s="65" t="s">
        <v>1193</v>
      </c>
      <c r="E2410" s="54" t="s">
        <v>1193</v>
      </c>
      <c r="F2410" s="65" t="s">
        <v>550</v>
      </c>
      <c r="G2410" s="259" t="s">
        <v>29</v>
      </c>
      <c r="H2410" s="65">
        <v>60</v>
      </c>
      <c r="I2410" s="65">
        <v>230000000</v>
      </c>
      <c r="J2410" s="36" t="s">
        <v>906</v>
      </c>
      <c r="K2410" s="36" t="s">
        <v>410</v>
      </c>
      <c r="L2410" s="65" t="s">
        <v>25</v>
      </c>
      <c r="M2410" s="36" t="s">
        <v>1085</v>
      </c>
      <c r="N2410" s="36" t="s">
        <v>233</v>
      </c>
      <c r="O2410" s="67" t="s">
        <v>397</v>
      </c>
      <c r="P2410" s="83" t="s">
        <v>1085</v>
      </c>
      <c r="Q2410" s="66"/>
      <c r="R2410" s="127"/>
      <c r="S2410" s="127"/>
      <c r="T2410" s="127">
        <v>4975000</v>
      </c>
      <c r="U2410" s="127">
        <f t="shared" si="466"/>
        <v>5572000.0000000009</v>
      </c>
      <c r="V2410" s="72"/>
      <c r="W2410" s="84">
        <v>2016</v>
      </c>
      <c r="X2410" s="64"/>
      <c r="Z2410" s="28"/>
    </row>
    <row r="2411" spans="1:26" s="17" customFormat="1" hidden="1" outlineLevel="1">
      <c r="A2411" s="231" t="s">
        <v>1129</v>
      </c>
      <c r="B2411" s="65" t="s">
        <v>24</v>
      </c>
      <c r="C2411" s="65" t="s">
        <v>1192</v>
      </c>
      <c r="D2411" s="65" t="s">
        <v>1193</v>
      </c>
      <c r="E2411" s="54" t="s">
        <v>1193</v>
      </c>
      <c r="F2411" s="65" t="s">
        <v>551</v>
      </c>
      <c r="G2411" s="259" t="s">
        <v>29</v>
      </c>
      <c r="H2411" s="65">
        <v>60</v>
      </c>
      <c r="I2411" s="65">
        <v>230000000</v>
      </c>
      <c r="J2411" s="36" t="s">
        <v>906</v>
      </c>
      <c r="K2411" s="36" t="s">
        <v>531</v>
      </c>
      <c r="L2411" s="65" t="s">
        <v>25</v>
      </c>
      <c r="M2411" s="36" t="s">
        <v>1085</v>
      </c>
      <c r="N2411" s="36" t="s">
        <v>67</v>
      </c>
      <c r="O2411" s="67" t="s">
        <v>397</v>
      </c>
      <c r="P2411" s="83" t="s">
        <v>1085</v>
      </c>
      <c r="Q2411" s="66"/>
      <c r="R2411" s="127"/>
      <c r="S2411" s="127"/>
      <c r="T2411" s="127">
        <v>0</v>
      </c>
      <c r="U2411" s="127">
        <f t="shared" si="466"/>
        <v>0</v>
      </c>
      <c r="V2411" s="72"/>
      <c r="W2411" s="84">
        <v>2016</v>
      </c>
      <c r="X2411" s="64">
        <v>11.14</v>
      </c>
      <c r="Z2411" s="28"/>
    </row>
    <row r="2412" spans="1:26" s="17" customFormat="1" hidden="1" outlineLevel="1">
      <c r="A2412" s="231" t="s">
        <v>5015</v>
      </c>
      <c r="B2412" s="65" t="s">
        <v>24</v>
      </c>
      <c r="C2412" s="65" t="s">
        <v>1192</v>
      </c>
      <c r="D2412" s="65" t="s">
        <v>1193</v>
      </c>
      <c r="E2412" s="54" t="s">
        <v>1193</v>
      </c>
      <c r="F2412" s="65" t="s">
        <v>551</v>
      </c>
      <c r="G2412" s="259" t="s">
        <v>29</v>
      </c>
      <c r="H2412" s="65">
        <v>60</v>
      </c>
      <c r="I2412" s="65">
        <v>230000000</v>
      </c>
      <c r="J2412" s="36" t="s">
        <v>906</v>
      </c>
      <c r="K2412" s="36" t="s">
        <v>410</v>
      </c>
      <c r="L2412" s="65" t="s">
        <v>25</v>
      </c>
      <c r="M2412" s="36" t="s">
        <v>1085</v>
      </c>
      <c r="N2412" s="36" t="s">
        <v>233</v>
      </c>
      <c r="O2412" s="67" t="s">
        <v>397</v>
      </c>
      <c r="P2412" s="83" t="s">
        <v>1085</v>
      </c>
      <c r="Q2412" s="66"/>
      <c r="R2412" s="127"/>
      <c r="S2412" s="127"/>
      <c r="T2412" s="127">
        <v>7462500</v>
      </c>
      <c r="U2412" s="127">
        <f t="shared" si="466"/>
        <v>8358000.0000000009</v>
      </c>
      <c r="V2412" s="72"/>
      <c r="W2412" s="84">
        <v>2016</v>
      </c>
      <c r="X2412" s="64"/>
      <c r="Z2412" s="28"/>
    </row>
    <row r="2413" spans="1:26" s="17" customFormat="1" hidden="1" outlineLevel="1">
      <c r="A2413" s="231" t="s">
        <v>1130</v>
      </c>
      <c r="B2413" s="65" t="s">
        <v>24</v>
      </c>
      <c r="C2413" s="65" t="s">
        <v>498</v>
      </c>
      <c r="D2413" s="54" t="s">
        <v>3144</v>
      </c>
      <c r="E2413" s="54" t="s">
        <v>1327</v>
      </c>
      <c r="F2413" s="65" t="s">
        <v>860</v>
      </c>
      <c r="G2413" s="259" t="s">
        <v>28</v>
      </c>
      <c r="H2413" s="65">
        <v>100</v>
      </c>
      <c r="I2413" s="65">
        <v>230000000</v>
      </c>
      <c r="J2413" s="36" t="s">
        <v>1155</v>
      </c>
      <c r="K2413" s="44" t="s">
        <v>36</v>
      </c>
      <c r="L2413" s="65" t="s">
        <v>1194</v>
      </c>
      <c r="M2413" s="36" t="s">
        <v>1085</v>
      </c>
      <c r="N2413" s="66" t="s">
        <v>53</v>
      </c>
      <c r="O2413" s="67" t="s">
        <v>26</v>
      </c>
      <c r="P2413" s="83" t="s">
        <v>1085</v>
      </c>
      <c r="Q2413" s="66" t="s">
        <v>27</v>
      </c>
      <c r="R2413" s="127" t="s">
        <v>27</v>
      </c>
      <c r="S2413" s="127" t="s">
        <v>27</v>
      </c>
      <c r="T2413" s="127">
        <v>12999996</v>
      </c>
      <c r="U2413" s="127">
        <f t="shared" ref="U2413:U2452" si="467">T2413*1.12</f>
        <v>14559995.520000001</v>
      </c>
      <c r="V2413" s="72"/>
      <c r="W2413" s="84">
        <v>2016</v>
      </c>
      <c r="X2413" s="64"/>
      <c r="Z2413" s="28"/>
    </row>
    <row r="2414" spans="1:26" hidden="1" outlineLevel="1">
      <c r="A2414" s="231" t="s">
        <v>1131</v>
      </c>
      <c r="B2414" s="42" t="s">
        <v>24</v>
      </c>
      <c r="C2414" s="126" t="s">
        <v>764</v>
      </c>
      <c r="D2414" s="126" t="s">
        <v>1240</v>
      </c>
      <c r="E2414" s="126" t="s">
        <v>1240</v>
      </c>
      <c r="F2414" s="126" t="s">
        <v>1241</v>
      </c>
      <c r="G2414" s="301" t="s">
        <v>29</v>
      </c>
      <c r="H2414" s="130">
        <v>100</v>
      </c>
      <c r="I2414" s="34">
        <v>230000000</v>
      </c>
      <c r="J2414" s="36" t="s">
        <v>906</v>
      </c>
      <c r="K2414" s="44" t="s">
        <v>410</v>
      </c>
      <c r="L2414" s="61" t="s">
        <v>25</v>
      </c>
      <c r="M2414" s="36" t="s">
        <v>1085</v>
      </c>
      <c r="N2414" s="126" t="s">
        <v>1238</v>
      </c>
      <c r="O2414" s="44" t="s">
        <v>26</v>
      </c>
      <c r="P2414" s="83" t="s">
        <v>1085</v>
      </c>
      <c r="Q2414" s="126"/>
      <c r="R2414" s="441"/>
      <c r="S2414" s="441"/>
      <c r="T2414" s="68">
        <v>20000000</v>
      </c>
      <c r="U2414" s="440">
        <f>T2414*1.12</f>
        <v>22400000.000000004</v>
      </c>
      <c r="V2414" s="131" t="s">
        <v>1239</v>
      </c>
      <c r="W2414" s="84">
        <v>2016</v>
      </c>
      <c r="X2414" s="129"/>
    </row>
    <row r="2415" spans="1:26" hidden="1" outlineLevel="1">
      <c r="A2415" s="231" t="s">
        <v>323</v>
      </c>
      <c r="B2415" s="42" t="s">
        <v>24</v>
      </c>
      <c r="C2415" s="126" t="s">
        <v>762</v>
      </c>
      <c r="D2415" s="54" t="s">
        <v>3143</v>
      </c>
      <c r="E2415" s="54" t="s">
        <v>3143</v>
      </c>
      <c r="F2415" s="126" t="s">
        <v>120</v>
      </c>
      <c r="G2415" s="301" t="s">
        <v>29</v>
      </c>
      <c r="H2415" s="130">
        <v>100</v>
      </c>
      <c r="I2415" s="34">
        <v>230000000</v>
      </c>
      <c r="J2415" s="36" t="s">
        <v>906</v>
      </c>
      <c r="K2415" s="44" t="s">
        <v>36</v>
      </c>
      <c r="L2415" s="54" t="s">
        <v>25</v>
      </c>
      <c r="M2415" s="36" t="s">
        <v>1085</v>
      </c>
      <c r="N2415" s="44" t="s">
        <v>35</v>
      </c>
      <c r="O2415" s="44" t="s">
        <v>26</v>
      </c>
      <c r="P2415" s="83" t="s">
        <v>1085</v>
      </c>
      <c r="Q2415" s="126"/>
      <c r="R2415" s="441"/>
      <c r="S2415" s="441"/>
      <c r="T2415" s="68">
        <v>0</v>
      </c>
      <c r="U2415" s="440">
        <f t="shared" si="467"/>
        <v>0</v>
      </c>
      <c r="V2415" s="131"/>
      <c r="W2415" s="84">
        <v>2016</v>
      </c>
      <c r="X2415" s="129" t="s">
        <v>3943</v>
      </c>
    </row>
    <row r="2416" spans="1:26" hidden="1" outlineLevel="1">
      <c r="A2416" s="231" t="s">
        <v>5016</v>
      </c>
      <c r="B2416" s="42" t="s">
        <v>24</v>
      </c>
      <c r="C2416" s="126" t="s">
        <v>762</v>
      </c>
      <c r="D2416" s="54" t="s">
        <v>3143</v>
      </c>
      <c r="E2416" s="54" t="s">
        <v>3143</v>
      </c>
      <c r="F2416" s="126" t="s">
        <v>120</v>
      </c>
      <c r="G2416" s="301" t="s">
        <v>29</v>
      </c>
      <c r="H2416" s="130">
        <v>100</v>
      </c>
      <c r="I2416" s="34">
        <v>230000000</v>
      </c>
      <c r="J2416" s="36" t="s">
        <v>906</v>
      </c>
      <c r="K2416" s="44" t="s">
        <v>3945</v>
      </c>
      <c r="L2416" s="54" t="s">
        <v>25</v>
      </c>
      <c r="M2416" s="36" t="s">
        <v>1085</v>
      </c>
      <c r="N2416" s="36" t="s">
        <v>233</v>
      </c>
      <c r="O2416" s="44" t="s">
        <v>26</v>
      </c>
      <c r="P2416" s="83" t="s">
        <v>1085</v>
      </c>
      <c r="Q2416" s="126"/>
      <c r="R2416" s="441"/>
      <c r="S2416" s="441"/>
      <c r="T2416" s="68">
        <v>9630000</v>
      </c>
      <c r="U2416" s="440">
        <f t="shared" si="467"/>
        <v>10785600.000000002</v>
      </c>
      <c r="V2416" s="131"/>
      <c r="W2416" s="84">
        <v>2016</v>
      </c>
      <c r="X2416" s="129"/>
    </row>
    <row r="2417" spans="1:24" hidden="1" outlineLevel="1">
      <c r="A2417" s="231" t="s">
        <v>1132</v>
      </c>
      <c r="B2417" s="42" t="s">
        <v>24</v>
      </c>
      <c r="C2417" s="126" t="s">
        <v>763</v>
      </c>
      <c r="D2417" s="126" t="s">
        <v>122</v>
      </c>
      <c r="E2417" s="126" t="s">
        <v>122</v>
      </c>
      <c r="F2417" s="126" t="s">
        <v>123</v>
      </c>
      <c r="G2417" s="301" t="s">
        <v>28</v>
      </c>
      <c r="H2417" s="130">
        <v>0</v>
      </c>
      <c r="I2417" s="34">
        <v>230000000</v>
      </c>
      <c r="J2417" s="36" t="s">
        <v>906</v>
      </c>
      <c r="K2417" s="44" t="s">
        <v>124</v>
      </c>
      <c r="L2417" s="54" t="s">
        <v>25</v>
      </c>
      <c r="M2417" s="36" t="s">
        <v>1085</v>
      </c>
      <c r="N2417" s="126" t="s">
        <v>499</v>
      </c>
      <c r="O2417" s="44" t="s">
        <v>26</v>
      </c>
      <c r="P2417" s="83" t="s">
        <v>1085</v>
      </c>
      <c r="Q2417" s="126"/>
      <c r="R2417" s="441"/>
      <c r="S2417" s="441"/>
      <c r="T2417" s="68">
        <v>1760000</v>
      </c>
      <c r="U2417" s="440">
        <f t="shared" si="467"/>
        <v>1971200.0000000002</v>
      </c>
      <c r="V2417" s="131"/>
      <c r="W2417" s="84">
        <v>2016</v>
      </c>
      <c r="X2417" s="129"/>
    </row>
    <row r="2418" spans="1:24" hidden="1" outlineLevel="1">
      <c r="A2418" s="231" t="s">
        <v>1133</v>
      </c>
      <c r="B2418" s="42" t="s">
        <v>24</v>
      </c>
      <c r="C2418" s="36" t="s">
        <v>130</v>
      </c>
      <c r="D2418" s="83" t="s">
        <v>131</v>
      </c>
      <c r="E2418" s="83" t="s">
        <v>131</v>
      </c>
      <c r="F2418" s="83" t="s">
        <v>132</v>
      </c>
      <c r="G2418" s="318" t="s">
        <v>28</v>
      </c>
      <c r="H2418" s="130">
        <v>100</v>
      </c>
      <c r="I2418" s="34">
        <v>230000000</v>
      </c>
      <c r="J2418" s="36" t="s">
        <v>906</v>
      </c>
      <c r="K2418" s="44" t="s">
        <v>36</v>
      </c>
      <c r="L2418" s="54" t="s">
        <v>25</v>
      </c>
      <c r="M2418" s="36" t="s">
        <v>1085</v>
      </c>
      <c r="N2418" s="42" t="s">
        <v>35</v>
      </c>
      <c r="O2418" s="44" t="s">
        <v>111</v>
      </c>
      <c r="P2418" s="83" t="s">
        <v>1085</v>
      </c>
      <c r="Q2418" s="69"/>
      <c r="R2418" s="440"/>
      <c r="S2418" s="54"/>
      <c r="T2418" s="54">
        <v>213808000</v>
      </c>
      <c r="U2418" s="465">
        <f>T2418</f>
        <v>213808000</v>
      </c>
      <c r="V2418" s="132"/>
      <c r="W2418" s="84">
        <v>2016</v>
      </c>
      <c r="X2418" s="64"/>
    </row>
    <row r="2419" spans="1:24" hidden="1" outlineLevel="1">
      <c r="A2419" s="231" t="s">
        <v>1423</v>
      </c>
      <c r="B2419" s="42" t="s">
        <v>24</v>
      </c>
      <c r="C2419" s="42" t="s">
        <v>765</v>
      </c>
      <c r="D2419" s="126" t="s">
        <v>127</v>
      </c>
      <c r="E2419" s="126" t="s">
        <v>128</v>
      </c>
      <c r="F2419" s="126" t="s">
        <v>1237</v>
      </c>
      <c r="G2419" s="301" t="s">
        <v>29</v>
      </c>
      <c r="H2419" s="130">
        <v>100</v>
      </c>
      <c r="I2419" s="34">
        <v>230000000</v>
      </c>
      <c r="J2419" s="36" t="s">
        <v>906</v>
      </c>
      <c r="K2419" s="44" t="s">
        <v>125</v>
      </c>
      <c r="L2419" s="61" t="s">
        <v>25</v>
      </c>
      <c r="M2419" s="36" t="s">
        <v>1085</v>
      </c>
      <c r="N2419" s="126" t="s">
        <v>1238</v>
      </c>
      <c r="O2419" s="44" t="s">
        <v>26</v>
      </c>
      <c r="P2419" s="83" t="s">
        <v>1085</v>
      </c>
      <c r="Q2419" s="126"/>
      <c r="R2419" s="441"/>
      <c r="S2419" s="466"/>
      <c r="T2419" s="68">
        <v>0</v>
      </c>
      <c r="U2419" s="440">
        <f>T2419*1.12</f>
        <v>0</v>
      </c>
      <c r="V2419" s="131" t="s">
        <v>1239</v>
      </c>
      <c r="W2419" s="84">
        <v>2016</v>
      </c>
      <c r="X2419" s="129" t="s">
        <v>5008</v>
      </c>
    </row>
    <row r="2420" spans="1:24" hidden="1" outlineLevel="1">
      <c r="A2420" s="231" t="s">
        <v>6287</v>
      </c>
      <c r="B2420" s="42" t="s">
        <v>24</v>
      </c>
      <c r="C2420" s="42" t="s">
        <v>765</v>
      </c>
      <c r="D2420" s="126" t="s">
        <v>127</v>
      </c>
      <c r="E2420" s="126" t="s">
        <v>128</v>
      </c>
      <c r="F2420" s="126" t="s">
        <v>1237</v>
      </c>
      <c r="G2420" s="301" t="s">
        <v>28</v>
      </c>
      <c r="H2420" s="130">
        <v>100</v>
      </c>
      <c r="I2420" s="34">
        <v>230000000</v>
      </c>
      <c r="J2420" s="36" t="s">
        <v>906</v>
      </c>
      <c r="K2420" s="44" t="s">
        <v>6288</v>
      </c>
      <c r="L2420" s="54" t="s">
        <v>25</v>
      </c>
      <c r="M2420" s="36" t="s">
        <v>1085</v>
      </c>
      <c r="N2420" s="126" t="s">
        <v>40</v>
      </c>
      <c r="O2420" s="44" t="s">
        <v>26</v>
      </c>
      <c r="P2420" s="83" t="s">
        <v>1085</v>
      </c>
      <c r="Q2420" s="126"/>
      <c r="R2420" s="441"/>
      <c r="S2420" s="466"/>
      <c r="T2420" s="68">
        <v>1700000</v>
      </c>
      <c r="U2420" s="440">
        <f t="shared" ref="U2420" si="468">T2420*1.12</f>
        <v>1904000.0000000002</v>
      </c>
      <c r="V2420" s="131" t="s">
        <v>1239</v>
      </c>
      <c r="W2420" s="84">
        <v>2016</v>
      </c>
      <c r="X2420" s="129"/>
    </row>
    <row r="2421" spans="1:24" hidden="1" outlineLevel="1">
      <c r="A2421" s="231" t="s">
        <v>1134</v>
      </c>
      <c r="B2421" s="65" t="s">
        <v>24</v>
      </c>
      <c r="C2421" s="44" t="s">
        <v>982</v>
      </c>
      <c r="D2421" s="83" t="s">
        <v>983</v>
      </c>
      <c r="E2421" s="83" t="s">
        <v>983</v>
      </c>
      <c r="F2421" s="83" t="s">
        <v>984</v>
      </c>
      <c r="G2421" s="301" t="s">
        <v>29</v>
      </c>
      <c r="H2421" s="130">
        <v>80</v>
      </c>
      <c r="I2421" s="34">
        <v>230000000</v>
      </c>
      <c r="J2421" s="36" t="s">
        <v>906</v>
      </c>
      <c r="K2421" s="44" t="s">
        <v>36</v>
      </c>
      <c r="L2421" s="54" t="s">
        <v>25</v>
      </c>
      <c r="M2421" s="36" t="s">
        <v>1085</v>
      </c>
      <c r="N2421" s="67" t="s">
        <v>121</v>
      </c>
      <c r="O2421" s="44" t="s">
        <v>26</v>
      </c>
      <c r="P2421" s="83" t="s">
        <v>1085</v>
      </c>
      <c r="Q2421" s="69"/>
      <c r="R2421" s="440"/>
      <c r="S2421" s="261"/>
      <c r="T2421" s="261">
        <v>4107200</v>
      </c>
      <c r="U2421" s="440">
        <f t="shared" si="467"/>
        <v>4600064</v>
      </c>
      <c r="V2421" s="132"/>
      <c r="W2421" s="84">
        <v>2016</v>
      </c>
      <c r="X2421" s="64"/>
    </row>
    <row r="2422" spans="1:24" hidden="1" outlineLevel="1">
      <c r="A2422" s="231" t="s">
        <v>324</v>
      </c>
      <c r="B2422" s="65" t="s">
        <v>24</v>
      </c>
      <c r="C2422" s="44" t="s">
        <v>982</v>
      </c>
      <c r="D2422" s="83" t="s">
        <v>983</v>
      </c>
      <c r="E2422" s="83" t="s">
        <v>983</v>
      </c>
      <c r="F2422" s="83" t="s">
        <v>985</v>
      </c>
      <c r="G2422" s="301" t="s">
        <v>29</v>
      </c>
      <c r="H2422" s="130">
        <v>80</v>
      </c>
      <c r="I2422" s="34">
        <v>230000000</v>
      </c>
      <c r="J2422" s="36" t="s">
        <v>906</v>
      </c>
      <c r="K2422" s="44" t="s">
        <v>36</v>
      </c>
      <c r="L2422" s="54" t="s">
        <v>25</v>
      </c>
      <c r="M2422" s="36" t="s">
        <v>1085</v>
      </c>
      <c r="N2422" s="67" t="s">
        <v>121</v>
      </c>
      <c r="O2422" s="44" t="s">
        <v>26</v>
      </c>
      <c r="P2422" s="83" t="s">
        <v>1085</v>
      </c>
      <c r="Q2422" s="69"/>
      <c r="R2422" s="440"/>
      <c r="S2422" s="261"/>
      <c r="T2422" s="261">
        <v>8583120</v>
      </c>
      <c r="U2422" s="440">
        <f t="shared" si="467"/>
        <v>9613094.4000000004</v>
      </c>
      <c r="V2422" s="132"/>
      <c r="W2422" s="84">
        <v>2016</v>
      </c>
      <c r="X2422" s="64"/>
    </row>
    <row r="2423" spans="1:24" hidden="1" outlineLevel="1">
      <c r="A2423" s="231" t="s">
        <v>325</v>
      </c>
      <c r="B2423" s="65" t="s">
        <v>24</v>
      </c>
      <c r="C2423" s="44" t="s">
        <v>982</v>
      </c>
      <c r="D2423" s="83" t="s">
        <v>983</v>
      </c>
      <c r="E2423" s="83" t="s">
        <v>983</v>
      </c>
      <c r="F2423" s="83" t="s">
        <v>986</v>
      </c>
      <c r="G2423" s="301" t="s">
        <v>29</v>
      </c>
      <c r="H2423" s="130">
        <v>80</v>
      </c>
      <c r="I2423" s="34">
        <v>230000000</v>
      </c>
      <c r="J2423" s="36" t="s">
        <v>906</v>
      </c>
      <c r="K2423" s="44" t="s">
        <v>36</v>
      </c>
      <c r="L2423" s="54" t="s">
        <v>25</v>
      </c>
      <c r="M2423" s="36" t="s">
        <v>1085</v>
      </c>
      <c r="N2423" s="67" t="s">
        <v>121</v>
      </c>
      <c r="O2423" s="44" t="s">
        <v>26</v>
      </c>
      <c r="P2423" s="83" t="s">
        <v>1085</v>
      </c>
      <c r="Q2423" s="69"/>
      <c r="R2423" s="440"/>
      <c r="S2423" s="261"/>
      <c r="T2423" s="261">
        <v>7150000</v>
      </c>
      <c r="U2423" s="440">
        <f t="shared" si="467"/>
        <v>8008000.0000000009</v>
      </c>
      <c r="V2423" s="132"/>
      <c r="W2423" s="84">
        <v>2016</v>
      </c>
      <c r="X2423" s="64"/>
    </row>
    <row r="2424" spans="1:24" hidden="1" outlineLevel="1">
      <c r="A2424" s="231" t="s">
        <v>326</v>
      </c>
      <c r="B2424" s="65" t="s">
        <v>24</v>
      </c>
      <c r="C2424" s="44" t="s">
        <v>982</v>
      </c>
      <c r="D2424" s="83" t="s">
        <v>983</v>
      </c>
      <c r="E2424" s="83" t="s">
        <v>983</v>
      </c>
      <c r="F2424" s="83" t="s">
        <v>987</v>
      </c>
      <c r="G2424" s="301" t="s">
        <v>29</v>
      </c>
      <c r="H2424" s="130">
        <v>80</v>
      </c>
      <c r="I2424" s="34">
        <v>230000000</v>
      </c>
      <c r="J2424" s="36" t="s">
        <v>906</v>
      </c>
      <c r="K2424" s="44" t="s">
        <v>36</v>
      </c>
      <c r="L2424" s="54" t="s">
        <v>25</v>
      </c>
      <c r="M2424" s="36" t="s">
        <v>1085</v>
      </c>
      <c r="N2424" s="67" t="s">
        <v>121</v>
      </c>
      <c r="O2424" s="44" t="s">
        <v>26</v>
      </c>
      <c r="P2424" s="83" t="s">
        <v>1085</v>
      </c>
      <c r="Q2424" s="69"/>
      <c r="R2424" s="440"/>
      <c r="S2424" s="261"/>
      <c r="T2424" s="261">
        <v>7880140</v>
      </c>
      <c r="U2424" s="440">
        <f t="shared" si="467"/>
        <v>8825756.8000000007</v>
      </c>
      <c r="V2424" s="132"/>
      <c r="W2424" s="84">
        <v>2016</v>
      </c>
      <c r="X2424" s="64"/>
    </row>
    <row r="2425" spans="1:24" hidden="1" outlineLevel="1">
      <c r="A2425" s="231" t="s">
        <v>327</v>
      </c>
      <c r="B2425" s="65" t="s">
        <v>24</v>
      </c>
      <c r="C2425" s="44" t="s">
        <v>982</v>
      </c>
      <c r="D2425" s="83" t="s">
        <v>983</v>
      </c>
      <c r="E2425" s="83" t="s">
        <v>983</v>
      </c>
      <c r="F2425" s="83" t="s">
        <v>988</v>
      </c>
      <c r="G2425" s="301" t="s">
        <v>29</v>
      </c>
      <c r="H2425" s="130">
        <v>80</v>
      </c>
      <c r="I2425" s="34">
        <v>230000000</v>
      </c>
      <c r="J2425" s="36" t="s">
        <v>906</v>
      </c>
      <c r="K2425" s="44" t="s">
        <v>36</v>
      </c>
      <c r="L2425" s="54" t="s">
        <v>25</v>
      </c>
      <c r="M2425" s="36" t="s">
        <v>1085</v>
      </c>
      <c r="N2425" s="67" t="s">
        <v>121</v>
      </c>
      <c r="O2425" s="44" t="s">
        <v>26</v>
      </c>
      <c r="P2425" s="83" t="s">
        <v>1085</v>
      </c>
      <c r="Q2425" s="69"/>
      <c r="R2425" s="440"/>
      <c r="S2425" s="261"/>
      <c r="T2425" s="261">
        <v>827650</v>
      </c>
      <c r="U2425" s="440">
        <f t="shared" si="467"/>
        <v>926968.00000000012</v>
      </c>
      <c r="V2425" s="132"/>
      <c r="W2425" s="84">
        <v>2016</v>
      </c>
      <c r="X2425" s="64"/>
    </row>
    <row r="2426" spans="1:24" hidden="1" outlineLevel="1">
      <c r="A2426" s="231" t="s">
        <v>328</v>
      </c>
      <c r="B2426" s="65" t="s">
        <v>24</v>
      </c>
      <c r="C2426" s="44" t="s">
        <v>982</v>
      </c>
      <c r="D2426" s="83" t="s">
        <v>983</v>
      </c>
      <c r="E2426" s="83" t="s">
        <v>983</v>
      </c>
      <c r="F2426" s="83" t="s">
        <v>989</v>
      </c>
      <c r="G2426" s="301" t="s">
        <v>29</v>
      </c>
      <c r="H2426" s="130">
        <v>80</v>
      </c>
      <c r="I2426" s="34">
        <v>230000000</v>
      </c>
      <c r="J2426" s="36" t="s">
        <v>906</v>
      </c>
      <c r="K2426" s="44" t="s">
        <v>36</v>
      </c>
      <c r="L2426" s="54" t="s">
        <v>25</v>
      </c>
      <c r="M2426" s="36" t="s">
        <v>1085</v>
      </c>
      <c r="N2426" s="67" t="s">
        <v>121</v>
      </c>
      <c r="O2426" s="44" t="s">
        <v>26</v>
      </c>
      <c r="P2426" s="83" t="s">
        <v>1085</v>
      </c>
      <c r="Q2426" s="69"/>
      <c r="R2426" s="440"/>
      <c r="S2426" s="261"/>
      <c r="T2426" s="261">
        <v>1868690</v>
      </c>
      <c r="U2426" s="440">
        <f t="shared" si="467"/>
        <v>2092932.8000000003</v>
      </c>
      <c r="V2426" s="132"/>
      <c r="W2426" s="84">
        <v>2016</v>
      </c>
      <c r="X2426" s="64"/>
    </row>
    <row r="2427" spans="1:24" hidden="1" outlineLevel="1">
      <c r="A2427" s="231" t="s">
        <v>329</v>
      </c>
      <c r="B2427" s="65" t="s">
        <v>24</v>
      </c>
      <c r="C2427" s="44" t="s">
        <v>982</v>
      </c>
      <c r="D2427" s="83" t="s">
        <v>983</v>
      </c>
      <c r="E2427" s="83" t="s">
        <v>983</v>
      </c>
      <c r="F2427" s="83" t="s">
        <v>990</v>
      </c>
      <c r="G2427" s="301" t="s">
        <v>29</v>
      </c>
      <c r="H2427" s="130">
        <v>80</v>
      </c>
      <c r="I2427" s="34">
        <v>230000000</v>
      </c>
      <c r="J2427" s="36" t="s">
        <v>906</v>
      </c>
      <c r="K2427" s="44" t="s">
        <v>36</v>
      </c>
      <c r="L2427" s="54" t="s">
        <v>25</v>
      </c>
      <c r="M2427" s="36" t="s">
        <v>1085</v>
      </c>
      <c r="N2427" s="67" t="s">
        <v>121</v>
      </c>
      <c r="O2427" s="44" t="s">
        <v>26</v>
      </c>
      <c r="P2427" s="83" t="s">
        <v>1085</v>
      </c>
      <c r="Q2427" s="69"/>
      <c r="R2427" s="440"/>
      <c r="S2427" s="261"/>
      <c r="T2427" s="261">
        <v>1114200</v>
      </c>
      <c r="U2427" s="440">
        <f t="shared" si="467"/>
        <v>1247904.0000000002</v>
      </c>
      <c r="V2427" s="132"/>
      <c r="W2427" s="84">
        <v>2016</v>
      </c>
      <c r="X2427" s="64"/>
    </row>
    <row r="2428" spans="1:24" hidden="1" outlineLevel="1">
      <c r="A2428" s="231" t="s">
        <v>330</v>
      </c>
      <c r="B2428" s="65" t="s">
        <v>24</v>
      </c>
      <c r="C2428" s="65" t="s">
        <v>144</v>
      </c>
      <c r="D2428" s="65" t="s">
        <v>145</v>
      </c>
      <c r="E2428" s="65" t="s">
        <v>146</v>
      </c>
      <c r="F2428" s="65" t="s">
        <v>147</v>
      </c>
      <c r="G2428" s="259" t="s">
        <v>28</v>
      </c>
      <c r="H2428" s="65">
        <v>100</v>
      </c>
      <c r="I2428" s="34">
        <v>230000000</v>
      </c>
      <c r="J2428" s="36" t="s">
        <v>906</v>
      </c>
      <c r="K2428" s="44" t="s">
        <v>36</v>
      </c>
      <c r="L2428" s="54" t="s">
        <v>25</v>
      </c>
      <c r="M2428" s="36" t="s">
        <v>1085</v>
      </c>
      <c r="N2428" s="36" t="s">
        <v>35</v>
      </c>
      <c r="O2428" s="65" t="s">
        <v>26</v>
      </c>
      <c r="P2428" s="83" t="s">
        <v>1085</v>
      </c>
      <c r="Q2428" s="66"/>
      <c r="R2428" s="127"/>
      <c r="S2428" s="127"/>
      <c r="T2428" s="127">
        <v>1115325.6000000001</v>
      </c>
      <c r="U2428" s="440">
        <f t="shared" si="467"/>
        <v>1249164.6720000003</v>
      </c>
      <c r="V2428" s="132"/>
      <c r="W2428" s="84">
        <v>2016</v>
      </c>
      <c r="X2428" s="64"/>
    </row>
    <row r="2429" spans="1:24" hidden="1" outlineLevel="1">
      <c r="A2429" s="231" t="s">
        <v>331</v>
      </c>
      <c r="B2429" s="65" t="s">
        <v>24</v>
      </c>
      <c r="C2429" s="65" t="s">
        <v>1002</v>
      </c>
      <c r="D2429" s="65" t="s">
        <v>1003</v>
      </c>
      <c r="E2429" s="65" t="s">
        <v>1004</v>
      </c>
      <c r="F2429" s="65" t="s">
        <v>148</v>
      </c>
      <c r="G2429" s="259" t="s">
        <v>29</v>
      </c>
      <c r="H2429" s="65">
        <v>100</v>
      </c>
      <c r="I2429" s="34">
        <v>230000000</v>
      </c>
      <c r="J2429" s="36" t="s">
        <v>906</v>
      </c>
      <c r="K2429" s="44" t="s">
        <v>36</v>
      </c>
      <c r="L2429" s="54" t="s">
        <v>25</v>
      </c>
      <c r="M2429" s="36" t="s">
        <v>1085</v>
      </c>
      <c r="N2429" s="36" t="s">
        <v>35</v>
      </c>
      <c r="O2429" s="65" t="s">
        <v>26</v>
      </c>
      <c r="P2429" s="83" t="s">
        <v>1085</v>
      </c>
      <c r="Q2429" s="66"/>
      <c r="R2429" s="127"/>
      <c r="S2429" s="127"/>
      <c r="T2429" s="127">
        <v>33720000.000000037</v>
      </c>
      <c r="U2429" s="440">
        <f t="shared" si="467"/>
        <v>37766400.000000045</v>
      </c>
      <c r="V2429" s="132"/>
      <c r="W2429" s="84">
        <v>2016</v>
      </c>
      <c r="X2429" s="64"/>
    </row>
    <row r="2430" spans="1:24" hidden="1" outlineLevel="1">
      <c r="A2430" s="231" t="s">
        <v>332</v>
      </c>
      <c r="B2430" s="65" t="s">
        <v>24</v>
      </c>
      <c r="C2430" s="65" t="s">
        <v>1002</v>
      </c>
      <c r="D2430" s="65" t="s">
        <v>1003</v>
      </c>
      <c r="E2430" s="65" t="s">
        <v>1004</v>
      </c>
      <c r="F2430" s="65" t="s">
        <v>149</v>
      </c>
      <c r="G2430" s="259" t="s">
        <v>29</v>
      </c>
      <c r="H2430" s="65">
        <v>100</v>
      </c>
      <c r="I2430" s="34">
        <v>230000000</v>
      </c>
      <c r="J2430" s="36" t="s">
        <v>906</v>
      </c>
      <c r="K2430" s="44" t="s">
        <v>36</v>
      </c>
      <c r="L2430" s="54" t="s">
        <v>25</v>
      </c>
      <c r="M2430" s="36" t="s">
        <v>1085</v>
      </c>
      <c r="N2430" s="36" t="s">
        <v>35</v>
      </c>
      <c r="O2430" s="65" t="s">
        <v>26</v>
      </c>
      <c r="P2430" s="83" t="s">
        <v>1085</v>
      </c>
      <c r="Q2430" s="66"/>
      <c r="R2430" s="127"/>
      <c r="S2430" s="127"/>
      <c r="T2430" s="127">
        <v>14464800</v>
      </c>
      <c r="U2430" s="440">
        <f t="shared" si="467"/>
        <v>16200576.000000002</v>
      </c>
      <c r="V2430" s="132"/>
      <c r="W2430" s="84">
        <v>2016</v>
      </c>
      <c r="X2430" s="64"/>
    </row>
    <row r="2431" spans="1:24" hidden="1" outlineLevel="1">
      <c r="A2431" s="231" t="s">
        <v>333</v>
      </c>
      <c r="B2431" s="65" t="s">
        <v>24</v>
      </c>
      <c r="C2431" s="65" t="s">
        <v>1002</v>
      </c>
      <c r="D2431" s="65" t="s">
        <v>1003</v>
      </c>
      <c r="E2431" s="65" t="s">
        <v>1004</v>
      </c>
      <c r="F2431" s="65" t="s">
        <v>150</v>
      </c>
      <c r="G2431" s="259" t="s">
        <v>29</v>
      </c>
      <c r="H2431" s="65">
        <v>100</v>
      </c>
      <c r="I2431" s="34">
        <v>230000000</v>
      </c>
      <c r="J2431" s="36" t="s">
        <v>906</v>
      </c>
      <c r="K2431" s="44" t="s">
        <v>36</v>
      </c>
      <c r="L2431" s="54" t="s">
        <v>25</v>
      </c>
      <c r="M2431" s="36" t="s">
        <v>1085</v>
      </c>
      <c r="N2431" s="36" t="s">
        <v>121</v>
      </c>
      <c r="O2431" s="65" t="s">
        <v>26</v>
      </c>
      <c r="P2431" s="83" t="s">
        <v>1085</v>
      </c>
      <c r="Q2431" s="66"/>
      <c r="R2431" s="127"/>
      <c r="S2431" s="127"/>
      <c r="T2431" s="127">
        <v>1756800</v>
      </c>
      <c r="U2431" s="440">
        <f t="shared" si="467"/>
        <v>1967616.0000000002</v>
      </c>
      <c r="V2431" s="132"/>
      <c r="W2431" s="84">
        <v>2016</v>
      </c>
      <c r="X2431" s="64"/>
    </row>
    <row r="2432" spans="1:24" hidden="1" outlineLevel="1">
      <c r="A2432" s="231" t="s">
        <v>334</v>
      </c>
      <c r="B2432" s="65" t="s">
        <v>24</v>
      </c>
      <c r="C2432" s="65" t="s">
        <v>1015</v>
      </c>
      <c r="D2432" s="65" t="s">
        <v>1016</v>
      </c>
      <c r="E2432" s="65" t="s">
        <v>1016</v>
      </c>
      <c r="F2432" s="65" t="s">
        <v>154</v>
      </c>
      <c r="G2432" s="259" t="s">
        <v>28</v>
      </c>
      <c r="H2432" s="65">
        <v>100</v>
      </c>
      <c r="I2432" s="34">
        <v>230000000</v>
      </c>
      <c r="J2432" s="36" t="s">
        <v>906</v>
      </c>
      <c r="K2432" s="44" t="s">
        <v>36</v>
      </c>
      <c r="L2432" s="54" t="s">
        <v>25</v>
      </c>
      <c r="M2432" s="36" t="s">
        <v>1085</v>
      </c>
      <c r="N2432" s="36" t="s">
        <v>121</v>
      </c>
      <c r="O2432" s="65" t="s">
        <v>26</v>
      </c>
      <c r="P2432" s="83" t="s">
        <v>1085</v>
      </c>
      <c r="Q2432" s="66"/>
      <c r="R2432" s="127"/>
      <c r="S2432" s="127"/>
      <c r="T2432" s="127">
        <v>90999.999999999971</v>
      </c>
      <c r="U2432" s="440">
        <f t="shared" si="467"/>
        <v>101919.99999999997</v>
      </c>
      <c r="V2432" s="132"/>
      <c r="W2432" s="84">
        <v>2016</v>
      </c>
      <c r="X2432" s="64"/>
    </row>
    <row r="2433" spans="1:24" hidden="1" outlineLevel="1">
      <c r="A2433" s="231" t="s">
        <v>335</v>
      </c>
      <c r="B2433" s="65" t="s">
        <v>24</v>
      </c>
      <c r="C2433" s="65" t="s">
        <v>158</v>
      </c>
      <c r="D2433" s="54" t="s">
        <v>3147</v>
      </c>
      <c r="E2433" s="54" t="s">
        <v>3147</v>
      </c>
      <c r="F2433" s="65" t="s">
        <v>159</v>
      </c>
      <c r="G2433" s="259" t="s">
        <v>34</v>
      </c>
      <c r="H2433" s="65">
        <v>50</v>
      </c>
      <c r="I2433" s="34">
        <v>230000000</v>
      </c>
      <c r="J2433" s="36" t="s">
        <v>906</v>
      </c>
      <c r="K2433" s="44" t="s">
        <v>36</v>
      </c>
      <c r="L2433" s="54" t="s">
        <v>25</v>
      </c>
      <c r="M2433" s="36" t="s">
        <v>1085</v>
      </c>
      <c r="N2433" s="36" t="s">
        <v>35</v>
      </c>
      <c r="O2433" s="65" t="s">
        <v>26</v>
      </c>
      <c r="P2433" s="83" t="s">
        <v>1085</v>
      </c>
      <c r="Q2433" s="66"/>
      <c r="R2433" s="127"/>
      <c r="S2433" s="127"/>
      <c r="T2433" s="127">
        <v>4450821.43</v>
      </c>
      <c r="U2433" s="440">
        <f t="shared" si="467"/>
        <v>4984920.0016000001</v>
      </c>
      <c r="V2433" s="132"/>
      <c r="W2433" s="84">
        <v>2016</v>
      </c>
      <c r="X2433" s="73"/>
    </row>
    <row r="2434" spans="1:24" hidden="1" outlineLevel="1">
      <c r="A2434" s="231" t="s">
        <v>336</v>
      </c>
      <c r="B2434" s="42" t="s">
        <v>24</v>
      </c>
      <c r="C2434" s="44" t="s">
        <v>156</v>
      </c>
      <c r="D2434" s="65" t="s">
        <v>157</v>
      </c>
      <c r="E2434" s="65" t="s">
        <v>157</v>
      </c>
      <c r="F2434" s="65" t="s">
        <v>160</v>
      </c>
      <c r="G2434" s="259" t="s">
        <v>28</v>
      </c>
      <c r="H2434" s="65">
        <v>100</v>
      </c>
      <c r="I2434" s="34">
        <v>230000000</v>
      </c>
      <c r="J2434" s="36" t="s">
        <v>906</v>
      </c>
      <c r="K2434" s="44" t="s">
        <v>36</v>
      </c>
      <c r="L2434" s="54" t="s">
        <v>25</v>
      </c>
      <c r="M2434" s="36" t="s">
        <v>1085</v>
      </c>
      <c r="N2434" s="65" t="s">
        <v>35</v>
      </c>
      <c r="O2434" s="65" t="s">
        <v>26</v>
      </c>
      <c r="P2434" s="83" t="s">
        <v>1085</v>
      </c>
      <c r="Q2434" s="66"/>
      <c r="R2434" s="127"/>
      <c r="S2434" s="127"/>
      <c r="T2434" s="127">
        <v>83339304.999999955</v>
      </c>
      <c r="U2434" s="440">
        <f t="shared" si="467"/>
        <v>93340021.599999964</v>
      </c>
      <c r="V2434" s="132"/>
      <c r="W2434" s="84">
        <v>2016</v>
      </c>
      <c r="X2434" s="73"/>
    </row>
    <row r="2435" spans="1:24" hidden="1" outlineLevel="1">
      <c r="A2435" s="231" t="s">
        <v>337</v>
      </c>
      <c r="B2435" s="65" t="s">
        <v>24</v>
      </c>
      <c r="C2435" s="65" t="s">
        <v>161</v>
      </c>
      <c r="D2435" s="65" t="s">
        <v>162</v>
      </c>
      <c r="E2435" s="65" t="s">
        <v>162</v>
      </c>
      <c r="F2435" s="65" t="s">
        <v>1018</v>
      </c>
      <c r="G2435" s="259" t="s">
        <v>29</v>
      </c>
      <c r="H2435" s="65">
        <v>50</v>
      </c>
      <c r="I2435" s="34">
        <v>230000000</v>
      </c>
      <c r="J2435" s="36" t="s">
        <v>906</v>
      </c>
      <c r="K2435" s="44" t="s">
        <v>36</v>
      </c>
      <c r="L2435" s="54" t="s">
        <v>25</v>
      </c>
      <c r="M2435" s="36" t="s">
        <v>1085</v>
      </c>
      <c r="N2435" s="36" t="s">
        <v>35</v>
      </c>
      <c r="O2435" s="65" t="s">
        <v>26</v>
      </c>
      <c r="P2435" s="83" t="s">
        <v>1085</v>
      </c>
      <c r="Q2435" s="66"/>
      <c r="R2435" s="127"/>
      <c r="S2435" s="127"/>
      <c r="T2435" s="127">
        <v>2800000</v>
      </c>
      <c r="U2435" s="440">
        <f t="shared" si="467"/>
        <v>3136000.0000000005</v>
      </c>
      <c r="V2435" s="132"/>
      <c r="W2435" s="84">
        <v>2016</v>
      </c>
      <c r="X2435" s="73"/>
    </row>
    <row r="2436" spans="1:24" hidden="1" outlineLevel="1">
      <c r="A2436" s="231" t="s">
        <v>338</v>
      </c>
      <c r="B2436" s="65" t="s">
        <v>24</v>
      </c>
      <c r="C2436" s="65" t="s">
        <v>161</v>
      </c>
      <c r="D2436" s="65" t="s">
        <v>162</v>
      </c>
      <c r="E2436" s="65" t="s">
        <v>162</v>
      </c>
      <c r="F2436" s="65" t="s">
        <v>1019</v>
      </c>
      <c r="G2436" s="259" t="s">
        <v>29</v>
      </c>
      <c r="H2436" s="65">
        <v>50</v>
      </c>
      <c r="I2436" s="34">
        <v>230000000</v>
      </c>
      <c r="J2436" s="36" t="s">
        <v>906</v>
      </c>
      <c r="K2436" s="44" t="s">
        <v>36</v>
      </c>
      <c r="L2436" s="54" t="s">
        <v>25</v>
      </c>
      <c r="M2436" s="36" t="s">
        <v>1085</v>
      </c>
      <c r="N2436" s="36" t="s">
        <v>35</v>
      </c>
      <c r="O2436" s="65" t="s">
        <v>26</v>
      </c>
      <c r="P2436" s="83" t="s">
        <v>1085</v>
      </c>
      <c r="Q2436" s="66"/>
      <c r="R2436" s="127"/>
      <c r="S2436" s="127"/>
      <c r="T2436" s="127">
        <v>0</v>
      </c>
      <c r="U2436" s="440">
        <f t="shared" si="467"/>
        <v>0</v>
      </c>
      <c r="V2436" s="132"/>
      <c r="W2436" s="84">
        <v>2016</v>
      </c>
      <c r="X2436" s="73">
        <v>11.14</v>
      </c>
    </row>
    <row r="2437" spans="1:24" hidden="1" outlineLevel="1">
      <c r="A2437" s="231" t="s">
        <v>5017</v>
      </c>
      <c r="B2437" s="65" t="s">
        <v>24</v>
      </c>
      <c r="C2437" s="65" t="s">
        <v>161</v>
      </c>
      <c r="D2437" s="65" t="s">
        <v>162</v>
      </c>
      <c r="E2437" s="65" t="s">
        <v>162</v>
      </c>
      <c r="F2437" s="65" t="s">
        <v>1019</v>
      </c>
      <c r="G2437" s="259" t="s">
        <v>29</v>
      </c>
      <c r="H2437" s="65">
        <v>50</v>
      </c>
      <c r="I2437" s="34">
        <v>230000000</v>
      </c>
      <c r="J2437" s="36" t="s">
        <v>906</v>
      </c>
      <c r="K2437" s="44" t="s">
        <v>5018</v>
      </c>
      <c r="L2437" s="54" t="s">
        <v>25</v>
      </c>
      <c r="M2437" s="36" t="s">
        <v>1085</v>
      </c>
      <c r="N2437" s="36" t="s">
        <v>36</v>
      </c>
      <c r="O2437" s="65" t="s">
        <v>26</v>
      </c>
      <c r="P2437" s="83" t="s">
        <v>1085</v>
      </c>
      <c r="Q2437" s="66"/>
      <c r="R2437" s="127"/>
      <c r="S2437" s="127"/>
      <c r="T2437" s="127">
        <v>2799999.96</v>
      </c>
      <c r="U2437" s="440">
        <f t="shared" si="467"/>
        <v>3135999.9552000002</v>
      </c>
      <c r="V2437" s="132"/>
      <c r="W2437" s="84">
        <v>2016</v>
      </c>
      <c r="X2437" s="73"/>
    </row>
    <row r="2438" spans="1:24" hidden="1" outlineLevel="1">
      <c r="A2438" s="231" t="s">
        <v>339</v>
      </c>
      <c r="B2438" s="65" t="s">
        <v>24</v>
      </c>
      <c r="C2438" s="65" t="s">
        <v>161</v>
      </c>
      <c r="D2438" s="65" t="s">
        <v>162</v>
      </c>
      <c r="E2438" s="65" t="s">
        <v>162</v>
      </c>
      <c r="F2438" s="65" t="s">
        <v>1020</v>
      </c>
      <c r="G2438" s="259" t="s">
        <v>29</v>
      </c>
      <c r="H2438" s="65">
        <v>50</v>
      </c>
      <c r="I2438" s="34">
        <v>230000000</v>
      </c>
      <c r="J2438" s="36" t="s">
        <v>906</v>
      </c>
      <c r="K2438" s="44" t="s">
        <v>36</v>
      </c>
      <c r="L2438" s="54" t="s">
        <v>25</v>
      </c>
      <c r="M2438" s="36" t="s">
        <v>1085</v>
      </c>
      <c r="N2438" s="36" t="s">
        <v>35</v>
      </c>
      <c r="O2438" s="65" t="s">
        <v>26</v>
      </c>
      <c r="P2438" s="83" t="s">
        <v>1085</v>
      </c>
      <c r="Q2438" s="66"/>
      <c r="R2438" s="127"/>
      <c r="S2438" s="127"/>
      <c r="T2438" s="127">
        <v>5600000</v>
      </c>
      <c r="U2438" s="440">
        <f t="shared" si="467"/>
        <v>6272000.0000000009</v>
      </c>
      <c r="V2438" s="132"/>
      <c r="W2438" s="84">
        <v>2016</v>
      </c>
      <c r="X2438" s="73"/>
    </row>
    <row r="2439" spans="1:24" hidden="1" outlineLevel="1">
      <c r="A2439" s="231" t="s">
        <v>340</v>
      </c>
      <c r="B2439" s="65" t="s">
        <v>24</v>
      </c>
      <c r="C2439" s="65" t="s">
        <v>161</v>
      </c>
      <c r="D2439" s="65" t="s">
        <v>162</v>
      </c>
      <c r="E2439" s="65" t="s">
        <v>162</v>
      </c>
      <c r="F2439" s="65" t="s">
        <v>1021</v>
      </c>
      <c r="G2439" s="259" t="s">
        <v>29</v>
      </c>
      <c r="H2439" s="65">
        <v>50</v>
      </c>
      <c r="I2439" s="34">
        <v>230000000</v>
      </c>
      <c r="J2439" s="36" t="s">
        <v>906</v>
      </c>
      <c r="K2439" s="44" t="s">
        <v>36</v>
      </c>
      <c r="L2439" s="54" t="s">
        <v>25</v>
      </c>
      <c r="M2439" s="36" t="s">
        <v>1085</v>
      </c>
      <c r="N2439" s="36" t="s">
        <v>35</v>
      </c>
      <c r="O2439" s="65" t="s">
        <v>26</v>
      </c>
      <c r="P2439" s="83" t="s">
        <v>1085</v>
      </c>
      <c r="Q2439" s="66"/>
      <c r="R2439" s="127"/>
      <c r="S2439" s="127"/>
      <c r="T2439" s="127">
        <v>2800000</v>
      </c>
      <c r="U2439" s="440">
        <f t="shared" si="467"/>
        <v>3136000.0000000005</v>
      </c>
      <c r="V2439" s="132"/>
      <c r="W2439" s="84">
        <v>2016</v>
      </c>
      <c r="X2439" s="73"/>
    </row>
    <row r="2440" spans="1:24" hidden="1" outlineLevel="1">
      <c r="A2440" s="231" t="s">
        <v>341</v>
      </c>
      <c r="B2440" s="65" t="s">
        <v>24</v>
      </c>
      <c r="C2440" s="65" t="s">
        <v>661</v>
      </c>
      <c r="D2440" s="65" t="s">
        <v>662</v>
      </c>
      <c r="E2440" s="65" t="s">
        <v>662</v>
      </c>
      <c r="F2440" s="65" t="s">
        <v>1195</v>
      </c>
      <c r="G2440" s="259" t="s">
        <v>28</v>
      </c>
      <c r="H2440" s="65">
        <v>80</v>
      </c>
      <c r="I2440" s="34">
        <v>230000000</v>
      </c>
      <c r="J2440" s="36" t="s">
        <v>906</v>
      </c>
      <c r="K2440" s="44" t="s">
        <v>36</v>
      </c>
      <c r="L2440" s="54" t="s">
        <v>25</v>
      </c>
      <c r="M2440" s="36" t="s">
        <v>1085</v>
      </c>
      <c r="N2440" s="36" t="s">
        <v>35</v>
      </c>
      <c r="O2440" s="65" t="s">
        <v>26</v>
      </c>
      <c r="P2440" s="83" t="s">
        <v>1085</v>
      </c>
      <c r="Q2440" s="66"/>
      <c r="R2440" s="127"/>
      <c r="S2440" s="127"/>
      <c r="T2440" s="127">
        <v>1350000</v>
      </c>
      <c r="U2440" s="440">
        <f t="shared" si="467"/>
        <v>1512000.0000000002</v>
      </c>
      <c r="V2440" s="132"/>
      <c r="W2440" s="84">
        <v>2016</v>
      </c>
      <c r="X2440" s="73"/>
    </row>
    <row r="2441" spans="1:24" hidden="1" outlineLevel="1">
      <c r="A2441" s="231" t="s">
        <v>342</v>
      </c>
      <c r="B2441" s="65" t="s">
        <v>24</v>
      </c>
      <c r="C2441" s="65" t="s">
        <v>661</v>
      </c>
      <c r="D2441" s="65" t="s">
        <v>662</v>
      </c>
      <c r="E2441" s="65" t="s">
        <v>662</v>
      </c>
      <c r="F2441" s="65" t="s">
        <v>1196</v>
      </c>
      <c r="G2441" s="259" t="s">
        <v>28</v>
      </c>
      <c r="H2441" s="65">
        <v>80</v>
      </c>
      <c r="I2441" s="34">
        <v>230000000</v>
      </c>
      <c r="J2441" s="36" t="s">
        <v>906</v>
      </c>
      <c r="K2441" s="44" t="s">
        <v>36</v>
      </c>
      <c r="L2441" s="54" t="s">
        <v>25</v>
      </c>
      <c r="M2441" s="36" t="s">
        <v>1085</v>
      </c>
      <c r="N2441" s="36" t="s">
        <v>35</v>
      </c>
      <c r="O2441" s="65" t="s">
        <v>26</v>
      </c>
      <c r="P2441" s="83" t="s">
        <v>1085</v>
      </c>
      <c r="Q2441" s="66"/>
      <c r="R2441" s="127"/>
      <c r="S2441" s="127"/>
      <c r="T2441" s="127">
        <v>1500000</v>
      </c>
      <c r="U2441" s="440">
        <f t="shared" si="467"/>
        <v>1680000.0000000002</v>
      </c>
      <c r="V2441" s="132"/>
      <c r="W2441" s="84">
        <v>2016</v>
      </c>
      <c r="X2441" s="73"/>
    </row>
    <row r="2442" spans="1:24" hidden="1" outlineLevel="1">
      <c r="A2442" s="231" t="s">
        <v>343</v>
      </c>
      <c r="B2442" s="65" t="s">
        <v>24</v>
      </c>
      <c r="C2442" s="65" t="s">
        <v>168</v>
      </c>
      <c r="D2442" s="65" t="s">
        <v>169</v>
      </c>
      <c r="E2442" s="65" t="s">
        <v>169</v>
      </c>
      <c r="F2442" s="65" t="s">
        <v>170</v>
      </c>
      <c r="G2442" s="259" t="s">
        <v>28</v>
      </c>
      <c r="H2442" s="65">
        <v>100</v>
      </c>
      <c r="I2442" s="34">
        <v>230000000</v>
      </c>
      <c r="J2442" s="36" t="s">
        <v>906</v>
      </c>
      <c r="K2442" s="44" t="s">
        <v>36</v>
      </c>
      <c r="L2442" s="82" t="s">
        <v>25</v>
      </c>
      <c r="M2442" s="36" t="s">
        <v>1085</v>
      </c>
      <c r="N2442" s="65" t="s">
        <v>35</v>
      </c>
      <c r="O2442" s="65" t="s">
        <v>171</v>
      </c>
      <c r="P2442" s="83" t="s">
        <v>1085</v>
      </c>
      <c r="Q2442" s="66"/>
      <c r="R2442" s="127"/>
      <c r="S2442" s="127"/>
      <c r="T2442" s="127">
        <v>0</v>
      </c>
      <c r="U2442" s="440">
        <f t="shared" si="467"/>
        <v>0</v>
      </c>
      <c r="V2442" s="132"/>
      <c r="W2442" s="84">
        <v>2016</v>
      </c>
      <c r="X2442" s="240" t="s">
        <v>3943</v>
      </c>
    </row>
    <row r="2443" spans="1:24" hidden="1" outlineLevel="1">
      <c r="A2443" s="231" t="s">
        <v>5211</v>
      </c>
      <c r="B2443" s="65" t="s">
        <v>24</v>
      </c>
      <c r="C2443" s="65" t="s">
        <v>168</v>
      </c>
      <c r="D2443" s="65" t="s">
        <v>169</v>
      </c>
      <c r="E2443" s="65" t="s">
        <v>169</v>
      </c>
      <c r="F2443" s="65" t="s">
        <v>170</v>
      </c>
      <c r="G2443" s="259" t="s">
        <v>28</v>
      </c>
      <c r="H2443" s="65">
        <v>100</v>
      </c>
      <c r="I2443" s="34">
        <v>230000000</v>
      </c>
      <c r="J2443" s="36" t="s">
        <v>906</v>
      </c>
      <c r="K2443" s="44" t="s">
        <v>3945</v>
      </c>
      <c r="L2443" s="82" t="s">
        <v>25</v>
      </c>
      <c r="M2443" s="36" t="s">
        <v>1085</v>
      </c>
      <c r="N2443" s="42" t="s">
        <v>5212</v>
      </c>
      <c r="O2443" s="65" t="s">
        <v>171</v>
      </c>
      <c r="P2443" s="83" t="s">
        <v>1085</v>
      </c>
      <c r="Q2443" s="66"/>
      <c r="R2443" s="127"/>
      <c r="S2443" s="127"/>
      <c r="T2443" s="127">
        <v>0</v>
      </c>
      <c r="U2443" s="440">
        <f t="shared" si="467"/>
        <v>0</v>
      </c>
      <c r="V2443" s="132"/>
      <c r="W2443" s="84">
        <v>2016</v>
      </c>
      <c r="X2443" s="232">
        <v>11.15</v>
      </c>
    </row>
    <row r="2444" spans="1:24" hidden="1" outlineLevel="1">
      <c r="A2444" s="231" t="s">
        <v>6277</v>
      </c>
      <c r="B2444" s="65" t="s">
        <v>24</v>
      </c>
      <c r="C2444" s="65" t="s">
        <v>168</v>
      </c>
      <c r="D2444" s="65" t="s">
        <v>169</v>
      </c>
      <c r="E2444" s="65" t="s">
        <v>169</v>
      </c>
      <c r="F2444" s="65" t="s">
        <v>170</v>
      </c>
      <c r="G2444" s="259" t="s">
        <v>28</v>
      </c>
      <c r="H2444" s="65">
        <v>100</v>
      </c>
      <c r="I2444" s="34">
        <v>230000000</v>
      </c>
      <c r="J2444" s="36" t="s">
        <v>906</v>
      </c>
      <c r="K2444" s="44" t="s">
        <v>3968</v>
      </c>
      <c r="L2444" s="82" t="s">
        <v>25</v>
      </c>
      <c r="M2444" s="36" t="s">
        <v>1085</v>
      </c>
      <c r="N2444" s="42" t="s">
        <v>5212</v>
      </c>
      <c r="O2444" s="36" t="s">
        <v>6278</v>
      </c>
      <c r="P2444" s="83" t="s">
        <v>1085</v>
      </c>
      <c r="Q2444" s="66"/>
      <c r="R2444" s="127"/>
      <c r="S2444" s="127"/>
      <c r="T2444" s="127">
        <v>1629066351</v>
      </c>
      <c r="U2444" s="440">
        <f t="shared" si="467"/>
        <v>1824554313.1200001</v>
      </c>
      <c r="V2444" s="132"/>
      <c r="W2444" s="84">
        <v>2016</v>
      </c>
      <c r="X2444" s="232"/>
    </row>
    <row r="2445" spans="1:24" hidden="1" outlineLevel="1">
      <c r="A2445" s="231" t="s">
        <v>344</v>
      </c>
      <c r="B2445" s="65" t="s">
        <v>24</v>
      </c>
      <c r="C2445" s="65" t="s">
        <v>168</v>
      </c>
      <c r="D2445" s="65" t="s">
        <v>169</v>
      </c>
      <c r="E2445" s="65" t="s">
        <v>169</v>
      </c>
      <c r="F2445" s="65" t="s">
        <v>172</v>
      </c>
      <c r="G2445" s="259" t="s">
        <v>29</v>
      </c>
      <c r="H2445" s="65">
        <v>100</v>
      </c>
      <c r="I2445" s="34">
        <v>230000000</v>
      </c>
      <c r="J2445" s="36" t="s">
        <v>906</v>
      </c>
      <c r="K2445" s="44" t="s">
        <v>36</v>
      </c>
      <c r="L2445" s="82" t="s">
        <v>25</v>
      </c>
      <c r="M2445" s="36" t="s">
        <v>1085</v>
      </c>
      <c r="N2445" s="65" t="s">
        <v>35</v>
      </c>
      <c r="O2445" s="65" t="s">
        <v>26</v>
      </c>
      <c r="P2445" s="83" t="s">
        <v>1085</v>
      </c>
      <c r="Q2445" s="66"/>
      <c r="R2445" s="127"/>
      <c r="S2445" s="127"/>
      <c r="T2445" s="127">
        <v>49189134.5</v>
      </c>
      <c r="U2445" s="440">
        <f t="shared" si="467"/>
        <v>55091830.640000008</v>
      </c>
      <c r="V2445" s="65"/>
      <c r="W2445" s="84">
        <v>2016</v>
      </c>
      <c r="X2445" s="64"/>
    </row>
    <row r="2446" spans="1:24" hidden="1" outlineLevel="1">
      <c r="A2446" s="231" t="s">
        <v>345</v>
      </c>
      <c r="B2446" s="65" t="s">
        <v>24</v>
      </c>
      <c r="C2446" s="65" t="s">
        <v>168</v>
      </c>
      <c r="D2446" s="65" t="s">
        <v>169</v>
      </c>
      <c r="E2446" s="65" t="s">
        <v>169</v>
      </c>
      <c r="F2446" s="65" t="s">
        <v>173</v>
      </c>
      <c r="G2446" s="259" t="s">
        <v>29</v>
      </c>
      <c r="H2446" s="65">
        <v>100</v>
      </c>
      <c r="I2446" s="34">
        <v>230000000</v>
      </c>
      <c r="J2446" s="36" t="s">
        <v>906</v>
      </c>
      <c r="K2446" s="44" t="s">
        <v>36</v>
      </c>
      <c r="L2446" s="82" t="s">
        <v>25</v>
      </c>
      <c r="M2446" s="36" t="s">
        <v>1085</v>
      </c>
      <c r="N2446" s="65" t="s">
        <v>35</v>
      </c>
      <c r="O2446" s="65" t="s">
        <v>26</v>
      </c>
      <c r="P2446" s="83" t="s">
        <v>1085</v>
      </c>
      <c r="Q2446" s="66"/>
      <c r="R2446" s="127"/>
      <c r="S2446" s="127"/>
      <c r="T2446" s="127">
        <v>26654644.449999999</v>
      </c>
      <c r="U2446" s="440">
        <f t="shared" si="467"/>
        <v>29853201.784000002</v>
      </c>
      <c r="V2446" s="65"/>
      <c r="W2446" s="84">
        <v>2016</v>
      </c>
      <c r="X2446" s="134"/>
    </row>
    <row r="2447" spans="1:24" hidden="1" outlineLevel="1">
      <c r="A2447" s="231" t="s">
        <v>953</v>
      </c>
      <c r="B2447" s="65" t="s">
        <v>24</v>
      </c>
      <c r="C2447" s="65" t="s">
        <v>661</v>
      </c>
      <c r="D2447" s="65" t="s">
        <v>662</v>
      </c>
      <c r="E2447" s="65" t="s">
        <v>662</v>
      </c>
      <c r="F2447" s="65" t="s">
        <v>1028</v>
      </c>
      <c r="G2447" s="259" t="s">
        <v>29</v>
      </c>
      <c r="H2447" s="65">
        <v>100</v>
      </c>
      <c r="I2447" s="34">
        <v>230000000</v>
      </c>
      <c r="J2447" s="36" t="s">
        <v>906</v>
      </c>
      <c r="K2447" s="44" t="s">
        <v>36</v>
      </c>
      <c r="L2447" s="82" t="s">
        <v>25</v>
      </c>
      <c r="M2447" s="36" t="s">
        <v>1085</v>
      </c>
      <c r="N2447" s="65" t="s">
        <v>35</v>
      </c>
      <c r="O2447" s="65" t="s">
        <v>111</v>
      </c>
      <c r="P2447" s="83" t="s">
        <v>1085</v>
      </c>
      <c r="Q2447" s="66"/>
      <c r="R2447" s="127"/>
      <c r="S2447" s="127"/>
      <c r="T2447" s="127">
        <v>0</v>
      </c>
      <c r="U2447" s="440">
        <f t="shared" si="467"/>
        <v>0</v>
      </c>
      <c r="V2447" s="65"/>
      <c r="W2447" s="84">
        <v>2016</v>
      </c>
      <c r="X2447" s="134" t="s">
        <v>5008</v>
      </c>
    </row>
    <row r="2448" spans="1:24" hidden="1" outlineLevel="1">
      <c r="A2448" s="231" t="s">
        <v>5019</v>
      </c>
      <c r="B2448" s="65" t="s">
        <v>24</v>
      </c>
      <c r="C2448" s="65" t="s">
        <v>661</v>
      </c>
      <c r="D2448" s="65" t="s">
        <v>662</v>
      </c>
      <c r="E2448" s="65" t="s">
        <v>662</v>
      </c>
      <c r="F2448" s="65" t="s">
        <v>1028</v>
      </c>
      <c r="G2448" s="259" t="s">
        <v>28</v>
      </c>
      <c r="H2448" s="65">
        <v>100</v>
      </c>
      <c r="I2448" s="34">
        <v>230000000</v>
      </c>
      <c r="J2448" s="36" t="s">
        <v>906</v>
      </c>
      <c r="K2448" s="44" t="s">
        <v>410</v>
      </c>
      <c r="L2448" s="82" t="s">
        <v>25</v>
      </c>
      <c r="M2448" s="36" t="s">
        <v>1085</v>
      </c>
      <c r="N2448" s="42" t="s">
        <v>30</v>
      </c>
      <c r="O2448" s="65" t="s">
        <v>111</v>
      </c>
      <c r="P2448" s="83" t="s">
        <v>1085</v>
      </c>
      <c r="Q2448" s="66"/>
      <c r="R2448" s="127"/>
      <c r="S2448" s="127"/>
      <c r="T2448" s="127">
        <v>6550000</v>
      </c>
      <c r="U2448" s="440">
        <f t="shared" si="467"/>
        <v>7336000.0000000009</v>
      </c>
      <c r="V2448" s="65"/>
      <c r="W2448" s="84">
        <v>2016</v>
      </c>
      <c r="X2448" s="134"/>
    </row>
    <row r="2449" spans="1:24" hidden="1" outlineLevel="1">
      <c r="A2449" s="231" t="s">
        <v>954</v>
      </c>
      <c r="B2449" s="65" t="s">
        <v>24</v>
      </c>
      <c r="C2449" s="65" t="s">
        <v>661</v>
      </c>
      <c r="D2449" s="65" t="s">
        <v>662</v>
      </c>
      <c r="E2449" s="65" t="s">
        <v>662</v>
      </c>
      <c r="F2449" s="65" t="s">
        <v>1197</v>
      </c>
      <c r="G2449" s="259" t="s">
        <v>29</v>
      </c>
      <c r="H2449" s="65">
        <v>100</v>
      </c>
      <c r="I2449" s="34">
        <v>230000000</v>
      </c>
      <c r="J2449" s="36" t="s">
        <v>906</v>
      </c>
      <c r="K2449" s="44" t="s">
        <v>36</v>
      </c>
      <c r="L2449" s="82" t="s">
        <v>25</v>
      </c>
      <c r="M2449" s="36" t="s">
        <v>1085</v>
      </c>
      <c r="N2449" s="65" t="s">
        <v>35</v>
      </c>
      <c r="O2449" s="65" t="s">
        <v>111</v>
      </c>
      <c r="P2449" s="83" t="s">
        <v>1085</v>
      </c>
      <c r="Q2449" s="66"/>
      <c r="R2449" s="127"/>
      <c r="S2449" s="127"/>
      <c r="T2449" s="127">
        <v>0</v>
      </c>
      <c r="U2449" s="440">
        <f t="shared" si="467"/>
        <v>0</v>
      </c>
      <c r="V2449" s="65"/>
      <c r="W2449" s="84">
        <v>2016</v>
      </c>
      <c r="X2449" s="134" t="s">
        <v>5008</v>
      </c>
    </row>
    <row r="2450" spans="1:24" hidden="1" outlineLevel="1">
      <c r="A2450" s="231" t="s">
        <v>5020</v>
      </c>
      <c r="B2450" s="65" t="s">
        <v>24</v>
      </c>
      <c r="C2450" s="65" t="s">
        <v>661</v>
      </c>
      <c r="D2450" s="65" t="s">
        <v>662</v>
      </c>
      <c r="E2450" s="65" t="s">
        <v>662</v>
      </c>
      <c r="F2450" s="65" t="s">
        <v>1197</v>
      </c>
      <c r="G2450" s="259" t="s">
        <v>28</v>
      </c>
      <c r="H2450" s="65">
        <v>100</v>
      </c>
      <c r="I2450" s="34">
        <v>230000000</v>
      </c>
      <c r="J2450" s="36" t="s">
        <v>906</v>
      </c>
      <c r="K2450" s="44" t="s">
        <v>410</v>
      </c>
      <c r="L2450" s="82" t="s">
        <v>25</v>
      </c>
      <c r="M2450" s="36" t="s">
        <v>1085</v>
      </c>
      <c r="N2450" s="65" t="s">
        <v>30</v>
      </c>
      <c r="O2450" s="65" t="s">
        <v>111</v>
      </c>
      <c r="P2450" s="83" t="s">
        <v>1085</v>
      </c>
      <c r="Q2450" s="66"/>
      <c r="R2450" s="127"/>
      <c r="S2450" s="127"/>
      <c r="T2450" s="127">
        <v>7450000</v>
      </c>
      <c r="U2450" s="440">
        <f t="shared" si="467"/>
        <v>8344000.0000000009</v>
      </c>
      <c r="V2450" s="65"/>
      <c r="W2450" s="84">
        <v>2016</v>
      </c>
      <c r="X2450" s="134"/>
    </row>
    <row r="2451" spans="1:24" hidden="1" outlineLevel="1">
      <c r="A2451" s="231" t="s">
        <v>955</v>
      </c>
      <c r="B2451" s="65" t="s">
        <v>24</v>
      </c>
      <c r="C2451" s="65" t="s">
        <v>661</v>
      </c>
      <c r="D2451" s="65" t="s">
        <v>662</v>
      </c>
      <c r="E2451" s="65" t="s">
        <v>662</v>
      </c>
      <c r="F2451" s="65" t="s">
        <v>1198</v>
      </c>
      <c r="G2451" s="259" t="s">
        <v>29</v>
      </c>
      <c r="H2451" s="65">
        <v>100</v>
      </c>
      <c r="I2451" s="34">
        <v>230000000</v>
      </c>
      <c r="J2451" s="36" t="s">
        <v>906</v>
      </c>
      <c r="K2451" s="44" t="s">
        <v>36</v>
      </c>
      <c r="L2451" s="82" t="s">
        <v>25</v>
      </c>
      <c r="M2451" s="36" t="s">
        <v>1085</v>
      </c>
      <c r="N2451" s="65" t="s">
        <v>35</v>
      </c>
      <c r="O2451" s="65" t="s">
        <v>111</v>
      </c>
      <c r="P2451" s="83" t="s">
        <v>1085</v>
      </c>
      <c r="Q2451" s="66"/>
      <c r="R2451" s="127"/>
      <c r="S2451" s="127"/>
      <c r="T2451" s="127">
        <v>0</v>
      </c>
      <c r="U2451" s="440">
        <f t="shared" si="467"/>
        <v>0</v>
      </c>
      <c r="V2451" s="65"/>
      <c r="W2451" s="84">
        <v>2016</v>
      </c>
      <c r="X2451" s="134" t="s">
        <v>5008</v>
      </c>
    </row>
    <row r="2452" spans="1:24" hidden="1" outlineLevel="1">
      <c r="A2452" s="231" t="s">
        <v>5021</v>
      </c>
      <c r="B2452" s="65" t="s">
        <v>24</v>
      </c>
      <c r="C2452" s="65" t="s">
        <v>661</v>
      </c>
      <c r="D2452" s="65" t="s">
        <v>662</v>
      </c>
      <c r="E2452" s="65" t="s">
        <v>662</v>
      </c>
      <c r="F2452" s="65" t="s">
        <v>1198</v>
      </c>
      <c r="G2452" s="259" t="s">
        <v>28</v>
      </c>
      <c r="H2452" s="65">
        <v>100</v>
      </c>
      <c r="I2452" s="34">
        <v>230000000</v>
      </c>
      <c r="J2452" s="36" t="s">
        <v>906</v>
      </c>
      <c r="K2452" s="44" t="s">
        <v>410</v>
      </c>
      <c r="L2452" s="82" t="s">
        <v>25</v>
      </c>
      <c r="M2452" s="36" t="s">
        <v>1085</v>
      </c>
      <c r="N2452" s="65" t="s">
        <v>30</v>
      </c>
      <c r="O2452" s="65" t="s">
        <v>111</v>
      </c>
      <c r="P2452" s="83" t="s">
        <v>1085</v>
      </c>
      <c r="Q2452" s="66"/>
      <c r="R2452" s="127"/>
      <c r="S2452" s="127"/>
      <c r="T2452" s="127">
        <v>8150000</v>
      </c>
      <c r="U2452" s="440">
        <f t="shared" si="467"/>
        <v>9128000</v>
      </c>
      <c r="V2452" s="65"/>
      <c r="W2452" s="84">
        <v>2016</v>
      </c>
      <c r="X2452" s="134"/>
    </row>
    <row r="2453" spans="1:24" hidden="1" outlineLevel="1">
      <c r="A2453" s="231" t="s">
        <v>956</v>
      </c>
      <c r="B2453" s="65" t="s">
        <v>24</v>
      </c>
      <c r="C2453" s="65" t="s">
        <v>661</v>
      </c>
      <c r="D2453" s="65" t="s">
        <v>662</v>
      </c>
      <c r="E2453" s="65" t="s">
        <v>662</v>
      </c>
      <c r="F2453" s="65" t="s">
        <v>1199</v>
      </c>
      <c r="G2453" s="259" t="s">
        <v>29</v>
      </c>
      <c r="H2453" s="65">
        <v>100</v>
      </c>
      <c r="I2453" s="34">
        <v>230000000</v>
      </c>
      <c r="J2453" s="36" t="s">
        <v>906</v>
      </c>
      <c r="K2453" s="44" t="s">
        <v>36</v>
      </c>
      <c r="L2453" s="82" t="s">
        <v>25</v>
      </c>
      <c r="M2453" s="36" t="s">
        <v>1085</v>
      </c>
      <c r="N2453" s="65" t="s">
        <v>35</v>
      </c>
      <c r="O2453" s="65" t="s">
        <v>111</v>
      </c>
      <c r="P2453" s="83" t="s">
        <v>1085</v>
      </c>
      <c r="Q2453" s="66"/>
      <c r="R2453" s="127"/>
      <c r="S2453" s="127"/>
      <c r="T2453" s="127">
        <v>0</v>
      </c>
      <c r="U2453" s="440">
        <f t="shared" ref="U2453:U2460" si="469">T2453*1.12</f>
        <v>0</v>
      </c>
      <c r="V2453" s="65"/>
      <c r="W2453" s="84">
        <v>2016</v>
      </c>
      <c r="X2453" s="134" t="s">
        <v>5008</v>
      </c>
    </row>
    <row r="2454" spans="1:24" hidden="1" outlineLevel="1">
      <c r="A2454" s="231" t="s">
        <v>5022</v>
      </c>
      <c r="B2454" s="65" t="s">
        <v>24</v>
      </c>
      <c r="C2454" s="65" t="s">
        <v>661</v>
      </c>
      <c r="D2454" s="65" t="s">
        <v>662</v>
      </c>
      <c r="E2454" s="65" t="s">
        <v>662</v>
      </c>
      <c r="F2454" s="65" t="s">
        <v>1199</v>
      </c>
      <c r="G2454" s="259" t="s">
        <v>28</v>
      </c>
      <c r="H2454" s="65">
        <v>100</v>
      </c>
      <c r="I2454" s="34">
        <v>230000000</v>
      </c>
      <c r="J2454" s="36" t="s">
        <v>906</v>
      </c>
      <c r="K2454" s="44" t="s">
        <v>410</v>
      </c>
      <c r="L2454" s="82" t="s">
        <v>25</v>
      </c>
      <c r="M2454" s="36" t="s">
        <v>1085</v>
      </c>
      <c r="N2454" s="65" t="s">
        <v>30</v>
      </c>
      <c r="O2454" s="65" t="s">
        <v>111</v>
      </c>
      <c r="P2454" s="83" t="s">
        <v>1085</v>
      </c>
      <c r="Q2454" s="66"/>
      <c r="R2454" s="127"/>
      <c r="S2454" s="127"/>
      <c r="T2454" s="127">
        <v>5850000</v>
      </c>
      <c r="U2454" s="440">
        <f t="shared" si="469"/>
        <v>6552000.0000000009</v>
      </c>
      <c r="V2454" s="65"/>
      <c r="W2454" s="84">
        <v>2016</v>
      </c>
      <c r="X2454" s="134"/>
    </row>
    <row r="2455" spans="1:24" hidden="1" outlineLevel="1">
      <c r="A2455" s="231" t="s">
        <v>957</v>
      </c>
      <c r="B2455" s="65" t="s">
        <v>24</v>
      </c>
      <c r="C2455" s="65" t="s">
        <v>661</v>
      </c>
      <c r="D2455" s="65" t="s">
        <v>662</v>
      </c>
      <c r="E2455" s="65" t="s">
        <v>662</v>
      </c>
      <c r="F2455" s="65" t="s">
        <v>1200</v>
      </c>
      <c r="G2455" s="259" t="s">
        <v>29</v>
      </c>
      <c r="H2455" s="65">
        <v>100</v>
      </c>
      <c r="I2455" s="34">
        <v>230000000</v>
      </c>
      <c r="J2455" s="36" t="s">
        <v>906</v>
      </c>
      <c r="K2455" s="44" t="s">
        <v>36</v>
      </c>
      <c r="L2455" s="82" t="s">
        <v>25</v>
      </c>
      <c r="M2455" s="36" t="s">
        <v>1085</v>
      </c>
      <c r="N2455" s="65" t="s">
        <v>35</v>
      </c>
      <c r="O2455" s="65" t="s">
        <v>111</v>
      </c>
      <c r="P2455" s="83" t="s">
        <v>1085</v>
      </c>
      <c r="Q2455" s="66"/>
      <c r="R2455" s="127"/>
      <c r="S2455" s="127"/>
      <c r="T2455" s="127">
        <v>0</v>
      </c>
      <c r="U2455" s="440">
        <f>T2455*1.12</f>
        <v>0</v>
      </c>
      <c r="V2455" s="65"/>
      <c r="W2455" s="84">
        <v>2016</v>
      </c>
      <c r="X2455" s="134" t="s">
        <v>5008</v>
      </c>
    </row>
    <row r="2456" spans="1:24" hidden="1" outlineLevel="1">
      <c r="A2456" s="231" t="s">
        <v>5023</v>
      </c>
      <c r="B2456" s="65" t="s">
        <v>24</v>
      </c>
      <c r="C2456" s="65" t="s">
        <v>661</v>
      </c>
      <c r="D2456" s="65" t="s">
        <v>662</v>
      </c>
      <c r="E2456" s="65" t="s">
        <v>662</v>
      </c>
      <c r="F2456" s="65" t="s">
        <v>1200</v>
      </c>
      <c r="G2456" s="259" t="s">
        <v>28</v>
      </c>
      <c r="H2456" s="65">
        <v>100</v>
      </c>
      <c r="I2456" s="34">
        <v>230000000</v>
      </c>
      <c r="J2456" s="36" t="s">
        <v>906</v>
      </c>
      <c r="K2456" s="44" t="s">
        <v>410</v>
      </c>
      <c r="L2456" s="82" t="s">
        <v>25</v>
      </c>
      <c r="M2456" s="36" t="s">
        <v>1085</v>
      </c>
      <c r="N2456" s="65" t="s">
        <v>30</v>
      </c>
      <c r="O2456" s="65" t="s">
        <v>111</v>
      </c>
      <c r="P2456" s="83" t="s">
        <v>1085</v>
      </c>
      <c r="Q2456" s="66"/>
      <c r="R2456" s="127"/>
      <c r="S2456" s="127"/>
      <c r="T2456" s="127">
        <v>5550000</v>
      </c>
      <c r="U2456" s="440">
        <f>T2456*1.12</f>
        <v>6216000.0000000009</v>
      </c>
      <c r="V2456" s="65"/>
      <c r="W2456" s="84">
        <v>2016</v>
      </c>
      <c r="X2456" s="134"/>
    </row>
    <row r="2457" spans="1:24" hidden="1" outlineLevel="1">
      <c r="A2457" s="231" t="s">
        <v>958</v>
      </c>
      <c r="B2457" s="65" t="s">
        <v>24</v>
      </c>
      <c r="C2457" s="65" t="s">
        <v>661</v>
      </c>
      <c r="D2457" s="65" t="s">
        <v>662</v>
      </c>
      <c r="E2457" s="65" t="s">
        <v>662</v>
      </c>
      <c r="F2457" s="65" t="s">
        <v>1201</v>
      </c>
      <c r="G2457" s="259" t="s">
        <v>29</v>
      </c>
      <c r="H2457" s="65">
        <v>100</v>
      </c>
      <c r="I2457" s="34">
        <v>230000000</v>
      </c>
      <c r="J2457" s="36" t="s">
        <v>906</v>
      </c>
      <c r="K2457" s="44" t="s">
        <v>36</v>
      </c>
      <c r="L2457" s="82" t="s">
        <v>25</v>
      </c>
      <c r="M2457" s="36" t="s">
        <v>1085</v>
      </c>
      <c r="N2457" s="65" t="s">
        <v>35</v>
      </c>
      <c r="O2457" s="65" t="s">
        <v>111</v>
      </c>
      <c r="P2457" s="83" t="s">
        <v>1085</v>
      </c>
      <c r="Q2457" s="66"/>
      <c r="R2457" s="127"/>
      <c r="S2457" s="127"/>
      <c r="T2457" s="127">
        <v>0</v>
      </c>
      <c r="U2457" s="440">
        <f>T2457*1.12</f>
        <v>0</v>
      </c>
      <c r="V2457" s="65"/>
      <c r="W2457" s="84">
        <v>2016</v>
      </c>
      <c r="X2457" s="134" t="s">
        <v>5008</v>
      </c>
    </row>
    <row r="2458" spans="1:24" hidden="1" outlineLevel="1">
      <c r="A2458" s="231" t="s">
        <v>5024</v>
      </c>
      <c r="B2458" s="65" t="s">
        <v>24</v>
      </c>
      <c r="C2458" s="65" t="s">
        <v>661</v>
      </c>
      <c r="D2458" s="65" t="s">
        <v>662</v>
      </c>
      <c r="E2458" s="65" t="s">
        <v>662</v>
      </c>
      <c r="F2458" s="65" t="s">
        <v>1201</v>
      </c>
      <c r="G2458" s="259" t="s">
        <v>28</v>
      </c>
      <c r="H2458" s="65">
        <v>100</v>
      </c>
      <c r="I2458" s="34">
        <v>230000000</v>
      </c>
      <c r="J2458" s="36" t="s">
        <v>906</v>
      </c>
      <c r="K2458" s="44" t="s">
        <v>410</v>
      </c>
      <c r="L2458" s="82" t="s">
        <v>25</v>
      </c>
      <c r="M2458" s="36" t="s">
        <v>1085</v>
      </c>
      <c r="N2458" s="65" t="s">
        <v>30</v>
      </c>
      <c r="O2458" s="65" t="s">
        <v>111</v>
      </c>
      <c r="P2458" s="83" t="s">
        <v>1085</v>
      </c>
      <c r="Q2458" s="66"/>
      <c r="R2458" s="127"/>
      <c r="S2458" s="127"/>
      <c r="T2458" s="127">
        <v>6500000</v>
      </c>
      <c r="U2458" s="440">
        <f>T2458*1.12</f>
        <v>7280000.0000000009</v>
      </c>
      <c r="V2458" s="65"/>
      <c r="W2458" s="84">
        <v>2016</v>
      </c>
      <c r="X2458" s="134"/>
    </row>
    <row r="2459" spans="1:24" hidden="1" outlineLevel="1">
      <c r="A2459" s="231" t="s">
        <v>959</v>
      </c>
      <c r="B2459" s="65" t="s">
        <v>24</v>
      </c>
      <c r="C2459" s="65" t="s">
        <v>661</v>
      </c>
      <c r="D2459" s="65" t="s">
        <v>662</v>
      </c>
      <c r="E2459" s="65" t="s">
        <v>662</v>
      </c>
      <c r="F2459" s="65" t="s">
        <v>1029</v>
      </c>
      <c r="G2459" s="259" t="s">
        <v>29</v>
      </c>
      <c r="H2459" s="65">
        <v>100</v>
      </c>
      <c r="I2459" s="34">
        <v>230000000</v>
      </c>
      <c r="J2459" s="36" t="s">
        <v>906</v>
      </c>
      <c r="K2459" s="44" t="s">
        <v>36</v>
      </c>
      <c r="L2459" s="82" t="s">
        <v>25</v>
      </c>
      <c r="M2459" s="36" t="s">
        <v>1085</v>
      </c>
      <c r="N2459" s="65" t="s">
        <v>35</v>
      </c>
      <c r="O2459" s="65" t="s">
        <v>111</v>
      </c>
      <c r="P2459" s="83" t="s">
        <v>1085</v>
      </c>
      <c r="Q2459" s="66"/>
      <c r="R2459" s="127"/>
      <c r="S2459" s="127"/>
      <c r="T2459" s="127">
        <v>0</v>
      </c>
      <c r="U2459" s="440">
        <f t="shared" si="469"/>
        <v>0</v>
      </c>
      <c r="V2459" s="65"/>
      <c r="W2459" s="84">
        <v>2016</v>
      </c>
      <c r="X2459" s="73">
        <v>11.14</v>
      </c>
    </row>
    <row r="2460" spans="1:24" hidden="1" outlineLevel="1">
      <c r="A2460" s="231" t="s">
        <v>5025</v>
      </c>
      <c r="B2460" s="65" t="s">
        <v>24</v>
      </c>
      <c r="C2460" s="65" t="s">
        <v>661</v>
      </c>
      <c r="D2460" s="65" t="s">
        <v>662</v>
      </c>
      <c r="E2460" s="65" t="s">
        <v>662</v>
      </c>
      <c r="F2460" s="65" t="s">
        <v>1029</v>
      </c>
      <c r="G2460" s="259" t="s">
        <v>29</v>
      </c>
      <c r="H2460" s="65">
        <v>100</v>
      </c>
      <c r="I2460" s="34">
        <v>230000000</v>
      </c>
      <c r="J2460" s="36" t="s">
        <v>906</v>
      </c>
      <c r="K2460" s="44" t="s">
        <v>410</v>
      </c>
      <c r="L2460" s="82" t="s">
        <v>25</v>
      </c>
      <c r="M2460" s="36" t="s">
        <v>1085</v>
      </c>
      <c r="N2460" s="65" t="s">
        <v>30</v>
      </c>
      <c r="O2460" s="65" t="s">
        <v>111</v>
      </c>
      <c r="P2460" s="83" t="s">
        <v>1085</v>
      </c>
      <c r="Q2460" s="66"/>
      <c r="R2460" s="127"/>
      <c r="S2460" s="127"/>
      <c r="T2460" s="127">
        <v>26500000</v>
      </c>
      <c r="U2460" s="440">
        <f t="shared" si="469"/>
        <v>29680000.000000004</v>
      </c>
      <c r="V2460" s="65"/>
      <c r="W2460" s="84">
        <v>2016</v>
      </c>
      <c r="X2460" s="134"/>
    </row>
    <row r="2461" spans="1:24" hidden="1" outlineLevel="1">
      <c r="A2461" s="231" t="s">
        <v>960</v>
      </c>
      <c r="B2461" s="65" t="s">
        <v>24</v>
      </c>
      <c r="C2461" s="65" t="s">
        <v>180</v>
      </c>
      <c r="D2461" s="65" t="s">
        <v>181</v>
      </c>
      <c r="E2461" s="54" t="s">
        <v>3148</v>
      </c>
      <c r="F2461" s="65" t="s">
        <v>182</v>
      </c>
      <c r="G2461" s="259" t="s">
        <v>28</v>
      </c>
      <c r="H2461" s="65">
        <v>100</v>
      </c>
      <c r="I2461" s="34">
        <v>230000000</v>
      </c>
      <c r="J2461" s="36" t="s">
        <v>906</v>
      </c>
      <c r="K2461" s="44" t="s">
        <v>36</v>
      </c>
      <c r="L2461" s="82" t="s">
        <v>25</v>
      </c>
      <c r="M2461" s="36" t="s">
        <v>1085</v>
      </c>
      <c r="N2461" s="65" t="s">
        <v>35</v>
      </c>
      <c r="O2461" s="65" t="s">
        <v>26</v>
      </c>
      <c r="P2461" s="83" t="s">
        <v>1085</v>
      </c>
      <c r="Q2461" s="66"/>
      <c r="R2461" s="127"/>
      <c r="S2461" s="127"/>
      <c r="T2461" s="127">
        <v>8696002.9199999999</v>
      </c>
      <c r="U2461" s="440">
        <f t="shared" ref="U2461:U2462" si="470">T2461*1.12</f>
        <v>9739523.2704000007</v>
      </c>
      <c r="V2461" s="65"/>
      <c r="W2461" s="84">
        <v>2016</v>
      </c>
      <c r="X2461" s="134"/>
    </row>
    <row r="2462" spans="1:24" hidden="1" outlineLevel="1">
      <c r="A2462" s="231" t="s">
        <v>961</v>
      </c>
      <c r="B2462" s="65" t="s">
        <v>37</v>
      </c>
      <c r="C2462" s="65" t="s">
        <v>168</v>
      </c>
      <c r="D2462" s="65" t="s">
        <v>169</v>
      </c>
      <c r="E2462" s="65" t="s">
        <v>169</v>
      </c>
      <c r="F2462" s="65" t="s">
        <v>1419</v>
      </c>
      <c r="G2462" s="259" t="s">
        <v>28</v>
      </c>
      <c r="H2462" s="65">
        <v>100</v>
      </c>
      <c r="I2462" s="34">
        <v>230000000</v>
      </c>
      <c r="J2462" s="36" t="s">
        <v>906</v>
      </c>
      <c r="K2462" s="44" t="s">
        <v>1420</v>
      </c>
      <c r="L2462" s="82" t="s">
        <v>25</v>
      </c>
      <c r="M2462" s="36" t="s">
        <v>1085</v>
      </c>
      <c r="N2462" s="65" t="s">
        <v>121</v>
      </c>
      <c r="O2462" s="65" t="s">
        <v>26</v>
      </c>
      <c r="P2462" s="83" t="s">
        <v>1085</v>
      </c>
      <c r="Q2462" s="66"/>
      <c r="R2462" s="127"/>
      <c r="S2462" s="127"/>
      <c r="T2462" s="127">
        <v>0</v>
      </c>
      <c r="U2462" s="440">
        <f t="shared" si="470"/>
        <v>0</v>
      </c>
      <c r="V2462" s="65"/>
      <c r="W2462" s="84">
        <v>2016</v>
      </c>
      <c r="X2462" s="134" t="s">
        <v>3918</v>
      </c>
    </row>
    <row r="2463" spans="1:24" hidden="1" outlineLevel="1">
      <c r="A2463" s="231" t="s">
        <v>346</v>
      </c>
      <c r="B2463" s="34" t="s">
        <v>37</v>
      </c>
      <c r="C2463" s="34" t="s">
        <v>42</v>
      </c>
      <c r="D2463" s="54" t="s">
        <v>3149</v>
      </c>
      <c r="E2463" s="54" t="s">
        <v>3149</v>
      </c>
      <c r="F2463" s="83" t="s">
        <v>43</v>
      </c>
      <c r="G2463" s="93" t="s">
        <v>28</v>
      </c>
      <c r="H2463" s="105">
        <v>100</v>
      </c>
      <c r="I2463" s="34">
        <v>230000000</v>
      </c>
      <c r="J2463" s="36" t="s">
        <v>905</v>
      </c>
      <c r="K2463" s="44" t="s">
        <v>36</v>
      </c>
      <c r="L2463" s="61" t="s">
        <v>25</v>
      </c>
      <c r="M2463" s="36" t="s">
        <v>1085</v>
      </c>
      <c r="N2463" s="34" t="s">
        <v>35</v>
      </c>
      <c r="O2463" s="36" t="s">
        <v>44</v>
      </c>
      <c r="P2463" s="83" t="s">
        <v>1085</v>
      </c>
      <c r="Q2463" s="36"/>
      <c r="R2463" s="54"/>
      <c r="S2463" s="54"/>
      <c r="T2463" s="463">
        <v>227819301.45000002</v>
      </c>
      <c r="U2463" s="463">
        <f>T2463</f>
        <v>227819301.45000002</v>
      </c>
      <c r="V2463" s="36"/>
      <c r="W2463" s="84">
        <v>2016</v>
      </c>
      <c r="X2463" s="64"/>
    </row>
    <row r="2464" spans="1:24" hidden="1" outlineLevel="1">
      <c r="A2464" s="231" t="s">
        <v>347</v>
      </c>
      <c r="B2464" s="34" t="s">
        <v>37</v>
      </c>
      <c r="C2464" s="34" t="s">
        <v>45</v>
      </c>
      <c r="D2464" s="54" t="s">
        <v>1335</v>
      </c>
      <c r="E2464" s="54" t="s">
        <v>1335</v>
      </c>
      <c r="F2464" s="83" t="s">
        <v>46</v>
      </c>
      <c r="G2464" s="318" t="s">
        <v>28</v>
      </c>
      <c r="H2464" s="83">
        <v>100</v>
      </c>
      <c r="I2464" s="34">
        <v>230000000</v>
      </c>
      <c r="J2464" s="36" t="s">
        <v>906</v>
      </c>
      <c r="K2464" s="44" t="s">
        <v>883</v>
      </c>
      <c r="L2464" s="61" t="s">
        <v>25</v>
      </c>
      <c r="M2464" s="36" t="s">
        <v>1085</v>
      </c>
      <c r="N2464" s="34" t="s">
        <v>35</v>
      </c>
      <c r="O2464" s="36" t="s">
        <v>44</v>
      </c>
      <c r="P2464" s="83" t="s">
        <v>1085</v>
      </c>
      <c r="Q2464" s="36"/>
      <c r="R2464" s="54"/>
      <c r="S2464" s="54"/>
      <c r="T2464" s="463">
        <v>31243853.517000001</v>
      </c>
      <c r="U2464" s="463">
        <f>T2464</f>
        <v>31243853.517000001</v>
      </c>
      <c r="V2464" s="36"/>
      <c r="W2464" s="84">
        <v>2016</v>
      </c>
      <c r="X2464" s="64"/>
    </row>
    <row r="2465" spans="1:37" hidden="1" outlineLevel="1">
      <c r="A2465" s="231" t="s">
        <v>348</v>
      </c>
      <c r="B2465" s="34" t="s">
        <v>37</v>
      </c>
      <c r="C2465" s="34" t="s">
        <v>45</v>
      </c>
      <c r="D2465" s="54" t="s">
        <v>1335</v>
      </c>
      <c r="E2465" s="54" t="s">
        <v>1335</v>
      </c>
      <c r="F2465" s="83" t="s">
        <v>47</v>
      </c>
      <c r="G2465" s="93" t="s">
        <v>28</v>
      </c>
      <c r="H2465" s="105">
        <v>100</v>
      </c>
      <c r="I2465" s="34">
        <v>230000000</v>
      </c>
      <c r="J2465" s="36" t="s">
        <v>906</v>
      </c>
      <c r="K2465" s="44" t="s">
        <v>883</v>
      </c>
      <c r="L2465" s="61" t="s">
        <v>25</v>
      </c>
      <c r="M2465" s="36" t="s">
        <v>1085</v>
      </c>
      <c r="N2465" s="34" t="s">
        <v>35</v>
      </c>
      <c r="O2465" s="36" t="s">
        <v>44</v>
      </c>
      <c r="P2465" s="83" t="s">
        <v>1085</v>
      </c>
      <c r="Q2465" s="36"/>
      <c r="R2465" s="54"/>
      <c r="S2465" s="54"/>
      <c r="T2465" s="463">
        <v>6538128.0000000009</v>
      </c>
      <c r="U2465" s="463">
        <f>T2465</f>
        <v>6538128.0000000009</v>
      </c>
      <c r="V2465" s="36"/>
      <c r="W2465" s="84">
        <v>2016</v>
      </c>
      <c r="X2465" s="64"/>
    </row>
    <row r="2466" spans="1:37" s="24" customFormat="1" hidden="1" outlineLevel="1">
      <c r="A2466" s="231" t="s">
        <v>349</v>
      </c>
      <c r="B2466" s="34" t="s">
        <v>24</v>
      </c>
      <c r="C2466" s="135" t="s">
        <v>836</v>
      </c>
      <c r="D2466" s="54" t="s">
        <v>3150</v>
      </c>
      <c r="E2466" s="54" t="s">
        <v>3153</v>
      </c>
      <c r="F2466" s="65" t="s">
        <v>837</v>
      </c>
      <c r="G2466" s="305" t="s">
        <v>28</v>
      </c>
      <c r="H2466" s="48">
        <v>100</v>
      </c>
      <c r="I2466" s="34">
        <v>230000000</v>
      </c>
      <c r="J2466" s="36" t="s">
        <v>906</v>
      </c>
      <c r="K2466" s="65" t="s">
        <v>695</v>
      </c>
      <c r="L2466" s="82" t="s">
        <v>25</v>
      </c>
      <c r="M2466" s="36" t="s">
        <v>1085</v>
      </c>
      <c r="N2466" s="34" t="s">
        <v>67</v>
      </c>
      <c r="O2466" s="45" t="s">
        <v>55</v>
      </c>
      <c r="P2466" s="83" t="s">
        <v>1085</v>
      </c>
      <c r="Q2466" s="48"/>
      <c r="R2466" s="136"/>
      <c r="S2466" s="136"/>
      <c r="T2466" s="127">
        <v>0</v>
      </c>
      <c r="U2466" s="440">
        <f>T2466*1.12</f>
        <v>0</v>
      </c>
      <c r="V2466" s="48"/>
      <c r="W2466" s="84">
        <v>2016</v>
      </c>
      <c r="X2466" s="129">
        <v>11.14</v>
      </c>
      <c r="Y2466" s="74"/>
      <c r="Z2466" s="28"/>
      <c r="AA2466" s="74"/>
      <c r="AB2466" s="74"/>
      <c r="AC2466" s="74"/>
      <c r="AD2466" s="74"/>
      <c r="AE2466" s="74"/>
      <c r="AF2466" s="74"/>
      <c r="AG2466" s="74"/>
      <c r="AH2466" s="74"/>
      <c r="AI2466" s="74"/>
      <c r="AJ2466" s="74"/>
      <c r="AK2466" s="74"/>
    </row>
    <row r="2467" spans="1:37" s="24" customFormat="1" hidden="1" outlineLevel="1">
      <c r="A2467" s="231" t="s">
        <v>6466</v>
      </c>
      <c r="B2467" s="39" t="s">
        <v>1495</v>
      </c>
      <c r="C2467" s="311" t="s">
        <v>836</v>
      </c>
      <c r="D2467" s="237" t="s">
        <v>3150</v>
      </c>
      <c r="E2467" s="237" t="s">
        <v>3153</v>
      </c>
      <c r="F2467" s="265" t="s">
        <v>837</v>
      </c>
      <c r="G2467" s="305" t="s">
        <v>28</v>
      </c>
      <c r="H2467" s="305">
        <v>100</v>
      </c>
      <c r="I2467" s="43">
        <v>230000000</v>
      </c>
      <c r="J2467" s="36" t="s">
        <v>1500</v>
      </c>
      <c r="K2467" s="259" t="s">
        <v>6462</v>
      </c>
      <c r="L2467" s="297" t="s">
        <v>25</v>
      </c>
      <c r="M2467" s="36"/>
      <c r="N2467" s="185" t="s">
        <v>233</v>
      </c>
      <c r="O2467" s="45" t="s">
        <v>55</v>
      </c>
      <c r="P2467" s="83" t="s">
        <v>1085</v>
      </c>
      <c r="Q2467" s="48"/>
      <c r="R2467" s="136"/>
      <c r="S2467" s="136"/>
      <c r="T2467" s="127">
        <v>13000000</v>
      </c>
      <c r="U2467" s="440">
        <f>T2467*1.12</f>
        <v>14560000.000000002</v>
      </c>
      <c r="V2467" s="305"/>
      <c r="W2467" s="294">
        <v>2016</v>
      </c>
      <c r="X2467" s="129"/>
      <c r="Y2467" s="74"/>
      <c r="Z2467" s="28"/>
      <c r="AA2467" s="74"/>
      <c r="AB2467" s="74"/>
      <c r="AC2467" s="74"/>
      <c r="AD2467" s="74"/>
      <c r="AE2467" s="74"/>
      <c r="AF2467" s="74"/>
      <c r="AG2467" s="74"/>
      <c r="AH2467" s="74"/>
      <c r="AI2467" s="74"/>
      <c r="AJ2467" s="74"/>
      <c r="AK2467" s="74"/>
    </row>
    <row r="2468" spans="1:37" s="107" customFormat="1" hidden="1" outlineLevel="1">
      <c r="A2468" s="231" t="s">
        <v>350</v>
      </c>
      <c r="B2468" s="42" t="s">
        <v>24</v>
      </c>
      <c r="C2468" s="34" t="s">
        <v>933</v>
      </c>
      <c r="D2468" s="54" t="s">
        <v>3151</v>
      </c>
      <c r="E2468" s="54" t="s">
        <v>3151</v>
      </c>
      <c r="F2468" s="137" t="s">
        <v>362</v>
      </c>
      <c r="G2468" s="185" t="s">
        <v>28</v>
      </c>
      <c r="H2468" s="138">
        <v>90</v>
      </c>
      <c r="I2468" s="34">
        <v>230000000</v>
      </c>
      <c r="J2468" s="36" t="s">
        <v>906</v>
      </c>
      <c r="K2468" s="44" t="s">
        <v>360</v>
      </c>
      <c r="L2468" s="82" t="s">
        <v>25</v>
      </c>
      <c r="M2468" s="36" t="s">
        <v>1085</v>
      </c>
      <c r="N2468" s="41" t="s">
        <v>35</v>
      </c>
      <c r="O2468" s="137" t="s">
        <v>361</v>
      </c>
      <c r="P2468" s="83" t="s">
        <v>1085</v>
      </c>
      <c r="Q2468" s="69"/>
      <c r="R2468" s="440"/>
      <c r="S2468" s="440"/>
      <c r="T2468" s="68">
        <v>24900000</v>
      </c>
      <c r="U2468" s="440">
        <f t="shared" ref="U2468:U2473" si="471">T2468*1.12</f>
        <v>27888000.000000004</v>
      </c>
      <c r="V2468" s="69"/>
      <c r="W2468" s="84">
        <v>2016</v>
      </c>
      <c r="X2468" s="73"/>
      <c r="Y2468" s="24"/>
      <c r="Z2468" s="28"/>
      <c r="AA2468" s="24"/>
    </row>
    <row r="2469" spans="1:37" s="107" customFormat="1" hidden="1" outlineLevel="1">
      <c r="A2469" s="231" t="s">
        <v>351</v>
      </c>
      <c r="B2469" s="42" t="s">
        <v>24</v>
      </c>
      <c r="C2469" s="34" t="s">
        <v>934</v>
      </c>
      <c r="D2469" s="54" t="s">
        <v>1069</v>
      </c>
      <c r="E2469" s="54" t="s">
        <v>1069</v>
      </c>
      <c r="F2469" s="137" t="s">
        <v>363</v>
      </c>
      <c r="G2469" s="185" t="s">
        <v>28</v>
      </c>
      <c r="H2469" s="138">
        <v>80</v>
      </c>
      <c r="I2469" s="34">
        <v>230000000</v>
      </c>
      <c r="J2469" s="36" t="s">
        <v>906</v>
      </c>
      <c r="K2469" s="44" t="s">
        <v>360</v>
      </c>
      <c r="L2469" s="82" t="s">
        <v>25</v>
      </c>
      <c r="M2469" s="36" t="s">
        <v>1085</v>
      </c>
      <c r="N2469" s="41" t="s">
        <v>35</v>
      </c>
      <c r="O2469" s="137" t="s">
        <v>361</v>
      </c>
      <c r="P2469" s="83" t="s">
        <v>1085</v>
      </c>
      <c r="Q2469" s="69"/>
      <c r="R2469" s="440"/>
      <c r="S2469" s="440"/>
      <c r="T2469" s="68">
        <v>7000000</v>
      </c>
      <c r="U2469" s="440">
        <f t="shared" si="471"/>
        <v>7840000.0000000009</v>
      </c>
      <c r="V2469" s="69"/>
      <c r="W2469" s="84">
        <v>2016</v>
      </c>
      <c r="X2469" s="73"/>
      <c r="Y2469" s="24"/>
      <c r="Z2469" s="28"/>
      <c r="AA2469" s="24"/>
    </row>
    <row r="2470" spans="1:37" s="107" customFormat="1" hidden="1" outlineLevel="1">
      <c r="A2470" s="231" t="s">
        <v>352</v>
      </c>
      <c r="B2470" s="42" t="s">
        <v>24</v>
      </c>
      <c r="C2470" s="34" t="s">
        <v>913</v>
      </c>
      <c r="D2470" s="54" t="s">
        <v>554</v>
      </c>
      <c r="E2470" s="54" t="s">
        <v>554</v>
      </c>
      <c r="F2470" s="137" t="s">
        <v>364</v>
      </c>
      <c r="G2470" s="185" t="s">
        <v>28</v>
      </c>
      <c r="H2470" s="138">
        <v>90</v>
      </c>
      <c r="I2470" s="34">
        <v>230000000</v>
      </c>
      <c r="J2470" s="36" t="s">
        <v>906</v>
      </c>
      <c r="K2470" s="44" t="s">
        <v>360</v>
      </c>
      <c r="L2470" s="82" t="s">
        <v>25</v>
      </c>
      <c r="M2470" s="36" t="s">
        <v>1085</v>
      </c>
      <c r="N2470" s="41" t="s">
        <v>67</v>
      </c>
      <c r="O2470" s="137" t="s">
        <v>361</v>
      </c>
      <c r="P2470" s="83" t="s">
        <v>1085</v>
      </c>
      <c r="Q2470" s="69"/>
      <c r="R2470" s="440"/>
      <c r="S2470" s="440"/>
      <c r="T2470" s="68">
        <v>15000000</v>
      </c>
      <c r="U2470" s="440">
        <f t="shared" si="471"/>
        <v>16800000</v>
      </c>
      <c r="V2470" s="69"/>
      <c r="W2470" s="84">
        <v>2016</v>
      </c>
      <c r="X2470" s="73"/>
      <c r="Y2470" s="24"/>
      <c r="Z2470" s="28"/>
      <c r="AA2470" s="24"/>
    </row>
    <row r="2471" spans="1:37" s="107" customFormat="1" hidden="1" outlineLevel="1">
      <c r="A2471" s="231" t="s">
        <v>353</v>
      </c>
      <c r="B2471" s="42" t="s">
        <v>24</v>
      </c>
      <c r="C2471" s="34" t="s">
        <v>935</v>
      </c>
      <c r="D2471" s="54" t="s">
        <v>3152</v>
      </c>
      <c r="E2471" s="54" t="s">
        <v>3152</v>
      </c>
      <c r="F2471" s="34" t="s">
        <v>365</v>
      </c>
      <c r="G2471" s="419" t="s">
        <v>29</v>
      </c>
      <c r="H2471" s="138">
        <v>90</v>
      </c>
      <c r="I2471" s="34">
        <v>230000000</v>
      </c>
      <c r="J2471" s="36" t="s">
        <v>906</v>
      </c>
      <c r="K2471" s="44" t="s">
        <v>360</v>
      </c>
      <c r="L2471" s="82" t="s">
        <v>25</v>
      </c>
      <c r="M2471" s="36" t="s">
        <v>1085</v>
      </c>
      <c r="N2471" s="41" t="s">
        <v>366</v>
      </c>
      <c r="O2471" s="137" t="s">
        <v>361</v>
      </c>
      <c r="P2471" s="83" t="s">
        <v>1085</v>
      </c>
      <c r="Q2471" s="69"/>
      <c r="R2471" s="440"/>
      <c r="S2471" s="440"/>
      <c r="T2471" s="68">
        <v>8251464</v>
      </c>
      <c r="U2471" s="440">
        <f t="shared" si="471"/>
        <v>9241639.6800000016</v>
      </c>
      <c r="V2471" s="69"/>
      <c r="W2471" s="84">
        <v>2016</v>
      </c>
      <c r="X2471" s="73"/>
      <c r="Y2471" s="24"/>
      <c r="Z2471" s="28"/>
      <c r="AA2471" s="24"/>
    </row>
    <row r="2472" spans="1:37" s="107" customFormat="1" hidden="1" outlineLevel="1">
      <c r="A2472" s="231" t="s">
        <v>354</v>
      </c>
      <c r="B2472" s="42" t="s">
        <v>24</v>
      </c>
      <c r="C2472" s="34" t="s">
        <v>935</v>
      </c>
      <c r="D2472" s="54" t="s">
        <v>3152</v>
      </c>
      <c r="E2472" s="54" t="s">
        <v>3152</v>
      </c>
      <c r="F2472" s="34" t="s">
        <v>367</v>
      </c>
      <c r="G2472" s="419" t="s">
        <v>29</v>
      </c>
      <c r="H2472" s="138">
        <v>90</v>
      </c>
      <c r="I2472" s="34">
        <v>230000000</v>
      </c>
      <c r="J2472" s="36" t="s">
        <v>906</v>
      </c>
      <c r="K2472" s="44" t="s">
        <v>360</v>
      </c>
      <c r="L2472" s="82" t="s">
        <v>25</v>
      </c>
      <c r="M2472" s="36" t="s">
        <v>1085</v>
      </c>
      <c r="N2472" s="41" t="s">
        <v>39</v>
      </c>
      <c r="O2472" s="137" t="s">
        <v>361</v>
      </c>
      <c r="P2472" s="83" t="s">
        <v>1085</v>
      </c>
      <c r="Q2472" s="69"/>
      <c r="R2472" s="440"/>
      <c r="S2472" s="440"/>
      <c r="T2472" s="68">
        <v>8000000</v>
      </c>
      <c r="U2472" s="440">
        <f t="shared" si="471"/>
        <v>8960000</v>
      </c>
      <c r="V2472" s="69"/>
      <c r="W2472" s="84">
        <v>2016</v>
      </c>
      <c r="X2472" s="73"/>
      <c r="Y2472" s="24"/>
      <c r="Z2472" s="28"/>
      <c r="AA2472" s="24"/>
    </row>
    <row r="2473" spans="1:37" s="107" customFormat="1" hidden="1" outlineLevel="1">
      <c r="A2473" s="231" t="s">
        <v>355</v>
      </c>
      <c r="B2473" s="42" t="s">
        <v>24</v>
      </c>
      <c r="C2473" s="34" t="s">
        <v>936</v>
      </c>
      <c r="D2473" s="54" t="s">
        <v>834</v>
      </c>
      <c r="E2473" s="54" t="s">
        <v>834</v>
      </c>
      <c r="F2473" s="34" t="s">
        <v>937</v>
      </c>
      <c r="G2473" s="419" t="s">
        <v>29</v>
      </c>
      <c r="H2473" s="138">
        <v>90</v>
      </c>
      <c r="I2473" s="34">
        <v>230000000</v>
      </c>
      <c r="J2473" s="36" t="s">
        <v>906</v>
      </c>
      <c r="K2473" s="44" t="s">
        <v>360</v>
      </c>
      <c r="L2473" s="82" t="s">
        <v>25</v>
      </c>
      <c r="M2473" s="36" t="s">
        <v>1085</v>
      </c>
      <c r="N2473" s="41" t="s">
        <v>35</v>
      </c>
      <c r="O2473" s="137" t="s">
        <v>361</v>
      </c>
      <c r="P2473" s="83" t="s">
        <v>1085</v>
      </c>
      <c r="Q2473" s="69"/>
      <c r="R2473" s="440"/>
      <c r="S2473" s="440" t="s">
        <v>230</v>
      </c>
      <c r="T2473" s="68">
        <v>18772600</v>
      </c>
      <c r="U2473" s="440">
        <f t="shared" si="471"/>
        <v>21025312.000000004</v>
      </c>
      <c r="V2473" s="69"/>
      <c r="W2473" s="84">
        <v>2016</v>
      </c>
      <c r="X2473" s="73"/>
      <c r="Y2473" s="24"/>
      <c r="Z2473" s="28"/>
      <c r="AA2473" s="24"/>
    </row>
    <row r="2474" spans="1:37" s="86" customFormat="1" hidden="1" outlineLevel="1">
      <c r="A2474" s="231" t="s">
        <v>356</v>
      </c>
      <c r="B2474" s="67" t="s">
        <v>24</v>
      </c>
      <c r="C2474" s="76" t="s">
        <v>911</v>
      </c>
      <c r="D2474" s="76" t="s">
        <v>503</v>
      </c>
      <c r="E2474" s="76" t="s">
        <v>503</v>
      </c>
      <c r="F2474" s="76" t="s">
        <v>504</v>
      </c>
      <c r="G2474" s="93" t="s">
        <v>29</v>
      </c>
      <c r="H2474" s="76">
        <v>100</v>
      </c>
      <c r="I2474" s="34">
        <v>230000000</v>
      </c>
      <c r="J2474" s="36" t="s">
        <v>906</v>
      </c>
      <c r="K2474" s="44" t="s">
        <v>424</v>
      </c>
      <c r="L2474" s="82" t="s">
        <v>25</v>
      </c>
      <c r="M2474" s="36" t="s">
        <v>1085</v>
      </c>
      <c r="N2474" s="76" t="s">
        <v>918</v>
      </c>
      <c r="O2474" s="76" t="s">
        <v>721</v>
      </c>
      <c r="P2474" s="83" t="s">
        <v>1085</v>
      </c>
      <c r="Q2474" s="76"/>
      <c r="R2474" s="434"/>
      <c r="S2474" s="434"/>
      <c r="T2474" s="435">
        <v>12500000</v>
      </c>
      <c r="U2474" s="440">
        <f t="shared" ref="U2474:U2484" si="472">T2474*1.12</f>
        <v>14000000.000000002</v>
      </c>
      <c r="V2474" s="76"/>
      <c r="W2474" s="84">
        <v>2016</v>
      </c>
      <c r="X2474" s="64"/>
      <c r="Z2474" s="28"/>
    </row>
    <row r="2475" spans="1:37" s="86" customFormat="1" hidden="1" outlineLevel="1">
      <c r="A2475" s="231" t="s">
        <v>357</v>
      </c>
      <c r="B2475" s="65" t="s">
        <v>24</v>
      </c>
      <c r="C2475" s="34" t="s">
        <v>913</v>
      </c>
      <c r="D2475" s="54" t="s">
        <v>554</v>
      </c>
      <c r="E2475" s="54" t="s">
        <v>554</v>
      </c>
      <c r="F2475" s="139" t="s">
        <v>1096</v>
      </c>
      <c r="G2475" s="93" t="s">
        <v>29</v>
      </c>
      <c r="H2475" s="36">
        <v>100</v>
      </c>
      <c r="I2475" s="34">
        <v>230000000</v>
      </c>
      <c r="J2475" s="36" t="s">
        <v>906</v>
      </c>
      <c r="K2475" s="44" t="s">
        <v>36</v>
      </c>
      <c r="L2475" s="82" t="s">
        <v>25</v>
      </c>
      <c r="M2475" s="36" t="s">
        <v>1085</v>
      </c>
      <c r="N2475" s="44" t="s">
        <v>60</v>
      </c>
      <c r="O2475" s="36" t="s">
        <v>26</v>
      </c>
      <c r="P2475" s="83" t="s">
        <v>1085</v>
      </c>
      <c r="Q2475" s="36"/>
      <c r="R2475" s="54"/>
      <c r="S2475" s="54"/>
      <c r="T2475" s="435">
        <v>6000000</v>
      </c>
      <c r="U2475" s="440">
        <f t="shared" si="472"/>
        <v>6720000.0000000009</v>
      </c>
      <c r="V2475" s="36"/>
      <c r="W2475" s="84">
        <v>2016</v>
      </c>
      <c r="X2475" s="64"/>
      <c r="Z2475" s="28"/>
    </row>
    <row r="2476" spans="1:37" s="86" customFormat="1" hidden="1" outlineLevel="1">
      <c r="A2476" s="231" t="s">
        <v>358</v>
      </c>
      <c r="B2476" s="65" t="s">
        <v>24</v>
      </c>
      <c r="C2476" s="34" t="s">
        <v>913</v>
      </c>
      <c r="D2476" s="54" t="s">
        <v>554</v>
      </c>
      <c r="E2476" s="54" t="s">
        <v>554</v>
      </c>
      <c r="F2476" s="139" t="s">
        <v>1097</v>
      </c>
      <c r="G2476" s="93" t="s">
        <v>29</v>
      </c>
      <c r="H2476" s="36">
        <v>100</v>
      </c>
      <c r="I2476" s="34">
        <v>230000000</v>
      </c>
      <c r="J2476" s="36" t="s">
        <v>906</v>
      </c>
      <c r="K2476" s="44" t="s">
        <v>36</v>
      </c>
      <c r="L2476" s="82" t="s">
        <v>25</v>
      </c>
      <c r="M2476" s="36" t="s">
        <v>1085</v>
      </c>
      <c r="N2476" s="44" t="s">
        <v>60</v>
      </c>
      <c r="O2476" s="36" t="s">
        <v>26</v>
      </c>
      <c r="P2476" s="83" t="s">
        <v>1085</v>
      </c>
      <c r="Q2476" s="36"/>
      <c r="R2476" s="54"/>
      <c r="S2476" s="54"/>
      <c r="T2476" s="435">
        <v>2400000</v>
      </c>
      <c r="U2476" s="440">
        <f t="shared" si="472"/>
        <v>2688000.0000000005</v>
      </c>
      <c r="V2476" s="36"/>
      <c r="W2476" s="84">
        <v>2016</v>
      </c>
      <c r="X2476" s="64"/>
      <c r="Z2476" s="28"/>
    </row>
    <row r="2477" spans="1:37" s="86" customFormat="1" hidden="1" outlineLevel="1">
      <c r="A2477" s="231" t="s">
        <v>381</v>
      </c>
      <c r="B2477" s="65" t="s">
        <v>24</v>
      </c>
      <c r="C2477" s="34" t="s">
        <v>913</v>
      </c>
      <c r="D2477" s="54" t="s">
        <v>554</v>
      </c>
      <c r="E2477" s="54" t="s">
        <v>554</v>
      </c>
      <c r="F2477" s="139" t="s">
        <v>1098</v>
      </c>
      <c r="G2477" s="93" t="s">
        <v>29</v>
      </c>
      <c r="H2477" s="36">
        <v>100</v>
      </c>
      <c r="I2477" s="34">
        <v>230000000</v>
      </c>
      <c r="J2477" s="36" t="s">
        <v>906</v>
      </c>
      <c r="K2477" s="44" t="s">
        <v>36</v>
      </c>
      <c r="L2477" s="82" t="s">
        <v>25</v>
      </c>
      <c r="M2477" s="36" t="s">
        <v>1085</v>
      </c>
      <c r="N2477" s="44" t="s">
        <v>60</v>
      </c>
      <c r="O2477" s="36" t="s">
        <v>26</v>
      </c>
      <c r="P2477" s="83" t="s">
        <v>1085</v>
      </c>
      <c r="Q2477" s="36"/>
      <c r="R2477" s="54"/>
      <c r="S2477" s="54"/>
      <c r="T2477" s="435">
        <v>4700000</v>
      </c>
      <c r="U2477" s="440">
        <f t="shared" si="472"/>
        <v>5264000.0000000009</v>
      </c>
      <c r="V2477" s="36"/>
      <c r="W2477" s="84">
        <v>2016</v>
      </c>
      <c r="X2477" s="64"/>
      <c r="Z2477" s="28"/>
    </row>
    <row r="2478" spans="1:37" s="141" customFormat="1" hidden="1" outlineLevel="1">
      <c r="A2478" s="231" t="s">
        <v>382</v>
      </c>
      <c r="B2478" s="54" t="s">
        <v>24</v>
      </c>
      <c r="C2478" s="140" t="s">
        <v>884</v>
      </c>
      <c r="D2478" s="140" t="s">
        <v>885</v>
      </c>
      <c r="E2478" s="140" t="s">
        <v>885</v>
      </c>
      <c r="F2478" s="54" t="s">
        <v>641</v>
      </c>
      <c r="G2478" s="187" t="s">
        <v>28</v>
      </c>
      <c r="H2478" s="63">
        <v>100</v>
      </c>
      <c r="I2478" s="34">
        <v>230000000</v>
      </c>
      <c r="J2478" s="36" t="s">
        <v>906</v>
      </c>
      <c r="K2478" s="44" t="s">
        <v>36</v>
      </c>
      <c r="L2478" s="82" t="s">
        <v>25</v>
      </c>
      <c r="M2478" s="36" t="s">
        <v>1085</v>
      </c>
      <c r="N2478" s="36" t="s">
        <v>35</v>
      </c>
      <c r="O2478" s="54" t="s">
        <v>640</v>
      </c>
      <c r="P2478" s="83" t="s">
        <v>1085</v>
      </c>
      <c r="Q2478" s="54"/>
      <c r="R2478" s="54"/>
      <c r="S2478" s="54"/>
      <c r="T2478" s="54">
        <v>27030825.02</v>
      </c>
      <c r="U2478" s="54">
        <f t="shared" si="472"/>
        <v>30274524.022400003</v>
      </c>
      <c r="V2478" s="54"/>
      <c r="W2478" s="84">
        <v>2016</v>
      </c>
      <c r="X2478" s="64"/>
      <c r="Z2478" s="28"/>
    </row>
    <row r="2479" spans="1:37" s="141" customFormat="1" hidden="1" outlineLevel="1">
      <c r="A2479" s="231" t="s">
        <v>383</v>
      </c>
      <c r="B2479" s="54" t="s">
        <v>24</v>
      </c>
      <c r="C2479" s="34" t="s">
        <v>886</v>
      </c>
      <c r="D2479" s="54" t="s">
        <v>3154</v>
      </c>
      <c r="E2479" s="54" t="s">
        <v>3154</v>
      </c>
      <c r="F2479" s="54" t="s">
        <v>1118</v>
      </c>
      <c r="G2479" s="187" t="s">
        <v>28</v>
      </c>
      <c r="H2479" s="63">
        <v>100</v>
      </c>
      <c r="I2479" s="34">
        <v>230000000</v>
      </c>
      <c r="J2479" s="36" t="s">
        <v>906</v>
      </c>
      <c r="K2479" s="44" t="s">
        <v>36</v>
      </c>
      <c r="L2479" s="82" t="s">
        <v>25</v>
      </c>
      <c r="M2479" s="36" t="s">
        <v>1085</v>
      </c>
      <c r="N2479" s="36" t="s">
        <v>35</v>
      </c>
      <c r="O2479" s="54" t="s">
        <v>640</v>
      </c>
      <c r="P2479" s="83" t="s">
        <v>1085</v>
      </c>
      <c r="Q2479" s="54"/>
      <c r="R2479" s="54"/>
      <c r="S2479" s="54"/>
      <c r="T2479" s="54">
        <v>4901759.7</v>
      </c>
      <c r="U2479" s="54">
        <f t="shared" si="472"/>
        <v>5489970.864000001</v>
      </c>
      <c r="V2479" s="54"/>
      <c r="W2479" s="84">
        <v>2016</v>
      </c>
      <c r="X2479" s="64"/>
      <c r="Z2479" s="28"/>
    </row>
    <row r="2480" spans="1:37" s="141" customFormat="1" hidden="1" outlineLevel="1">
      <c r="A2480" s="231" t="s">
        <v>384</v>
      </c>
      <c r="B2480" s="54" t="s">
        <v>24</v>
      </c>
      <c r="C2480" s="34" t="s">
        <v>887</v>
      </c>
      <c r="D2480" s="34" t="s">
        <v>888</v>
      </c>
      <c r="E2480" s="34" t="s">
        <v>888</v>
      </c>
      <c r="F2480" s="54" t="s">
        <v>1119</v>
      </c>
      <c r="G2480" s="187" t="s">
        <v>28</v>
      </c>
      <c r="H2480" s="63">
        <v>100</v>
      </c>
      <c r="I2480" s="34">
        <v>230000000</v>
      </c>
      <c r="J2480" s="36" t="s">
        <v>906</v>
      </c>
      <c r="K2480" s="44" t="s">
        <v>1202</v>
      </c>
      <c r="L2480" s="82" t="s">
        <v>25</v>
      </c>
      <c r="M2480" s="36" t="s">
        <v>1085</v>
      </c>
      <c r="N2480" s="36" t="s">
        <v>35</v>
      </c>
      <c r="O2480" s="36" t="s">
        <v>642</v>
      </c>
      <c r="P2480" s="83" t="s">
        <v>1085</v>
      </c>
      <c r="Q2480" s="54"/>
      <c r="R2480" s="54"/>
      <c r="S2480" s="54"/>
      <c r="T2480" s="54">
        <v>144640535.16999999</v>
      </c>
      <c r="U2480" s="54">
        <f t="shared" si="472"/>
        <v>161997399.39039999</v>
      </c>
      <c r="V2480" s="54"/>
      <c r="W2480" s="84">
        <v>2016</v>
      </c>
      <c r="X2480" s="64"/>
      <c r="Z2480" s="28"/>
    </row>
    <row r="2481" spans="1:37" hidden="1" outlineLevel="1">
      <c r="A2481" s="231" t="s">
        <v>385</v>
      </c>
      <c r="B2481" s="65" t="s">
        <v>24</v>
      </c>
      <c r="C2481" s="65" t="s">
        <v>889</v>
      </c>
      <c r="D2481" s="65" t="s">
        <v>674</v>
      </c>
      <c r="E2481" s="65" t="s">
        <v>674</v>
      </c>
      <c r="F2481" s="65" t="s">
        <v>1203</v>
      </c>
      <c r="G2481" s="259" t="s">
        <v>28</v>
      </c>
      <c r="H2481" s="65">
        <v>100</v>
      </c>
      <c r="I2481" s="34">
        <v>230000000</v>
      </c>
      <c r="J2481" s="36" t="s">
        <v>906</v>
      </c>
      <c r="K2481" s="44" t="s">
        <v>36</v>
      </c>
      <c r="L2481" s="82" t="s">
        <v>25</v>
      </c>
      <c r="M2481" s="36" t="s">
        <v>1085</v>
      </c>
      <c r="N2481" s="67" t="s">
        <v>35</v>
      </c>
      <c r="O2481" s="65" t="s">
        <v>55</v>
      </c>
      <c r="P2481" s="83" t="s">
        <v>1085</v>
      </c>
      <c r="Q2481" s="66" t="s">
        <v>27</v>
      </c>
      <c r="R2481" s="127" t="s">
        <v>27</v>
      </c>
      <c r="S2481" s="127" t="s">
        <v>27</v>
      </c>
      <c r="T2481" s="127">
        <v>7038310</v>
      </c>
      <c r="U2481" s="127">
        <f t="shared" si="472"/>
        <v>7882907.2000000011</v>
      </c>
      <c r="V2481" s="65" t="s">
        <v>27</v>
      </c>
      <c r="W2481" s="84">
        <v>2016</v>
      </c>
      <c r="X2481" s="133"/>
    </row>
    <row r="2482" spans="1:37" hidden="1" outlineLevel="1">
      <c r="A2482" s="231" t="s">
        <v>386</v>
      </c>
      <c r="B2482" s="175" t="s">
        <v>24</v>
      </c>
      <c r="C2482" s="81" t="s">
        <v>675</v>
      </c>
      <c r="D2482" s="91" t="s">
        <v>676</v>
      </c>
      <c r="E2482" s="54" t="s">
        <v>676</v>
      </c>
      <c r="F2482" s="81" t="s">
        <v>677</v>
      </c>
      <c r="G2482" s="414" t="s">
        <v>28</v>
      </c>
      <c r="H2482" s="142">
        <v>100</v>
      </c>
      <c r="I2482" s="34">
        <v>230000000</v>
      </c>
      <c r="J2482" s="36" t="s">
        <v>1155</v>
      </c>
      <c r="K2482" s="143" t="s">
        <v>373</v>
      </c>
      <c r="L2482" s="82" t="s">
        <v>1321</v>
      </c>
      <c r="M2482" s="36" t="s">
        <v>1085</v>
      </c>
      <c r="N2482" s="144" t="s">
        <v>678</v>
      </c>
      <c r="O2482" s="145" t="s">
        <v>55</v>
      </c>
      <c r="P2482" s="83" t="s">
        <v>1085</v>
      </c>
      <c r="Q2482" s="91"/>
      <c r="R2482" s="456"/>
      <c r="S2482" s="61"/>
      <c r="T2482" s="446">
        <v>0</v>
      </c>
      <c r="U2482" s="127">
        <f>T2482*1.12</f>
        <v>0</v>
      </c>
      <c r="V2482" s="50"/>
      <c r="W2482" s="84">
        <v>2016</v>
      </c>
      <c r="X2482" s="182">
        <v>20.21</v>
      </c>
    </row>
    <row r="2483" spans="1:37" hidden="1" outlineLevel="1">
      <c r="A2483" s="231" t="s">
        <v>3950</v>
      </c>
      <c r="B2483" s="39" t="s">
        <v>24</v>
      </c>
      <c r="C2483" s="34" t="s">
        <v>675</v>
      </c>
      <c r="D2483" s="69" t="s">
        <v>676</v>
      </c>
      <c r="E2483" s="40" t="s">
        <v>676</v>
      </c>
      <c r="F2483" s="34" t="s">
        <v>677</v>
      </c>
      <c r="G2483" s="93" t="s">
        <v>28</v>
      </c>
      <c r="H2483" s="105">
        <v>100</v>
      </c>
      <c r="I2483" s="34">
        <v>230000000</v>
      </c>
      <c r="J2483" s="36" t="s">
        <v>1155</v>
      </c>
      <c r="K2483" s="90" t="s">
        <v>373</v>
      </c>
      <c r="L2483" s="82" t="s">
        <v>1321</v>
      </c>
      <c r="M2483" s="36" t="s">
        <v>1085</v>
      </c>
      <c r="N2483" s="42" t="s">
        <v>678</v>
      </c>
      <c r="O2483" s="45" t="s">
        <v>55</v>
      </c>
      <c r="P2483" s="83" t="s">
        <v>1085</v>
      </c>
      <c r="Q2483" s="69"/>
      <c r="R2483" s="440"/>
      <c r="S2483" s="54"/>
      <c r="T2483" s="68">
        <v>0</v>
      </c>
      <c r="U2483" s="68">
        <f t="shared" ref="U2483" si="473">T2483*1.12</f>
        <v>0</v>
      </c>
      <c r="V2483" s="36"/>
      <c r="W2483" s="84">
        <v>2016</v>
      </c>
      <c r="X2483" s="182" t="s">
        <v>3918</v>
      </c>
    </row>
    <row r="2484" spans="1:37" hidden="1" outlineLevel="1">
      <c r="A2484" s="231" t="s">
        <v>387</v>
      </c>
      <c r="B2484" s="65" t="s">
        <v>24</v>
      </c>
      <c r="C2484" s="65" t="s">
        <v>682</v>
      </c>
      <c r="D2484" s="65" t="s">
        <v>683</v>
      </c>
      <c r="E2484" s="65" t="s">
        <v>683</v>
      </c>
      <c r="F2484" s="65" t="s">
        <v>1204</v>
      </c>
      <c r="G2484" s="259" t="s">
        <v>28</v>
      </c>
      <c r="H2484" s="65">
        <v>100</v>
      </c>
      <c r="I2484" s="34">
        <v>230000000</v>
      </c>
      <c r="J2484" s="36" t="s">
        <v>906</v>
      </c>
      <c r="K2484" s="44" t="s">
        <v>1221</v>
      </c>
      <c r="L2484" s="82" t="s">
        <v>25</v>
      </c>
      <c r="M2484" s="36" t="s">
        <v>1085</v>
      </c>
      <c r="N2484" s="67" t="s">
        <v>228</v>
      </c>
      <c r="O2484" s="65" t="s">
        <v>684</v>
      </c>
      <c r="P2484" s="83" t="s">
        <v>1085</v>
      </c>
      <c r="Q2484" s="66"/>
      <c r="R2484" s="127"/>
      <c r="S2484" s="127"/>
      <c r="T2484" s="127">
        <v>0</v>
      </c>
      <c r="U2484" s="127">
        <f t="shared" si="472"/>
        <v>0</v>
      </c>
      <c r="V2484" s="65"/>
      <c r="W2484" s="84">
        <v>2016</v>
      </c>
      <c r="X2484" s="133" t="s">
        <v>3918</v>
      </c>
    </row>
    <row r="2485" spans="1:37" hidden="1" outlineLevel="1">
      <c r="A2485" s="231" t="s">
        <v>388</v>
      </c>
      <c r="B2485" s="65" t="s">
        <v>24</v>
      </c>
      <c r="C2485" s="65" t="s">
        <v>832</v>
      </c>
      <c r="D2485" s="54" t="s">
        <v>3155</v>
      </c>
      <c r="E2485" s="54" t="s">
        <v>3155</v>
      </c>
      <c r="F2485" s="65" t="s">
        <v>694</v>
      </c>
      <c r="G2485" s="259" t="s">
        <v>28</v>
      </c>
      <c r="H2485" s="65">
        <v>100</v>
      </c>
      <c r="I2485" s="34">
        <v>230000000</v>
      </c>
      <c r="J2485" s="36" t="s">
        <v>906</v>
      </c>
      <c r="K2485" s="44" t="s">
        <v>36</v>
      </c>
      <c r="L2485" s="82" t="s">
        <v>25</v>
      </c>
      <c r="M2485" s="36" t="s">
        <v>1085</v>
      </c>
      <c r="N2485" s="67" t="s">
        <v>35</v>
      </c>
      <c r="O2485" s="65" t="s">
        <v>696</v>
      </c>
      <c r="P2485" s="83" t="s">
        <v>1085</v>
      </c>
      <c r="Q2485" s="66"/>
      <c r="R2485" s="127"/>
      <c r="S2485" s="127"/>
      <c r="T2485" s="127">
        <v>5600000</v>
      </c>
      <c r="U2485" s="127">
        <f t="shared" ref="U2485:U2490" si="474">T2485*1.12</f>
        <v>6272000.0000000009</v>
      </c>
      <c r="V2485" s="65" t="s">
        <v>27</v>
      </c>
      <c r="W2485" s="84">
        <v>2016</v>
      </c>
      <c r="X2485" s="133"/>
    </row>
    <row r="2486" spans="1:37" hidden="1" outlineLevel="1">
      <c r="A2486" s="231" t="s">
        <v>389</v>
      </c>
      <c r="B2486" s="65" t="s">
        <v>37</v>
      </c>
      <c r="C2486" s="65" t="s">
        <v>783</v>
      </c>
      <c r="D2486" s="54" t="s">
        <v>784</v>
      </c>
      <c r="E2486" s="54" t="s">
        <v>784</v>
      </c>
      <c r="F2486" s="65" t="s">
        <v>743</v>
      </c>
      <c r="G2486" s="259" t="s">
        <v>29</v>
      </c>
      <c r="H2486" s="65">
        <v>80</v>
      </c>
      <c r="I2486" s="34">
        <v>230000000</v>
      </c>
      <c r="J2486" s="36" t="s">
        <v>906</v>
      </c>
      <c r="K2486" s="44" t="s">
        <v>36</v>
      </c>
      <c r="L2486" s="82" t="s">
        <v>907</v>
      </c>
      <c r="M2486" s="36" t="s">
        <v>1085</v>
      </c>
      <c r="N2486" s="67" t="s">
        <v>35</v>
      </c>
      <c r="O2486" s="65" t="s">
        <v>753</v>
      </c>
      <c r="P2486" s="83" t="s">
        <v>1085</v>
      </c>
      <c r="Q2486" s="66" t="s">
        <v>27</v>
      </c>
      <c r="R2486" s="127" t="s">
        <v>27</v>
      </c>
      <c r="S2486" s="127" t="s">
        <v>27</v>
      </c>
      <c r="T2486" s="127">
        <v>20066436</v>
      </c>
      <c r="U2486" s="127">
        <f t="shared" si="474"/>
        <v>22474408.32</v>
      </c>
      <c r="V2486" s="65"/>
      <c r="W2486" s="84">
        <v>2016</v>
      </c>
      <c r="X2486" s="133"/>
    </row>
    <row r="2487" spans="1:37" hidden="1" outlineLevel="1">
      <c r="A2487" s="231" t="s">
        <v>390</v>
      </c>
      <c r="B2487" s="65" t="s">
        <v>37</v>
      </c>
      <c r="C2487" s="65" t="s">
        <v>783</v>
      </c>
      <c r="D2487" s="54" t="s">
        <v>784</v>
      </c>
      <c r="E2487" s="54" t="s">
        <v>784</v>
      </c>
      <c r="F2487" s="65" t="s">
        <v>744</v>
      </c>
      <c r="G2487" s="259" t="s">
        <v>29</v>
      </c>
      <c r="H2487" s="65">
        <v>80</v>
      </c>
      <c r="I2487" s="34">
        <v>230000000</v>
      </c>
      <c r="J2487" s="36" t="s">
        <v>906</v>
      </c>
      <c r="K2487" s="44" t="s">
        <v>36</v>
      </c>
      <c r="L2487" s="82" t="s">
        <v>908</v>
      </c>
      <c r="M2487" s="36" t="s">
        <v>1085</v>
      </c>
      <c r="N2487" s="67" t="s">
        <v>67</v>
      </c>
      <c r="O2487" s="65" t="s">
        <v>753</v>
      </c>
      <c r="P2487" s="83" t="s">
        <v>1085</v>
      </c>
      <c r="Q2487" s="66" t="s">
        <v>27</v>
      </c>
      <c r="R2487" s="127" t="s">
        <v>27</v>
      </c>
      <c r="S2487" s="127" t="s">
        <v>27</v>
      </c>
      <c r="T2487" s="127">
        <v>0</v>
      </c>
      <c r="U2487" s="127">
        <f t="shared" si="474"/>
        <v>0</v>
      </c>
      <c r="V2487" s="65"/>
      <c r="W2487" s="84">
        <v>2016</v>
      </c>
      <c r="X2487" s="133">
        <v>11.14</v>
      </c>
    </row>
    <row r="2488" spans="1:37" hidden="1" outlineLevel="1">
      <c r="A2488" s="231" t="s">
        <v>3951</v>
      </c>
      <c r="B2488" s="65" t="s">
        <v>37</v>
      </c>
      <c r="C2488" s="65" t="s">
        <v>783</v>
      </c>
      <c r="D2488" s="40" t="s">
        <v>784</v>
      </c>
      <c r="E2488" s="40" t="s">
        <v>784</v>
      </c>
      <c r="F2488" s="65" t="s">
        <v>744</v>
      </c>
      <c r="G2488" s="259" t="s">
        <v>29</v>
      </c>
      <c r="H2488" s="65">
        <v>80</v>
      </c>
      <c r="I2488" s="34">
        <v>230000000</v>
      </c>
      <c r="J2488" s="36" t="s">
        <v>906</v>
      </c>
      <c r="K2488" s="44" t="s">
        <v>1330</v>
      </c>
      <c r="L2488" s="82" t="s">
        <v>908</v>
      </c>
      <c r="M2488" s="36" t="s">
        <v>1085</v>
      </c>
      <c r="N2488" s="67" t="s">
        <v>233</v>
      </c>
      <c r="O2488" s="65" t="s">
        <v>753</v>
      </c>
      <c r="P2488" s="83" t="s">
        <v>1085</v>
      </c>
      <c r="Q2488" s="66" t="s">
        <v>27</v>
      </c>
      <c r="R2488" s="127" t="s">
        <v>27</v>
      </c>
      <c r="S2488" s="127" t="s">
        <v>27</v>
      </c>
      <c r="T2488" s="127">
        <v>25920920</v>
      </c>
      <c r="U2488" s="68">
        <f t="shared" si="474"/>
        <v>29031430.400000002</v>
      </c>
      <c r="V2488" s="65"/>
      <c r="W2488" s="84">
        <v>2016</v>
      </c>
      <c r="X2488" s="133"/>
    </row>
    <row r="2489" spans="1:37" hidden="1" outlineLevel="1">
      <c r="A2489" s="231" t="s">
        <v>391</v>
      </c>
      <c r="B2489" s="65" t="s">
        <v>37</v>
      </c>
      <c r="C2489" s="65" t="s">
        <v>783</v>
      </c>
      <c r="D2489" s="54" t="s">
        <v>784</v>
      </c>
      <c r="E2489" s="54" t="s">
        <v>784</v>
      </c>
      <c r="F2489" s="65" t="s">
        <v>745</v>
      </c>
      <c r="G2489" s="259" t="s">
        <v>29</v>
      </c>
      <c r="H2489" s="65">
        <v>80</v>
      </c>
      <c r="I2489" s="34">
        <v>230000000</v>
      </c>
      <c r="J2489" s="36" t="s">
        <v>906</v>
      </c>
      <c r="K2489" s="44" t="s">
        <v>36</v>
      </c>
      <c r="L2489" s="82" t="s">
        <v>1086</v>
      </c>
      <c r="M2489" s="36" t="s">
        <v>1085</v>
      </c>
      <c r="N2489" s="67" t="s">
        <v>67</v>
      </c>
      <c r="O2489" s="65" t="s">
        <v>753</v>
      </c>
      <c r="P2489" s="83" t="s">
        <v>1085</v>
      </c>
      <c r="Q2489" s="66" t="s">
        <v>27</v>
      </c>
      <c r="R2489" s="127" t="s">
        <v>27</v>
      </c>
      <c r="S2489" s="127" t="s">
        <v>27</v>
      </c>
      <c r="T2489" s="127">
        <v>10209330</v>
      </c>
      <c r="U2489" s="127">
        <f t="shared" si="474"/>
        <v>11434449.600000001</v>
      </c>
      <c r="V2489" s="65"/>
      <c r="W2489" s="84">
        <v>2016</v>
      </c>
      <c r="X2489" s="133"/>
    </row>
    <row r="2490" spans="1:37" hidden="1" outlineLevel="1">
      <c r="A2490" s="231" t="s">
        <v>392</v>
      </c>
      <c r="B2490" s="65" t="s">
        <v>37</v>
      </c>
      <c r="C2490" s="65" t="s">
        <v>783</v>
      </c>
      <c r="D2490" s="54" t="s">
        <v>784</v>
      </c>
      <c r="E2490" s="54" t="s">
        <v>784</v>
      </c>
      <c r="F2490" s="65" t="s">
        <v>746</v>
      </c>
      <c r="G2490" s="259" t="s">
        <v>29</v>
      </c>
      <c r="H2490" s="65">
        <v>80</v>
      </c>
      <c r="I2490" s="34">
        <v>230000000</v>
      </c>
      <c r="J2490" s="36" t="s">
        <v>906</v>
      </c>
      <c r="K2490" s="44" t="s">
        <v>36</v>
      </c>
      <c r="L2490" s="82" t="s">
        <v>1087</v>
      </c>
      <c r="M2490" s="36" t="s">
        <v>1085</v>
      </c>
      <c r="N2490" s="67" t="s">
        <v>67</v>
      </c>
      <c r="O2490" s="65" t="s">
        <v>753</v>
      </c>
      <c r="P2490" s="83" t="s">
        <v>1085</v>
      </c>
      <c r="Q2490" s="66" t="s">
        <v>27</v>
      </c>
      <c r="R2490" s="127" t="s">
        <v>27</v>
      </c>
      <c r="S2490" s="127" t="s">
        <v>27</v>
      </c>
      <c r="T2490" s="127">
        <v>5680060</v>
      </c>
      <c r="U2490" s="127">
        <f t="shared" si="474"/>
        <v>6361667.2000000002</v>
      </c>
      <c r="V2490" s="65"/>
      <c r="W2490" s="84">
        <v>2016</v>
      </c>
      <c r="X2490" s="133"/>
    </row>
    <row r="2491" spans="1:37" s="24" customFormat="1" hidden="1" outlineLevel="1">
      <c r="A2491" s="231" t="s">
        <v>416</v>
      </c>
      <c r="B2491" s="34" t="s">
        <v>37</v>
      </c>
      <c r="C2491" s="34" t="s">
        <v>783</v>
      </c>
      <c r="D2491" s="34" t="s">
        <v>784</v>
      </c>
      <c r="E2491" s="34" t="s">
        <v>784</v>
      </c>
      <c r="F2491" s="34" t="s">
        <v>747</v>
      </c>
      <c r="G2491" s="185" t="s">
        <v>28</v>
      </c>
      <c r="H2491" s="34">
        <v>80</v>
      </c>
      <c r="I2491" s="34">
        <v>230000000</v>
      </c>
      <c r="J2491" s="36" t="s">
        <v>906</v>
      </c>
      <c r="K2491" s="44" t="s">
        <v>36</v>
      </c>
      <c r="L2491" s="41" t="s">
        <v>907</v>
      </c>
      <c r="M2491" s="36" t="s">
        <v>1085</v>
      </c>
      <c r="N2491" s="34" t="s">
        <v>67</v>
      </c>
      <c r="O2491" s="34" t="s">
        <v>753</v>
      </c>
      <c r="P2491" s="83" t="s">
        <v>1085</v>
      </c>
      <c r="Q2491" s="69" t="s">
        <v>27</v>
      </c>
      <c r="R2491" s="440" t="s">
        <v>27</v>
      </c>
      <c r="S2491" s="440" t="s">
        <v>27</v>
      </c>
      <c r="T2491" s="440">
        <v>591670</v>
      </c>
      <c r="U2491" s="440">
        <f>T2491*1.12</f>
        <v>662670.4</v>
      </c>
      <c r="V2491" s="146"/>
      <c r="W2491" s="84">
        <v>2016</v>
      </c>
      <c r="X2491" s="73"/>
      <c r="Y2491" s="74"/>
      <c r="Z2491" s="28"/>
      <c r="AA2491" s="74"/>
      <c r="AB2491" s="74"/>
      <c r="AC2491" s="74"/>
      <c r="AD2491" s="74"/>
      <c r="AE2491" s="74"/>
      <c r="AF2491" s="74"/>
      <c r="AG2491" s="74"/>
      <c r="AH2491" s="74"/>
      <c r="AI2491" s="74"/>
      <c r="AJ2491" s="74"/>
      <c r="AK2491" s="74"/>
    </row>
    <row r="2492" spans="1:37" s="24" customFormat="1" hidden="1" outlineLevel="1">
      <c r="A2492" s="231" t="s">
        <v>417</v>
      </c>
      <c r="B2492" s="34" t="s">
        <v>37</v>
      </c>
      <c r="C2492" s="34" t="s">
        <v>783</v>
      </c>
      <c r="D2492" s="34" t="s">
        <v>784</v>
      </c>
      <c r="E2492" s="34" t="s">
        <v>784</v>
      </c>
      <c r="F2492" s="34" t="s">
        <v>749</v>
      </c>
      <c r="G2492" s="185" t="s">
        <v>28</v>
      </c>
      <c r="H2492" s="34">
        <v>80</v>
      </c>
      <c r="I2492" s="34">
        <v>230000000</v>
      </c>
      <c r="J2492" s="36" t="s">
        <v>906</v>
      </c>
      <c r="K2492" s="44" t="s">
        <v>36</v>
      </c>
      <c r="L2492" s="41" t="s">
        <v>908</v>
      </c>
      <c r="M2492" s="36" t="s">
        <v>1085</v>
      </c>
      <c r="N2492" s="34" t="s">
        <v>67</v>
      </c>
      <c r="O2492" s="34" t="s">
        <v>753</v>
      </c>
      <c r="P2492" s="83" t="s">
        <v>1085</v>
      </c>
      <c r="Q2492" s="69" t="s">
        <v>27</v>
      </c>
      <c r="R2492" s="440" t="s">
        <v>27</v>
      </c>
      <c r="S2492" s="440" t="s">
        <v>27</v>
      </c>
      <c r="T2492" s="440">
        <v>1128070</v>
      </c>
      <c r="U2492" s="440">
        <f>T2492*1.12</f>
        <v>1263438.4000000001</v>
      </c>
      <c r="V2492" s="146"/>
      <c r="W2492" s="84">
        <v>2016</v>
      </c>
      <c r="X2492" s="73"/>
      <c r="Y2492" s="74"/>
      <c r="Z2492" s="28"/>
      <c r="AA2492" s="74"/>
      <c r="AB2492" s="74"/>
      <c r="AC2492" s="74"/>
      <c r="AD2492" s="74"/>
      <c r="AE2492" s="74"/>
      <c r="AF2492" s="74"/>
      <c r="AG2492" s="74"/>
      <c r="AH2492" s="74"/>
      <c r="AI2492" s="74"/>
      <c r="AJ2492" s="74"/>
      <c r="AK2492" s="74"/>
    </row>
    <row r="2493" spans="1:37" s="24" customFormat="1" hidden="1" outlineLevel="1">
      <c r="A2493" s="231" t="s">
        <v>418</v>
      </c>
      <c r="B2493" s="34" t="s">
        <v>37</v>
      </c>
      <c r="C2493" s="83" t="s">
        <v>809</v>
      </c>
      <c r="D2493" s="36" t="s">
        <v>810</v>
      </c>
      <c r="E2493" s="36" t="s">
        <v>810</v>
      </c>
      <c r="F2493" s="36" t="s">
        <v>972</v>
      </c>
      <c r="G2493" s="93" t="s">
        <v>229</v>
      </c>
      <c r="H2493" s="147">
        <v>100</v>
      </c>
      <c r="I2493" s="34">
        <v>230000000</v>
      </c>
      <c r="J2493" s="36" t="s">
        <v>906</v>
      </c>
      <c r="K2493" s="44" t="s">
        <v>36</v>
      </c>
      <c r="L2493" s="82" t="s">
        <v>25</v>
      </c>
      <c r="M2493" s="36" t="s">
        <v>1085</v>
      </c>
      <c r="N2493" s="205" t="s">
        <v>811</v>
      </c>
      <c r="O2493" s="149" t="s">
        <v>44</v>
      </c>
      <c r="P2493" s="83" t="s">
        <v>1085</v>
      </c>
      <c r="Q2493" s="36"/>
      <c r="R2493" s="148"/>
      <c r="S2493" s="148"/>
      <c r="T2493" s="54">
        <v>0</v>
      </c>
      <c r="U2493" s="440">
        <v>0</v>
      </c>
      <c r="V2493" s="149"/>
      <c r="W2493" s="84">
        <v>2016</v>
      </c>
      <c r="X2493" s="150">
        <v>20.21</v>
      </c>
      <c r="Y2493" s="74"/>
      <c r="Z2493" s="28"/>
      <c r="AA2493" s="74"/>
      <c r="AB2493" s="74"/>
      <c r="AC2493" s="74"/>
      <c r="AD2493" s="74"/>
      <c r="AE2493" s="74"/>
      <c r="AF2493" s="74"/>
      <c r="AG2493" s="74"/>
      <c r="AH2493" s="74"/>
      <c r="AI2493" s="74"/>
      <c r="AJ2493" s="74"/>
      <c r="AK2493" s="74"/>
    </row>
    <row r="2494" spans="1:37" s="24" customFormat="1" hidden="1" outlineLevel="1">
      <c r="A2494" s="231" t="s">
        <v>1343</v>
      </c>
      <c r="B2494" s="34" t="s">
        <v>37</v>
      </c>
      <c r="C2494" s="83" t="s">
        <v>809</v>
      </c>
      <c r="D2494" s="36" t="s">
        <v>810</v>
      </c>
      <c r="E2494" s="36" t="s">
        <v>810</v>
      </c>
      <c r="F2494" s="36" t="s">
        <v>972</v>
      </c>
      <c r="G2494" s="93" t="s">
        <v>229</v>
      </c>
      <c r="H2494" s="147">
        <v>100</v>
      </c>
      <c r="I2494" s="34">
        <v>230000000</v>
      </c>
      <c r="J2494" s="36" t="s">
        <v>906</v>
      </c>
      <c r="K2494" s="44" t="s">
        <v>36</v>
      </c>
      <c r="L2494" s="82" t="s">
        <v>25</v>
      </c>
      <c r="M2494" s="36" t="s">
        <v>1085</v>
      </c>
      <c r="N2494" s="205" t="s">
        <v>811</v>
      </c>
      <c r="O2494" s="149" t="s">
        <v>44</v>
      </c>
      <c r="P2494" s="83" t="s">
        <v>1085</v>
      </c>
      <c r="Q2494" s="36"/>
      <c r="R2494" s="148"/>
      <c r="S2494" s="148"/>
      <c r="T2494" s="54">
        <v>0</v>
      </c>
      <c r="U2494" s="440">
        <v>0</v>
      </c>
      <c r="V2494" s="149"/>
      <c r="W2494" s="84">
        <v>2016</v>
      </c>
      <c r="X2494" s="150">
        <v>20.21</v>
      </c>
      <c r="Y2494" s="74"/>
      <c r="Z2494" s="28"/>
      <c r="AA2494" s="74"/>
      <c r="AB2494" s="74"/>
      <c r="AC2494" s="74"/>
      <c r="AD2494" s="74"/>
      <c r="AE2494" s="74"/>
      <c r="AF2494" s="74"/>
      <c r="AG2494" s="74"/>
      <c r="AH2494" s="74"/>
      <c r="AI2494" s="74"/>
      <c r="AJ2494" s="74"/>
      <c r="AK2494" s="74"/>
    </row>
    <row r="2495" spans="1:37" s="24" customFormat="1" hidden="1" outlineLevel="1">
      <c r="A2495" s="231" t="s">
        <v>5026</v>
      </c>
      <c r="B2495" s="34" t="s">
        <v>37</v>
      </c>
      <c r="C2495" s="83" t="s">
        <v>809</v>
      </c>
      <c r="D2495" s="36" t="s">
        <v>810</v>
      </c>
      <c r="E2495" s="36" t="s">
        <v>810</v>
      </c>
      <c r="F2495" s="36" t="s">
        <v>972</v>
      </c>
      <c r="G2495" s="93" t="s">
        <v>229</v>
      </c>
      <c r="H2495" s="147">
        <v>100</v>
      </c>
      <c r="I2495" s="34">
        <v>230000000</v>
      </c>
      <c r="J2495" s="36" t="s">
        <v>906</v>
      </c>
      <c r="K2495" s="44" t="s">
        <v>36</v>
      </c>
      <c r="L2495" s="82" t="s">
        <v>25</v>
      </c>
      <c r="M2495" s="36" t="s">
        <v>1085</v>
      </c>
      <c r="N2495" s="205" t="s">
        <v>811</v>
      </c>
      <c r="O2495" s="149" t="s">
        <v>44</v>
      </c>
      <c r="P2495" s="83" t="s">
        <v>1085</v>
      </c>
      <c r="Q2495" s="36"/>
      <c r="R2495" s="148"/>
      <c r="S2495" s="148"/>
      <c r="T2495" s="54">
        <v>0</v>
      </c>
      <c r="U2495" s="440">
        <v>0</v>
      </c>
      <c r="V2495" s="149"/>
      <c r="W2495" s="84">
        <v>2016</v>
      </c>
      <c r="X2495" s="73">
        <v>20.21</v>
      </c>
      <c r="Y2495" s="74"/>
      <c r="Z2495" s="28"/>
      <c r="AA2495" s="74"/>
      <c r="AB2495" s="74"/>
      <c r="AC2495" s="74"/>
      <c r="AD2495" s="74"/>
      <c r="AE2495" s="74"/>
      <c r="AF2495" s="74"/>
      <c r="AG2495" s="74"/>
      <c r="AH2495" s="74"/>
      <c r="AI2495" s="74"/>
      <c r="AJ2495" s="74"/>
      <c r="AK2495" s="74"/>
    </row>
    <row r="2496" spans="1:37" s="24" customFormat="1" hidden="1" outlineLevel="1">
      <c r="A2496" s="231" t="s">
        <v>5226</v>
      </c>
      <c r="B2496" s="34" t="s">
        <v>37</v>
      </c>
      <c r="C2496" s="83" t="s">
        <v>809</v>
      </c>
      <c r="D2496" s="36" t="s">
        <v>810</v>
      </c>
      <c r="E2496" s="36" t="s">
        <v>810</v>
      </c>
      <c r="F2496" s="36" t="s">
        <v>972</v>
      </c>
      <c r="G2496" s="93" t="s">
        <v>229</v>
      </c>
      <c r="H2496" s="105">
        <v>100</v>
      </c>
      <c r="I2496" s="34">
        <v>230000000</v>
      </c>
      <c r="J2496" s="36" t="s">
        <v>906</v>
      </c>
      <c r="K2496" s="44" t="s">
        <v>36</v>
      </c>
      <c r="L2496" s="82" t="s">
        <v>25</v>
      </c>
      <c r="M2496" s="36" t="s">
        <v>1085</v>
      </c>
      <c r="N2496" s="34" t="s">
        <v>811</v>
      </c>
      <c r="O2496" s="36" t="s">
        <v>44</v>
      </c>
      <c r="P2496" s="83" t="s">
        <v>1085</v>
      </c>
      <c r="Q2496" s="36"/>
      <c r="R2496" s="54"/>
      <c r="S2496" s="54"/>
      <c r="T2496" s="127">
        <v>11025955577.798468</v>
      </c>
      <c r="U2496" s="127">
        <v>10914810828.734287</v>
      </c>
      <c r="V2496" s="36"/>
      <c r="W2496" s="84">
        <v>2016</v>
      </c>
      <c r="X2496" s="73"/>
      <c r="Y2496" s="74"/>
      <c r="Z2496" s="28"/>
      <c r="AA2496" s="74"/>
      <c r="AB2496" s="74"/>
      <c r="AC2496" s="74"/>
      <c r="AD2496" s="74"/>
      <c r="AE2496" s="74"/>
      <c r="AF2496" s="74"/>
      <c r="AG2496" s="74"/>
      <c r="AH2496" s="74"/>
      <c r="AI2496" s="74"/>
      <c r="AJ2496" s="74"/>
      <c r="AK2496" s="74"/>
    </row>
    <row r="2497" spans="1:37" s="24" customFormat="1" hidden="1" outlineLevel="1">
      <c r="A2497" s="231" t="s">
        <v>419</v>
      </c>
      <c r="B2497" s="34" t="s">
        <v>37</v>
      </c>
      <c r="C2497" s="83" t="s">
        <v>809</v>
      </c>
      <c r="D2497" s="46" t="s">
        <v>810</v>
      </c>
      <c r="E2497" s="46" t="s">
        <v>810</v>
      </c>
      <c r="F2497" s="34" t="s">
        <v>812</v>
      </c>
      <c r="G2497" s="93" t="s">
        <v>229</v>
      </c>
      <c r="H2497" s="105">
        <v>100</v>
      </c>
      <c r="I2497" s="34">
        <v>230000000</v>
      </c>
      <c r="J2497" s="36" t="s">
        <v>906</v>
      </c>
      <c r="K2497" s="44" t="s">
        <v>36</v>
      </c>
      <c r="L2497" s="34" t="s">
        <v>813</v>
      </c>
      <c r="M2497" s="36" t="s">
        <v>1085</v>
      </c>
      <c r="N2497" s="34" t="s">
        <v>811</v>
      </c>
      <c r="O2497" s="36" t="s">
        <v>44</v>
      </c>
      <c r="P2497" s="83" t="s">
        <v>1085</v>
      </c>
      <c r="Q2497" s="36"/>
      <c r="R2497" s="54"/>
      <c r="S2497" s="54"/>
      <c r="T2497" s="54">
        <v>9155786318.3282204</v>
      </c>
      <c r="U2497" s="440">
        <v>9406072210.5542698</v>
      </c>
      <c r="V2497" s="36"/>
      <c r="W2497" s="84">
        <v>2016</v>
      </c>
      <c r="X2497" s="150"/>
      <c r="Y2497" s="74"/>
      <c r="Z2497" s="28"/>
      <c r="AA2497" s="74"/>
      <c r="AB2497" s="74"/>
      <c r="AC2497" s="74"/>
      <c r="AD2497" s="74"/>
      <c r="AE2497" s="74"/>
      <c r="AF2497" s="74"/>
      <c r="AG2497" s="74"/>
      <c r="AH2497" s="74"/>
      <c r="AI2497" s="74"/>
      <c r="AJ2497" s="74"/>
      <c r="AK2497" s="74"/>
    </row>
    <row r="2498" spans="1:37" s="24" customFormat="1" hidden="1" outlineLevel="1">
      <c r="A2498" s="231" t="s">
        <v>420</v>
      </c>
      <c r="B2498" s="34" t="s">
        <v>37</v>
      </c>
      <c r="C2498" s="34" t="s">
        <v>809</v>
      </c>
      <c r="D2498" s="36" t="s">
        <v>810</v>
      </c>
      <c r="E2498" s="36" t="s">
        <v>810</v>
      </c>
      <c r="F2498" s="34" t="s">
        <v>973</v>
      </c>
      <c r="G2498" s="93" t="s">
        <v>229</v>
      </c>
      <c r="H2498" s="105">
        <v>100</v>
      </c>
      <c r="I2498" s="34">
        <v>230000000</v>
      </c>
      <c r="J2498" s="36" t="s">
        <v>906</v>
      </c>
      <c r="K2498" s="44" t="s">
        <v>36</v>
      </c>
      <c r="L2498" s="82" t="s">
        <v>25</v>
      </c>
      <c r="M2498" s="36" t="s">
        <v>1085</v>
      </c>
      <c r="N2498" s="34" t="s">
        <v>811</v>
      </c>
      <c r="O2498" s="36" t="s">
        <v>814</v>
      </c>
      <c r="P2498" s="83" t="s">
        <v>1085</v>
      </c>
      <c r="Q2498" s="36"/>
      <c r="R2498" s="54"/>
      <c r="S2498" s="435"/>
      <c r="T2498" s="54">
        <v>0</v>
      </c>
      <c r="U2498" s="440">
        <v>0</v>
      </c>
      <c r="V2498" s="36"/>
      <c r="W2498" s="84">
        <v>2016</v>
      </c>
      <c r="X2498" s="150">
        <v>20.21</v>
      </c>
      <c r="Y2498" s="74"/>
      <c r="Z2498" s="28"/>
      <c r="AA2498" s="74"/>
      <c r="AB2498" s="74"/>
      <c r="AC2498" s="74"/>
      <c r="AD2498" s="74"/>
      <c r="AE2498" s="74"/>
      <c r="AF2498" s="74"/>
      <c r="AG2498" s="74"/>
      <c r="AH2498" s="74"/>
      <c r="AI2498" s="74"/>
      <c r="AJ2498" s="74"/>
      <c r="AK2498" s="74"/>
    </row>
    <row r="2499" spans="1:37" s="24" customFormat="1" hidden="1" outlineLevel="1">
      <c r="A2499" s="231" t="s">
        <v>1344</v>
      </c>
      <c r="B2499" s="34" t="s">
        <v>37</v>
      </c>
      <c r="C2499" s="34" t="s">
        <v>809</v>
      </c>
      <c r="D2499" s="36" t="s">
        <v>810</v>
      </c>
      <c r="E2499" s="36" t="s">
        <v>810</v>
      </c>
      <c r="F2499" s="34" t="s">
        <v>973</v>
      </c>
      <c r="G2499" s="93" t="s">
        <v>229</v>
      </c>
      <c r="H2499" s="105">
        <v>100</v>
      </c>
      <c r="I2499" s="34">
        <v>230000000</v>
      </c>
      <c r="J2499" s="36" t="s">
        <v>906</v>
      </c>
      <c r="K2499" s="44" t="s">
        <v>36</v>
      </c>
      <c r="L2499" s="82" t="s">
        <v>25</v>
      </c>
      <c r="M2499" s="36" t="s">
        <v>1085</v>
      </c>
      <c r="N2499" s="34" t="s">
        <v>811</v>
      </c>
      <c r="O2499" s="36" t="s">
        <v>814</v>
      </c>
      <c r="P2499" s="83" t="s">
        <v>1085</v>
      </c>
      <c r="Q2499" s="36"/>
      <c r="R2499" s="54"/>
      <c r="S2499" s="435"/>
      <c r="T2499" s="54">
        <v>17242260000</v>
      </c>
      <c r="U2499" s="440">
        <v>17244124800</v>
      </c>
      <c r="V2499" s="36"/>
      <c r="W2499" s="84">
        <v>2016</v>
      </c>
      <c r="X2499" s="150"/>
      <c r="Y2499" s="74"/>
      <c r="Z2499" s="28"/>
      <c r="AA2499" s="74"/>
      <c r="AB2499" s="74"/>
      <c r="AC2499" s="74"/>
      <c r="AD2499" s="74"/>
      <c r="AE2499" s="74"/>
      <c r="AF2499" s="74"/>
      <c r="AG2499" s="74"/>
      <c r="AH2499" s="74"/>
      <c r="AI2499" s="74"/>
      <c r="AJ2499" s="74"/>
      <c r="AK2499" s="74"/>
    </row>
    <row r="2500" spans="1:37" s="24" customFormat="1" hidden="1" outlineLevel="1">
      <c r="A2500" s="231" t="s">
        <v>421</v>
      </c>
      <c r="B2500" s="34" t="s">
        <v>37</v>
      </c>
      <c r="C2500" s="83" t="s">
        <v>809</v>
      </c>
      <c r="D2500" s="46" t="s">
        <v>810</v>
      </c>
      <c r="E2500" s="46" t="s">
        <v>810</v>
      </c>
      <c r="F2500" s="34" t="s">
        <v>974</v>
      </c>
      <c r="G2500" s="411" t="s">
        <v>229</v>
      </c>
      <c r="H2500" s="151">
        <v>100</v>
      </c>
      <c r="I2500" s="34">
        <v>230000000</v>
      </c>
      <c r="J2500" s="36" t="s">
        <v>906</v>
      </c>
      <c r="K2500" s="44" t="s">
        <v>36</v>
      </c>
      <c r="L2500" s="200" t="s">
        <v>25</v>
      </c>
      <c r="M2500" s="36" t="s">
        <v>1085</v>
      </c>
      <c r="N2500" s="200" t="s">
        <v>811</v>
      </c>
      <c r="O2500" s="151" t="s">
        <v>44</v>
      </c>
      <c r="P2500" s="83" t="s">
        <v>1085</v>
      </c>
      <c r="Q2500" s="36"/>
      <c r="R2500" s="152"/>
      <c r="S2500" s="54"/>
      <c r="T2500" s="54">
        <v>0</v>
      </c>
      <c r="U2500" s="440">
        <v>0</v>
      </c>
      <c r="V2500" s="151"/>
      <c r="W2500" s="84">
        <v>2016</v>
      </c>
      <c r="X2500" s="73">
        <v>20.21</v>
      </c>
      <c r="Y2500" s="74"/>
      <c r="Z2500" s="28"/>
      <c r="AA2500" s="74"/>
      <c r="AB2500" s="74"/>
      <c r="AC2500" s="74"/>
      <c r="AD2500" s="74"/>
      <c r="AE2500" s="74"/>
      <c r="AF2500" s="74"/>
      <c r="AG2500" s="74"/>
      <c r="AH2500" s="74"/>
      <c r="AI2500" s="74"/>
      <c r="AJ2500" s="74"/>
      <c r="AK2500" s="74"/>
    </row>
    <row r="2501" spans="1:37" s="24" customFormat="1" hidden="1" outlineLevel="1">
      <c r="A2501" s="231" t="s">
        <v>5227</v>
      </c>
      <c r="B2501" s="34" t="s">
        <v>37</v>
      </c>
      <c r="C2501" s="83" t="s">
        <v>809</v>
      </c>
      <c r="D2501" s="46" t="s">
        <v>810</v>
      </c>
      <c r="E2501" s="46" t="s">
        <v>810</v>
      </c>
      <c r="F2501" s="34" t="s">
        <v>974</v>
      </c>
      <c r="G2501" s="93" t="s">
        <v>229</v>
      </c>
      <c r="H2501" s="36">
        <v>100</v>
      </c>
      <c r="I2501" s="34">
        <v>230000000</v>
      </c>
      <c r="J2501" s="36" t="s">
        <v>906</v>
      </c>
      <c r="K2501" s="44" t="s">
        <v>36</v>
      </c>
      <c r="L2501" s="34" t="s">
        <v>25</v>
      </c>
      <c r="M2501" s="36" t="s">
        <v>1085</v>
      </c>
      <c r="N2501" s="34" t="s">
        <v>811</v>
      </c>
      <c r="O2501" s="36" t="s">
        <v>44</v>
      </c>
      <c r="P2501" s="83" t="s">
        <v>1085</v>
      </c>
      <c r="Q2501" s="36"/>
      <c r="R2501" s="54"/>
      <c r="S2501" s="54"/>
      <c r="T2501" s="127">
        <v>613972478.41999996</v>
      </c>
      <c r="U2501" s="127">
        <f t="shared" ref="U2501" si="475">T2501*1.12</f>
        <v>687649175.83039999</v>
      </c>
      <c r="V2501" s="36"/>
      <c r="W2501" s="84">
        <v>2016</v>
      </c>
      <c r="X2501" s="73"/>
      <c r="Y2501" s="74"/>
      <c r="Z2501" s="28"/>
      <c r="AA2501" s="74"/>
      <c r="AB2501" s="74"/>
      <c r="AC2501" s="74"/>
      <c r="AD2501" s="74"/>
      <c r="AE2501" s="74"/>
      <c r="AF2501" s="74"/>
      <c r="AG2501" s="74"/>
      <c r="AH2501" s="74"/>
      <c r="AI2501" s="74"/>
      <c r="AJ2501" s="74"/>
      <c r="AK2501" s="74"/>
    </row>
    <row r="2502" spans="1:37" hidden="1" outlineLevel="1">
      <c r="A2502" s="231" t="s">
        <v>494</v>
      </c>
      <c r="B2502" s="39" t="s">
        <v>37</v>
      </c>
      <c r="C2502" s="36" t="s">
        <v>497</v>
      </c>
      <c r="D2502" s="83" t="s">
        <v>1294</v>
      </c>
      <c r="E2502" s="83" t="s">
        <v>1295</v>
      </c>
      <c r="F2502" s="83" t="s">
        <v>38</v>
      </c>
      <c r="G2502" s="318" t="s">
        <v>29</v>
      </c>
      <c r="H2502" s="130">
        <v>100</v>
      </c>
      <c r="I2502" s="34">
        <v>230000000</v>
      </c>
      <c r="J2502" s="36" t="s">
        <v>905</v>
      </c>
      <c r="K2502" s="44" t="s">
        <v>424</v>
      </c>
      <c r="L2502" s="61" t="s">
        <v>25</v>
      </c>
      <c r="M2502" s="36" t="s">
        <v>1085</v>
      </c>
      <c r="N2502" s="83" t="s">
        <v>1297</v>
      </c>
      <c r="O2502" s="44" t="s">
        <v>41</v>
      </c>
      <c r="P2502" s="83" t="s">
        <v>1085</v>
      </c>
      <c r="Q2502" s="83"/>
      <c r="R2502" s="467"/>
      <c r="S2502" s="467"/>
      <c r="T2502" s="467">
        <v>0</v>
      </c>
      <c r="U2502" s="440">
        <f>T2502*1.12</f>
        <v>0</v>
      </c>
      <c r="V2502" s="83"/>
      <c r="W2502" s="84">
        <v>2016</v>
      </c>
      <c r="X2502" s="272">
        <v>11</v>
      </c>
    </row>
    <row r="2503" spans="1:37" hidden="1" outlineLevel="1">
      <c r="A2503" s="231" t="s">
        <v>6273</v>
      </c>
      <c r="B2503" s="39" t="s">
        <v>37</v>
      </c>
      <c r="C2503" s="36" t="s">
        <v>497</v>
      </c>
      <c r="D2503" s="83" t="s">
        <v>1294</v>
      </c>
      <c r="E2503" s="83" t="s">
        <v>1295</v>
      </c>
      <c r="F2503" s="83" t="s">
        <v>38</v>
      </c>
      <c r="G2503" s="318" t="s">
        <v>29</v>
      </c>
      <c r="H2503" s="130">
        <v>100</v>
      </c>
      <c r="I2503" s="34">
        <v>230000000</v>
      </c>
      <c r="J2503" s="36" t="s">
        <v>905</v>
      </c>
      <c r="K2503" s="188" t="s">
        <v>39</v>
      </c>
      <c r="L2503" s="54" t="s">
        <v>25</v>
      </c>
      <c r="M2503" s="36" t="s">
        <v>1085</v>
      </c>
      <c r="N2503" s="83" t="s">
        <v>1297</v>
      </c>
      <c r="O2503" s="44" t="s">
        <v>41</v>
      </c>
      <c r="P2503" s="83" t="s">
        <v>1085</v>
      </c>
      <c r="Q2503" s="83"/>
      <c r="R2503" s="467"/>
      <c r="S2503" s="467"/>
      <c r="T2503" s="467">
        <v>140000000</v>
      </c>
      <c r="U2503" s="440">
        <f t="shared" ref="U2503" si="476">T2503*1.12</f>
        <v>156800000.00000003</v>
      </c>
      <c r="V2503" s="83"/>
      <c r="W2503" s="84">
        <v>2016</v>
      </c>
      <c r="X2503" s="367"/>
    </row>
    <row r="2504" spans="1:37" hidden="1" outlineLevel="1">
      <c r="A2504" s="231" t="s">
        <v>495</v>
      </c>
      <c r="B2504" s="39" t="s">
        <v>37</v>
      </c>
      <c r="C2504" s="36" t="s">
        <v>497</v>
      </c>
      <c r="D2504" s="83" t="s">
        <v>1294</v>
      </c>
      <c r="E2504" s="83" t="s">
        <v>1295</v>
      </c>
      <c r="F2504" s="83" t="s">
        <v>38</v>
      </c>
      <c r="G2504" s="318" t="s">
        <v>29</v>
      </c>
      <c r="H2504" s="130">
        <v>100</v>
      </c>
      <c r="I2504" s="34">
        <v>230000000</v>
      </c>
      <c r="J2504" s="36" t="s">
        <v>905</v>
      </c>
      <c r="K2504" s="44" t="s">
        <v>424</v>
      </c>
      <c r="L2504" s="61" t="s">
        <v>1296</v>
      </c>
      <c r="M2504" s="36" t="s">
        <v>1085</v>
      </c>
      <c r="N2504" s="83" t="s">
        <v>1297</v>
      </c>
      <c r="O2504" s="44" t="s">
        <v>41</v>
      </c>
      <c r="P2504" s="83" t="s">
        <v>1085</v>
      </c>
      <c r="Q2504" s="83"/>
      <c r="R2504" s="467"/>
      <c r="S2504" s="467"/>
      <c r="T2504" s="467">
        <v>0</v>
      </c>
      <c r="U2504" s="440">
        <f>T2504*1.12</f>
        <v>0</v>
      </c>
      <c r="V2504" s="83"/>
      <c r="W2504" s="84">
        <v>2016</v>
      </c>
      <c r="X2504" s="272">
        <v>11</v>
      </c>
    </row>
    <row r="2505" spans="1:37" hidden="1" outlineLevel="1">
      <c r="A2505" s="231" t="s">
        <v>6274</v>
      </c>
      <c r="B2505" s="39" t="s">
        <v>37</v>
      </c>
      <c r="C2505" s="36" t="s">
        <v>497</v>
      </c>
      <c r="D2505" s="83" t="s">
        <v>1294</v>
      </c>
      <c r="E2505" s="83" t="s">
        <v>1295</v>
      </c>
      <c r="F2505" s="83" t="s">
        <v>38</v>
      </c>
      <c r="G2505" s="318" t="s">
        <v>29</v>
      </c>
      <c r="H2505" s="130">
        <v>100</v>
      </c>
      <c r="I2505" s="34">
        <v>230000000</v>
      </c>
      <c r="J2505" s="36" t="s">
        <v>905</v>
      </c>
      <c r="K2505" s="188" t="s">
        <v>39</v>
      </c>
      <c r="L2505" s="54" t="s">
        <v>1296</v>
      </c>
      <c r="M2505" s="36" t="s">
        <v>1085</v>
      </c>
      <c r="N2505" s="83" t="s">
        <v>1297</v>
      </c>
      <c r="O2505" s="44" t="s">
        <v>41</v>
      </c>
      <c r="P2505" s="83" t="s">
        <v>1085</v>
      </c>
      <c r="Q2505" s="83"/>
      <c r="R2505" s="467"/>
      <c r="S2505" s="467"/>
      <c r="T2505" s="467">
        <v>10000000</v>
      </c>
      <c r="U2505" s="440">
        <f t="shared" ref="U2505" si="477">T2505*1.12</f>
        <v>11200000.000000002</v>
      </c>
      <c r="V2505" s="83"/>
      <c r="W2505" s="84">
        <v>2016</v>
      </c>
      <c r="X2505" s="367"/>
    </row>
    <row r="2506" spans="1:37" s="24" customFormat="1" hidden="1" outlineLevel="1">
      <c r="A2506" s="231" t="s">
        <v>496</v>
      </c>
      <c r="B2506" s="65" t="s">
        <v>24</v>
      </c>
      <c r="C2506" s="34" t="s">
        <v>865</v>
      </c>
      <c r="D2506" s="54" t="s">
        <v>1033</v>
      </c>
      <c r="E2506" s="54" t="s">
        <v>1033</v>
      </c>
      <c r="F2506" s="65" t="s">
        <v>866</v>
      </c>
      <c r="G2506" s="259" t="s">
        <v>34</v>
      </c>
      <c r="H2506" s="65">
        <v>100</v>
      </c>
      <c r="I2506" s="34">
        <v>230000000</v>
      </c>
      <c r="J2506" s="36" t="s">
        <v>906</v>
      </c>
      <c r="K2506" s="65" t="s">
        <v>31</v>
      </c>
      <c r="L2506" s="82" t="s">
        <v>25</v>
      </c>
      <c r="M2506" s="36" t="s">
        <v>1085</v>
      </c>
      <c r="N2506" s="67" t="s">
        <v>1083</v>
      </c>
      <c r="O2506" s="65" t="s">
        <v>26</v>
      </c>
      <c r="P2506" s="83" t="s">
        <v>1085</v>
      </c>
      <c r="Q2506" s="66"/>
      <c r="R2506" s="127"/>
      <c r="S2506" s="127"/>
      <c r="T2506" s="127">
        <v>4433995</v>
      </c>
      <c r="U2506" s="440">
        <f t="shared" ref="U2506:U2511" si="478">T2506*1.12</f>
        <v>4966074.4000000004</v>
      </c>
      <c r="V2506" s="65" t="s">
        <v>27</v>
      </c>
      <c r="W2506" s="84">
        <v>2016</v>
      </c>
      <c r="X2506" s="129"/>
      <c r="Y2506" s="74"/>
      <c r="Z2506" s="28"/>
      <c r="AA2506" s="74"/>
      <c r="AB2506" s="74"/>
      <c r="AC2506" s="74"/>
      <c r="AD2506" s="74"/>
      <c r="AE2506" s="74"/>
      <c r="AF2506" s="74"/>
      <c r="AG2506" s="74"/>
      <c r="AH2506" s="74"/>
      <c r="AI2506" s="74"/>
      <c r="AJ2506" s="74"/>
      <c r="AK2506" s="74"/>
    </row>
    <row r="2507" spans="1:37" s="24" customFormat="1" hidden="1" outlineLevel="1">
      <c r="A2507" s="231" t="s">
        <v>513</v>
      </c>
      <c r="B2507" s="65" t="s">
        <v>24</v>
      </c>
      <c r="C2507" s="34" t="s">
        <v>3201</v>
      </c>
      <c r="D2507" s="54" t="s">
        <v>3202</v>
      </c>
      <c r="E2507" s="54" t="s">
        <v>3202</v>
      </c>
      <c r="F2507" s="65" t="s">
        <v>1205</v>
      </c>
      <c r="G2507" s="259" t="s">
        <v>34</v>
      </c>
      <c r="H2507" s="65">
        <v>100</v>
      </c>
      <c r="I2507" s="34">
        <v>230000000</v>
      </c>
      <c r="J2507" s="36" t="s">
        <v>906</v>
      </c>
      <c r="K2507" s="65" t="s">
        <v>31</v>
      </c>
      <c r="L2507" s="82" t="s">
        <v>25</v>
      </c>
      <c r="M2507" s="36" t="s">
        <v>1085</v>
      </c>
      <c r="N2507" s="67" t="s">
        <v>30</v>
      </c>
      <c r="O2507" s="65" t="s">
        <v>26</v>
      </c>
      <c r="P2507" s="83" t="s">
        <v>1085</v>
      </c>
      <c r="Q2507" s="66"/>
      <c r="R2507" s="127"/>
      <c r="S2507" s="127"/>
      <c r="T2507" s="127">
        <v>1000000</v>
      </c>
      <c r="U2507" s="440">
        <f t="shared" si="478"/>
        <v>1120000</v>
      </c>
      <c r="V2507" s="65" t="s">
        <v>27</v>
      </c>
      <c r="W2507" s="84">
        <v>2016</v>
      </c>
      <c r="X2507" s="129"/>
      <c r="Y2507" s="74"/>
      <c r="Z2507" s="28"/>
      <c r="AA2507" s="74"/>
      <c r="AB2507" s="74"/>
      <c r="AC2507" s="74"/>
      <c r="AD2507" s="74"/>
      <c r="AE2507" s="74"/>
      <c r="AF2507" s="74"/>
      <c r="AG2507" s="74"/>
      <c r="AH2507" s="74"/>
      <c r="AI2507" s="74"/>
      <c r="AJ2507" s="74"/>
      <c r="AK2507" s="74"/>
    </row>
    <row r="2508" spans="1:37" s="24" customFormat="1" hidden="1" outlineLevel="1">
      <c r="A2508" s="231" t="s">
        <v>514</v>
      </c>
      <c r="B2508" s="65" t="s">
        <v>24</v>
      </c>
      <c r="C2508" s="34" t="s">
        <v>3201</v>
      </c>
      <c r="D2508" s="54" t="s">
        <v>3202</v>
      </c>
      <c r="E2508" s="54" t="s">
        <v>3202</v>
      </c>
      <c r="F2508" s="65" t="s">
        <v>1206</v>
      </c>
      <c r="G2508" s="259" t="s">
        <v>34</v>
      </c>
      <c r="H2508" s="65">
        <v>100</v>
      </c>
      <c r="I2508" s="34">
        <v>230000000</v>
      </c>
      <c r="J2508" s="36" t="s">
        <v>906</v>
      </c>
      <c r="K2508" s="65" t="s">
        <v>31</v>
      </c>
      <c r="L2508" s="82" t="s">
        <v>25</v>
      </c>
      <c r="M2508" s="36" t="s">
        <v>1085</v>
      </c>
      <c r="N2508" s="67" t="s">
        <v>30</v>
      </c>
      <c r="O2508" s="65" t="s">
        <v>26</v>
      </c>
      <c r="P2508" s="83" t="s">
        <v>1085</v>
      </c>
      <c r="Q2508" s="66"/>
      <c r="R2508" s="127"/>
      <c r="S2508" s="127"/>
      <c r="T2508" s="127">
        <v>1500000</v>
      </c>
      <c r="U2508" s="440">
        <f t="shared" si="478"/>
        <v>1680000.0000000002</v>
      </c>
      <c r="V2508" s="65" t="s">
        <v>27</v>
      </c>
      <c r="W2508" s="84">
        <v>2016</v>
      </c>
      <c r="X2508" s="129"/>
      <c r="Y2508" s="74"/>
      <c r="Z2508" s="28"/>
      <c r="AA2508" s="74"/>
      <c r="AB2508" s="74"/>
      <c r="AC2508" s="74"/>
      <c r="AD2508" s="74"/>
      <c r="AE2508" s="74"/>
      <c r="AF2508" s="74"/>
      <c r="AG2508" s="74"/>
      <c r="AH2508" s="74"/>
      <c r="AI2508" s="74"/>
      <c r="AJ2508" s="74"/>
      <c r="AK2508" s="74"/>
    </row>
    <row r="2509" spans="1:37" s="24" customFormat="1" hidden="1" outlineLevel="1">
      <c r="A2509" s="231" t="s">
        <v>515</v>
      </c>
      <c r="B2509" s="65" t="s">
        <v>24</v>
      </c>
      <c r="C2509" s="34" t="s">
        <v>3201</v>
      </c>
      <c r="D2509" s="54" t="s">
        <v>3202</v>
      </c>
      <c r="E2509" s="54" t="s">
        <v>3202</v>
      </c>
      <c r="F2509" s="65" t="s">
        <v>1207</v>
      </c>
      <c r="G2509" s="259" t="s">
        <v>34</v>
      </c>
      <c r="H2509" s="65">
        <v>100</v>
      </c>
      <c r="I2509" s="34">
        <v>230000000</v>
      </c>
      <c r="J2509" s="36" t="s">
        <v>906</v>
      </c>
      <c r="K2509" s="65" t="s">
        <v>31</v>
      </c>
      <c r="L2509" s="82" t="s">
        <v>25</v>
      </c>
      <c r="M2509" s="36" t="s">
        <v>1085</v>
      </c>
      <c r="N2509" s="67" t="s">
        <v>30</v>
      </c>
      <c r="O2509" s="65" t="s">
        <v>26</v>
      </c>
      <c r="P2509" s="83" t="s">
        <v>1085</v>
      </c>
      <c r="Q2509" s="66"/>
      <c r="R2509" s="127"/>
      <c r="S2509" s="127"/>
      <c r="T2509" s="127">
        <v>1000000</v>
      </c>
      <c r="U2509" s="440">
        <f t="shared" si="478"/>
        <v>1120000</v>
      </c>
      <c r="V2509" s="65" t="s">
        <v>27</v>
      </c>
      <c r="W2509" s="84">
        <v>2016</v>
      </c>
      <c r="X2509" s="129"/>
      <c r="Y2509" s="74"/>
      <c r="Z2509" s="28"/>
      <c r="AA2509" s="74"/>
      <c r="AB2509" s="74"/>
      <c r="AC2509" s="74"/>
      <c r="AD2509" s="74"/>
      <c r="AE2509" s="74"/>
      <c r="AF2509" s="74"/>
      <c r="AG2509" s="74"/>
      <c r="AH2509" s="74"/>
      <c r="AI2509" s="74"/>
      <c r="AJ2509" s="74"/>
      <c r="AK2509" s="74"/>
    </row>
    <row r="2510" spans="1:37" s="24" customFormat="1" hidden="1" outlineLevel="1">
      <c r="A2510" s="231" t="s">
        <v>516</v>
      </c>
      <c r="B2510" s="65" t="s">
        <v>24</v>
      </c>
      <c r="C2510" s="34" t="s">
        <v>3201</v>
      </c>
      <c r="D2510" s="54" t="s">
        <v>3202</v>
      </c>
      <c r="E2510" s="54" t="s">
        <v>3202</v>
      </c>
      <c r="F2510" s="65" t="s">
        <v>1208</v>
      </c>
      <c r="G2510" s="259" t="s">
        <v>34</v>
      </c>
      <c r="H2510" s="65">
        <v>100</v>
      </c>
      <c r="I2510" s="34">
        <v>230000000</v>
      </c>
      <c r="J2510" s="36" t="s">
        <v>906</v>
      </c>
      <c r="K2510" s="65" t="s">
        <v>31</v>
      </c>
      <c r="L2510" s="82" t="s">
        <v>25</v>
      </c>
      <c r="M2510" s="36" t="s">
        <v>1085</v>
      </c>
      <c r="N2510" s="67" t="s">
        <v>30</v>
      </c>
      <c r="O2510" s="65" t="s">
        <v>26</v>
      </c>
      <c r="P2510" s="83" t="s">
        <v>1085</v>
      </c>
      <c r="Q2510" s="66"/>
      <c r="R2510" s="127"/>
      <c r="S2510" s="127"/>
      <c r="T2510" s="127">
        <v>1000000</v>
      </c>
      <c r="U2510" s="440">
        <f t="shared" si="478"/>
        <v>1120000</v>
      </c>
      <c r="V2510" s="65" t="s">
        <v>27</v>
      </c>
      <c r="W2510" s="84">
        <v>2016</v>
      </c>
      <c r="X2510" s="129"/>
      <c r="Y2510" s="74"/>
      <c r="Z2510" s="28"/>
      <c r="AA2510" s="74"/>
      <c r="AB2510" s="74"/>
      <c r="AC2510" s="74"/>
      <c r="AD2510" s="74"/>
      <c r="AE2510" s="74"/>
      <c r="AF2510" s="74"/>
      <c r="AG2510" s="74"/>
      <c r="AH2510" s="74"/>
      <c r="AI2510" s="74"/>
      <c r="AJ2510" s="74"/>
      <c r="AK2510" s="74"/>
    </row>
    <row r="2511" spans="1:37" s="24" customFormat="1" hidden="1" outlineLevel="1">
      <c r="A2511" s="231" t="s">
        <v>517</v>
      </c>
      <c r="B2511" s="65" t="s">
        <v>24</v>
      </c>
      <c r="C2511" s="34" t="s">
        <v>872</v>
      </c>
      <c r="D2511" s="54" t="s">
        <v>3156</v>
      </c>
      <c r="E2511" s="54" t="s">
        <v>3157</v>
      </c>
      <c r="F2511" s="65" t="s">
        <v>873</v>
      </c>
      <c r="G2511" s="259" t="s">
        <v>29</v>
      </c>
      <c r="H2511" s="65">
        <v>70</v>
      </c>
      <c r="I2511" s="34">
        <v>230000000</v>
      </c>
      <c r="J2511" s="36" t="s">
        <v>906</v>
      </c>
      <c r="K2511" s="65" t="s">
        <v>36</v>
      </c>
      <c r="L2511" s="82" t="s">
        <v>25</v>
      </c>
      <c r="M2511" s="36" t="s">
        <v>1085</v>
      </c>
      <c r="N2511" s="67" t="s">
        <v>35</v>
      </c>
      <c r="O2511" s="65" t="s">
        <v>26</v>
      </c>
      <c r="P2511" s="83" t="s">
        <v>1085</v>
      </c>
      <c r="Q2511" s="66"/>
      <c r="R2511" s="127"/>
      <c r="S2511" s="127"/>
      <c r="T2511" s="127">
        <v>20337500</v>
      </c>
      <c r="U2511" s="440">
        <f t="shared" si="478"/>
        <v>22778000.000000004</v>
      </c>
      <c r="V2511" s="65" t="s">
        <v>27</v>
      </c>
      <c r="W2511" s="84">
        <v>2016</v>
      </c>
      <c r="X2511" s="129"/>
      <c r="Y2511" s="74"/>
      <c r="Z2511" s="28"/>
      <c r="AA2511" s="74"/>
      <c r="AB2511" s="74"/>
      <c r="AC2511" s="74"/>
      <c r="AD2511" s="74"/>
      <c r="AE2511" s="74"/>
      <c r="AF2511" s="74"/>
      <c r="AG2511" s="74"/>
      <c r="AH2511" s="74"/>
      <c r="AI2511" s="74"/>
      <c r="AJ2511" s="74"/>
      <c r="AK2511" s="74"/>
    </row>
    <row r="2512" spans="1:37" s="24" customFormat="1" hidden="1" outlineLevel="1">
      <c r="A2512" s="231" t="s">
        <v>518</v>
      </c>
      <c r="B2512" s="65" t="s">
        <v>24</v>
      </c>
      <c r="C2512" s="34" t="s">
        <v>874</v>
      </c>
      <c r="D2512" s="65" t="s">
        <v>875</v>
      </c>
      <c r="E2512" s="54" t="s">
        <v>875</v>
      </c>
      <c r="F2512" s="65" t="s">
        <v>876</v>
      </c>
      <c r="G2512" s="259" t="s">
        <v>28</v>
      </c>
      <c r="H2512" s="65">
        <v>100</v>
      </c>
      <c r="I2512" s="34">
        <v>230000000</v>
      </c>
      <c r="J2512" s="36" t="s">
        <v>906</v>
      </c>
      <c r="K2512" s="65" t="s">
        <v>36</v>
      </c>
      <c r="L2512" s="82" t="s">
        <v>25</v>
      </c>
      <c r="M2512" s="36" t="s">
        <v>1085</v>
      </c>
      <c r="N2512" s="67" t="s">
        <v>877</v>
      </c>
      <c r="O2512" s="65" t="s">
        <v>26</v>
      </c>
      <c r="P2512" s="83" t="s">
        <v>1085</v>
      </c>
      <c r="Q2512" s="66"/>
      <c r="R2512" s="127"/>
      <c r="S2512" s="127"/>
      <c r="T2512" s="127">
        <v>170031000</v>
      </c>
      <c r="U2512" s="463">
        <f>T2512</f>
        <v>170031000</v>
      </c>
      <c r="V2512" s="65" t="s">
        <v>27</v>
      </c>
      <c r="W2512" s="84">
        <v>2016</v>
      </c>
      <c r="X2512" s="129"/>
      <c r="Y2512" s="74"/>
      <c r="Z2512" s="28"/>
      <c r="AA2512" s="74"/>
      <c r="AB2512" s="74"/>
      <c r="AC2512" s="74"/>
      <c r="AD2512" s="74"/>
      <c r="AE2512" s="74"/>
      <c r="AF2512" s="74"/>
      <c r="AG2512" s="74"/>
      <c r="AH2512" s="74"/>
      <c r="AI2512" s="74"/>
      <c r="AJ2512" s="74"/>
      <c r="AK2512" s="74"/>
    </row>
    <row r="2513" spans="1:37" s="24" customFormat="1" hidden="1" outlineLevel="1">
      <c r="A2513" s="231" t="s">
        <v>519</v>
      </c>
      <c r="B2513" s="65" t="s">
        <v>24</v>
      </c>
      <c r="C2513" s="34" t="s">
        <v>45</v>
      </c>
      <c r="D2513" s="54" t="s">
        <v>1335</v>
      </c>
      <c r="E2513" s="54" t="s">
        <v>1335</v>
      </c>
      <c r="F2513" s="65" t="s">
        <v>878</v>
      </c>
      <c r="G2513" s="259" t="s">
        <v>28</v>
      </c>
      <c r="H2513" s="65">
        <v>100</v>
      </c>
      <c r="I2513" s="34">
        <v>230000000</v>
      </c>
      <c r="J2513" s="36" t="s">
        <v>906</v>
      </c>
      <c r="K2513" s="65" t="s">
        <v>36</v>
      </c>
      <c r="L2513" s="82" t="s">
        <v>25</v>
      </c>
      <c r="M2513" s="36" t="s">
        <v>1085</v>
      </c>
      <c r="N2513" s="67" t="s">
        <v>35</v>
      </c>
      <c r="O2513" s="65" t="s">
        <v>26</v>
      </c>
      <c r="P2513" s="83" t="s">
        <v>1085</v>
      </c>
      <c r="Q2513" s="66"/>
      <c r="R2513" s="127"/>
      <c r="S2513" s="127"/>
      <c r="T2513" s="127">
        <v>5344920</v>
      </c>
      <c r="U2513" s="463">
        <f>T2513</f>
        <v>5344920</v>
      </c>
      <c r="V2513" s="65" t="s">
        <v>27</v>
      </c>
      <c r="W2513" s="84">
        <v>2016</v>
      </c>
      <c r="X2513" s="129"/>
      <c r="Y2513" s="74"/>
      <c r="Z2513" s="28"/>
      <c r="AA2513" s="74"/>
      <c r="AB2513" s="74"/>
      <c r="AC2513" s="74"/>
      <c r="AD2513" s="74"/>
      <c r="AE2513" s="74"/>
      <c r="AF2513" s="74"/>
      <c r="AG2513" s="74"/>
      <c r="AH2513" s="74"/>
      <c r="AI2513" s="74"/>
      <c r="AJ2513" s="74"/>
      <c r="AK2513" s="74"/>
    </row>
    <row r="2514" spans="1:37" hidden="1" outlineLevel="1">
      <c r="A2514" s="231" t="s">
        <v>520</v>
      </c>
      <c r="B2514" s="65" t="s">
        <v>24</v>
      </c>
      <c r="C2514" s="65" t="s">
        <v>865</v>
      </c>
      <c r="D2514" s="65" t="s">
        <v>1033</v>
      </c>
      <c r="E2514" s="65" t="s">
        <v>1033</v>
      </c>
      <c r="F2514" s="65" t="s">
        <v>183</v>
      </c>
      <c r="G2514" s="259" t="s">
        <v>28</v>
      </c>
      <c r="H2514" s="65">
        <v>50</v>
      </c>
      <c r="I2514" s="34">
        <v>230000000</v>
      </c>
      <c r="J2514" s="36" t="s">
        <v>906</v>
      </c>
      <c r="K2514" s="44" t="s">
        <v>531</v>
      </c>
      <c r="L2514" s="82" t="s">
        <v>25</v>
      </c>
      <c r="M2514" s="36" t="s">
        <v>1085</v>
      </c>
      <c r="N2514" s="65" t="s">
        <v>35</v>
      </c>
      <c r="O2514" s="65" t="s">
        <v>26</v>
      </c>
      <c r="P2514" s="83" t="s">
        <v>1085</v>
      </c>
      <c r="Q2514" s="66"/>
      <c r="R2514" s="127"/>
      <c r="S2514" s="127"/>
      <c r="T2514" s="127">
        <v>0</v>
      </c>
      <c r="U2514" s="440">
        <f t="shared" ref="U2514:U2524" si="479">T2514*1.12</f>
        <v>0</v>
      </c>
      <c r="V2514" s="65"/>
      <c r="W2514" s="84">
        <v>2016</v>
      </c>
      <c r="X2514" s="73">
        <v>11.14</v>
      </c>
    </row>
    <row r="2515" spans="1:37" hidden="1" outlineLevel="1">
      <c r="A2515" s="231" t="s">
        <v>5027</v>
      </c>
      <c r="B2515" s="65" t="s">
        <v>24</v>
      </c>
      <c r="C2515" s="65" t="s">
        <v>865</v>
      </c>
      <c r="D2515" s="65" t="s">
        <v>1033</v>
      </c>
      <c r="E2515" s="65" t="s">
        <v>1033</v>
      </c>
      <c r="F2515" s="65" t="s">
        <v>183</v>
      </c>
      <c r="G2515" s="259" t="s">
        <v>28</v>
      </c>
      <c r="H2515" s="65">
        <v>50</v>
      </c>
      <c r="I2515" s="34">
        <v>230000000</v>
      </c>
      <c r="J2515" s="36" t="s">
        <v>906</v>
      </c>
      <c r="K2515" s="44" t="s">
        <v>3945</v>
      </c>
      <c r="L2515" s="82" t="s">
        <v>25</v>
      </c>
      <c r="M2515" s="36" t="s">
        <v>1085</v>
      </c>
      <c r="N2515" s="65" t="s">
        <v>1319</v>
      </c>
      <c r="O2515" s="65" t="s">
        <v>26</v>
      </c>
      <c r="P2515" s="83" t="s">
        <v>1085</v>
      </c>
      <c r="Q2515" s="66"/>
      <c r="R2515" s="127"/>
      <c r="S2515" s="127"/>
      <c r="T2515" s="127">
        <v>2050000</v>
      </c>
      <c r="U2515" s="440">
        <f t="shared" si="479"/>
        <v>2296000</v>
      </c>
      <c r="V2515" s="65"/>
      <c r="W2515" s="84">
        <v>2016</v>
      </c>
      <c r="X2515" s="134"/>
    </row>
    <row r="2516" spans="1:37" hidden="1" outlineLevel="1">
      <c r="A2516" s="231" t="s">
        <v>521</v>
      </c>
      <c r="B2516" s="65" t="s">
        <v>24</v>
      </c>
      <c r="C2516" s="65" t="s">
        <v>865</v>
      </c>
      <c r="D2516" s="65" t="s">
        <v>1033</v>
      </c>
      <c r="E2516" s="65" t="s">
        <v>1033</v>
      </c>
      <c r="F2516" s="65" t="s">
        <v>184</v>
      </c>
      <c r="G2516" s="259" t="s">
        <v>28</v>
      </c>
      <c r="H2516" s="65">
        <v>50</v>
      </c>
      <c r="I2516" s="34">
        <v>230000000</v>
      </c>
      <c r="J2516" s="36" t="s">
        <v>906</v>
      </c>
      <c r="K2516" s="44" t="s">
        <v>531</v>
      </c>
      <c r="L2516" s="82" t="s">
        <v>25</v>
      </c>
      <c r="M2516" s="36" t="s">
        <v>1085</v>
      </c>
      <c r="N2516" s="65" t="s">
        <v>121</v>
      </c>
      <c r="O2516" s="65" t="s">
        <v>26</v>
      </c>
      <c r="P2516" s="83" t="s">
        <v>1085</v>
      </c>
      <c r="Q2516" s="66"/>
      <c r="R2516" s="127"/>
      <c r="S2516" s="127"/>
      <c r="T2516" s="127">
        <v>0</v>
      </c>
      <c r="U2516" s="440">
        <f t="shared" si="479"/>
        <v>0</v>
      </c>
      <c r="V2516" s="65"/>
      <c r="W2516" s="84">
        <v>2016</v>
      </c>
      <c r="X2516" s="73">
        <v>11.14</v>
      </c>
    </row>
    <row r="2517" spans="1:37" hidden="1" outlineLevel="1">
      <c r="A2517" s="231" t="s">
        <v>5028</v>
      </c>
      <c r="B2517" s="65" t="s">
        <v>24</v>
      </c>
      <c r="C2517" s="65" t="s">
        <v>865</v>
      </c>
      <c r="D2517" s="65" t="s">
        <v>1033</v>
      </c>
      <c r="E2517" s="65" t="s">
        <v>1033</v>
      </c>
      <c r="F2517" s="65" t="s">
        <v>184</v>
      </c>
      <c r="G2517" s="259" t="s">
        <v>28</v>
      </c>
      <c r="H2517" s="65">
        <v>50</v>
      </c>
      <c r="I2517" s="34">
        <v>230000000</v>
      </c>
      <c r="J2517" s="36" t="s">
        <v>906</v>
      </c>
      <c r="K2517" s="44" t="s">
        <v>3945</v>
      </c>
      <c r="L2517" s="82" t="s">
        <v>25</v>
      </c>
      <c r="M2517" s="36" t="s">
        <v>1085</v>
      </c>
      <c r="N2517" s="65" t="s">
        <v>1319</v>
      </c>
      <c r="O2517" s="65" t="s">
        <v>26</v>
      </c>
      <c r="P2517" s="83" t="s">
        <v>1085</v>
      </c>
      <c r="Q2517" s="66"/>
      <c r="R2517" s="127"/>
      <c r="S2517" s="127"/>
      <c r="T2517" s="127">
        <v>0</v>
      </c>
      <c r="U2517" s="440">
        <f t="shared" si="479"/>
        <v>0</v>
      </c>
      <c r="V2517" s="65"/>
      <c r="W2517" s="84">
        <v>2016</v>
      </c>
      <c r="X2517" s="240">
        <v>6</v>
      </c>
    </row>
    <row r="2518" spans="1:37" hidden="1" outlineLevel="1">
      <c r="A2518" s="231" t="s">
        <v>5213</v>
      </c>
      <c r="B2518" s="65" t="s">
        <v>24</v>
      </c>
      <c r="C2518" s="65" t="s">
        <v>865</v>
      </c>
      <c r="D2518" s="65" t="s">
        <v>1033</v>
      </c>
      <c r="E2518" s="65" t="s">
        <v>1033</v>
      </c>
      <c r="F2518" s="65" t="s">
        <v>5214</v>
      </c>
      <c r="G2518" s="259" t="s">
        <v>28</v>
      </c>
      <c r="H2518" s="65">
        <v>50</v>
      </c>
      <c r="I2518" s="34">
        <v>230000000</v>
      </c>
      <c r="J2518" s="36" t="s">
        <v>906</v>
      </c>
      <c r="K2518" s="44" t="s">
        <v>3945</v>
      </c>
      <c r="L2518" s="82" t="s">
        <v>25</v>
      </c>
      <c r="M2518" s="36" t="s">
        <v>1085</v>
      </c>
      <c r="N2518" s="65" t="s">
        <v>1319</v>
      </c>
      <c r="O2518" s="65" t="s">
        <v>26</v>
      </c>
      <c r="P2518" s="83" t="s">
        <v>1085</v>
      </c>
      <c r="Q2518" s="66"/>
      <c r="R2518" s="127"/>
      <c r="S2518" s="127"/>
      <c r="T2518" s="127">
        <v>2000000</v>
      </c>
      <c r="U2518" s="440">
        <f t="shared" si="479"/>
        <v>2240000</v>
      </c>
      <c r="V2518" s="65"/>
      <c r="W2518" s="84">
        <v>2016</v>
      </c>
      <c r="X2518" s="240"/>
    </row>
    <row r="2519" spans="1:37" hidden="1" outlineLevel="1">
      <c r="A2519" s="231" t="s">
        <v>522</v>
      </c>
      <c r="B2519" s="65" t="s">
        <v>24</v>
      </c>
      <c r="C2519" s="65" t="s">
        <v>865</v>
      </c>
      <c r="D2519" s="65" t="s">
        <v>1033</v>
      </c>
      <c r="E2519" s="65" t="s">
        <v>1033</v>
      </c>
      <c r="F2519" s="65" t="s">
        <v>1105</v>
      </c>
      <c r="G2519" s="259" t="s">
        <v>28</v>
      </c>
      <c r="H2519" s="65">
        <v>50</v>
      </c>
      <c r="I2519" s="34">
        <v>230000000</v>
      </c>
      <c r="J2519" s="36" t="s">
        <v>906</v>
      </c>
      <c r="K2519" s="44" t="s">
        <v>531</v>
      </c>
      <c r="L2519" s="82" t="s">
        <v>25</v>
      </c>
      <c r="M2519" s="36" t="s">
        <v>1085</v>
      </c>
      <c r="N2519" s="65" t="s">
        <v>121</v>
      </c>
      <c r="O2519" s="65" t="s">
        <v>26</v>
      </c>
      <c r="P2519" s="83" t="s">
        <v>1085</v>
      </c>
      <c r="Q2519" s="66"/>
      <c r="R2519" s="127"/>
      <c r="S2519" s="127"/>
      <c r="T2519" s="127">
        <v>0</v>
      </c>
      <c r="U2519" s="440">
        <f t="shared" si="479"/>
        <v>0</v>
      </c>
      <c r="V2519" s="65"/>
      <c r="W2519" s="84">
        <v>2016</v>
      </c>
      <c r="X2519" s="73">
        <v>11.14</v>
      </c>
    </row>
    <row r="2520" spans="1:37" hidden="1" outlineLevel="1">
      <c r="A2520" s="231" t="s">
        <v>5029</v>
      </c>
      <c r="B2520" s="65" t="s">
        <v>24</v>
      </c>
      <c r="C2520" s="65" t="s">
        <v>865</v>
      </c>
      <c r="D2520" s="65" t="s">
        <v>1033</v>
      </c>
      <c r="E2520" s="65" t="s">
        <v>1033</v>
      </c>
      <c r="F2520" s="65" t="s">
        <v>1105</v>
      </c>
      <c r="G2520" s="259" t="s">
        <v>28</v>
      </c>
      <c r="H2520" s="65">
        <v>50</v>
      </c>
      <c r="I2520" s="34">
        <v>230000000</v>
      </c>
      <c r="J2520" s="36" t="s">
        <v>906</v>
      </c>
      <c r="K2520" s="44" t="s">
        <v>3945</v>
      </c>
      <c r="L2520" s="82" t="s">
        <v>25</v>
      </c>
      <c r="M2520" s="36" t="s">
        <v>1085</v>
      </c>
      <c r="N2520" s="65" t="s">
        <v>1319</v>
      </c>
      <c r="O2520" s="65" t="s">
        <v>26</v>
      </c>
      <c r="P2520" s="83" t="s">
        <v>1085</v>
      </c>
      <c r="Q2520" s="66"/>
      <c r="R2520" s="127"/>
      <c r="S2520" s="127"/>
      <c r="T2520" s="127">
        <v>2000000</v>
      </c>
      <c r="U2520" s="440">
        <f t="shared" si="479"/>
        <v>2240000</v>
      </c>
      <c r="V2520" s="65"/>
      <c r="W2520" s="84">
        <v>2016</v>
      </c>
      <c r="X2520" s="134"/>
    </row>
    <row r="2521" spans="1:37" hidden="1" outlineLevel="1">
      <c r="A2521" s="231" t="s">
        <v>523</v>
      </c>
      <c r="B2521" s="65" t="s">
        <v>24</v>
      </c>
      <c r="C2521" s="65" t="s">
        <v>865</v>
      </c>
      <c r="D2521" s="65" t="s">
        <v>1033</v>
      </c>
      <c r="E2521" s="65" t="s">
        <v>1033</v>
      </c>
      <c r="F2521" s="65" t="s">
        <v>185</v>
      </c>
      <c r="G2521" s="259" t="s">
        <v>28</v>
      </c>
      <c r="H2521" s="65">
        <v>50</v>
      </c>
      <c r="I2521" s="34">
        <v>230000000</v>
      </c>
      <c r="J2521" s="36" t="s">
        <v>906</v>
      </c>
      <c r="K2521" s="44" t="s">
        <v>531</v>
      </c>
      <c r="L2521" s="82" t="s">
        <v>25</v>
      </c>
      <c r="M2521" s="36" t="s">
        <v>1085</v>
      </c>
      <c r="N2521" s="65" t="s">
        <v>121</v>
      </c>
      <c r="O2521" s="65" t="s">
        <v>26</v>
      </c>
      <c r="P2521" s="83" t="s">
        <v>1085</v>
      </c>
      <c r="Q2521" s="66"/>
      <c r="R2521" s="127"/>
      <c r="S2521" s="127"/>
      <c r="T2521" s="127">
        <v>0</v>
      </c>
      <c r="U2521" s="440">
        <f t="shared" si="479"/>
        <v>0</v>
      </c>
      <c r="V2521" s="65"/>
      <c r="W2521" s="84">
        <v>2016</v>
      </c>
      <c r="X2521" s="73">
        <v>11.14</v>
      </c>
    </row>
    <row r="2522" spans="1:37" hidden="1" outlineLevel="1">
      <c r="A2522" s="231" t="s">
        <v>5030</v>
      </c>
      <c r="B2522" s="65" t="s">
        <v>24</v>
      </c>
      <c r="C2522" s="65" t="s">
        <v>865</v>
      </c>
      <c r="D2522" s="65" t="s">
        <v>1033</v>
      </c>
      <c r="E2522" s="65" t="s">
        <v>1033</v>
      </c>
      <c r="F2522" s="65" t="s">
        <v>185</v>
      </c>
      <c r="G2522" s="259" t="s">
        <v>28</v>
      </c>
      <c r="H2522" s="65">
        <v>50</v>
      </c>
      <c r="I2522" s="34">
        <v>230000000</v>
      </c>
      <c r="J2522" s="36" t="s">
        <v>906</v>
      </c>
      <c r="K2522" s="44" t="s">
        <v>3945</v>
      </c>
      <c r="L2522" s="82" t="s">
        <v>25</v>
      </c>
      <c r="M2522" s="36" t="s">
        <v>1085</v>
      </c>
      <c r="N2522" s="65" t="s">
        <v>1319</v>
      </c>
      <c r="O2522" s="65" t="s">
        <v>26</v>
      </c>
      <c r="P2522" s="83" t="s">
        <v>1085</v>
      </c>
      <c r="Q2522" s="66"/>
      <c r="R2522" s="127"/>
      <c r="S2522" s="127"/>
      <c r="T2522" s="127">
        <v>2000000</v>
      </c>
      <c r="U2522" s="440">
        <f t="shared" si="479"/>
        <v>2240000</v>
      </c>
      <c r="V2522" s="65"/>
      <c r="W2522" s="84">
        <v>2016</v>
      </c>
      <c r="X2522" s="134"/>
    </row>
    <row r="2523" spans="1:37" hidden="1" outlineLevel="1">
      <c r="A2523" s="231" t="s">
        <v>524</v>
      </c>
      <c r="B2523" s="65" t="s">
        <v>24</v>
      </c>
      <c r="C2523" s="65" t="s">
        <v>865</v>
      </c>
      <c r="D2523" s="65" t="s">
        <v>1033</v>
      </c>
      <c r="E2523" s="65" t="s">
        <v>1033</v>
      </c>
      <c r="F2523" s="65" t="s">
        <v>186</v>
      </c>
      <c r="G2523" s="259" t="s">
        <v>28</v>
      </c>
      <c r="H2523" s="65">
        <v>50</v>
      </c>
      <c r="I2523" s="34">
        <v>230000000</v>
      </c>
      <c r="J2523" s="36" t="s">
        <v>906</v>
      </c>
      <c r="K2523" s="44" t="s">
        <v>531</v>
      </c>
      <c r="L2523" s="82" t="s">
        <v>25</v>
      </c>
      <c r="M2523" s="36" t="s">
        <v>1085</v>
      </c>
      <c r="N2523" s="65" t="s">
        <v>121</v>
      </c>
      <c r="O2523" s="65" t="s">
        <v>26</v>
      </c>
      <c r="P2523" s="83" t="s">
        <v>1085</v>
      </c>
      <c r="Q2523" s="66"/>
      <c r="R2523" s="127"/>
      <c r="S2523" s="127"/>
      <c r="T2523" s="127">
        <v>0</v>
      </c>
      <c r="U2523" s="440">
        <f t="shared" si="479"/>
        <v>0</v>
      </c>
      <c r="V2523" s="65"/>
      <c r="W2523" s="84">
        <v>2016</v>
      </c>
      <c r="X2523" s="73">
        <v>11.14</v>
      </c>
    </row>
    <row r="2524" spans="1:37" hidden="1" outlineLevel="1">
      <c r="A2524" s="231" t="s">
        <v>5031</v>
      </c>
      <c r="B2524" s="65" t="s">
        <v>24</v>
      </c>
      <c r="C2524" s="65" t="s">
        <v>865</v>
      </c>
      <c r="D2524" s="65" t="s">
        <v>1033</v>
      </c>
      <c r="E2524" s="65" t="s">
        <v>1033</v>
      </c>
      <c r="F2524" s="65" t="s">
        <v>186</v>
      </c>
      <c r="G2524" s="259" t="s">
        <v>28</v>
      </c>
      <c r="H2524" s="65">
        <v>50</v>
      </c>
      <c r="I2524" s="34">
        <v>230000000</v>
      </c>
      <c r="J2524" s="36" t="s">
        <v>906</v>
      </c>
      <c r="K2524" s="44" t="s">
        <v>3945</v>
      </c>
      <c r="L2524" s="82" t="s">
        <v>25</v>
      </c>
      <c r="M2524" s="36" t="s">
        <v>1085</v>
      </c>
      <c r="N2524" s="65" t="s">
        <v>1319</v>
      </c>
      <c r="O2524" s="65" t="s">
        <v>26</v>
      </c>
      <c r="P2524" s="83" t="s">
        <v>1085</v>
      </c>
      <c r="Q2524" s="66"/>
      <c r="R2524" s="127"/>
      <c r="S2524" s="127"/>
      <c r="T2524" s="127">
        <v>2000000</v>
      </c>
      <c r="U2524" s="440">
        <f t="shared" si="479"/>
        <v>2240000</v>
      </c>
      <c r="V2524" s="65"/>
      <c r="W2524" s="84">
        <v>2016</v>
      </c>
      <c r="X2524" s="134"/>
    </row>
    <row r="2525" spans="1:37" s="17" customFormat="1" hidden="1" outlineLevel="1">
      <c r="A2525" s="231" t="s">
        <v>525</v>
      </c>
      <c r="B2525" s="65" t="s">
        <v>37</v>
      </c>
      <c r="C2525" s="78" t="s">
        <v>771</v>
      </c>
      <c r="D2525" s="54" t="s">
        <v>3142</v>
      </c>
      <c r="E2525" s="54" t="s">
        <v>3142</v>
      </c>
      <c r="F2525" s="79" t="s">
        <v>1211</v>
      </c>
      <c r="G2525" s="93" t="s">
        <v>28</v>
      </c>
      <c r="H2525" s="36">
        <v>50</v>
      </c>
      <c r="I2525" s="43">
        <v>230000000</v>
      </c>
      <c r="J2525" s="36" t="s">
        <v>1191</v>
      </c>
      <c r="K2525" s="44" t="s">
        <v>36</v>
      </c>
      <c r="L2525" s="54" t="s">
        <v>25</v>
      </c>
      <c r="M2525" s="36" t="s">
        <v>1085</v>
      </c>
      <c r="N2525" s="44" t="s">
        <v>35</v>
      </c>
      <c r="O2525" s="36" t="s">
        <v>111</v>
      </c>
      <c r="P2525" s="36" t="s">
        <v>1085</v>
      </c>
      <c r="Q2525" s="36"/>
      <c r="R2525" s="54"/>
      <c r="S2525" s="54"/>
      <c r="T2525" s="435">
        <v>10906088.880000001</v>
      </c>
      <c r="U2525" s="68">
        <f t="shared" ref="U2525" si="480">T2525*1.12</f>
        <v>12214819.545600003</v>
      </c>
      <c r="V2525" s="36"/>
      <c r="W2525" s="36">
        <v>2016</v>
      </c>
      <c r="X2525" s="64"/>
      <c r="Y2525" s="80"/>
      <c r="Z2525" s="28"/>
    </row>
    <row r="2526" spans="1:37" s="24" customFormat="1" hidden="1" outlineLevel="1">
      <c r="A2526" s="329" t="s">
        <v>526</v>
      </c>
      <c r="B2526" s="153" t="s">
        <v>37</v>
      </c>
      <c r="C2526" s="81" t="s">
        <v>809</v>
      </c>
      <c r="D2526" s="153" t="s">
        <v>810</v>
      </c>
      <c r="E2526" s="153" t="s">
        <v>810</v>
      </c>
      <c r="F2526" s="153" t="s">
        <v>3048</v>
      </c>
      <c r="G2526" s="420" t="s">
        <v>229</v>
      </c>
      <c r="H2526" s="153">
        <v>100</v>
      </c>
      <c r="I2526" s="81">
        <v>230000000</v>
      </c>
      <c r="J2526" s="50" t="s">
        <v>906</v>
      </c>
      <c r="K2526" s="153" t="s">
        <v>59</v>
      </c>
      <c r="L2526" s="154" t="s">
        <v>25</v>
      </c>
      <c r="M2526" s="36" t="s">
        <v>1085</v>
      </c>
      <c r="N2526" s="155" t="s">
        <v>811</v>
      </c>
      <c r="O2526" s="153" t="s">
        <v>44</v>
      </c>
      <c r="P2526" s="156" t="s">
        <v>1085</v>
      </c>
      <c r="Q2526" s="157"/>
      <c r="R2526" s="158"/>
      <c r="S2526" s="158"/>
      <c r="T2526" s="158">
        <v>0</v>
      </c>
      <c r="U2526" s="456">
        <v>0</v>
      </c>
      <c r="V2526" s="153"/>
      <c r="W2526" s="159">
        <v>2016</v>
      </c>
      <c r="X2526" s="129" t="s">
        <v>5009</v>
      </c>
      <c r="Y2526" s="74"/>
      <c r="Z2526" s="28"/>
      <c r="AA2526" s="74"/>
      <c r="AB2526" s="74"/>
      <c r="AC2526" s="74"/>
      <c r="AD2526" s="74"/>
      <c r="AE2526" s="74"/>
      <c r="AF2526" s="74"/>
      <c r="AG2526" s="74"/>
      <c r="AH2526" s="74"/>
      <c r="AI2526" s="74"/>
      <c r="AJ2526" s="74"/>
      <c r="AK2526" s="74"/>
    </row>
    <row r="2527" spans="1:37" s="24" customFormat="1" hidden="1" outlineLevel="1">
      <c r="A2527" s="231" t="s">
        <v>5032</v>
      </c>
      <c r="B2527" s="65" t="s">
        <v>37</v>
      </c>
      <c r="C2527" s="34" t="s">
        <v>809</v>
      </c>
      <c r="D2527" s="65" t="s">
        <v>810</v>
      </c>
      <c r="E2527" s="65" t="s">
        <v>810</v>
      </c>
      <c r="F2527" s="65" t="s">
        <v>3048</v>
      </c>
      <c r="G2527" s="259" t="s">
        <v>229</v>
      </c>
      <c r="H2527" s="65">
        <v>100</v>
      </c>
      <c r="I2527" s="34">
        <v>230000000</v>
      </c>
      <c r="J2527" s="36" t="s">
        <v>906</v>
      </c>
      <c r="K2527" s="65" t="s">
        <v>59</v>
      </c>
      <c r="L2527" s="41" t="s">
        <v>5033</v>
      </c>
      <c r="M2527" s="36" t="s">
        <v>1085</v>
      </c>
      <c r="N2527" s="67" t="s">
        <v>811</v>
      </c>
      <c r="O2527" s="65" t="s">
        <v>44</v>
      </c>
      <c r="P2527" s="83" t="s">
        <v>1085</v>
      </c>
      <c r="Q2527" s="66"/>
      <c r="R2527" s="127"/>
      <c r="S2527" s="127"/>
      <c r="T2527" s="127">
        <v>599415060.64999998</v>
      </c>
      <c r="U2527" s="440">
        <v>671344867.92800009</v>
      </c>
      <c r="V2527" s="65"/>
      <c r="W2527" s="84">
        <v>2016</v>
      </c>
      <c r="X2527" s="129"/>
      <c r="Y2527" s="74"/>
      <c r="Z2527" s="28"/>
      <c r="AA2527" s="74"/>
      <c r="AB2527" s="74"/>
      <c r="AC2527" s="74"/>
      <c r="AD2527" s="74"/>
      <c r="AE2527" s="74"/>
      <c r="AF2527" s="74"/>
      <c r="AG2527" s="74"/>
      <c r="AH2527" s="74"/>
      <c r="AI2527" s="74"/>
      <c r="AJ2527" s="74"/>
      <c r="AK2527" s="74"/>
    </row>
    <row r="2528" spans="1:37" hidden="1" outlineLevel="1">
      <c r="A2528" s="231" t="s">
        <v>527</v>
      </c>
      <c r="B2528" s="54" t="s">
        <v>24</v>
      </c>
      <c r="C2528" s="54" t="s">
        <v>767</v>
      </c>
      <c r="D2528" s="54" t="s">
        <v>3158</v>
      </c>
      <c r="E2528" s="54" t="s">
        <v>3158</v>
      </c>
      <c r="F2528" s="54" t="s">
        <v>1293</v>
      </c>
      <c r="G2528" s="187" t="s">
        <v>29</v>
      </c>
      <c r="H2528" s="63">
        <v>100</v>
      </c>
      <c r="I2528" s="34">
        <v>230000000</v>
      </c>
      <c r="J2528" s="36" t="s">
        <v>1155</v>
      </c>
      <c r="K2528" s="54" t="s">
        <v>531</v>
      </c>
      <c r="L2528" s="61" t="s">
        <v>25</v>
      </c>
      <c r="M2528" s="36" t="s">
        <v>1085</v>
      </c>
      <c r="N2528" s="54" t="s">
        <v>67</v>
      </c>
      <c r="O2528" s="54" t="s">
        <v>26</v>
      </c>
      <c r="P2528" s="83" t="s">
        <v>1085</v>
      </c>
      <c r="Q2528" s="54"/>
      <c r="R2528" s="54"/>
      <c r="S2528" s="54"/>
      <c r="T2528" s="54">
        <v>10000000</v>
      </c>
      <c r="U2528" s="440">
        <f t="shared" ref="U2528:U2552" si="481">T2528*1.12</f>
        <v>11200000.000000002</v>
      </c>
      <c r="V2528" s="54"/>
      <c r="W2528" s="84">
        <v>2016</v>
      </c>
      <c r="X2528" s="64"/>
    </row>
    <row r="2529" spans="1:26" hidden="1" outlineLevel="1">
      <c r="A2529" s="231" t="s">
        <v>528</v>
      </c>
      <c r="B2529" s="54" t="s">
        <v>37</v>
      </c>
      <c r="C2529" s="125" t="s">
        <v>770</v>
      </c>
      <c r="D2529" s="54" t="s">
        <v>3159</v>
      </c>
      <c r="E2529" s="54" t="s">
        <v>3159</v>
      </c>
      <c r="F2529" s="54" t="s">
        <v>691</v>
      </c>
      <c r="G2529" s="187" t="s">
        <v>229</v>
      </c>
      <c r="H2529" s="63">
        <v>100</v>
      </c>
      <c r="I2529" s="34">
        <v>230000000</v>
      </c>
      <c r="J2529" s="36" t="s">
        <v>906</v>
      </c>
      <c r="K2529" s="54" t="s">
        <v>31</v>
      </c>
      <c r="L2529" s="61" t="s">
        <v>25</v>
      </c>
      <c r="M2529" s="36" t="s">
        <v>1085</v>
      </c>
      <c r="N2529" s="36" t="s">
        <v>60</v>
      </c>
      <c r="O2529" s="54" t="s">
        <v>61</v>
      </c>
      <c r="P2529" s="83" t="s">
        <v>1085</v>
      </c>
      <c r="Q2529" s="54"/>
      <c r="R2529" s="54"/>
      <c r="S2529" s="54"/>
      <c r="T2529" s="54">
        <v>940000</v>
      </c>
      <c r="U2529" s="440">
        <f t="shared" si="481"/>
        <v>1052800</v>
      </c>
      <c r="V2529" s="54"/>
      <c r="W2529" s="84">
        <v>2016</v>
      </c>
      <c r="X2529" s="64"/>
    </row>
    <row r="2530" spans="1:26" hidden="1" outlineLevel="1">
      <c r="A2530" s="231" t="s">
        <v>529</v>
      </c>
      <c r="B2530" s="61" t="s">
        <v>37</v>
      </c>
      <c r="C2530" s="61" t="s">
        <v>900</v>
      </c>
      <c r="D2530" s="61" t="s">
        <v>901</v>
      </c>
      <c r="E2530" s="61" t="s">
        <v>901</v>
      </c>
      <c r="F2530" s="61" t="s">
        <v>112</v>
      </c>
      <c r="G2530" s="409" t="s">
        <v>28</v>
      </c>
      <c r="H2530" s="62">
        <v>100</v>
      </c>
      <c r="I2530" s="34">
        <v>230000000</v>
      </c>
      <c r="J2530" s="36" t="s">
        <v>906</v>
      </c>
      <c r="K2530" s="61" t="s">
        <v>31</v>
      </c>
      <c r="L2530" s="61" t="s">
        <v>25</v>
      </c>
      <c r="M2530" s="36" t="s">
        <v>1085</v>
      </c>
      <c r="N2530" s="50" t="s">
        <v>60</v>
      </c>
      <c r="O2530" s="61" t="s">
        <v>61</v>
      </c>
      <c r="P2530" s="83" t="s">
        <v>1085</v>
      </c>
      <c r="Q2530" s="61"/>
      <c r="R2530" s="61"/>
      <c r="S2530" s="61"/>
      <c r="T2530" s="61">
        <v>0</v>
      </c>
      <c r="U2530" s="463">
        <f>T2530</f>
        <v>0</v>
      </c>
      <c r="V2530" s="61"/>
      <c r="W2530" s="84">
        <v>2016</v>
      </c>
      <c r="X2530" s="64">
        <v>11.14</v>
      </c>
    </row>
    <row r="2531" spans="1:26" hidden="1" outlineLevel="1">
      <c r="A2531" s="231" t="s">
        <v>6292</v>
      </c>
      <c r="B2531" s="54" t="s">
        <v>37</v>
      </c>
      <c r="C2531" s="54" t="s">
        <v>900</v>
      </c>
      <c r="D2531" s="54" t="s">
        <v>901</v>
      </c>
      <c r="E2531" s="54" t="s">
        <v>901</v>
      </c>
      <c r="F2531" s="54" t="s">
        <v>112</v>
      </c>
      <c r="G2531" s="187" t="s">
        <v>28</v>
      </c>
      <c r="H2531" s="63">
        <v>100</v>
      </c>
      <c r="I2531" s="34">
        <v>230000000</v>
      </c>
      <c r="J2531" s="36" t="s">
        <v>906</v>
      </c>
      <c r="K2531" s="187" t="s">
        <v>3945</v>
      </c>
      <c r="L2531" s="54" t="s">
        <v>25</v>
      </c>
      <c r="M2531" s="36" t="s">
        <v>1085</v>
      </c>
      <c r="N2531" s="93" t="s">
        <v>6293</v>
      </c>
      <c r="O2531" s="54" t="s">
        <v>61</v>
      </c>
      <c r="P2531" s="83" t="s">
        <v>1085</v>
      </c>
      <c r="Q2531" s="54"/>
      <c r="R2531" s="54"/>
      <c r="S2531" s="54"/>
      <c r="T2531" s="54">
        <v>25375708</v>
      </c>
      <c r="U2531" s="468">
        <f>T2531</f>
        <v>25375708</v>
      </c>
      <c r="V2531" s="54"/>
      <c r="W2531" s="84">
        <v>2016</v>
      </c>
      <c r="X2531" s="64"/>
    </row>
    <row r="2532" spans="1:26" hidden="1" outlineLevel="1">
      <c r="A2532" s="231" t="s">
        <v>530</v>
      </c>
      <c r="B2532" s="61" t="s">
        <v>37</v>
      </c>
      <c r="C2532" s="61" t="s">
        <v>902</v>
      </c>
      <c r="D2532" s="61" t="s">
        <v>903</v>
      </c>
      <c r="E2532" s="61" t="s">
        <v>903</v>
      </c>
      <c r="F2532" s="61" t="s">
        <v>113</v>
      </c>
      <c r="G2532" s="409" t="s">
        <v>28</v>
      </c>
      <c r="H2532" s="62">
        <v>100</v>
      </c>
      <c r="I2532" s="34">
        <v>230000000</v>
      </c>
      <c r="J2532" s="36" t="s">
        <v>906</v>
      </c>
      <c r="K2532" s="61" t="s">
        <v>31</v>
      </c>
      <c r="L2532" s="61" t="s">
        <v>25</v>
      </c>
      <c r="M2532" s="36" t="s">
        <v>1085</v>
      </c>
      <c r="N2532" s="50" t="s">
        <v>60</v>
      </c>
      <c r="O2532" s="61" t="s">
        <v>61</v>
      </c>
      <c r="P2532" s="83" t="s">
        <v>1085</v>
      </c>
      <c r="Q2532" s="61"/>
      <c r="R2532" s="61"/>
      <c r="S2532" s="61"/>
      <c r="T2532" s="61">
        <v>1095000</v>
      </c>
      <c r="U2532" s="456">
        <f t="shared" si="481"/>
        <v>1226400.0000000002</v>
      </c>
      <c r="V2532" s="61"/>
      <c r="W2532" s="84">
        <v>2016</v>
      </c>
      <c r="X2532" s="360"/>
    </row>
    <row r="2533" spans="1:26" hidden="1" outlineLevel="1">
      <c r="A2533" s="231" t="s">
        <v>1424</v>
      </c>
      <c r="B2533" s="61" t="s">
        <v>37</v>
      </c>
      <c r="C2533" s="61" t="s">
        <v>904</v>
      </c>
      <c r="D2533" s="61" t="s">
        <v>114</v>
      </c>
      <c r="E2533" s="61" t="s">
        <v>114</v>
      </c>
      <c r="F2533" s="61" t="s">
        <v>115</v>
      </c>
      <c r="G2533" s="409" t="s">
        <v>34</v>
      </c>
      <c r="H2533" s="62">
        <v>100</v>
      </c>
      <c r="I2533" s="34">
        <v>230000000</v>
      </c>
      <c r="J2533" s="36" t="s">
        <v>906</v>
      </c>
      <c r="K2533" s="61" t="s">
        <v>31</v>
      </c>
      <c r="L2533" s="61" t="s">
        <v>25</v>
      </c>
      <c r="M2533" s="36" t="s">
        <v>1085</v>
      </c>
      <c r="N2533" s="50" t="s">
        <v>60</v>
      </c>
      <c r="O2533" s="61" t="s">
        <v>61</v>
      </c>
      <c r="P2533" s="83" t="s">
        <v>1085</v>
      </c>
      <c r="Q2533" s="61"/>
      <c r="R2533" s="61"/>
      <c r="S2533" s="61"/>
      <c r="T2533" s="61">
        <v>573390</v>
      </c>
      <c r="U2533" s="456">
        <f t="shared" si="481"/>
        <v>642196.80000000005</v>
      </c>
      <c r="V2533" s="61"/>
      <c r="W2533" s="84">
        <v>2016</v>
      </c>
      <c r="X2533" s="360"/>
    </row>
    <row r="2534" spans="1:26" hidden="1" outlineLevel="1">
      <c r="A2534" s="231" t="s">
        <v>1425</v>
      </c>
      <c r="B2534" s="61" t="s">
        <v>37</v>
      </c>
      <c r="C2534" s="61" t="s">
        <v>904</v>
      </c>
      <c r="D2534" s="61" t="s">
        <v>114</v>
      </c>
      <c r="E2534" s="61" t="s">
        <v>114</v>
      </c>
      <c r="F2534" s="61" t="s">
        <v>116</v>
      </c>
      <c r="G2534" s="409" t="s">
        <v>34</v>
      </c>
      <c r="H2534" s="62">
        <v>100</v>
      </c>
      <c r="I2534" s="34">
        <v>230000000</v>
      </c>
      <c r="J2534" s="36" t="s">
        <v>906</v>
      </c>
      <c r="K2534" s="61" t="s">
        <v>31</v>
      </c>
      <c r="L2534" s="61" t="s">
        <v>25</v>
      </c>
      <c r="M2534" s="36" t="s">
        <v>1085</v>
      </c>
      <c r="N2534" s="50" t="s">
        <v>60</v>
      </c>
      <c r="O2534" s="61" t="s">
        <v>61</v>
      </c>
      <c r="P2534" s="83" t="s">
        <v>1085</v>
      </c>
      <c r="Q2534" s="61"/>
      <c r="R2534" s="61"/>
      <c r="S2534" s="61"/>
      <c r="T2534" s="61">
        <v>627665.00000000012</v>
      </c>
      <c r="U2534" s="456">
        <f t="shared" si="481"/>
        <v>702984.80000000016</v>
      </c>
      <c r="V2534" s="61"/>
      <c r="W2534" s="84">
        <v>2016</v>
      </c>
      <c r="X2534" s="360"/>
    </row>
    <row r="2535" spans="1:26" hidden="1" outlineLevel="1">
      <c r="A2535" s="231" t="s">
        <v>1426</v>
      </c>
      <c r="B2535" s="61" t="s">
        <v>37</v>
      </c>
      <c r="C2535" s="61" t="s">
        <v>904</v>
      </c>
      <c r="D2535" s="61" t="s">
        <v>114</v>
      </c>
      <c r="E2535" s="61" t="s">
        <v>114</v>
      </c>
      <c r="F2535" s="61" t="s">
        <v>117</v>
      </c>
      <c r="G2535" s="409" t="s">
        <v>34</v>
      </c>
      <c r="H2535" s="62">
        <v>100</v>
      </c>
      <c r="I2535" s="34">
        <v>230000000</v>
      </c>
      <c r="J2535" s="36" t="s">
        <v>906</v>
      </c>
      <c r="K2535" s="61" t="s">
        <v>31</v>
      </c>
      <c r="L2535" s="61" t="s">
        <v>25</v>
      </c>
      <c r="M2535" s="36" t="s">
        <v>1085</v>
      </c>
      <c r="N2535" s="50" t="s">
        <v>60</v>
      </c>
      <c r="O2535" s="61" t="s">
        <v>61</v>
      </c>
      <c r="P2535" s="83" t="s">
        <v>1085</v>
      </c>
      <c r="Q2535" s="61"/>
      <c r="R2535" s="61"/>
      <c r="S2535" s="61"/>
      <c r="T2535" s="61">
        <v>639085</v>
      </c>
      <c r="U2535" s="456">
        <f t="shared" si="481"/>
        <v>715775.20000000007</v>
      </c>
      <c r="V2535" s="61"/>
      <c r="W2535" s="84">
        <v>2016</v>
      </c>
      <c r="X2535" s="360"/>
    </row>
    <row r="2536" spans="1:26" hidden="1" outlineLevel="1">
      <c r="A2536" s="231" t="s">
        <v>1427</v>
      </c>
      <c r="B2536" s="61" t="s">
        <v>37</v>
      </c>
      <c r="C2536" s="61" t="s">
        <v>904</v>
      </c>
      <c r="D2536" s="61" t="s">
        <v>114</v>
      </c>
      <c r="E2536" s="61" t="s">
        <v>114</v>
      </c>
      <c r="F2536" s="61" t="s">
        <v>118</v>
      </c>
      <c r="G2536" s="409" t="s">
        <v>34</v>
      </c>
      <c r="H2536" s="62">
        <v>100</v>
      </c>
      <c r="I2536" s="34">
        <v>230000000</v>
      </c>
      <c r="J2536" s="36" t="s">
        <v>906</v>
      </c>
      <c r="K2536" s="61" t="s">
        <v>31</v>
      </c>
      <c r="L2536" s="61" t="s">
        <v>25</v>
      </c>
      <c r="M2536" s="36" t="s">
        <v>1085</v>
      </c>
      <c r="N2536" s="50" t="s">
        <v>60</v>
      </c>
      <c r="O2536" s="61" t="s">
        <v>61</v>
      </c>
      <c r="P2536" s="83" t="s">
        <v>1085</v>
      </c>
      <c r="Q2536" s="61"/>
      <c r="R2536" s="61"/>
      <c r="S2536" s="61"/>
      <c r="T2536" s="61">
        <v>451229.99999999994</v>
      </c>
      <c r="U2536" s="456">
        <f t="shared" si="481"/>
        <v>505377.6</v>
      </c>
      <c r="V2536" s="61"/>
      <c r="W2536" s="84">
        <v>2016</v>
      </c>
      <c r="X2536" s="360"/>
    </row>
    <row r="2537" spans="1:26" hidden="1" outlineLevel="1">
      <c r="A2537" s="231" t="s">
        <v>1428</v>
      </c>
      <c r="B2537" s="61" t="s">
        <v>37</v>
      </c>
      <c r="C2537" s="61" t="s">
        <v>904</v>
      </c>
      <c r="D2537" s="61" t="s">
        <v>114</v>
      </c>
      <c r="E2537" s="61" t="s">
        <v>114</v>
      </c>
      <c r="F2537" s="61" t="s">
        <v>119</v>
      </c>
      <c r="G2537" s="409" t="s">
        <v>34</v>
      </c>
      <c r="H2537" s="62">
        <v>100</v>
      </c>
      <c r="I2537" s="34">
        <v>230000000</v>
      </c>
      <c r="J2537" s="36" t="s">
        <v>906</v>
      </c>
      <c r="K2537" s="61" t="s">
        <v>31</v>
      </c>
      <c r="L2537" s="61" t="s">
        <v>25</v>
      </c>
      <c r="M2537" s="36" t="s">
        <v>1085</v>
      </c>
      <c r="N2537" s="50" t="s">
        <v>60</v>
      </c>
      <c r="O2537" s="61" t="s">
        <v>61</v>
      </c>
      <c r="P2537" s="83" t="s">
        <v>1085</v>
      </c>
      <c r="Q2537" s="61"/>
      <c r="R2537" s="61"/>
      <c r="S2537" s="61"/>
      <c r="T2537" s="61">
        <v>416049.99999999994</v>
      </c>
      <c r="U2537" s="456">
        <f t="shared" si="481"/>
        <v>465976</v>
      </c>
      <c r="V2537" s="61"/>
      <c r="W2537" s="84">
        <v>2016</v>
      </c>
      <c r="X2537" s="360"/>
    </row>
    <row r="2538" spans="1:26" hidden="1" outlineLevel="1">
      <c r="A2538" s="231" t="s">
        <v>1429</v>
      </c>
      <c r="B2538" s="54" t="s">
        <v>24</v>
      </c>
      <c r="C2538" s="54" t="s">
        <v>1250</v>
      </c>
      <c r="D2538" s="54" t="s">
        <v>3160</v>
      </c>
      <c r="E2538" s="54" t="s">
        <v>3161</v>
      </c>
      <c r="F2538" s="54" t="s">
        <v>1252</v>
      </c>
      <c r="G2538" s="187" t="s">
        <v>34</v>
      </c>
      <c r="H2538" s="63">
        <v>100</v>
      </c>
      <c r="I2538" s="34">
        <v>230000000</v>
      </c>
      <c r="J2538" s="36" t="s">
        <v>1155</v>
      </c>
      <c r="K2538" s="54" t="s">
        <v>235</v>
      </c>
      <c r="L2538" s="54" t="s">
        <v>25</v>
      </c>
      <c r="M2538" s="36" t="s">
        <v>1085</v>
      </c>
      <c r="N2538" s="36" t="s">
        <v>394</v>
      </c>
      <c r="O2538" s="54" t="s">
        <v>397</v>
      </c>
      <c r="P2538" s="83" t="s">
        <v>1085</v>
      </c>
      <c r="Q2538" s="54"/>
      <c r="R2538" s="54"/>
      <c r="S2538" s="54"/>
      <c r="T2538" s="54">
        <v>0</v>
      </c>
      <c r="U2538" s="456">
        <f t="shared" si="481"/>
        <v>0</v>
      </c>
      <c r="V2538" s="54"/>
      <c r="W2538" s="84">
        <v>2016</v>
      </c>
      <c r="X2538" s="64" t="s">
        <v>3918</v>
      </c>
    </row>
    <row r="2539" spans="1:26" hidden="1" outlineLevel="1">
      <c r="A2539" s="231" t="s">
        <v>1430</v>
      </c>
      <c r="B2539" s="54" t="s">
        <v>24</v>
      </c>
      <c r="C2539" s="54" t="s">
        <v>1250</v>
      </c>
      <c r="D2539" s="54" t="s">
        <v>3160</v>
      </c>
      <c r="E2539" s="54" t="s">
        <v>3161</v>
      </c>
      <c r="F2539" s="54" t="s">
        <v>1253</v>
      </c>
      <c r="G2539" s="187" t="s">
        <v>34</v>
      </c>
      <c r="H2539" s="63">
        <v>100</v>
      </c>
      <c r="I2539" s="34">
        <v>230000000</v>
      </c>
      <c r="J2539" s="36" t="s">
        <v>1155</v>
      </c>
      <c r="K2539" s="54" t="s">
        <v>235</v>
      </c>
      <c r="L2539" s="54" t="s">
        <v>25</v>
      </c>
      <c r="M2539" s="36" t="s">
        <v>1085</v>
      </c>
      <c r="N2539" s="36" t="s">
        <v>394</v>
      </c>
      <c r="O2539" s="54" t="s">
        <v>397</v>
      </c>
      <c r="P2539" s="83" t="s">
        <v>1085</v>
      </c>
      <c r="Q2539" s="54"/>
      <c r="R2539" s="54"/>
      <c r="S2539" s="54"/>
      <c r="T2539" s="54">
        <v>0</v>
      </c>
      <c r="U2539" s="456">
        <f t="shared" si="481"/>
        <v>0</v>
      </c>
      <c r="V2539" s="54"/>
      <c r="W2539" s="84">
        <v>2016</v>
      </c>
      <c r="X2539" s="64" t="s">
        <v>3918</v>
      </c>
    </row>
    <row r="2540" spans="1:26" hidden="1" outlineLevel="1">
      <c r="A2540" s="231" t="s">
        <v>1431</v>
      </c>
      <c r="B2540" s="54" t="s">
        <v>24</v>
      </c>
      <c r="C2540" s="54" t="s">
        <v>1250</v>
      </c>
      <c r="D2540" s="54" t="s">
        <v>3160</v>
      </c>
      <c r="E2540" s="54" t="s">
        <v>3161</v>
      </c>
      <c r="F2540" s="54" t="s">
        <v>1254</v>
      </c>
      <c r="G2540" s="187" t="s">
        <v>34</v>
      </c>
      <c r="H2540" s="63">
        <v>100</v>
      </c>
      <c r="I2540" s="34">
        <v>230000000</v>
      </c>
      <c r="J2540" s="36" t="s">
        <v>1155</v>
      </c>
      <c r="K2540" s="54" t="s">
        <v>235</v>
      </c>
      <c r="L2540" s="54" t="s">
        <v>25</v>
      </c>
      <c r="M2540" s="36" t="s">
        <v>1085</v>
      </c>
      <c r="N2540" s="36" t="s">
        <v>394</v>
      </c>
      <c r="O2540" s="54" t="s">
        <v>397</v>
      </c>
      <c r="P2540" s="83" t="s">
        <v>1085</v>
      </c>
      <c r="Q2540" s="54"/>
      <c r="R2540" s="54"/>
      <c r="S2540" s="54"/>
      <c r="T2540" s="54">
        <v>0</v>
      </c>
      <c r="U2540" s="456">
        <f t="shared" si="481"/>
        <v>0</v>
      </c>
      <c r="V2540" s="54"/>
      <c r="W2540" s="84">
        <v>2016</v>
      </c>
      <c r="X2540" s="64" t="s">
        <v>3918</v>
      </c>
    </row>
    <row r="2541" spans="1:26" hidden="1" outlineLevel="1">
      <c r="A2541" s="231" t="s">
        <v>1432</v>
      </c>
      <c r="B2541" s="54" t="s">
        <v>24</v>
      </c>
      <c r="C2541" s="54" t="s">
        <v>1250</v>
      </c>
      <c r="D2541" s="54" t="s">
        <v>3160</v>
      </c>
      <c r="E2541" s="54" t="s">
        <v>3161</v>
      </c>
      <c r="F2541" s="54" t="s">
        <v>1255</v>
      </c>
      <c r="G2541" s="187" t="s">
        <v>34</v>
      </c>
      <c r="H2541" s="63">
        <v>100</v>
      </c>
      <c r="I2541" s="34">
        <v>230000000</v>
      </c>
      <c r="J2541" s="36" t="s">
        <v>1155</v>
      </c>
      <c r="K2541" s="54" t="s">
        <v>235</v>
      </c>
      <c r="L2541" s="54" t="s">
        <v>25</v>
      </c>
      <c r="M2541" s="36" t="s">
        <v>1085</v>
      </c>
      <c r="N2541" s="36" t="s">
        <v>394</v>
      </c>
      <c r="O2541" s="54" t="s">
        <v>397</v>
      </c>
      <c r="P2541" s="83" t="s">
        <v>1085</v>
      </c>
      <c r="Q2541" s="54"/>
      <c r="R2541" s="54"/>
      <c r="S2541" s="54"/>
      <c r="T2541" s="54">
        <v>0</v>
      </c>
      <c r="U2541" s="456">
        <f t="shared" si="481"/>
        <v>0</v>
      </c>
      <c r="V2541" s="54"/>
      <c r="W2541" s="84">
        <v>2016</v>
      </c>
      <c r="X2541" s="64" t="s">
        <v>3918</v>
      </c>
    </row>
    <row r="2542" spans="1:26" hidden="1" outlineLevel="1">
      <c r="A2542" s="231" t="s">
        <v>1433</v>
      </c>
      <c r="B2542" s="54" t="s">
        <v>24</v>
      </c>
      <c r="C2542" s="54" t="s">
        <v>1250</v>
      </c>
      <c r="D2542" s="54" t="s">
        <v>3160</v>
      </c>
      <c r="E2542" s="54" t="s">
        <v>3161</v>
      </c>
      <c r="F2542" s="54" t="s">
        <v>1251</v>
      </c>
      <c r="G2542" s="187" t="s">
        <v>34</v>
      </c>
      <c r="H2542" s="63">
        <v>100</v>
      </c>
      <c r="I2542" s="34">
        <v>230000000</v>
      </c>
      <c r="J2542" s="36" t="s">
        <v>1155</v>
      </c>
      <c r="K2542" s="54" t="s">
        <v>235</v>
      </c>
      <c r="L2542" s="54" t="s">
        <v>25</v>
      </c>
      <c r="M2542" s="36" t="s">
        <v>1085</v>
      </c>
      <c r="N2542" s="36" t="s">
        <v>394</v>
      </c>
      <c r="O2542" s="54" t="s">
        <v>397</v>
      </c>
      <c r="P2542" s="83" t="s">
        <v>1085</v>
      </c>
      <c r="Q2542" s="54"/>
      <c r="R2542" s="54"/>
      <c r="S2542" s="54"/>
      <c r="T2542" s="54">
        <v>0</v>
      </c>
      <c r="U2542" s="456">
        <f t="shared" si="481"/>
        <v>0</v>
      </c>
      <c r="V2542" s="54"/>
      <c r="W2542" s="84">
        <v>2016</v>
      </c>
      <c r="X2542" s="64" t="s">
        <v>3918</v>
      </c>
    </row>
    <row r="2543" spans="1:26" s="17" customFormat="1" hidden="1" outlineLevel="1">
      <c r="A2543" s="231" t="s">
        <v>555</v>
      </c>
      <c r="B2543" s="65" t="s">
        <v>24</v>
      </c>
      <c r="C2543" s="65" t="s">
        <v>929</v>
      </c>
      <c r="D2543" s="65" t="s">
        <v>930</v>
      </c>
      <c r="E2543" s="54" t="s">
        <v>930</v>
      </c>
      <c r="F2543" s="65" t="s">
        <v>552</v>
      </c>
      <c r="G2543" s="259" t="s">
        <v>29</v>
      </c>
      <c r="H2543" s="65">
        <v>100</v>
      </c>
      <c r="I2543" s="65">
        <v>230000000</v>
      </c>
      <c r="J2543" s="36" t="s">
        <v>1155</v>
      </c>
      <c r="K2543" s="36" t="s">
        <v>1221</v>
      </c>
      <c r="L2543" s="65" t="s">
        <v>25</v>
      </c>
      <c r="M2543" s="36" t="s">
        <v>1085</v>
      </c>
      <c r="N2543" s="66" t="s">
        <v>228</v>
      </c>
      <c r="O2543" s="67" t="s">
        <v>397</v>
      </c>
      <c r="P2543" s="83" t="s">
        <v>1085</v>
      </c>
      <c r="Q2543" s="66"/>
      <c r="R2543" s="127"/>
      <c r="S2543" s="127"/>
      <c r="T2543" s="127">
        <v>5813500</v>
      </c>
      <c r="U2543" s="456">
        <f t="shared" si="481"/>
        <v>6511120.0000000009</v>
      </c>
      <c r="V2543" s="72" t="s">
        <v>27</v>
      </c>
      <c r="W2543" s="84">
        <v>2016</v>
      </c>
      <c r="X2543" s="64"/>
      <c r="Z2543" s="28"/>
    </row>
    <row r="2544" spans="1:26" s="17" customFormat="1" hidden="1" outlineLevel="1">
      <c r="A2544" s="231" t="s">
        <v>556</v>
      </c>
      <c r="B2544" s="65" t="s">
        <v>24</v>
      </c>
      <c r="C2544" s="65" t="s">
        <v>929</v>
      </c>
      <c r="D2544" s="65" t="s">
        <v>930</v>
      </c>
      <c r="E2544" s="54" t="s">
        <v>930</v>
      </c>
      <c r="F2544" s="65" t="s">
        <v>1256</v>
      </c>
      <c r="G2544" s="259" t="s">
        <v>29</v>
      </c>
      <c r="H2544" s="65">
        <v>100</v>
      </c>
      <c r="I2544" s="65">
        <v>230000000</v>
      </c>
      <c r="J2544" s="36" t="s">
        <v>1155</v>
      </c>
      <c r="K2544" s="36" t="s">
        <v>1221</v>
      </c>
      <c r="L2544" s="65" t="s">
        <v>25</v>
      </c>
      <c r="M2544" s="36" t="s">
        <v>1085</v>
      </c>
      <c r="N2544" s="66" t="s">
        <v>228</v>
      </c>
      <c r="O2544" s="67" t="s">
        <v>397</v>
      </c>
      <c r="P2544" s="83" t="s">
        <v>1085</v>
      </c>
      <c r="Q2544" s="66"/>
      <c r="R2544" s="127"/>
      <c r="S2544" s="127"/>
      <c r="T2544" s="127">
        <v>8585000</v>
      </c>
      <c r="U2544" s="456">
        <f t="shared" si="481"/>
        <v>9615200</v>
      </c>
      <c r="V2544" s="72"/>
      <c r="W2544" s="84">
        <v>2016</v>
      </c>
      <c r="X2544" s="64"/>
      <c r="Z2544" s="28"/>
    </row>
    <row r="2545" spans="1:26" s="17" customFormat="1" hidden="1" outlineLevel="1">
      <c r="A2545" s="231" t="s">
        <v>557</v>
      </c>
      <c r="B2545" s="65" t="s">
        <v>24</v>
      </c>
      <c r="C2545" s="65" t="s">
        <v>929</v>
      </c>
      <c r="D2545" s="65" t="s">
        <v>930</v>
      </c>
      <c r="E2545" s="54" t="s">
        <v>930</v>
      </c>
      <c r="F2545" s="65" t="s">
        <v>1257</v>
      </c>
      <c r="G2545" s="259" t="s">
        <v>29</v>
      </c>
      <c r="H2545" s="65">
        <v>100</v>
      </c>
      <c r="I2545" s="65">
        <v>230000000</v>
      </c>
      <c r="J2545" s="36" t="s">
        <v>1155</v>
      </c>
      <c r="K2545" s="36" t="s">
        <v>1221</v>
      </c>
      <c r="L2545" s="65" t="s">
        <v>25</v>
      </c>
      <c r="M2545" s="36" t="s">
        <v>1085</v>
      </c>
      <c r="N2545" s="66" t="s">
        <v>228</v>
      </c>
      <c r="O2545" s="67" t="s">
        <v>397</v>
      </c>
      <c r="P2545" s="83" t="s">
        <v>1085</v>
      </c>
      <c r="Q2545" s="66"/>
      <c r="R2545" s="127"/>
      <c r="S2545" s="127"/>
      <c r="T2545" s="127">
        <v>4634000</v>
      </c>
      <c r="U2545" s="456">
        <f t="shared" si="481"/>
        <v>5190080.0000000009</v>
      </c>
      <c r="V2545" s="72"/>
      <c r="W2545" s="84">
        <v>2016</v>
      </c>
      <c r="X2545" s="64"/>
      <c r="Z2545" s="28"/>
    </row>
    <row r="2546" spans="1:26" s="17" customFormat="1" hidden="1" outlineLevel="1">
      <c r="A2546" s="231" t="s">
        <v>558</v>
      </c>
      <c r="B2546" s="65" t="s">
        <v>24</v>
      </c>
      <c r="C2546" s="65" t="s">
        <v>929</v>
      </c>
      <c r="D2546" s="65" t="s">
        <v>930</v>
      </c>
      <c r="E2546" s="54" t="s">
        <v>930</v>
      </c>
      <c r="F2546" s="65" t="s">
        <v>1258</v>
      </c>
      <c r="G2546" s="259" t="s">
        <v>29</v>
      </c>
      <c r="H2546" s="65">
        <v>100</v>
      </c>
      <c r="I2546" s="65">
        <v>230000000</v>
      </c>
      <c r="J2546" s="36" t="s">
        <v>1155</v>
      </c>
      <c r="K2546" s="36" t="s">
        <v>1221</v>
      </c>
      <c r="L2546" s="65" t="s">
        <v>25</v>
      </c>
      <c r="M2546" s="36" t="s">
        <v>1085</v>
      </c>
      <c r="N2546" s="66" t="s">
        <v>228</v>
      </c>
      <c r="O2546" s="67" t="s">
        <v>397</v>
      </c>
      <c r="P2546" s="83" t="s">
        <v>1085</v>
      </c>
      <c r="Q2546" s="66"/>
      <c r="R2546" s="127"/>
      <c r="S2546" s="127"/>
      <c r="T2546" s="127">
        <v>6421500</v>
      </c>
      <c r="U2546" s="456">
        <f t="shared" si="481"/>
        <v>7192080.0000000009</v>
      </c>
      <c r="V2546" s="72"/>
      <c r="W2546" s="84">
        <v>2016</v>
      </c>
      <c r="X2546" s="64"/>
      <c r="Z2546" s="28"/>
    </row>
    <row r="2547" spans="1:26" s="17" customFormat="1" hidden="1" outlineLevel="1">
      <c r="A2547" s="231" t="s">
        <v>559</v>
      </c>
      <c r="B2547" s="65" t="s">
        <v>24</v>
      </c>
      <c r="C2547" s="65" t="s">
        <v>929</v>
      </c>
      <c r="D2547" s="65" t="s">
        <v>930</v>
      </c>
      <c r="E2547" s="54" t="s">
        <v>930</v>
      </c>
      <c r="F2547" s="65" t="s">
        <v>1259</v>
      </c>
      <c r="G2547" s="259" t="s">
        <v>29</v>
      </c>
      <c r="H2547" s="65">
        <v>100</v>
      </c>
      <c r="I2547" s="65">
        <v>230000000</v>
      </c>
      <c r="J2547" s="36" t="s">
        <v>1155</v>
      </c>
      <c r="K2547" s="36" t="s">
        <v>1221</v>
      </c>
      <c r="L2547" s="65" t="s">
        <v>25</v>
      </c>
      <c r="M2547" s="36" t="s">
        <v>1085</v>
      </c>
      <c r="N2547" s="66" t="s">
        <v>228</v>
      </c>
      <c r="O2547" s="67" t="s">
        <v>397</v>
      </c>
      <c r="P2547" s="83" t="s">
        <v>1085</v>
      </c>
      <c r="Q2547" s="66"/>
      <c r="R2547" s="127"/>
      <c r="S2547" s="127"/>
      <c r="T2547" s="127">
        <v>1871000</v>
      </c>
      <c r="U2547" s="456">
        <f t="shared" si="481"/>
        <v>2095520.0000000002</v>
      </c>
      <c r="V2547" s="72"/>
      <c r="W2547" s="84">
        <v>2016</v>
      </c>
      <c r="X2547" s="64"/>
      <c r="Z2547" s="28"/>
    </row>
    <row r="2548" spans="1:26" s="17" customFormat="1" hidden="1" outlineLevel="1">
      <c r="A2548" s="231" t="s">
        <v>560</v>
      </c>
      <c r="B2548" s="65" t="s">
        <v>24</v>
      </c>
      <c r="C2548" s="65" t="s">
        <v>931</v>
      </c>
      <c r="D2548" s="65" t="s">
        <v>932</v>
      </c>
      <c r="E2548" s="54" t="s">
        <v>3162</v>
      </c>
      <c r="F2548" s="65" t="s">
        <v>553</v>
      </c>
      <c r="G2548" s="259" t="s">
        <v>29</v>
      </c>
      <c r="H2548" s="65">
        <v>100</v>
      </c>
      <c r="I2548" s="65">
        <v>230000000</v>
      </c>
      <c r="J2548" s="36" t="s">
        <v>1155</v>
      </c>
      <c r="K2548" s="36" t="s">
        <v>1221</v>
      </c>
      <c r="L2548" s="65" t="s">
        <v>25</v>
      </c>
      <c r="M2548" s="36" t="s">
        <v>1085</v>
      </c>
      <c r="N2548" s="66" t="s">
        <v>228</v>
      </c>
      <c r="O2548" s="67" t="s">
        <v>397</v>
      </c>
      <c r="P2548" s="83" t="s">
        <v>1085</v>
      </c>
      <c r="Q2548" s="66"/>
      <c r="R2548" s="127"/>
      <c r="S2548" s="127"/>
      <c r="T2548" s="127">
        <v>1900000</v>
      </c>
      <c r="U2548" s="456">
        <f t="shared" si="481"/>
        <v>2128000</v>
      </c>
      <c r="V2548" s="72"/>
      <c r="W2548" s="84">
        <v>2016</v>
      </c>
      <c r="X2548" s="64"/>
      <c r="Z2548" s="28"/>
    </row>
    <row r="2549" spans="1:26" s="17" customFormat="1" hidden="1" outlineLevel="1">
      <c r="A2549" s="231" t="s">
        <v>589</v>
      </c>
      <c r="B2549" s="65" t="s">
        <v>24</v>
      </c>
      <c r="C2549" s="65" t="s">
        <v>931</v>
      </c>
      <c r="D2549" s="65" t="s">
        <v>932</v>
      </c>
      <c r="E2549" s="54" t="s">
        <v>3162</v>
      </c>
      <c r="F2549" s="65" t="s">
        <v>1260</v>
      </c>
      <c r="G2549" s="259" t="s">
        <v>29</v>
      </c>
      <c r="H2549" s="65">
        <v>100</v>
      </c>
      <c r="I2549" s="65">
        <v>230000000</v>
      </c>
      <c r="J2549" s="36" t="s">
        <v>1155</v>
      </c>
      <c r="K2549" s="36" t="s">
        <v>1221</v>
      </c>
      <c r="L2549" s="65" t="s">
        <v>25</v>
      </c>
      <c r="M2549" s="36" t="s">
        <v>1085</v>
      </c>
      <c r="N2549" s="66" t="s">
        <v>228</v>
      </c>
      <c r="O2549" s="67" t="s">
        <v>397</v>
      </c>
      <c r="P2549" s="83" t="s">
        <v>1085</v>
      </c>
      <c r="Q2549" s="66"/>
      <c r="R2549" s="127"/>
      <c r="S2549" s="127"/>
      <c r="T2549" s="127">
        <v>3660000</v>
      </c>
      <c r="U2549" s="456">
        <f t="shared" si="481"/>
        <v>4099200.0000000005</v>
      </c>
      <c r="V2549" s="72"/>
      <c r="W2549" s="84">
        <v>2016</v>
      </c>
      <c r="X2549" s="64"/>
      <c r="Z2549" s="28"/>
    </row>
    <row r="2550" spans="1:26" s="17" customFormat="1" hidden="1" outlineLevel="1">
      <c r="A2550" s="231" t="s">
        <v>1434</v>
      </c>
      <c r="B2550" s="65" t="s">
        <v>24</v>
      </c>
      <c r="C2550" s="65" t="s">
        <v>931</v>
      </c>
      <c r="D2550" s="65" t="s">
        <v>932</v>
      </c>
      <c r="E2550" s="54" t="s">
        <v>3162</v>
      </c>
      <c r="F2550" s="65" t="s">
        <v>1261</v>
      </c>
      <c r="G2550" s="259" t="s">
        <v>29</v>
      </c>
      <c r="H2550" s="65">
        <v>100</v>
      </c>
      <c r="I2550" s="65">
        <v>230000000</v>
      </c>
      <c r="J2550" s="36" t="s">
        <v>1155</v>
      </c>
      <c r="K2550" s="36" t="s">
        <v>1221</v>
      </c>
      <c r="L2550" s="65" t="s">
        <v>25</v>
      </c>
      <c r="M2550" s="36" t="s">
        <v>1085</v>
      </c>
      <c r="N2550" s="66" t="s">
        <v>228</v>
      </c>
      <c r="O2550" s="67" t="s">
        <v>397</v>
      </c>
      <c r="P2550" s="83" t="s">
        <v>1085</v>
      </c>
      <c r="Q2550" s="66"/>
      <c r="R2550" s="127"/>
      <c r="S2550" s="127"/>
      <c r="T2550" s="127">
        <v>4690000</v>
      </c>
      <c r="U2550" s="456">
        <f t="shared" si="481"/>
        <v>5252800.0000000009</v>
      </c>
      <c r="V2550" s="72"/>
      <c r="W2550" s="84">
        <v>2016</v>
      </c>
      <c r="X2550" s="64"/>
      <c r="Z2550" s="28"/>
    </row>
    <row r="2551" spans="1:26" s="17" customFormat="1" hidden="1" outlineLevel="1">
      <c r="A2551" s="231" t="s">
        <v>590</v>
      </c>
      <c r="B2551" s="65" t="s">
        <v>24</v>
      </c>
      <c r="C2551" s="65" t="s">
        <v>931</v>
      </c>
      <c r="D2551" s="65" t="s">
        <v>932</v>
      </c>
      <c r="E2551" s="54" t="s">
        <v>3162</v>
      </c>
      <c r="F2551" s="65" t="s">
        <v>1262</v>
      </c>
      <c r="G2551" s="259" t="s">
        <v>29</v>
      </c>
      <c r="H2551" s="65">
        <v>100</v>
      </c>
      <c r="I2551" s="65">
        <v>230000000</v>
      </c>
      <c r="J2551" s="36" t="s">
        <v>1155</v>
      </c>
      <c r="K2551" s="36" t="s">
        <v>1221</v>
      </c>
      <c r="L2551" s="65" t="s">
        <v>25</v>
      </c>
      <c r="M2551" s="36" t="s">
        <v>1085</v>
      </c>
      <c r="N2551" s="66" t="s">
        <v>228</v>
      </c>
      <c r="O2551" s="67" t="s">
        <v>397</v>
      </c>
      <c r="P2551" s="83" t="s">
        <v>1085</v>
      </c>
      <c r="Q2551" s="66"/>
      <c r="R2551" s="127"/>
      <c r="S2551" s="127"/>
      <c r="T2551" s="127">
        <v>330000</v>
      </c>
      <c r="U2551" s="456">
        <f t="shared" si="481"/>
        <v>369600.00000000006</v>
      </c>
      <c r="V2551" s="72"/>
      <c r="W2551" s="84">
        <v>2016</v>
      </c>
      <c r="X2551" s="64"/>
      <c r="Z2551" s="28"/>
    </row>
    <row r="2552" spans="1:26" s="17" customFormat="1" hidden="1" outlineLevel="1">
      <c r="A2552" s="231" t="s">
        <v>591</v>
      </c>
      <c r="B2552" s="65" t="s">
        <v>24</v>
      </c>
      <c r="C2552" s="65" t="s">
        <v>931</v>
      </c>
      <c r="D2552" s="65" t="s">
        <v>932</v>
      </c>
      <c r="E2552" s="54" t="s">
        <v>3162</v>
      </c>
      <c r="F2552" s="65" t="s">
        <v>1263</v>
      </c>
      <c r="G2552" s="259" t="s">
        <v>29</v>
      </c>
      <c r="H2552" s="65">
        <v>100</v>
      </c>
      <c r="I2552" s="65">
        <v>230000000</v>
      </c>
      <c r="J2552" s="36" t="s">
        <v>1155</v>
      </c>
      <c r="K2552" s="36" t="s">
        <v>1221</v>
      </c>
      <c r="L2552" s="65" t="s">
        <v>25</v>
      </c>
      <c r="M2552" s="36" t="s">
        <v>1085</v>
      </c>
      <c r="N2552" s="66" t="s">
        <v>228</v>
      </c>
      <c r="O2552" s="67" t="s">
        <v>397</v>
      </c>
      <c r="P2552" s="83" t="s">
        <v>1085</v>
      </c>
      <c r="Q2552" s="66"/>
      <c r="R2552" s="127"/>
      <c r="S2552" s="127"/>
      <c r="T2552" s="127">
        <v>330000</v>
      </c>
      <c r="U2552" s="456">
        <f t="shared" si="481"/>
        <v>369600.00000000006</v>
      </c>
      <c r="V2552" s="72"/>
      <c r="W2552" s="84">
        <v>2016</v>
      </c>
      <c r="X2552" s="64"/>
      <c r="Z2552" s="28"/>
    </row>
    <row r="2553" spans="1:26" hidden="1" outlineLevel="1">
      <c r="A2553" s="231" t="s">
        <v>592</v>
      </c>
      <c r="B2553" s="65" t="s">
        <v>24</v>
      </c>
      <c r="C2553" s="44" t="s">
        <v>133</v>
      </c>
      <c r="D2553" s="83" t="s">
        <v>134</v>
      </c>
      <c r="E2553" s="54" t="s">
        <v>134</v>
      </c>
      <c r="F2553" s="83" t="s">
        <v>135</v>
      </c>
      <c r="G2553" s="301" t="s">
        <v>29</v>
      </c>
      <c r="H2553" s="130">
        <v>100</v>
      </c>
      <c r="I2553" s="34">
        <v>230000000</v>
      </c>
      <c r="J2553" s="36" t="s">
        <v>906</v>
      </c>
      <c r="K2553" s="65" t="s">
        <v>136</v>
      </c>
      <c r="L2553" s="61" t="s">
        <v>25</v>
      </c>
      <c r="M2553" s="36" t="s">
        <v>1085</v>
      </c>
      <c r="N2553" s="67" t="s">
        <v>137</v>
      </c>
      <c r="O2553" s="44" t="s">
        <v>138</v>
      </c>
      <c r="P2553" s="83" t="s">
        <v>1085</v>
      </c>
      <c r="Q2553" s="69"/>
      <c r="R2553" s="440"/>
      <c r="S2553" s="261"/>
      <c r="T2553" s="261">
        <v>387799988.13546699</v>
      </c>
      <c r="U2553" s="463">
        <f>T2553</f>
        <v>387799988.13546699</v>
      </c>
      <c r="V2553" s="132"/>
      <c r="W2553" s="84">
        <v>2016</v>
      </c>
      <c r="X2553" s="64"/>
    </row>
    <row r="2554" spans="1:26" hidden="1" outlineLevel="1">
      <c r="A2554" s="231" t="s">
        <v>593</v>
      </c>
      <c r="B2554" s="65" t="s">
        <v>24</v>
      </c>
      <c r="C2554" s="44" t="s">
        <v>982</v>
      </c>
      <c r="D2554" s="83" t="s">
        <v>983</v>
      </c>
      <c r="E2554" s="83" t="s">
        <v>983</v>
      </c>
      <c r="F2554" s="83" t="s">
        <v>991</v>
      </c>
      <c r="G2554" s="301" t="s">
        <v>29</v>
      </c>
      <c r="H2554" s="130">
        <v>100</v>
      </c>
      <c r="I2554" s="34">
        <v>230000000</v>
      </c>
      <c r="J2554" s="36" t="s">
        <v>906</v>
      </c>
      <c r="K2554" s="65" t="s">
        <v>140</v>
      </c>
      <c r="L2554" s="61" t="s">
        <v>25</v>
      </c>
      <c r="M2554" s="36" t="s">
        <v>1085</v>
      </c>
      <c r="N2554" s="67" t="s">
        <v>141</v>
      </c>
      <c r="O2554" s="44" t="s">
        <v>26</v>
      </c>
      <c r="P2554" s="83" t="s">
        <v>1085</v>
      </c>
      <c r="Q2554" s="69"/>
      <c r="R2554" s="440"/>
      <c r="S2554" s="261"/>
      <c r="T2554" s="261">
        <v>1059604</v>
      </c>
      <c r="U2554" s="440">
        <f t="shared" ref="U2554:U2644" si="482">T2554*1.12</f>
        <v>1186756.4800000002</v>
      </c>
      <c r="V2554" s="132"/>
      <c r="W2554" s="84">
        <v>2016</v>
      </c>
      <c r="X2554" s="64"/>
    </row>
    <row r="2555" spans="1:26" hidden="1" outlineLevel="1">
      <c r="A2555" s="231" t="s">
        <v>594</v>
      </c>
      <c r="B2555" s="65" t="s">
        <v>24</v>
      </c>
      <c r="C2555" s="44" t="s">
        <v>982</v>
      </c>
      <c r="D2555" s="83" t="s">
        <v>983</v>
      </c>
      <c r="E2555" s="83" t="s">
        <v>983</v>
      </c>
      <c r="F2555" s="83" t="s">
        <v>992</v>
      </c>
      <c r="G2555" s="301" t="s">
        <v>29</v>
      </c>
      <c r="H2555" s="130">
        <v>100</v>
      </c>
      <c r="I2555" s="34">
        <v>230000000</v>
      </c>
      <c r="J2555" s="36" t="s">
        <v>906</v>
      </c>
      <c r="K2555" s="65" t="s">
        <v>140</v>
      </c>
      <c r="L2555" s="61" t="s">
        <v>25</v>
      </c>
      <c r="M2555" s="36" t="s">
        <v>1085</v>
      </c>
      <c r="N2555" s="67" t="s">
        <v>141</v>
      </c>
      <c r="O2555" s="44" t="s">
        <v>26</v>
      </c>
      <c r="P2555" s="83" t="s">
        <v>1085</v>
      </c>
      <c r="Q2555" s="69"/>
      <c r="R2555" s="440"/>
      <c r="S2555" s="261"/>
      <c r="T2555" s="261">
        <v>2978024</v>
      </c>
      <c r="U2555" s="440">
        <f>T2555*1.12</f>
        <v>3335386.8800000004</v>
      </c>
      <c r="V2555" s="132"/>
      <c r="W2555" s="84">
        <v>2016</v>
      </c>
      <c r="X2555" s="64"/>
    </row>
    <row r="2556" spans="1:26" hidden="1" outlineLevel="1">
      <c r="A2556" s="231" t="s">
        <v>1435</v>
      </c>
      <c r="B2556" s="65" t="s">
        <v>24</v>
      </c>
      <c r="C2556" s="44" t="s">
        <v>982</v>
      </c>
      <c r="D2556" s="83" t="s">
        <v>983</v>
      </c>
      <c r="E2556" s="83" t="s">
        <v>983</v>
      </c>
      <c r="F2556" s="83" t="s">
        <v>993</v>
      </c>
      <c r="G2556" s="301" t="s">
        <v>29</v>
      </c>
      <c r="H2556" s="130">
        <v>100</v>
      </c>
      <c r="I2556" s="34">
        <v>230000000</v>
      </c>
      <c r="J2556" s="36" t="s">
        <v>906</v>
      </c>
      <c r="K2556" s="65" t="s">
        <v>140</v>
      </c>
      <c r="L2556" s="61" t="s">
        <v>25</v>
      </c>
      <c r="M2556" s="36" t="s">
        <v>1085</v>
      </c>
      <c r="N2556" s="67" t="s">
        <v>141</v>
      </c>
      <c r="O2556" s="44" t="s">
        <v>26</v>
      </c>
      <c r="P2556" s="83" t="s">
        <v>1085</v>
      </c>
      <c r="Q2556" s="69"/>
      <c r="R2556" s="440"/>
      <c r="S2556" s="261"/>
      <c r="T2556" s="261">
        <v>1084454</v>
      </c>
      <c r="U2556" s="440">
        <f>T2556*1.12</f>
        <v>1214588.4800000002</v>
      </c>
      <c r="V2556" s="132"/>
      <c r="W2556" s="84">
        <v>2016</v>
      </c>
      <c r="X2556" s="64"/>
    </row>
    <row r="2557" spans="1:26" hidden="1" outlineLevel="1">
      <c r="A2557" s="231" t="s">
        <v>1436</v>
      </c>
      <c r="B2557" s="65" t="s">
        <v>24</v>
      </c>
      <c r="C2557" s="44" t="s">
        <v>982</v>
      </c>
      <c r="D2557" s="83" t="s">
        <v>983</v>
      </c>
      <c r="E2557" s="83" t="s">
        <v>983</v>
      </c>
      <c r="F2557" s="83" t="s">
        <v>994</v>
      </c>
      <c r="G2557" s="301" t="s">
        <v>29</v>
      </c>
      <c r="H2557" s="130">
        <v>100</v>
      </c>
      <c r="I2557" s="34">
        <v>230000000</v>
      </c>
      <c r="J2557" s="36" t="s">
        <v>906</v>
      </c>
      <c r="K2557" s="65" t="s">
        <v>140</v>
      </c>
      <c r="L2557" s="61" t="s">
        <v>25</v>
      </c>
      <c r="M2557" s="36" t="s">
        <v>1085</v>
      </c>
      <c r="N2557" s="67" t="s">
        <v>141</v>
      </c>
      <c r="O2557" s="44" t="s">
        <v>26</v>
      </c>
      <c r="P2557" s="83" t="s">
        <v>1085</v>
      </c>
      <c r="Q2557" s="69"/>
      <c r="R2557" s="440"/>
      <c r="S2557" s="261"/>
      <c r="T2557" s="261">
        <v>1151052</v>
      </c>
      <c r="U2557" s="440">
        <f t="shared" si="482"/>
        <v>1289178.2400000002</v>
      </c>
      <c r="V2557" s="132"/>
      <c r="W2557" s="84">
        <v>2016</v>
      </c>
      <c r="X2557" s="64"/>
    </row>
    <row r="2558" spans="1:26" hidden="1" outlineLevel="1">
      <c r="A2558" s="231" t="s">
        <v>1437</v>
      </c>
      <c r="B2558" s="65" t="s">
        <v>24</v>
      </c>
      <c r="C2558" s="44" t="s">
        <v>912</v>
      </c>
      <c r="D2558" s="83" t="s">
        <v>995</v>
      </c>
      <c r="E2558" s="83" t="s">
        <v>995</v>
      </c>
      <c r="F2558" s="83" t="s">
        <v>142</v>
      </c>
      <c r="G2558" s="301" t="s">
        <v>28</v>
      </c>
      <c r="H2558" s="130">
        <v>100</v>
      </c>
      <c r="I2558" s="34">
        <v>230000000</v>
      </c>
      <c r="J2558" s="36" t="s">
        <v>906</v>
      </c>
      <c r="K2558" s="65" t="s">
        <v>531</v>
      </c>
      <c r="L2558" s="61" t="s">
        <v>25</v>
      </c>
      <c r="M2558" s="36" t="s">
        <v>1085</v>
      </c>
      <c r="N2558" s="67" t="s">
        <v>35</v>
      </c>
      <c r="O2558" s="44" t="s">
        <v>26</v>
      </c>
      <c r="P2558" s="83" t="s">
        <v>1085</v>
      </c>
      <c r="Q2558" s="69"/>
      <c r="R2558" s="440"/>
      <c r="S2558" s="261"/>
      <c r="T2558" s="261">
        <v>0</v>
      </c>
      <c r="U2558" s="440">
        <f t="shared" si="482"/>
        <v>0</v>
      </c>
      <c r="V2558" s="132"/>
      <c r="W2558" s="84">
        <v>2016</v>
      </c>
      <c r="X2558" s="73">
        <v>11.14</v>
      </c>
    </row>
    <row r="2559" spans="1:26" hidden="1" outlineLevel="1">
      <c r="A2559" s="231" t="s">
        <v>5034</v>
      </c>
      <c r="B2559" s="65" t="s">
        <v>24</v>
      </c>
      <c r="C2559" s="44" t="s">
        <v>912</v>
      </c>
      <c r="D2559" s="83" t="s">
        <v>995</v>
      </c>
      <c r="E2559" s="83" t="s">
        <v>995</v>
      </c>
      <c r="F2559" s="83" t="s">
        <v>142</v>
      </c>
      <c r="G2559" s="301" t="s">
        <v>28</v>
      </c>
      <c r="H2559" s="130">
        <v>100</v>
      </c>
      <c r="I2559" s="34">
        <v>230000000</v>
      </c>
      <c r="J2559" s="36" t="s">
        <v>906</v>
      </c>
      <c r="K2559" s="65" t="s">
        <v>3945</v>
      </c>
      <c r="L2559" s="54" t="s">
        <v>25</v>
      </c>
      <c r="M2559" s="36" t="s">
        <v>1085</v>
      </c>
      <c r="N2559" s="67" t="s">
        <v>1319</v>
      </c>
      <c r="O2559" s="44" t="s">
        <v>26</v>
      </c>
      <c r="P2559" s="83" t="s">
        <v>1085</v>
      </c>
      <c r="Q2559" s="69"/>
      <c r="R2559" s="440"/>
      <c r="S2559" s="261"/>
      <c r="T2559" s="261">
        <v>840000</v>
      </c>
      <c r="U2559" s="440">
        <f t="shared" si="482"/>
        <v>940800.00000000012</v>
      </c>
      <c r="V2559" s="132"/>
      <c r="W2559" s="84">
        <v>2016</v>
      </c>
      <c r="X2559" s="64"/>
    </row>
    <row r="2560" spans="1:26" hidden="1" outlineLevel="1">
      <c r="A2560" s="231" t="s">
        <v>1438</v>
      </c>
      <c r="B2560" s="65" t="s">
        <v>24</v>
      </c>
      <c r="C2560" s="44" t="s">
        <v>820</v>
      </c>
      <c r="D2560" s="83" t="s">
        <v>996</v>
      </c>
      <c r="E2560" s="83" t="s">
        <v>996</v>
      </c>
      <c r="F2560" s="83" t="s">
        <v>997</v>
      </c>
      <c r="G2560" s="301" t="s">
        <v>34</v>
      </c>
      <c r="H2560" s="130">
        <v>100</v>
      </c>
      <c r="I2560" s="34">
        <v>230000000</v>
      </c>
      <c r="J2560" s="36" t="s">
        <v>906</v>
      </c>
      <c r="K2560" s="65" t="s">
        <v>143</v>
      </c>
      <c r="L2560" s="61" t="s">
        <v>25</v>
      </c>
      <c r="M2560" s="36" t="s">
        <v>1085</v>
      </c>
      <c r="N2560" s="67" t="s">
        <v>32</v>
      </c>
      <c r="O2560" s="44" t="s">
        <v>26</v>
      </c>
      <c r="P2560" s="83" t="s">
        <v>1085</v>
      </c>
      <c r="Q2560" s="69"/>
      <c r="R2560" s="440"/>
      <c r="S2560" s="261"/>
      <c r="T2560" s="261">
        <v>600000</v>
      </c>
      <c r="U2560" s="440">
        <f>T2560*1.12</f>
        <v>672000.00000000012</v>
      </c>
      <c r="V2560" s="132"/>
      <c r="W2560" s="84">
        <v>2016</v>
      </c>
      <c r="X2560" s="64"/>
    </row>
    <row r="2561" spans="1:24" hidden="1" outlineLevel="1">
      <c r="A2561" s="231" t="s">
        <v>1439</v>
      </c>
      <c r="B2561" s="65" t="s">
        <v>24</v>
      </c>
      <c r="C2561" s="44" t="s">
        <v>820</v>
      </c>
      <c r="D2561" s="83" t="s">
        <v>996</v>
      </c>
      <c r="E2561" s="83" t="s">
        <v>996</v>
      </c>
      <c r="F2561" s="83" t="s">
        <v>998</v>
      </c>
      <c r="G2561" s="301" t="s">
        <v>34</v>
      </c>
      <c r="H2561" s="130">
        <v>100</v>
      </c>
      <c r="I2561" s="34">
        <v>230000000</v>
      </c>
      <c r="J2561" s="36" t="s">
        <v>906</v>
      </c>
      <c r="K2561" s="65" t="s">
        <v>143</v>
      </c>
      <c r="L2561" s="61" t="s">
        <v>25</v>
      </c>
      <c r="M2561" s="36" t="s">
        <v>1085</v>
      </c>
      <c r="N2561" s="67" t="s">
        <v>32</v>
      </c>
      <c r="O2561" s="44" t="s">
        <v>26</v>
      </c>
      <c r="P2561" s="83" t="s">
        <v>1085</v>
      </c>
      <c r="Q2561" s="69"/>
      <c r="R2561" s="440"/>
      <c r="S2561" s="261"/>
      <c r="T2561" s="261">
        <v>600000</v>
      </c>
      <c r="U2561" s="440">
        <f>T2561*1.12</f>
        <v>672000.00000000012</v>
      </c>
      <c r="V2561" s="132"/>
      <c r="W2561" s="84">
        <v>2016</v>
      </c>
      <c r="X2561" s="64"/>
    </row>
    <row r="2562" spans="1:24" hidden="1" outlineLevel="1">
      <c r="A2562" s="231" t="s">
        <v>595</v>
      </c>
      <c r="B2562" s="65" t="s">
        <v>24</v>
      </c>
      <c r="C2562" s="44" t="s">
        <v>820</v>
      </c>
      <c r="D2562" s="83" t="s">
        <v>996</v>
      </c>
      <c r="E2562" s="83" t="s">
        <v>996</v>
      </c>
      <c r="F2562" s="83" t="s">
        <v>999</v>
      </c>
      <c r="G2562" s="301" t="s">
        <v>34</v>
      </c>
      <c r="H2562" s="130">
        <v>100</v>
      </c>
      <c r="I2562" s="34">
        <v>230000000</v>
      </c>
      <c r="J2562" s="36" t="s">
        <v>906</v>
      </c>
      <c r="K2562" s="65" t="s">
        <v>143</v>
      </c>
      <c r="L2562" s="61" t="s">
        <v>25</v>
      </c>
      <c r="M2562" s="36" t="s">
        <v>1085</v>
      </c>
      <c r="N2562" s="67" t="s">
        <v>32</v>
      </c>
      <c r="O2562" s="44" t="s">
        <v>26</v>
      </c>
      <c r="P2562" s="83" t="s">
        <v>1085</v>
      </c>
      <c r="Q2562" s="69"/>
      <c r="R2562" s="440"/>
      <c r="S2562" s="261"/>
      <c r="T2562" s="261">
        <v>700000</v>
      </c>
      <c r="U2562" s="440">
        <f t="shared" si="482"/>
        <v>784000.00000000012</v>
      </c>
      <c r="V2562" s="132"/>
      <c r="W2562" s="84">
        <v>2016</v>
      </c>
      <c r="X2562" s="64"/>
    </row>
    <row r="2563" spans="1:24" hidden="1" outlineLevel="1">
      <c r="A2563" s="231" t="s">
        <v>1440</v>
      </c>
      <c r="B2563" s="65" t="s">
        <v>24</v>
      </c>
      <c r="C2563" s="44" t="s">
        <v>820</v>
      </c>
      <c r="D2563" s="83" t="s">
        <v>996</v>
      </c>
      <c r="E2563" s="83" t="s">
        <v>996</v>
      </c>
      <c r="F2563" s="83" t="s">
        <v>1000</v>
      </c>
      <c r="G2563" s="301" t="s">
        <v>34</v>
      </c>
      <c r="H2563" s="130">
        <v>100</v>
      </c>
      <c r="I2563" s="34">
        <v>230000000</v>
      </c>
      <c r="J2563" s="36" t="s">
        <v>906</v>
      </c>
      <c r="K2563" s="65" t="s">
        <v>143</v>
      </c>
      <c r="L2563" s="61" t="s">
        <v>25</v>
      </c>
      <c r="M2563" s="36" t="s">
        <v>1085</v>
      </c>
      <c r="N2563" s="67" t="s">
        <v>32</v>
      </c>
      <c r="O2563" s="44" t="s">
        <v>26</v>
      </c>
      <c r="P2563" s="83" t="s">
        <v>1085</v>
      </c>
      <c r="Q2563" s="69"/>
      <c r="R2563" s="440"/>
      <c r="S2563" s="261"/>
      <c r="T2563" s="261">
        <v>400000</v>
      </c>
      <c r="U2563" s="440">
        <f>T2563*1.12</f>
        <v>448000.00000000006</v>
      </c>
      <c r="V2563" s="132"/>
      <c r="W2563" s="84">
        <v>2016</v>
      </c>
      <c r="X2563" s="64"/>
    </row>
    <row r="2564" spans="1:24" hidden="1" outlineLevel="1">
      <c r="A2564" s="231" t="s">
        <v>1441</v>
      </c>
      <c r="B2564" s="65" t="s">
        <v>24</v>
      </c>
      <c r="C2564" s="44" t="s">
        <v>820</v>
      </c>
      <c r="D2564" s="83" t="s">
        <v>996</v>
      </c>
      <c r="E2564" s="83" t="s">
        <v>996</v>
      </c>
      <c r="F2564" s="83" t="s">
        <v>1001</v>
      </c>
      <c r="G2564" s="301" t="s">
        <v>34</v>
      </c>
      <c r="H2564" s="130">
        <v>100</v>
      </c>
      <c r="I2564" s="34">
        <v>230000000</v>
      </c>
      <c r="J2564" s="36" t="s">
        <v>906</v>
      </c>
      <c r="K2564" s="65" t="s">
        <v>143</v>
      </c>
      <c r="L2564" s="61" t="s">
        <v>25</v>
      </c>
      <c r="M2564" s="36" t="s">
        <v>1085</v>
      </c>
      <c r="N2564" s="67" t="s">
        <v>32</v>
      </c>
      <c r="O2564" s="44" t="s">
        <v>26</v>
      </c>
      <c r="P2564" s="83" t="s">
        <v>1085</v>
      </c>
      <c r="Q2564" s="69"/>
      <c r="R2564" s="440"/>
      <c r="S2564" s="261"/>
      <c r="T2564" s="261">
        <v>100000</v>
      </c>
      <c r="U2564" s="440">
        <f t="shared" si="482"/>
        <v>112000.00000000001</v>
      </c>
      <c r="V2564" s="132"/>
      <c r="W2564" s="84">
        <v>2016</v>
      </c>
      <c r="X2564" s="64"/>
    </row>
    <row r="2565" spans="1:24" hidden="1" outlineLevel="1">
      <c r="A2565" s="231" t="s">
        <v>1442</v>
      </c>
      <c r="B2565" s="65" t="s">
        <v>24</v>
      </c>
      <c r="C2565" s="65" t="s">
        <v>152</v>
      </c>
      <c r="D2565" s="54" t="s">
        <v>153</v>
      </c>
      <c r="E2565" s="65" t="s">
        <v>153</v>
      </c>
      <c r="F2565" s="65" t="s">
        <v>1005</v>
      </c>
      <c r="G2565" s="259" t="s">
        <v>29</v>
      </c>
      <c r="H2565" s="65">
        <v>100</v>
      </c>
      <c r="I2565" s="34">
        <v>230000000</v>
      </c>
      <c r="J2565" s="36" t="s">
        <v>906</v>
      </c>
      <c r="K2565" s="44" t="s">
        <v>151</v>
      </c>
      <c r="L2565" s="61" t="s">
        <v>25</v>
      </c>
      <c r="M2565" s="36" t="s">
        <v>1085</v>
      </c>
      <c r="N2565" s="36" t="s">
        <v>30</v>
      </c>
      <c r="O2565" s="65" t="s">
        <v>26</v>
      </c>
      <c r="P2565" s="83" t="s">
        <v>1085</v>
      </c>
      <c r="Q2565" s="66"/>
      <c r="R2565" s="127"/>
      <c r="S2565" s="127"/>
      <c r="T2565" s="127">
        <v>1200000</v>
      </c>
      <c r="U2565" s="440">
        <f>T2565*1.12</f>
        <v>1344000.0000000002</v>
      </c>
      <c r="V2565" s="132"/>
      <c r="W2565" s="84">
        <v>2016</v>
      </c>
      <c r="X2565" s="64"/>
    </row>
    <row r="2566" spans="1:24" hidden="1" outlineLevel="1">
      <c r="A2566" s="231" t="s">
        <v>1443</v>
      </c>
      <c r="B2566" s="65" t="s">
        <v>24</v>
      </c>
      <c r="C2566" s="65" t="s">
        <v>152</v>
      </c>
      <c r="D2566" s="54" t="s">
        <v>153</v>
      </c>
      <c r="E2566" s="65" t="s">
        <v>153</v>
      </c>
      <c r="F2566" s="65" t="s">
        <v>1006</v>
      </c>
      <c r="G2566" s="259" t="s">
        <v>29</v>
      </c>
      <c r="H2566" s="65">
        <v>100</v>
      </c>
      <c r="I2566" s="34">
        <v>230000000</v>
      </c>
      <c r="J2566" s="36" t="s">
        <v>906</v>
      </c>
      <c r="K2566" s="44" t="s">
        <v>151</v>
      </c>
      <c r="L2566" s="61" t="s">
        <v>25</v>
      </c>
      <c r="M2566" s="36" t="s">
        <v>1085</v>
      </c>
      <c r="N2566" s="36" t="s">
        <v>30</v>
      </c>
      <c r="O2566" s="65" t="s">
        <v>26</v>
      </c>
      <c r="P2566" s="83" t="s">
        <v>1085</v>
      </c>
      <c r="Q2566" s="66"/>
      <c r="R2566" s="127"/>
      <c r="S2566" s="127"/>
      <c r="T2566" s="127">
        <v>4800000</v>
      </c>
      <c r="U2566" s="440">
        <f>T2566*1.12</f>
        <v>5376000.0000000009</v>
      </c>
      <c r="V2566" s="132"/>
      <c r="W2566" s="84">
        <v>2016</v>
      </c>
      <c r="X2566" s="64"/>
    </row>
    <row r="2567" spans="1:24" hidden="1" outlineLevel="1">
      <c r="A2567" s="231" t="s">
        <v>1444</v>
      </c>
      <c r="B2567" s="65" t="s">
        <v>24</v>
      </c>
      <c r="C2567" s="65" t="s">
        <v>152</v>
      </c>
      <c r="D2567" s="54" t="s">
        <v>153</v>
      </c>
      <c r="E2567" s="65" t="s">
        <v>153</v>
      </c>
      <c r="F2567" s="65" t="s">
        <v>1007</v>
      </c>
      <c r="G2567" s="259" t="s">
        <v>29</v>
      </c>
      <c r="H2567" s="65">
        <v>100</v>
      </c>
      <c r="I2567" s="34">
        <v>230000000</v>
      </c>
      <c r="J2567" s="36" t="s">
        <v>906</v>
      </c>
      <c r="K2567" s="44" t="s">
        <v>151</v>
      </c>
      <c r="L2567" s="61" t="s">
        <v>25</v>
      </c>
      <c r="M2567" s="36" t="s">
        <v>1085</v>
      </c>
      <c r="N2567" s="36" t="s">
        <v>30</v>
      </c>
      <c r="O2567" s="65" t="s">
        <v>26</v>
      </c>
      <c r="P2567" s="83" t="s">
        <v>1085</v>
      </c>
      <c r="Q2567" s="66"/>
      <c r="R2567" s="127"/>
      <c r="S2567" s="127"/>
      <c r="T2567" s="127">
        <v>1524000</v>
      </c>
      <c r="U2567" s="440">
        <f t="shared" si="482"/>
        <v>1706880.0000000002</v>
      </c>
      <c r="V2567" s="132"/>
      <c r="W2567" s="84">
        <v>2016</v>
      </c>
      <c r="X2567" s="64"/>
    </row>
    <row r="2568" spans="1:24" hidden="1" outlineLevel="1">
      <c r="A2568" s="231" t="s">
        <v>1445</v>
      </c>
      <c r="B2568" s="65" t="s">
        <v>24</v>
      </c>
      <c r="C2568" s="65" t="s">
        <v>152</v>
      </c>
      <c r="D2568" s="54" t="s">
        <v>153</v>
      </c>
      <c r="E2568" s="65" t="s">
        <v>153</v>
      </c>
      <c r="F2568" s="65" t="s">
        <v>1008</v>
      </c>
      <c r="G2568" s="259" t="s">
        <v>29</v>
      </c>
      <c r="H2568" s="65">
        <v>100</v>
      </c>
      <c r="I2568" s="34">
        <v>230000000</v>
      </c>
      <c r="J2568" s="36" t="s">
        <v>906</v>
      </c>
      <c r="K2568" s="44" t="s">
        <v>151</v>
      </c>
      <c r="L2568" s="61" t="s">
        <v>25</v>
      </c>
      <c r="M2568" s="36" t="s">
        <v>1085</v>
      </c>
      <c r="N2568" s="36" t="s">
        <v>30</v>
      </c>
      <c r="O2568" s="65" t="s">
        <v>26</v>
      </c>
      <c r="P2568" s="83" t="s">
        <v>1085</v>
      </c>
      <c r="Q2568" s="66"/>
      <c r="R2568" s="127"/>
      <c r="S2568" s="127"/>
      <c r="T2568" s="127">
        <v>1200000</v>
      </c>
      <c r="U2568" s="440">
        <f>T2568*1.12</f>
        <v>1344000.0000000002</v>
      </c>
      <c r="V2568" s="132"/>
      <c r="W2568" s="84">
        <v>2016</v>
      </c>
      <c r="X2568" s="64"/>
    </row>
    <row r="2569" spans="1:24" hidden="1" outlineLevel="1">
      <c r="A2569" s="231" t="s">
        <v>613</v>
      </c>
      <c r="B2569" s="65" t="s">
        <v>24</v>
      </c>
      <c r="C2569" s="65" t="s">
        <v>152</v>
      </c>
      <c r="D2569" s="54" t="s">
        <v>153</v>
      </c>
      <c r="E2569" s="65" t="s">
        <v>153</v>
      </c>
      <c r="F2569" s="65" t="s">
        <v>1009</v>
      </c>
      <c r="G2569" s="259" t="s">
        <v>29</v>
      </c>
      <c r="H2569" s="65">
        <v>100</v>
      </c>
      <c r="I2569" s="34">
        <v>230000000</v>
      </c>
      <c r="J2569" s="36" t="s">
        <v>906</v>
      </c>
      <c r="K2569" s="44" t="s">
        <v>151</v>
      </c>
      <c r="L2569" s="61" t="s">
        <v>25</v>
      </c>
      <c r="M2569" s="36" t="s">
        <v>1085</v>
      </c>
      <c r="N2569" s="36" t="s">
        <v>30</v>
      </c>
      <c r="O2569" s="65" t="s">
        <v>26</v>
      </c>
      <c r="P2569" s="83" t="s">
        <v>1085</v>
      </c>
      <c r="Q2569" s="66"/>
      <c r="R2569" s="127"/>
      <c r="S2569" s="127"/>
      <c r="T2569" s="127">
        <v>500000</v>
      </c>
      <c r="U2569" s="440">
        <f t="shared" si="482"/>
        <v>560000</v>
      </c>
      <c r="V2569" s="132"/>
      <c r="W2569" s="84">
        <v>2016</v>
      </c>
      <c r="X2569" s="64"/>
    </row>
    <row r="2570" spans="1:24" hidden="1" outlineLevel="1">
      <c r="A2570" s="231" t="s">
        <v>1446</v>
      </c>
      <c r="B2570" s="65" t="s">
        <v>24</v>
      </c>
      <c r="C2570" s="65" t="s">
        <v>152</v>
      </c>
      <c r="D2570" s="54" t="s">
        <v>153</v>
      </c>
      <c r="E2570" s="65" t="s">
        <v>153</v>
      </c>
      <c r="F2570" s="65" t="s">
        <v>1014</v>
      </c>
      <c r="G2570" s="259" t="s">
        <v>34</v>
      </c>
      <c r="H2570" s="65">
        <v>100</v>
      </c>
      <c r="I2570" s="34">
        <v>230000000</v>
      </c>
      <c r="J2570" s="36" t="s">
        <v>906</v>
      </c>
      <c r="K2570" s="44" t="s">
        <v>151</v>
      </c>
      <c r="L2570" s="61" t="s">
        <v>25</v>
      </c>
      <c r="M2570" s="36" t="s">
        <v>1085</v>
      </c>
      <c r="N2570" s="36" t="s">
        <v>30</v>
      </c>
      <c r="O2570" s="65" t="s">
        <v>26</v>
      </c>
      <c r="P2570" s="83" t="s">
        <v>1085</v>
      </c>
      <c r="Q2570" s="66"/>
      <c r="R2570" s="127"/>
      <c r="S2570" s="127"/>
      <c r="T2570" s="127">
        <v>1200000</v>
      </c>
      <c r="U2570" s="440">
        <f>T2570*1.12</f>
        <v>1344000.0000000002</v>
      </c>
      <c r="V2570" s="132"/>
      <c r="W2570" s="84">
        <v>2016</v>
      </c>
      <c r="X2570" s="64"/>
    </row>
    <row r="2571" spans="1:24" hidden="1" outlineLevel="1">
      <c r="A2571" s="231" t="s">
        <v>614</v>
      </c>
      <c r="B2571" s="65" t="s">
        <v>24</v>
      </c>
      <c r="C2571" s="65" t="s">
        <v>152</v>
      </c>
      <c r="D2571" s="54" t="s">
        <v>153</v>
      </c>
      <c r="E2571" s="65" t="s">
        <v>153</v>
      </c>
      <c r="F2571" s="65" t="s">
        <v>1010</v>
      </c>
      <c r="G2571" s="259" t="s">
        <v>34</v>
      </c>
      <c r="H2571" s="65">
        <v>100</v>
      </c>
      <c r="I2571" s="34">
        <v>230000000</v>
      </c>
      <c r="J2571" s="36" t="s">
        <v>906</v>
      </c>
      <c r="K2571" s="44" t="s">
        <v>151</v>
      </c>
      <c r="L2571" s="61" t="s">
        <v>25</v>
      </c>
      <c r="M2571" s="36" t="s">
        <v>1085</v>
      </c>
      <c r="N2571" s="36" t="s">
        <v>30</v>
      </c>
      <c r="O2571" s="65" t="s">
        <v>26</v>
      </c>
      <c r="P2571" s="83" t="s">
        <v>1085</v>
      </c>
      <c r="Q2571" s="66"/>
      <c r="R2571" s="127"/>
      <c r="S2571" s="127"/>
      <c r="T2571" s="127">
        <v>1120000</v>
      </c>
      <c r="U2571" s="440">
        <f t="shared" si="482"/>
        <v>1254400.0000000002</v>
      </c>
      <c r="V2571" s="132"/>
      <c r="W2571" s="84">
        <v>2016</v>
      </c>
      <c r="X2571" s="64"/>
    </row>
    <row r="2572" spans="1:24" hidden="1" outlineLevel="1">
      <c r="A2572" s="231" t="s">
        <v>615</v>
      </c>
      <c r="B2572" s="65" t="s">
        <v>24</v>
      </c>
      <c r="C2572" s="65" t="s">
        <v>152</v>
      </c>
      <c r="D2572" s="54" t="s">
        <v>153</v>
      </c>
      <c r="E2572" s="65" t="s">
        <v>153</v>
      </c>
      <c r="F2572" s="65" t="s">
        <v>1011</v>
      </c>
      <c r="G2572" s="259" t="s">
        <v>34</v>
      </c>
      <c r="H2572" s="65">
        <v>100</v>
      </c>
      <c r="I2572" s="34">
        <v>230000000</v>
      </c>
      <c r="J2572" s="36" t="s">
        <v>906</v>
      </c>
      <c r="K2572" s="44" t="s">
        <v>151</v>
      </c>
      <c r="L2572" s="61" t="s">
        <v>25</v>
      </c>
      <c r="M2572" s="36" t="s">
        <v>1085</v>
      </c>
      <c r="N2572" s="36" t="s">
        <v>30</v>
      </c>
      <c r="O2572" s="65" t="s">
        <v>26</v>
      </c>
      <c r="P2572" s="83" t="s">
        <v>1085</v>
      </c>
      <c r="Q2572" s="66"/>
      <c r="R2572" s="127"/>
      <c r="S2572" s="127"/>
      <c r="T2572" s="127">
        <v>400000</v>
      </c>
      <c r="U2572" s="440">
        <f>T2572*1.12</f>
        <v>448000.00000000006</v>
      </c>
      <c r="V2572" s="132"/>
      <c r="W2572" s="84">
        <v>2016</v>
      </c>
      <c r="X2572" s="64"/>
    </row>
    <row r="2573" spans="1:24" hidden="1" outlineLevel="1">
      <c r="A2573" s="231" t="s">
        <v>616</v>
      </c>
      <c r="B2573" s="65" t="s">
        <v>24</v>
      </c>
      <c r="C2573" s="65" t="s">
        <v>152</v>
      </c>
      <c r="D2573" s="54" t="s">
        <v>153</v>
      </c>
      <c r="E2573" s="65" t="s">
        <v>153</v>
      </c>
      <c r="F2573" s="65" t="s">
        <v>1012</v>
      </c>
      <c r="G2573" s="259" t="s">
        <v>34</v>
      </c>
      <c r="H2573" s="65">
        <v>100</v>
      </c>
      <c r="I2573" s="34">
        <v>230000000</v>
      </c>
      <c r="J2573" s="36" t="s">
        <v>906</v>
      </c>
      <c r="K2573" s="44" t="s">
        <v>151</v>
      </c>
      <c r="L2573" s="61" t="s">
        <v>25</v>
      </c>
      <c r="M2573" s="36" t="s">
        <v>1085</v>
      </c>
      <c r="N2573" s="36" t="s">
        <v>30</v>
      </c>
      <c r="O2573" s="65" t="s">
        <v>26</v>
      </c>
      <c r="P2573" s="83" t="s">
        <v>1085</v>
      </c>
      <c r="Q2573" s="66"/>
      <c r="R2573" s="127"/>
      <c r="S2573" s="127"/>
      <c r="T2573" s="127">
        <v>560000</v>
      </c>
      <c r="U2573" s="440">
        <f>T2573*1.12</f>
        <v>627200.00000000012</v>
      </c>
      <c r="V2573" s="132"/>
      <c r="W2573" s="84">
        <v>2016</v>
      </c>
      <c r="X2573" s="64"/>
    </row>
    <row r="2574" spans="1:24" hidden="1" outlineLevel="1">
      <c r="A2574" s="231" t="s">
        <v>617</v>
      </c>
      <c r="B2574" s="65" t="s">
        <v>24</v>
      </c>
      <c r="C2574" s="65" t="s">
        <v>152</v>
      </c>
      <c r="D2574" s="54" t="s">
        <v>153</v>
      </c>
      <c r="E2574" s="65" t="s">
        <v>153</v>
      </c>
      <c r="F2574" s="65" t="s">
        <v>1013</v>
      </c>
      <c r="G2574" s="259" t="s">
        <v>34</v>
      </c>
      <c r="H2574" s="65">
        <v>100</v>
      </c>
      <c r="I2574" s="34">
        <v>230000000</v>
      </c>
      <c r="J2574" s="36" t="s">
        <v>906</v>
      </c>
      <c r="K2574" s="44" t="s">
        <v>151</v>
      </c>
      <c r="L2574" s="61" t="s">
        <v>25</v>
      </c>
      <c r="M2574" s="36" t="s">
        <v>1085</v>
      </c>
      <c r="N2574" s="36" t="s">
        <v>30</v>
      </c>
      <c r="O2574" s="65" t="s">
        <v>26</v>
      </c>
      <c r="P2574" s="83" t="s">
        <v>1085</v>
      </c>
      <c r="Q2574" s="66"/>
      <c r="R2574" s="127"/>
      <c r="S2574" s="127"/>
      <c r="T2574" s="127">
        <v>80000</v>
      </c>
      <c r="U2574" s="440">
        <f t="shared" si="482"/>
        <v>89600.000000000015</v>
      </c>
      <c r="V2574" s="132"/>
      <c r="W2574" s="84">
        <v>2016</v>
      </c>
      <c r="X2574" s="64"/>
    </row>
    <row r="2575" spans="1:24" hidden="1" outlineLevel="1">
      <c r="A2575" s="231" t="s">
        <v>618</v>
      </c>
      <c r="B2575" s="65" t="s">
        <v>24</v>
      </c>
      <c r="C2575" s="65" t="s">
        <v>1017</v>
      </c>
      <c r="D2575" s="65" t="s">
        <v>155</v>
      </c>
      <c r="E2575" s="54" t="s">
        <v>3163</v>
      </c>
      <c r="F2575" s="65" t="s">
        <v>1100</v>
      </c>
      <c r="G2575" s="259" t="s">
        <v>34</v>
      </c>
      <c r="H2575" s="65">
        <v>100</v>
      </c>
      <c r="I2575" s="34">
        <v>230000000</v>
      </c>
      <c r="J2575" s="36" t="s">
        <v>906</v>
      </c>
      <c r="K2575" s="44" t="s">
        <v>531</v>
      </c>
      <c r="L2575" s="61" t="s">
        <v>25</v>
      </c>
      <c r="M2575" s="36" t="s">
        <v>1085</v>
      </c>
      <c r="N2575" s="36" t="s">
        <v>35</v>
      </c>
      <c r="O2575" s="65" t="s">
        <v>26</v>
      </c>
      <c r="P2575" s="83" t="s">
        <v>1085</v>
      </c>
      <c r="Q2575" s="66"/>
      <c r="R2575" s="127"/>
      <c r="S2575" s="127"/>
      <c r="T2575" s="127">
        <v>0</v>
      </c>
      <c r="U2575" s="440">
        <f>T2575*1.12</f>
        <v>0</v>
      </c>
      <c r="V2575" s="132"/>
      <c r="W2575" s="84">
        <v>2016</v>
      </c>
      <c r="X2575" s="73">
        <v>11.14</v>
      </c>
    </row>
    <row r="2576" spans="1:24" hidden="1" outlineLevel="1">
      <c r="A2576" s="231" t="s">
        <v>5035</v>
      </c>
      <c r="B2576" s="65" t="s">
        <v>24</v>
      </c>
      <c r="C2576" s="65" t="s">
        <v>1017</v>
      </c>
      <c r="D2576" s="65" t="s">
        <v>155</v>
      </c>
      <c r="E2576" s="54" t="s">
        <v>3163</v>
      </c>
      <c r="F2576" s="65" t="s">
        <v>1100</v>
      </c>
      <c r="G2576" s="259" t="s">
        <v>34</v>
      </c>
      <c r="H2576" s="65">
        <v>100</v>
      </c>
      <c r="I2576" s="34">
        <v>230000000</v>
      </c>
      <c r="J2576" s="36" t="s">
        <v>906</v>
      </c>
      <c r="K2576" s="44" t="s">
        <v>410</v>
      </c>
      <c r="L2576" s="54" t="s">
        <v>25</v>
      </c>
      <c r="M2576" s="36" t="s">
        <v>1085</v>
      </c>
      <c r="N2576" s="36" t="s">
        <v>30</v>
      </c>
      <c r="O2576" s="65" t="s">
        <v>26</v>
      </c>
      <c r="P2576" s="83" t="s">
        <v>1085</v>
      </c>
      <c r="Q2576" s="66"/>
      <c r="R2576" s="127"/>
      <c r="S2576" s="127"/>
      <c r="T2576" s="127">
        <v>550000</v>
      </c>
      <c r="U2576" s="440">
        <f>T2576*1.12</f>
        <v>616000.00000000012</v>
      </c>
      <c r="V2576" s="132"/>
      <c r="W2576" s="84">
        <v>2016</v>
      </c>
      <c r="X2576" s="64"/>
    </row>
    <row r="2577" spans="1:24" hidden="1" outlineLevel="1">
      <c r="A2577" s="231" t="s">
        <v>619</v>
      </c>
      <c r="B2577" s="65" t="s">
        <v>24</v>
      </c>
      <c r="C2577" s="65" t="s">
        <v>1017</v>
      </c>
      <c r="D2577" s="65" t="s">
        <v>155</v>
      </c>
      <c r="E2577" s="54" t="s">
        <v>3163</v>
      </c>
      <c r="F2577" s="65" t="s">
        <v>1101</v>
      </c>
      <c r="G2577" s="259" t="s">
        <v>34</v>
      </c>
      <c r="H2577" s="65">
        <v>100</v>
      </c>
      <c r="I2577" s="34">
        <v>230000000</v>
      </c>
      <c r="J2577" s="36" t="s">
        <v>906</v>
      </c>
      <c r="K2577" s="44" t="s">
        <v>531</v>
      </c>
      <c r="L2577" s="61" t="s">
        <v>25</v>
      </c>
      <c r="M2577" s="36" t="s">
        <v>1085</v>
      </c>
      <c r="N2577" s="36" t="s">
        <v>35</v>
      </c>
      <c r="O2577" s="65" t="s">
        <v>26</v>
      </c>
      <c r="P2577" s="83" t="s">
        <v>1085</v>
      </c>
      <c r="Q2577" s="66"/>
      <c r="R2577" s="127"/>
      <c r="S2577" s="127"/>
      <c r="T2577" s="127">
        <v>0</v>
      </c>
      <c r="U2577" s="440">
        <f t="shared" si="482"/>
        <v>0</v>
      </c>
      <c r="V2577" s="132"/>
      <c r="W2577" s="84">
        <v>2016</v>
      </c>
      <c r="X2577" s="73">
        <v>11.14</v>
      </c>
    </row>
    <row r="2578" spans="1:24" hidden="1" outlineLevel="1">
      <c r="A2578" s="231" t="s">
        <v>5036</v>
      </c>
      <c r="B2578" s="65" t="s">
        <v>24</v>
      </c>
      <c r="C2578" s="65" t="s">
        <v>1017</v>
      </c>
      <c r="D2578" s="65" t="s">
        <v>155</v>
      </c>
      <c r="E2578" s="54" t="s">
        <v>3163</v>
      </c>
      <c r="F2578" s="65" t="s">
        <v>1101</v>
      </c>
      <c r="G2578" s="259" t="s">
        <v>34</v>
      </c>
      <c r="H2578" s="65">
        <v>100</v>
      </c>
      <c r="I2578" s="34">
        <v>230000000</v>
      </c>
      <c r="J2578" s="36" t="s">
        <v>906</v>
      </c>
      <c r="K2578" s="44" t="s">
        <v>410</v>
      </c>
      <c r="L2578" s="54" t="s">
        <v>25</v>
      </c>
      <c r="M2578" s="36" t="s">
        <v>1085</v>
      </c>
      <c r="N2578" s="36" t="s">
        <v>30</v>
      </c>
      <c r="O2578" s="65" t="s">
        <v>26</v>
      </c>
      <c r="P2578" s="83" t="s">
        <v>1085</v>
      </c>
      <c r="Q2578" s="66"/>
      <c r="R2578" s="127"/>
      <c r="S2578" s="127"/>
      <c r="T2578" s="127">
        <v>1100000</v>
      </c>
      <c r="U2578" s="440">
        <f t="shared" si="482"/>
        <v>1232000.0000000002</v>
      </c>
      <c r="V2578" s="132"/>
      <c r="W2578" s="84">
        <v>2016</v>
      </c>
      <c r="X2578" s="64"/>
    </row>
    <row r="2579" spans="1:24" hidden="1" outlineLevel="1">
      <c r="A2579" s="231" t="s">
        <v>620</v>
      </c>
      <c r="B2579" s="65" t="s">
        <v>24</v>
      </c>
      <c r="C2579" s="65" t="s">
        <v>1017</v>
      </c>
      <c r="D2579" s="65" t="s">
        <v>155</v>
      </c>
      <c r="E2579" s="54" t="s">
        <v>3163</v>
      </c>
      <c r="F2579" s="65" t="s">
        <v>1102</v>
      </c>
      <c r="G2579" s="259" t="s">
        <v>34</v>
      </c>
      <c r="H2579" s="65">
        <v>100</v>
      </c>
      <c r="I2579" s="34">
        <v>230000000</v>
      </c>
      <c r="J2579" s="36" t="s">
        <v>906</v>
      </c>
      <c r="K2579" s="44" t="s">
        <v>531</v>
      </c>
      <c r="L2579" s="61" t="s">
        <v>25</v>
      </c>
      <c r="M2579" s="36" t="s">
        <v>1085</v>
      </c>
      <c r="N2579" s="36" t="s">
        <v>35</v>
      </c>
      <c r="O2579" s="65" t="s">
        <v>26</v>
      </c>
      <c r="P2579" s="83" t="s">
        <v>1085</v>
      </c>
      <c r="Q2579" s="66"/>
      <c r="R2579" s="127"/>
      <c r="S2579" s="127"/>
      <c r="T2579" s="127">
        <v>0</v>
      </c>
      <c r="U2579" s="440">
        <f>T2579*1.12</f>
        <v>0</v>
      </c>
      <c r="V2579" s="132"/>
      <c r="W2579" s="84">
        <v>2016</v>
      </c>
      <c r="X2579" s="73">
        <v>11.14</v>
      </c>
    </row>
    <row r="2580" spans="1:24" hidden="1" outlineLevel="1">
      <c r="A2580" s="231" t="s">
        <v>5037</v>
      </c>
      <c r="B2580" s="65" t="s">
        <v>24</v>
      </c>
      <c r="C2580" s="65" t="s">
        <v>1017</v>
      </c>
      <c r="D2580" s="65" t="s">
        <v>155</v>
      </c>
      <c r="E2580" s="54" t="s">
        <v>3163</v>
      </c>
      <c r="F2580" s="65" t="s">
        <v>1102</v>
      </c>
      <c r="G2580" s="259" t="s">
        <v>34</v>
      </c>
      <c r="H2580" s="65">
        <v>100</v>
      </c>
      <c r="I2580" s="34">
        <v>230000000</v>
      </c>
      <c r="J2580" s="36" t="s">
        <v>906</v>
      </c>
      <c r="K2580" s="44" t="s">
        <v>410</v>
      </c>
      <c r="L2580" s="54" t="s">
        <v>25</v>
      </c>
      <c r="M2580" s="36" t="s">
        <v>1085</v>
      </c>
      <c r="N2580" s="36" t="s">
        <v>30</v>
      </c>
      <c r="O2580" s="65" t="s">
        <v>26</v>
      </c>
      <c r="P2580" s="83" t="s">
        <v>1085</v>
      </c>
      <c r="Q2580" s="66"/>
      <c r="R2580" s="127"/>
      <c r="S2580" s="127"/>
      <c r="T2580" s="127">
        <v>1100000</v>
      </c>
      <c r="U2580" s="440">
        <f>T2580*1.12</f>
        <v>1232000.0000000002</v>
      </c>
      <c r="V2580" s="132"/>
      <c r="W2580" s="84">
        <v>2016</v>
      </c>
      <c r="X2580" s="64"/>
    </row>
    <row r="2581" spans="1:24" hidden="1" outlineLevel="1">
      <c r="A2581" s="231" t="s">
        <v>1447</v>
      </c>
      <c r="B2581" s="65" t="s">
        <v>24</v>
      </c>
      <c r="C2581" s="65" t="s">
        <v>1017</v>
      </c>
      <c r="D2581" s="65" t="s">
        <v>155</v>
      </c>
      <c r="E2581" s="54" t="s">
        <v>3163</v>
      </c>
      <c r="F2581" s="65" t="s">
        <v>1099</v>
      </c>
      <c r="G2581" s="259" t="s">
        <v>34</v>
      </c>
      <c r="H2581" s="65">
        <v>100</v>
      </c>
      <c r="I2581" s="34">
        <v>230000000</v>
      </c>
      <c r="J2581" s="36" t="s">
        <v>906</v>
      </c>
      <c r="K2581" s="44" t="s">
        <v>531</v>
      </c>
      <c r="L2581" s="61" t="s">
        <v>25</v>
      </c>
      <c r="M2581" s="36" t="s">
        <v>1085</v>
      </c>
      <c r="N2581" s="36" t="s">
        <v>35</v>
      </c>
      <c r="O2581" s="65" t="s">
        <v>26</v>
      </c>
      <c r="P2581" s="83" t="s">
        <v>1085</v>
      </c>
      <c r="Q2581" s="66"/>
      <c r="R2581" s="127"/>
      <c r="S2581" s="127"/>
      <c r="T2581" s="127">
        <v>0</v>
      </c>
      <c r="U2581" s="440">
        <f>T2581*1.12</f>
        <v>0</v>
      </c>
      <c r="V2581" s="132"/>
      <c r="W2581" s="84">
        <v>2016</v>
      </c>
      <c r="X2581" s="73">
        <v>11.14</v>
      </c>
    </row>
    <row r="2582" spans="1:24" hidden="1" outlineLevel="1">
      <c r="A2582" s="231" t="s">
        <v>5038</v>
      </c>
      <c r="B2582" s="65" t="s">
        <v>24</v>
      </c>
      <c r="C2582" s="65" t="s">
        <v>1017</v>
      </c>
      <c r="D2582" s="65" t="s">
        <v>155</v>
      </c>
      <c r="E2582" s="54" t="s">
        <v>3163</v>
      </c>
      <c r="F2582" s="65" t="s">
        <v>1099</v>
      </c>
      <c r="G2582" s="259" t="s">
        <v>34</v>
      </c>
      <c r="H2582" s="65">
        <v>100</v>
      </c>
      <c r="I2582" s="34">
        <v>230000000</v>
      </c>
      <c r="J2582" s="36" t="s">
        <v>906</v>
      </c>
      <c r="K2582" s="44" t="s">
        <v>410</v>
      </c>
      <c r="L2582" s="54" t="s">
        <v>25</v>
      </c>
      <c r="M2582" s="36" t="s">
        <v>1085</v>
      </c>
      <c r="N2582" s="36" t="s">
        <v>30</v>
      </c>
      <c r="O2582" s="65" t="s">
        <v>26</v>
      </c>
      <c r="P2582" s="83" t="s">
        <v>1085</v>
      </c>
      <c r="Q2582" s="66"/>
      <c r="R2582" s="127"/>
      <c r="S2582" s="127"/>
      <c r="T2582" s="127">
        <v>440000</v>
      </c>
      <c r="U2582" s="440">
        <f>T2582*1.12</f>
        <v>492800.00000000006</v>
      </c>
      <c r="V2582" s="132"/>
      <c r="W2582" s="84">
        <v>2016</v>
      </c>
      <c r="X2582" s="64"/>
    </row>
    <row r="2583" spans="1:24" hidden="1" outlineLevel="1">
      <c r="A2583" s="231" t="s">
        <v>1448</v>
      </c>
      <c r="B2583" s="65" t="s">
        <v>24</v>
      </c>
      <c r="C2583" s="65" t="s">
        <v>1017</v>
      </c>
      <c r="D2583" s="65" t="s">
        <v>155</v>
      </c>
      <c r="E2583" s="54" t="s">
        <v>3163</v>
      </c>
      <c r="F2583" s="65" t="s">
        <v>1264</v>
      </c>
      <c r="G2583" s="259" t="s">
        <v>34</v>
      </c>
      <c r="H2583" s="65">
        <v>100</v>
      </c>
      <c r="I2583" s="34">
        <v>230000000</v>
      </c>
      <c r="J2583" s="36" t="s">
        <v>906</v>
      </c>
      <c r="K2583" s="44" t="s">
        <v>531</v>
      </c>
      <c r="L2583" s="61" t="s">
        <v>25</v>
      </c>
      <c r="M2583" s="36" t="s">
        <v>1085</v>
      </c>
      <c r="N2583" s="36" t="s">
        <v>35</v>
      </c>
      <c r="O2583" s="65" t="s">
        <v>26</v>
      </c>
      <c r="P2583" s="83" t="s">
        <v>1085</v>
      </c>
      <c r="Q2583" s="66"/>
      <c r="R2583" s="127"/>
      <c r="S2583" s="127"/>
      <c r="T2583" s="127">
        <v>0</v>
      </c>
      <c r="U2583" s="440">
        <f t="shared" si="482"/>
        <v>0</v>
      </c>
      <c r="V2583" s="132"/>
      <c r="W2583" s="84">
        <v>2016</v>
      </c>
      <c r="X2583" s="73">
        <v>11.14</v>
      </c>
    </row>
    <row r="2584" spans="1:24" hidden="1" outlineLevel="1">
      <c r="A2584" s="231" t="s">
        <v>5039</v>
      </c>
      <c r="B2584" s="65" t="s">
        <v>24</v>
      </c>
      <c r="C2584" s="65" t="s">
        <v>1017</v>
      </c>
      <c r="D2584" s="65" t="s">
        <v>155</v>
      </c>
      <c r="E2584" s="54" t="s">
        <v>3163</v>
      </c>
      <c r="F2584" s="65" t="s">
        <v>1264</v>
      </c>
      <c r="G2584" s="259" t="s">
        <v>34</v>
      </c>
      <c r="H2584" s="65">
        <v>100</v>
      </c>
      <c r="I2584" s="34">
        <v>230000000</v>
      </c>
      <c r="J2584" s="36" t="s">
        <v>906</v>
      </c>
      <c r="K2584" s="44" t="s">
        <v>410</v>
      </c>
      <c r="L2584" s="54" t="s">
        <v>25</v>
      </c>
      <c r="M2584" s="36" t="s">
        <v>1085</v>
      </c>
      <c r="N2584" s="36" t="s">
        <v>30</v>
      </c>
      <c r="O2584" s="65" t="s">
        <v>26</v>
      </c>
      <c r="P2584" s="83" t="s">
        <v>1085</v>
      </c>
      <c r="Q2584" s="66"/>
      <c r="R2584" s="127"/>
      <c r="S2584" s="127"/>
      <c r="T2584" s="127">
        <v>27500</v>
      </c>
      <c r="U2584" s="440">
        <f t="shared" si="482"/>
        <v>30800.000000000004</v>
      </c>
      <c r="V2584" s="132"/>
      <c r="W2584" s="84">
        <v>2016</v>
      </c>
      <c r="X2584" s="64"/>
    </row>
    <row r="2585" spans="1:24" hidden="1" outlineLevel="1">
      <c r="A2585" s="231" t="s">
        <v>1449</v>
      </c>
      <c r="B2585" s="65" t="s">
        <v>24</v>
      </c>
      <c r="C2585" s="65" t="s">
        <v>1265</v>
      </c>
      <c r="D2585" s="65" t="s">
        <v>1266</v>
      </c>
      <c r="E2585" s="65" t="s">
        <v>1266</v>
      </c>
      <c r="F2585" s="65" t="s">
        <v>1267</v>
      </c>
      <c r="G2585" s="219" t="s">
        <v>29</v>
      </c>
      <c r="H2585" s="65">
        <v>50</v>
      </c>
      <c r="I2585" s="34">
        <v>230000000</v>
      </c>
      <c r="J2585" s="36" t="s">
        <v>1155</v>
      </c>
      <c r="K2585" s="90" t="s">
        <v>59</v>
      </c>
      <c r="L2585" s="61" t="s">
        <v>25</v>
      </c>
      <c r="M2585" s="36" t="s">
        <v>1085</v>
      </c>
      <c r="N2585" s="36" t="s">
        <v>35</v>
      </c>
      <c r="O2585" s="65" t="s">
        <v>129</v>
      </c>
      <c r="P2585" s="83" t="s">
        <v>1085</v>
      </c>
      <c r="Q2585" s="66"/>
      <c r="R2585" s="127"/>
      <c r="S2585" s="127"/>
      <c r="T2585" s="127">
        <v>0</v>
      </c>
      <c r="U2585" s="440">
        <f t="shared" si="482"/>
        <v>0</v>
      </c>
      <c r="V2585" s="132"/>
      <c r="W2585" s="84">
        <v>2016</v>
      </c>
      <c r="X2585" s="73">
        <v>11.14</v>
      </c>
    </row>
    <row r="2586" spans="1:24" hidden="1" outlineLevel="1">
      <c r="A2586" s="231" t="s">
        <v>5040</v>
      </c>
      <c r="B2586" s="65" t="s">
        <v>24</v>
      </c>
      <c r="C2586" s="65" t="s">
        <v>1265</v>
      </c>
      <c r="D2586" s="65" t="s">
        <v>1266</v>
      </c>
      <c r="E2586" s="65" t="s">
        <v>1266</v>
      </c>
      <c r="F2586" s="65" t="s">
        <v>1267</v>
      </c>
      <c r="G2586" s="219" t="s">
        <v>29</v>
      </c>
      <c r="H2586" s="65">
        <v>50</v>
      </c>
      <c r="I2586" s="34">
        <v>230000000</v>
      </c>
      <c r="J2586" s="36" t="s">
        <v>1155</v>
      </c>
      <c r="K2586" s="90" t="s">
        <v>410</v>
      </c>
      <c r="L2586" s="54" t="s">
        <v>25</v>
      </c>
      <c r="M2586" s="36" t="s">
        <v>1085</v>
      </c>
      <c r="N2586" s="36" t="s">
        <v>30</v>
      </c>
      <c r="O2586" s="65" t="s">
        <v>129</v>
      </c>
      <c r="P2586" s="83" t="s">
        <v>1085</v>
      </c>
      <c r="Q2586" s="66"/>
      <c r="R2586" s="127"/>
      <c r="S2586" s="127"/>
      <c r="T2586" s="127">
        <v>15398900</v>
      </c>
      <c r="U2586" s="440">
        <f t="shared" si="482"/>
        <v>17246768</v>
      </c>
      <c r="V2586" s="132"/>
      <c r="W2586" s="84">
        <v>2016</v>
      </c>
      <c r="X2586" s="73"/>
    </row>
    <row r="2587" spans="1:24" hidden="1" outlineLevel="1">
      <c r="A2587" s="231" t="s">
        <v>1450</v>
      </c>
      <c r="B2587" s="65" t="s">
        <v>24</v>
      </c>
      <c r="C2587" s="65" t="s">
        <v>1265</v>
      </c>
      <c r="D2587" s="65" t="s">
        <v>1266</v>
      </c>
      <c r="E2587" s="65" t="s">
        <v>1266</v>
      </c>
      <c r="F2587" s="65" t="s">
        <v>1268</v>
      </c>
      <c r="G2587" s="219" t="s">
        <v>29</v>
      </c>
      <c r="H2587" s="65">
        <v>50</v>
      </c>
      <c r="I2587" s="34">
        <v>230000000</v>
      </c>
      <c r="J2587" s="36" t="s">
        <v>1155</v>
      </c>
      <c r="K2587" s="90" t="s">
        <v>59</v>
      </c>
      <c r="L2587" s="54" t="s">
        <v>25</v>
      </c>
      <c r="M2587" s="36" t="s">
        <v>1085</v>
      </c>
      <c r="N2587" s="36" t="s">
        <v>35</v>
      </c>
      <c r="O2587" s="65" t="s">
        <v>129</v>
      </c>
      <c r="P2587" s="83" t="s">
        <v>1085</v>
      </c>
      <c r="Q2587" s="66"/>
      <c r="R2587" s="127"/>
      <c r="S2587" s="127"/>
      <c r="T2587" s="127">
        <v>0</v>
      </c>
      <c r="U2587" s="440">
        <f t="shared" si="482"/>
        <v>0</v>
      </c>
      <c r="V2587" s="132"/>
      <c r="W2587" s="84">
        <v>2016</v>
      </c>
      <c r="X2587" s="73">
        <v>11.14</v>
      </c>
    </row>
    <row r="2588" spans="1:24" hidden="1" outlineLevel="1">
      <c r="A2588" s="231" t="s">
        <v>5041</v>
      </c>
      <c r="B2588" s="65" t="s">
        <v>24</v>
      </c>
      <c r="C2588" s="65" t="s">
        <v>1265</v>
      </c>
      <c r="D2588" s="65" t="s">
        <v>1266</v>
      </c>
      <c r="E2588" s="65" t="s">
        <v>1266</v>
      </c>
      <c r="F2588" s="65" t="s">
        <v>1268</v>
      </c>
      <c r="G2588" s="219" t="s">
        <v>29</v>
      </c>
      <c r="H2588" s="65">
        <v>50</v>
      </c>
      <c r="I2588" s="34">
        <v>230000000</v>
      </c>
      <c r="J2588" s="36" t="s">
        <v>1155</v>
      </c>
      <c r="K2588" s="90" t="s">
        <v>410</v>
      </c>
      <c r="L2588" s="54" t="s">
        <v>25</v>
      </c>
      <c r="M2588" s="36" t="s">
        <v>1085</v>
      </c>
      <c r="N2588" s="36" t="s">
        <v>30</v>
      </c>
      <c r="O2588" s="65" t="s">
        <v>129</v>
      </c>
      <c r="P2588" s="83" t="s">
        <v>1085</v>
      </c>
      <c r="Q2588" s="66"/>
      <c r="R2588" s="127"/>
      <c r="S2588" s="127"/>
      <c r="T2588" s="127">
        <v>15943000</v>
      </c>
      <c r="U2588" s="440">
        <f t="shared" si="482"/>
        <v>17856160</v>
      </c>
      <c r="V2588" s="132"/>
      <c r="W2588" s="84">
        <v>2016</v>
      </c>
      <c r="X2588" s="73"/>
    </row>
    <row r="2589" spans="1:24" hidden="1" outlineLevel="1">
      <c r="A2589" s="231" t="s">
        <v>1451</v>
      </c>
      <c r="B2589" s="65" t="s">
        <v>24</v>
      </c>
      <c r="C2589" s="65" t="s">
        <v>1265</v>
      </c>
      <c r="D2589" s="65" t="s">
        <v>1266</v>
      </c>
      <c r="E2589" s="65" t="s">
        <v>1266</v>
      </c>
      <c r="F2589" s="65" t="s">
        <v>1269</v>
      </c>
      <c r="G2589" s="219" t="s">
        <v>29</v>
      </c>
      <c r="H2589" s="65">
        <v>50</v>
      </c>
      <c r="I2589" s="34">
        <v>230000000</v>
      </c>
      <c r="J2589" s="36" t="s">
        <v>1155</v>
      </c>
      <c r="K2589" s="90" t="s">
        <v>59</v>
      </c>
      <c r="L2589" s="54" t="s">
        <v>25</v>
      </c>
      <c r="M2589" s="36" t="s">
        <v>1085</v>
      </c>
      <c r="N2589" s="36" t="s">
        <v>35</v>
      </c>
      <c r="O2589" s="65" t="s">
        <v>129</v>
      </c>
      <c r="P2589" s="83" t="s">
        <v>1085</v>
      </c>
      <c r="Q2589" s="66"/>
      <c r="R2589" s="127"/>
      <c r="S2589" s="127"/>
      <c r="T2589" s="127">
        <v>0</v>
      </c>
      <c r="U2589" s="440">
        <f t="shared" si="482"/>
        <v>0</v>
      </c>
      <c r="V2589" s="132"/>
      <c r="W2589" s="84">
        <v>2016</v>
      </c>
      <c r="X2589" s="73">
        <v>11.14</v>
      </c>
    </row>
    <row r="2590" spans="1:24" hidden="1" outlineLevel="1">
      <c r="A2590" s="231" t="s">
        <v>5042</v>
      </c>
      <c r="B2590" s="65" t="s">
        <v>24</v>
      </c>
      <c r="C2590" s="65" t="s">
        <v>1265</v>
      </c>
      <c r="D2590" s="65" t="s">
        <v>1266</v>
      </c>
      <c r="E2590" s="65" t="s">
        <v>1266</v>
      </c>
      <c r="F2590" s="65" t="s">
        <v>1269</v>
      </c>
      <c r="G2590" s="219" t="s">
        <v>29</v>
      </c>
      <c r="H2590" s="65">
        <v>50</v>
      </c>
      <c r="I2590" s="34">
        <v>230000000</v>
      </c>
      <c r="J2590" s="36" t="s">
        <v>1155</v>
      </c>
      <c r="K2590" s="90" t="s">
        <v>410</v>
      </c>
      <c r="L2590" s="54" t="s">
        <v>25</v>
      </c>
      <c r="M2590" s="36" t="s">
        <v>1085</v>
      </c>
      <c r="N2590" s="36" t="s">
        <v>30</v>
      </c>
      <c r="O2590" s="65" t="s">
        <v>129</v>
      </c>
      <c r="P2590" s="83" t="s">
        <v>1085</v>
      </c>
      <c r="Q2590" s="66"/>
      <c r="R2590" s="127"/>
      <c r="S2590" s="127"/>
      <c r="T2590" s="127">
        <v>15980000</v>
      </c>
      <c r="U2590" s="440">
        <f t="shared" si="482"/>
        <v>17897600</v>
      </c>
      <c r="V2590" s="132"/>
      <c r="W2590" s="84">
        <v>2016</v>
      </c>
      <c r="X2590" s="73"/>
    </row>
    <row r="2591" spans="1:24" hidden="1" outlineLevel="1">
      <c r="A2591" s="231" t="s">
        <v>1452</v>
      </c>
      <c r="B2591" s="65" t="s">
        <v>24</v>
      </c>
      <c r="C2591" s="65" t="s">
        <v>1265</v>
      </c>
      <c r="D2591" s="65" t="s">
        <v>1266</v>
      </c>
      <c r="E2591" s="65" t="s">
        <v>1266</v>
      </c>
      <c r="F2591" s="65" t="s">
        <v>1270</v>
      </c>
      <c r="G2591" s="219" t="s">
        <v>29</v>
      </c>
      <c r="H2591" s="65">
        <v>50</v>
      </c>
      <c r="I2591" s="34">
        <v>230000000</v>
      </c>
      <c r="J2591" s="36" t="s">
        <v>1155</v>
      </c>
      <c r="K2591" s="90" t="s">
        <v>59</v>
      </c>
      <c r="L2591" s="54" t="s">
        <v>25</v>
      </c>
      <c r="M2591" s="36" t="s">
        <v>1085</v>
      </c>
      <c r="N2591" s="36" t="s">
        <v>35</v>
      </c>
      <c r="O2591" s="65" t="s">
        <v>129</v>
      </c>
      <c r="P2591" s="83" t="s">
        <v>1085</v>
      </c>
      <c r="Q2591" s="66"/>
      <c r="R2591" s="127"/>
      <c r="S2591" s="127"/>
      <c r="T2591" s="127">
        <v>0</v>
      </c>
      <c r="U2591" s="440">
        <f t="shared" si="482"/>
        <v>0</v>
      </c>
      <c r="V2591" s="132"/>
      <c r="W2591" s="84">
        <v>2016</v>
      </c>
      <c r="X2591" s="73">
        <v>11.14</v>
      </c>
    </row>
    <row r="2592" spans="1:24" hidden="1" outlineLevel="1">
      <c r="A2592" s="231" t="s">
        <v>5043</v>
      </c>
      <c r="B2592" s="65" t="s">
        <v>24</v>
      </c>
      <c r="C2592" s="65" t="s">
        <v>1265</v>
      </c>
      <c r="D2592" s="65" t="s">
        <v>1266</v>
      </c>
      <c r="E2592" s="65" t="s">
        <v>1266</v>
      </c>
      <c r="F2592" s="65" t="s">
        <v>1270</v>
      </c>
      <c r="G2592" s="219" t="s">
        <v>29</v>
      </c>
      <c r="H2592" s="65">
        <v>50</v>
      </c>
      <c r="I2592" s="34">
        <v>230000000</v>
      </c>
      <c r="J2592" s="36" t="s">
        <v>1155</v>
      </c>
      <c r="K2592" s="90" t="s">
        <v>410</v>
      </c>
      <c r="L2592" s="54" t="s">
        <v>25</v>
      </c>
      <c r="M2592" s="36" t="s">
        <v>1085</v>
      </c>
      <c r="N2592" s="36" t="s">
        <v>30</v>
      </c>
      <c r="O2592" s="65" t="s">
        <v>129</v>
      </c>
      <c r="P2592" s="83" t="s">
        <v>1085</v>
      </c>
      <c r="Q2592" s="66"/>
      <c r="R2592" s="127"/>
      <c r="S2592" s="127"/>
      <c r="T2592" s="127">
        <v>14000000</v>
      </c>
      <c r="U2592" s="440">
        <f t="shared" si="482"/>
        <v>15680000.000000002</v>
      </c>
      <c r="V2592" s="132"/>
      <c r="W2592" s="84">
        <v>2016</v>
      </c>
      <c r="X2592" s="73"/>
    </row>
    <row r="2593" spans="1:24" hidden="1" outlineLevel="1">
      <c r="A2593" s="231" t="s">
        <v>1453</v>
      </c>
      <c r="B2593" s="65" t="s">
        <v>24</v>
      </c>
      <c r="C2593" s="65" t="s">
        <v>1265</v>
      </c>
      <c r="D2593" s="65" t="s">
        <v>1266</v>
      </c>
      <c r="E2593" s="65" t="s">
        <v>1266</v>
      </c>
      <c r="F2593" s="65" t="s">
        <v>1271</v>
      </c>
      <c r="G2593" s="219" t="s">
        <v>29</v>
      </c>
      <c r="H2593" s="65">
        <v>50</v>
      </c>
      <c r="I2593" s="34">
        <v>230000000</v>
      </c>
      <c r="J2593" s="36" t="s">
        <v>1155</v>
      </c>
      <c r="K2593" s="90" t="s">
        <v>59</v>
      </c>
      <c r="L2593" s="54" t="s">
        <v>25</v>
      </c>
      <c r="M2593" s="36" t="s">
        <v>1085</v>
      </c>
      <c r="N2593" s="36" t="s">
        <v>35</v>
      </c>
      <c r="O2593" s="65" t="s">
        <v>129</v>
      </c>
      <c r="P2593" s="83" t="s">
        <v>1085</v>
      </c>
      <c r="Q2593" s="66"/>
      <c r="R2593" s="127"/>
      <c r="S2593" s="127"/>
      <c r="T2593" s="127">
        <v>0</v>
      </c>
      <c r="U2593" s="440">
        <f t="shared" si="482"/>
        <v>0</v>
      </c>
      <c r="V2593" s="132"/>
      <c r="W2593" s="84">
        <v>2016</v>
      </c>
      <c r="X2593" s="73">
        <v>11.14</v>
      </c>
    </row>
    <row r="2594" spans="1:24" hidden="1" outlineLevel="1">
      <c r="A2594" s="231" t="s">
        <v>5044</v>
      </c>
      <c r="B2594" s="65" t="s">
        <v>24</v>
      </c>
      <c r="C2594" s="65" t="s">
        <v>1265</v>
      </c>
      <c r="D2594" s="65" t="s">
        <v>1266</v>
      </c>
      <c r="E2594" s="65" t="s">
        <v>1266</v>
      </c>
      <c r="F2594" s="65" t="s">
        <v>1271</v>
      </c>
      <c r="G2594" s="219" t="s">
        <v>29</v>
      </c>
      <c r="H2594" s="65">
        <v>50</v>
      </c>
      <c r="I2594" s="34">
        <v>230000000</v>
      </c>
      <c r="J2594" s="36" t="s">
        <v>1155</v>
      </c>
      <c r="K2594" s="90" t="s">
        <v>410</v>
      </c>
      <c r="L2594" s="54" t="s">
        <v>25</v>
      </c>
      <c r="M2594" s="36" t="s">
        <v>1085</v>
      </c>
      <c r="N2594" s="36" t="s">
        <v>30</v>
      </c>
      <c r="O2594" s="65" t="s">
        <v>129</v>
      </c>
      <c r="P2594" s="83" t="s">
        <v>1085</v>
      </c>
      <c r="Q2594" s="66"/>
      <c r="R2594" s="127"/>
      <c r="S2594" s="127"/>
      <c r="T2594" s="127">
        <v>5390000</v>
      </c>
      <c r="U2594" s="440">
        <f t="shared" si="482"/>
        <v>6036800.0000000009</v>
      </c>
      <c r="V2594" s="132"/>
      <c r="W2594" s="84">
        <v>2016</v>
      </c>
      <c r="X2594" s="73"/>
    </row>
    <row r="2595" spans="1:24" hidden="1" outlineLevel="1">
      <c r="A2595" s="231" t="s">
        <v>621</v>
      </c>
      <c r="B2595" s="65" t="s">
        <v>24</v>
      </c>
      <c r="C2595" s="65" t="s">
        <v>1265</v>
      </c>
      <c r="D2595" s="65" t="s">
        <v>1266</v>
      </c>
      <c r="E2595" s="65" t="s">
        <v>1266</v>
      </c>
      <c r="F2595" s="65" t="s">
        <v>1272</v>
      </c>
      <c r="G2595" s="219" t="s">
        <v>29</v>
      </c>
      <c r="H2595" s="65">
        <v>50</v>
      </c>
      <c r="I2595" s="34">
        <v>230000000</v>
      </c>
      <c r="J2595" s="36" t="s">
        <v>1155</v>
      </c>
      <c r="K2595" s="90" t="s">
        <v>59</v>
      </c>
      <c r="L2595" s="54" t="s">
        <v>25</v>
      </c>
      <c r="M2595" s="36" t="s">
        <v>1085</v>
      </c>
      <c r="N2595" s="36" t="s">
        <v>35</v>
      </c>
      <c r="O2595" s="65" t="s">
        <v>129</v>
      </c>
      <c r="P2595" s="83" t="s">
        <v>1085</v>
      </c>
      <c r="Q2595" s="66"/>
      <c r="R2595" s="127"/>
      <c r="S2595" s="127"/>
      <c r="T2595" s="127">
        <v>0</v>
      </c>
      <c r="U2595" s="440">
        <f t="shared" si="482"/>
        <v>0</v>
      </c>
      <c r="V2595" s="132"/>
      <c r="W2595" s="84">
        <v>2016</v>
      </c>
      <c r="X2595" s="73">
        <v>11.14</v>
      </c>
    </row>
    <row r="2596" spans="1:24" hidden="1" outlineLevel="1">
      <c r="A2596" s="231" t="s">
        <v>5045</v>
      </c>
      <c r="B2596" s="65" t="s">
        <v>24</v>
      </c>
      <c r="C2596" s="65" t="s">
        <v>1265</v>
      </c>
      <c r="D2596" s="65" t="s">
        <v>1266</v>
      </c>
      <c r="E2596" s="65" t="s">
        <v>1266</v>
      </c>
      <c r="F2596" s="65" t="s">
        <v>1272</v>
      </c>
      <c r="G2596" s="219" t="s">
        <v>29</v>
      </c>
      <c r="H2596" s="65">
        <v>50</v>
      </c>
      <c r="I2596" s="34">
        <v>230000000</v>
      </c>
      <c r="J2596" s="36" t="s">
        <v>1155</v>
      </c>
      <c r="K2596" s="90" t="s">
        <v>410</v>
      </c>
      <c r="L2596" s="54" t="s">
        <v>25</v>
      </c>
      <c r="M2596" s="36" t="s">
        <v>1085</v>
      </c>
      <c r="N2596" s="36" t="s">
        <v>30</v>
      </c>
      <c r="O2596" s="65" t="s">
        <v>129</v>
      </c>
      <c r="P2596" s="83" t="s">
        <v>1085</v>
      </c>
      <c r="Q2596" s="66"/>
      <c r="R2596" s="127"/>
      <c r="S2596" s="127"/>
      <c r="T2596" s="127">
        <v>1644500</v>
      </c>
      <c r="U2596" s="440">
        <f t="shared" si="482"/>
        <v>1841840.0000000002</v>
      </c>
      <c r="V2596" s="132"/>
      <c r="W2596" s="84">
        <v>2016</v>
      </c>
      <c r="X2596" s="73"/>
    </row>
    <row r="2597" spans="1:24" hidden="1" outlineLevel="1">
      <c r="A2597" s="231" t="s">
        <v>622</v>
      </c>
      <c r="B2597" s="65" t="s">
        <v>24</v>
      </c>
      <c r="C2597" s="65" t="s">
        <v>1265</v>
      </c>
      <c r="D2597" s="65" t="s">
        <v>1266</v>
      </c>
      <c r="E2597" s="65" t="s">
        <v>1266</v>
      </c>
      <c r="F2597" s="65" t="s">
        <v>1273</v>
      </c>
      <c r="G2597" s="219" t="s">
        <v>29</v>
      </c>
      <c r="H2597" s="65">
        <v>50</v>
      </c>
      <c r="I2597" s="34">
        <v>230000000</v>
      </c>
      <c r="J2597" s="36" t="s">
        <v>1155</v>
      </c>
      <c r="K2597" s="90" t="s">
        <v>59</v>
      </c>
      <c r="L2597" s="54" t="s">
        <v>25</v>
      </c>
      <c r="M2597" s="36" t="s">
        <v>1085</v>
      </c>
      <c r="N2597" s="36" t="s">
        <v>35</v>
      </c>
      <c r="O2597" s="65" t="s">
        <v>129</v>
      </c>
      <c r="P2597" s="83" t="s">
        <v>1085</v>
      </c>
      <c r="Q2597" s="66"/>
      <c r="R2597" s="127"/>
      <c r="S2597" s="127"/>
      <c r="T2597" s="127">
        <v>0</v>
      </c>
      <c r="U2597" s="440">
        <f t="shared" si="482"/>
        <v>0</v>
      </c>
      <c r="V2597" s="132"/>
      <c r="W2597" s="84">
        <v>2016</v>
      </c>
      <c r="X2597" s="73">
        <v>11.14</v>
      </c>
    </row>
    <row r="2598" spans="1:24" hidden="1" outlineLevel="1">
      <c r="A2598" s="231" t="s">
        <v>5046</v>
      </c>
      <c r="B2598" s="65" t="s">
        <v>24</v>
      </c>
      <c r="C2598" s="65" t="s">
        <v>1265</v>
      </c>
      <c r="D2598" s="65" t="s">
        <v>1266</v>
      </c>
      <c r="E2598" s="65" t="s">
        <v>1266</v>
      </c>
      <c r="F2598" s="65" t="s">
        <v>1273</v>
      </c>
      <c r="G2598" s="219" t="s">
        <v>29</v>
      </c>
      <c r="H2598" s="65">
        <v>50</v>
      </c>
      <c r="I2598" s="34">
        <v>230000000</v>
      </c>
      <c r="J2598" s="36" t="s">
        <v>1155</v>
      </c>
      <c r="K2598" s="90" t="s">
        <v>410</v>
      </c>
      <c r="L2598" s="54" t="s">
        <v>25</v>
      </c>
      <c r="M2598" s="36" t="s">
        <v>1085</v>
      </c>
      <c r="N2598" s="36" t="s">
        <v>30</v>
      </c>
      <c r="O2598" s="65" t="s">
        <v>129</v>
      </c>
      <c r="P2598" s="83" t="s">
        <v>1085</v>
      </c>
      <c r="Q2598" s="66"/>
      <c r="R2598" s="127"/>
      <c r="S2598" s="127"/>
      <c r="T2598" s="127">
        <v>2550000</v>
      </c>
      <c r="U2598" s="440">
        <f t="shared" si="482"/>
        <v>2856000.0000000005</v>
      </c>
      <c r="V2598" s="132"/>
      <c r="W2598" s="84">
        <v>2016</v>
      </c>
      <c r="X2598" s="73"/>
    </row>
    <row r="2599" spans="1:24" hidden="1" outlineLevel="1">
      <c r="A2599" s="231" t="s">
        <v>623</v>
      </c>
      <c r="B2599" s="65" t="s">
        <v>24</v>
      </c>
      <c r="C2599" s="65" t="s">
        <v>163</v>
      </c>
      <c r="D2599" s="65" t="s">
        <v>164</v>
      </c>
      <c r="E2599" s="65" t="s">
        <v>164</v>
      </c>
      <c r="F2599" s="65" t="s">
        <v>1022</v>
      </c>
      <c r="G2599" s="259" t="s">
        <v>29</v>
      </c>
      <c r="H2599" s="65">
        <v>50</v>
      </c>
      <c r="I2599" s="34">
        <v>230000000</v>
      </c>
      <c r="J2599" s="36" t="s">
        <v>906</v>
      </c>
      <c r="K2599" s="44" t="s">
        <v>531</v>
      </c>
      <c r="L2599" s="61" t="s">
        <v>25</v>
      </c>
      <c r="M2599" s="36" t="s">
        <v>1085</v>
      </c>
      <c r="N2599" s="36" t="s">
        <v>121</v>
      </c>
      <c r="O2599" s="65" t="s">
        <v>26</v>
      </c>
      <c r="P2599" s="83" t="s">
        <v>1085</v>
      </c>
      <c r="Q2599" s="66"/>
      <c r="R2599" s="127"/>
      <c r="S2599" s="127"/>
      <c r="T2599" s="127">
        <v>0</v>
      </c>
      <c r="U2599" s="440">
        <f t="shared" si="482"/>
        <v>0</v>
      </c>
      <c r="V2599" s="132"/>
      <c r="W2599" s="84">
        <v>2016</v>
      </c>
      <c r="X2599" s="73">
        <v>11.14</v>
      </c>
    </row>
    <row r="2600" spans="1:24" hidden="1" outlineLevel="1">
      <c r="A2600" s="231" t="s">
        <v>5047</v>
      </c>
      <c r="B2600" s="65" t="s">
        <v>24</v>
      </c>
      <c r="C2600" s="65" t="s">
        <v>163</v>
      </c>
      <c r="D2600" s="65" t="s">
        <v>164</v>
      </c>
      <c r="E2600" s="65" t="s">
        <v>164</v>
      </c>
      <c r="F2600" s="65" t="s">
        <v>1022</v>
      </c>
      <c r="G2600" s="259" t="s">
        <v>29</v>
      </c>
      <c r="H2600" s="65">
        <v>50</v>
      </c>
      <c r="I2600" s="34">
        <v>230000000</v>
      </c>
      <c r="J2600" s="36" t="s">
        <v>906</v>
      </c>
      <c r="K2600" s="44" t="s">
        <v>410</v>
      </c>
      <c r="L2600" s="54" t="s">
        <v>25</v>
      </c>
      <c r="M2600" s="36" t="s">
        <v>1085</v>
      </c>
      <c r="N2600" s="36" t="s">
        <v>30</v>
      </c>
      <c r="O2600" s="65" t="s">
        <v>26</v>
      </c>
      <c r="P2600" s="83" t="s">
        <v>1085</v>
      </c>
      <c r="Q2600" s="66"/>
      <c r="R2600" s="127"/>
      <c r="S2600" s="127"/>
      <c r="T2600" s="127">
        <v>4741000</v>
      </c>
      <c r="U2600" s="440">
        <f t="shared" si="482"/>
        <v>5309920.0000000009</v>
      </c>
      <c r="V2600" s="132"/>
      <c r="W2600" s="84">
        <v>2016</v>
      </c>
      <c r="X2600" s="73"/>
    </row>
    <row r="2601" spans="1:24" hidden="1" outlineLevel="1">
      <c r="A2601" s="231" t="s">
        <v>1454</v>
      </c>
      <c r="B2601" s="65" t="s">
        <v>24</v>
      </c>
      <c r="C2601" s="65" t="s">
        <v>163</v>
      </c>
      <c r="D2601" s="65" t="s">
        <v>164</v>
      </c>
      <c r="E2601" s="65" t="s">
        <v>164</v>
      </c>
      <c r="F2601" s="65" t="s">
        <v>1023</v>
      </c>
      <c r="G2601" s="259" t="s">
        <v>29</v>
      </c>
      <c r="H2601" s="65">
        <v>50</v>
      </c>
      <c r="I2601" s="34">
        <v>230000000</v>
      </c>
      <c r="J2601" s="36" t="s">
        <v>906</v>
      </c>
      <c r="K2601" s="44" t="s">
        <v>531</v>
      </c>
      <c r="L2601" s="61" t="s">
        <v>25</v>
      </c>
      <c r="M2601" s="36" t="s">
        <v>1085</v>
      </c>
      <c r="N2601" s="36" t="s">
        <v>121</v>
      </c>
      <c r="O2601" s="65" t="s">
        <v>26</v>
      </c>
      <c r="P2601" s="83" t="s">
        <v>1085</v>
      </c>
      <c r="Q2601" s="66"/>
      <c r="R2601" s="127"/>
      <c r="S2601" s="127"/>
      <c r="T2601" s="127">
        <v>0</v>
      </c>
      <c r="U2601" s="440">
        <f>T2601*1.12</f>
        <v>0</v>
      </c>
      <c r="V2601" s="132"/>
      <c r="W2601" s="84">
        <v>2016</v>
      </c>
      <c r="X2601" s="73">
        <v>11.14</v>
      </c>
    </row>
    <row r="2602" spans="1:24" hidden="1" outlineLevel="1">
      <c r="A2602" s="231" t="s">
        <v>5048</v>
      </c>
      <c r="B2602" s="65" t="s">
        <v>24</v>
      </c>
      <c r="C2602" s="65" t="s">
        <v>163</v>
      </c>
      <c r="D2602" s="65" t="s">
        <v>164</v>
      </c>
      <c r="E2602" s="65" t="s">
        <v>164</v>
      </c>
      <c r="F2602" s="65" t="s">
        <v>1023</v>
      </c>
      <c r="G2602" s="259" t="s">
        <v>29</v>
      </c>
      <c r="H2602" s="65">
        <v>50</v>
      </c>
      <c r="I2602" s="34">
        <v>230000000</v>
      </c>
      <c r="J2602" s="36" t="s">
        <v>906</v>
      </c>
      <c r="K2602" s="44" t="s">
        <v>410</v>
      </c>
      <c r="L2602" s="54" t="s">
        <v>25</v>
      </c>
      <c r="M2602" s="36" t="s">
        <v>1085</v>
      </c>
      <c r="N2602" s="36" t="s">
        <v>30</v>
      </c>
      <c r="O2602" s="65" t="s">
        <v>26</v>
      </c>
      <c r="P2602" s="83" t="s">
        <v>1085</v>
      </c>
      <c r="Q2602" s="66"/>
      <c r="R2602" s="127"/>
      <c r="S2602" s="127"/>
      <c r="T2602" s="127">
        <v>7314000</v>
      </c>
      <c r="U2602" s="440">
        <f>T2602*1.12</f>
        <v>8191680.0000000009</v>
      </c>
      <c r="V2602" s="132"/>
      <c r="W2602" s="84">
        <v>2016</v>
      </c>
      <c r="X2602" s="73"/>
    </row>
    <row r="2603" spans="1:24" hidden="1" outlineLevel="1">
      <c r="A2603" s="231" t="s">
        <v>624</v>
      </c>
      <c r="B2603" s="65" t="s">
        <v>24</v>
      </c>
      <c r="C2603" s="65" t="s">
        <v>163</v>
      </c>
      <c r="D2603" s="65" t="s">
        <v>164</v>
      </c>
      <c r="E2603" s="65" t="s">
        <v>164</v>
      </c>
      <c r="F2603" s="65" t="s">
        <v>1024</v>
      </c>
      <c r="G2603" s="259" t="s">
        <v>29</v>
      </c>
      <c r="H2603" s="65">
        <v>50</v>
      </c>
      <c r="I2603" s="34">
        <v>230000000</v>
      </c>
      <c r="J2603" s="36" t="s">
        <v>906</v>
      </c>
      <c r="K2603" s="44" t="s">
        <v>531</v>
      </c>
      <c r="L2603" s="61" t="s">
        <v>25</v>
      </c>
      <c r="M2603" s="36" t="s">
        <v>1085</v>
      </c>
      <c r="N2603" s="36" t="s">
        <v>121</v>
      </c>
      <c r="O2603" s="65" t="s">
        <v>26</v>
      </c>
      <c r="P2603" s="83" t="s">
        <v>1085</v>
      </c>
      <c r="Q2603" s="66"/>
      <c r="R2603" s="127"/>
      <c r="S2603" s="127"/>
      <c r="T2603" s="127">
        <v>0</v>
      </c>
      <c r="U2603" s="440">
        <f>T2603*1.12</f>
        <v>0</v>
      </c>
      <c r="V2603" s="132"/>
      <c r="W2603" s="84">
        <v>2016</v>
      </c>
      <c r="X2603" s="73">
        <v>11.14</v>
      </c>
    </row>
    <row r="2604" spans="1:24" hidden="1" outlineLevel="1">
      <c r="A2604" s="231" t="s">
        <v>5049</v>
      </c>
      <c r="B2604" s="65" t="s">
        <v>24</v>
      </c>
      <c r="C2604" s="65" t="s">
        <v>163</v>
      </c>
      <c r="D2604" s="65" t="s">
        <v>164</v>
      </c>
      <c r="E2604" s="65" t="s">
        <v>164</v>
      </c>
      <c r="F2604" s="65" t="s">
        <v>1024</v>
      </c>
      <c r="G2604" s="259" t="s">
        <v>29</v>
      </c>
      <c r="H2604" s="65">
        <v>50</v>
      </c>
      <c r="I2604" s="34">
        <v>230000000</v>
      </c>
      <c r="J2604" s="36" t="s">
        <v>906</v>
      </c>
      <c r="K2604" s="44" t="s">
        <v>410</v>
      </c>
      <c r="L2604" s="54" t="s">
        <v>25</v>
      </c>
      <c r="M2604" s="36" t="s">
        <v>1085</v>
      </c>
      <c r="N2604" s="36" t="s">
        <v>30</v>
      </c>
      <c r="O2604" s="65" t="s">
        <v>26</v>
      </c>
      <c r="P2604" s="83" t="s">
        <v>1085</v>
      </c>
      <c r="Q2604" s="66"/>
      <c r="R2604" s="127"/>
      <c r="S2604" s="127"/>
      <c r="T2604" s="127">
        <v>9015000</v>
      </c>
      <c r="U2604" s="440">
        <f>T2604*1.12</f>
        <v>10096800.000000002</v>
      </c>
      <c r="V2604" s="132"/>
      <c r="W2604" s="84">
        <v>2016</v>
      </c>
      <c r="X2604" s="73"/>
    </row>
    <row r="2605" spans="1:24" hidden="1" outlineLevel="1">
      <c r="A2605" s="231" t="s">
        <v>1455</v>
      </c>
      <c r="B2605" s="65" t="s">
        <v>24</v>
      </c>
      <c r="C2605" s="65" t="s">
        <v>163</v>
      </c>
      <c r="D2605" s="65" t="s">
        <v>164</v>
      </c>
      <c r="E2605" s="65" t="s">
        <v>164</v>
      </c>
      <c r="F2605" s="65" t="s">
        <v>1025</v>
      </c>
      <c r="G2605" s="259" t="s">
        <v>29</v>
      </c>
      <c r="H2605" s="65">
        <v>50</v>
      </c>
      <c r="I2605" s="34">
        <v>230000000</v>
      </c>
      <c r="J2605" s="36" t="s">
        <v>906</v>
      </c>
      <c r="K2605" s="44" t="s">
        <v>531</v>
      </c>
      <c r="L2605" s="61" t="s">
        <v>25</v>
      </c>
      <c r="M2605" s="36" t="s">
        <v>1085</v>
      </c>
      <c r="N2605" s="36" t="s">
        <v>121</v>
      </c>
      <c r="O2605" s="65" t="s">
        <v>26</v>
      </c>
      <c r="P2605" s="83" t="s">
        <v>1085</v>
      </c>
      <c r="Q2605" s="66"/>
      <c r="R2605" s="127"/>
      <c r="S2605" s="127"/>
      <c r="T2605" s="127">
        <v>0</v>
      </c>
      <c r="U2605" s="440">
        <f t="shared" si="482"/>
        <v>0</v>
      </c>
      <c r="V2605" s="132"/>
      <c r="W2605" s="84">
        <v>2016</v>
      </c>
      <c r="X2605" s="73">
        <v>11.14</v>
      </c>
    </row>
    <row r="2606" spans="1:24" hidden="1" outlineLevel="1">
      <c r="A2606" s="231" t="s">
        <v>5050</v>
      </c>
      <c r="B2606" s="65" t="s">
        <v>24</v>
      </c>
      <c r="C2606" s="65" t="s">
        <v>163</v>
      </c>
      <c r="D2606" s="65" t="s">
        <v>164</v>
      </c>
      <c r="E2606" s="65" t="s">
        <v>164</v>
      </c>
      <c r="F2606" s="65" t="s">
        <v>1025</v>
      </c>
      <c r="G2606" s="259" t="s">
        <v>29</v>
      </c>
      <c r="H2606" s="65">
        <v>50</v>
      </c>
      <c r="I2606" s="34">
        <v>230000000</v>
      </c>
      <c r="J2606" s="36" t="s">
        <v>906</v>
      </c>
      <c r="K2606" s="44" t="s">
        <v>410</v>
      </c>
      <c r="L2606" s="54" t="s">
        <v>25</v>
      </c>
      <c r="M2606" s="36" t="s">
        <v>1085</v>
      </c>
      <c r="N2606" s="36" t="s">
        <v>30</v>
      </c>
      <c r="O2606" s="65" t="s">
        <v>26</v>
      </c>
      <c r="P2606" s="83" t="s">
        <v>1085</v>
      </c>
      <c r="Q2606" s="66"/>
      <c r="R2606" s="127"/>
      <c r="S2606" s="127"/>
      <c r="T2606" s="127">
        <v>7179000</v>
      </c>
      <c r="U2606" s="440">
        <f t="shared" si="482"/>
        <v>8040480.0000000009</v>
      </c>
      <c r="V2606" s="132"/>
      <c r="W2606" s="84">
        <v>2016</v>
      </c>
      <c r="X2606" s="73"/>
    </row>
    <row r="2607" spans="1:24" hidden="1" outlineLevel="1">
      <c r="A2607" s="231" t="s">
        <v>625</v>
      </c>
      <c r="B2607" s="65" t="s">
        <v>24</v>
      </c>
      <c r="C2607" s="65" t="s">
        <v>163</v>
      </c>
      <c r="D2607" s="65" t="s">
        <v>164</v>
      </c>
      <c r="E2607" s="65" t="s">
        <v>164</v>
      </c>
      <c r="F2607" s="65" t="s">
        <v>1274</v>
      </c>
      <c r="G2607" s="259" t="s">
        <v>29</v>
      </c>
      <c r="H2607" s="65">
        <v>50</v>
      </c>
      <c r="I2607" s="34">
        <v>230000000</v>
      </c>
      <c r="J2607" s="36" t="s">
        <v>906</v>
      </c>
      <c r="K2607" s="44" t="s">
        <v>531</v>
      </c>
      <c r="L2607" s="61" t="s">
        <v>25</v>
      </c>
      <c r="M2607" s="36" t="s">
        <v>1085</v>
      </c>
      <c r="N2607" s="36" t="s">
        <v>121</v>
      </c>
      <c r="O2607" s="65" t="s">
        <v>26</v>
      </c>
      <c r="P2607" s="83" t="s">
        <v>1085</v>
      </c>
      <c r="Q2607" s="66"/>
      <c r="R2607" s="127"/>
      <c r="S2607" s="127"/>
      <c r="T2607" s="127">
        <v>0</v>
      </c>
      <c r="U2607" s="440">
        <f>T2607*1.12</f>
        <v>0</v>
      </c>
      <c r="V2607" s="132"/>
      <c r="W2607" s="84">
        <v>2016</v>
      </c>
      <c r="X2607" s="73">
        <v>11.14</v>
      </c>
    </row>
    <row r="2608" spans="1:24" hidden="1" outlineLevel="1">
      <c r="A2608" s="231" t="s">
        <v>5051</v>
      </c>
      <c r="B2608" s="65" t="s">
        <v>24</v>
      </c>
      <c r="C2608" s="65" t="s">
        <v>163</v>
      </c>
      <c r="D2608" s="65" t="s">
        <v>164</v>
      </c>
      <c r="E2608" s="65" t="s">
        <v>164</v>
      </c>
      <c r="F2608" s="65" t="s">
        <v>1274</v>
      </c>
      <c r="G2608" s="259" t="s">
        <v>29</v>
      </c>
      <c r="H2608" s="65">
        <v>50</v>
      </c>
      <c r="I2608" s="34">
        <v>230000000</v>
      </c>
      <c r="J2608" s="36" t="s">
        <v>906</v>
      </c>
      <c r="K2608" s="44" t="s">
        <v>410</v>
      </c>
      <c r="L2608" s="54" t="s">
        <v>25</v>
      </c>
      <c r="M2608" s="36" t="s">
        <v>1085</v>
      </c>
      <c r="N2608" s="36" t="s">
        <v>30</v>
      </c>
      <c r="O2608" s="65" t="s">
        <v>26</v>
      </c>
      <c r="P2608" s="83" t="s">
        <v>1085</v>
      </c>
      <c r="Q2608" s="66"/>
      <c r="R2608" s="127"/>
      <c r="S2608" s="127"/>
      <c r="T2608" s="127">
        <v>650000</v>
      </c>
      <c r="U2608" s="440">
        <f>T2608*1.12</f>
        <v>728000.00000000012</v>
      </c>
      <c r="V2608" s="132"/>
      <c r="W2608" s="84">
        <v>2016</v>
      </c>
      <c r="X2608" s="73"/>
    </row>
    <row r="2609" spans="1:24" hidden="1" outlineLevel="1">
      <c r="A2609" s="231" t="s">
        <v>626</v>
      </c>
      <c r="B2609" s="65" t="s">
        <v>24</v>
      </c>
      <c r="C2609" s="65" t="s">
        <v>163</v>
      </c>
      <c r="D2609" s="65" t="s">
        <v>164</v>
      </c>
      <c r="E2609" s="65" t="s">
        <v>164</v>
      </c>
      <c r="F2609" s="65" t="s">
        <v>1026</v>
      </c>
      <c r="G2609" s="259" t="s">
        <v>29</v>
      </c>
      <c r="H2609" s="65">
        <v>50</v>
      </c>
      <c r="I2609" s="34">
        <v>230000000</v>
      </c>
      <c r="J2609" s="36" t="s">
        <v>906</v>
      </c>
      <c r="K2609" s="44" t="s">
        <v>531</v>
      </c>
      <c r="L2609" s="61" t="s">
        <v>25</v>
      </c>
      <c r="M2609" s="36" t="s">
        <v>1085</v>
      </c>
      <c r="N2609" s="36" t="s">
        <v>121</v>
      </c>
      <c r="O2609" s="65" t="s">
        <v>26</v>
      </c>
      <c r="P2609" s="83" t="s">
        <v>1085</v>
      </c>
      <c r="Q2609" s="66"/>
      <c r="R2609" s="127"/>
      <c r="S2609" s="127"/>
      <c r="T2609" s="127">
        <v>0</v>
      </c>
      <c r="U2609" s="440">
        <f>T2609*1.12</f>
        <v>0</v>
      </c>
      <c r="V2609" s="132"/>
      <c r="W2609" s="84">
        <v>2016</v>
      </c>
      <c r="X2609" s="73">
        <v>11.14</v>
      </c>
    </row>
    <row r="2610" spans="1:24" hidden="1" outlineLevel="1">
      <c r="A2610" s="231" t="s">
        <v>5052</v>
      </c>
      <c r="B2610" s="65" t="s">
        <v>24</v>
      </c>
      <c r="C2610" s="65" t="s">
        <v>163</v>
      </c>
      <c r="D2610" s="65" t="s">
        <v>164</v>
      </c>
      <c r="E2610" s="65" t="s">
        <v>164</v>
      </c>
      <c r="F2610" s="65" t="s">
        <v>1026</v>
      </c>
      <c r="G2610" s="259" t="s">
        <v>29</v>
      </c>
      <c r="H2610" s="65">
        <v>50</v>
      </c>
      <c r="I2610" s="34">
        <v>230000000</v>
      </c>
      <c r="J2610" s="36" t="s">
        <v>906</v>
      </c>
      <c r="K2610" s="44" t="s">
        <v>410</v>
      </c>
      <c r="L2610" s="54" t="s">
        <v>25</v>
      </c>
      <c r="M2610" s="36" t="s">
        <v>1085</v>
      </c>
      <c r="N2610" s="36" t="s">
        <v>30</v>
      </c>
      <c r="O2610" s="65" t="s">
        <v>26</v>
      </c>
      <c r="P2610" s="83" t="s">
        <v>1085</v>
      </c>
      <c r="Q2610" s="66"/>
      <c r="R2610" s="127"/>
      <c r="S2610" s="127"/>
      <c r="T2610" s="127">
        <v>600000</v>
      </c>
      <c r="U2610" s="440">
        <f>T2610*1.12</f>
        <v>672000.00000000012</v>
      </c>
      <c r="V2610" s="132"/>
      <c r="W2610" s="84">
        <v>2016</v>
      </c>
      <c r="X2610" s="73"/>
    </row>
    <row r="2611" spans="1:24" hidden="1" outlineLevel="1">
      <c r="A2611" s="231" t="s">
        <v>627</v>
      </c>
      <c r="B2611" s="65" t="s">
        <v>24</v>
      </c>
      <c r="C2611" s="65" t="s">
        <v>163</v>
      </c>
      <c r="D2611" s="65" t="s">
        <v>164</v>
      </c>
      <c r="E2611" s="65" t="s">
        <v>164</v>
      </c>
      <c r="F2611" s="65" t="s">
        <v>1027</v>
      </c>
      <c r="G2611" s="259" t="s">
        <v>29</v>
      </c>
      <c r="H2611" s="65">
        <v>50</v>
      </c>
      <c r="I2611" s="34">
        <v>230000000</v>
      </c>
      <c r="J2611" s="36" t="s">
        <v>906</v>
      </c>
      <c r="K2611" s="44" t="s">
        <v>531</v>
      </c>
      <c r="L2611" s="61" t="s">
        <v>25</v>
      </c>
      <c r="M2611" s="36" t="s">
        <v>1085</v>
      </c>
      <c r="N2611" s="36" t="s">
        <v>121</v>
      </c>
      <c r="O2611" s="65" t="s">
        <v>26</v>
      </c>
      <c r="P2611" s="83" t="s">
        <v>1085</v>
      </c>
      <c r="Q2611" s="66"/>
      <c r="R2611" s="127"/>
      <c r="S2611" s="127"/>
      <c r="T2611" s="127">
        <v>0</v>
      </c>
      <c r="U2611" s="440">
        <f t="shared" si="482"/>
        <v>0</v>
      </c>
      <c r="V2611" s="132"/>
      <c r="W2611" s="84">
        <v>2016</v>
      </c>
      <c r="X2611" s="73">
        <v>11.14</v>
      </c>
    </row>
    <row r="2612" spans="1:24" hidden="1" outlineLevel="1">
      <c r="A2612" s="231" t="s">
        <v>5053</v>
      </c>
      <c r="B2612" s="65" t="s">
        <v>24</v>
      </c>
      <c r="C2612" s="65" t="s">
        <v>163</v>
      </c>
      <c r="D2612" s="65" t="s">
        <v>164</v>
      </c>
      <c r="E2612" s="65" t="s">
        <v>164</v>
      </c>
      <c r="F2612" s="65" t="s">
        <v>1027</v>
      </c>
      <c r="G2612" s="259" t="s">
        <v>29</v>
      </c>
      <c r="H2612" s="65">
        <v>50</v>
      </c>
      <c r="I2612" s="34">
        <v>230000000</v>
      </c>
      <c r="J2612" s="36" t="s">
        <v>906</v>
      </c>
      <c r="K2612" s="44" t="s">
        <v>410</v>
      </c>
      <c r="L2612" s="54" t="s">
        <v>25</v>
      </c>
      <c r="M2612" s="36" t="s">
        <v>1085</v>
      </c>
      <c r="N2612" s="36" t="s">
        <v>30</v>
      </c>
      <c r="O2612" s="65" t="s">
        <v>26</v>
      </c>
      <c r="P2612" s="83" t="s">
        <v>1085</v>
      </c>
      <c r="Q2612" s="66"/>
      <c r="R2612" s="127"/>
      <c r="S2612" s="127"/>
      <c r="T2612" s="127">
        <v>140000</v>
      </c>
      <c r="U2612" s="440">
        <f t="shared" si="482"/>
        <v>156800.00000000003</v>
      </c>
      <c r="V2612" s="132"/>
      <c r="W2612" s="84">
        <v>2016</v>
      </c>
      <c r="X2612" s="73"/>
    </row>
    <row r="2613" spans="1:24" hidden="1" outlineLevel="1">
      <c r="A2613" s="231" t="s">
        <v>628</v>
      </c>
      <c r="B2613" s="65" t="s">
        <v>24</v>
      </c>
      <c r="C2613" s="65" t="s">
        <v>661</v>
      </c>
      <c r="D2613" s="65" t="s">
        <v>662</v>
      </c>
      <c r="E2613" s="65" t="s">
        <v>662</v>
      </c>
      <c r="F2613" s="65" t="s">
        <v>165</v>
      </c>
      <c r="G2613" s="259" t="s">
        <v>29</v>
      </c>
      <c r="H2613" s="65">
        <v>100</v>
      </c>
      <c r="I2613" s="34">
        <v>230000000</v>
      </c>
      <c r="J2613" s="36" t="s">
        <v>906</v>
      </c>
      <c r="K2613" s="44" t="s">
        <v>531</v>
      </c>
      <c r="L2613" s="61" t="s">
        <v>25</v>
      </c>
      <c r="M2613" s="36" t="s">
        <v>1085</v>
      </c>
      <c r="N2613" s="36" t="s">
        <v>121</v>
      </c>
      <c r="O2613" s="65" t="s">
        <v>26</v>
      </c>
      <c r="P2613" s="83" t="s">
        <v>1085</v>
      </c>
      <c r="Q2613" s="66"/>
      <c r="R2613" s="127"/>
      <c r="S2613" s="127"/>
      <c r="T2613" s="127">
        <v>0</v>
      </c>
      <c r="U2613" s="440">
        <f t="shared" si="482"/>
        <v>0</v>
      </c>
      <c r="V2613" s="132"/>
      <c r="W2613" s="84">
        <v>2016</v>
      </c>
      <c r="X2613" s="73">
        <v>11.14</v>
      </c>
    </row>
    <row r="2614" spans="1:24" hidden="1" outlineLevel="1">
      <c r="A2614" s="231" t="s">
        <v>5054</v>
      </c>
      <c r="B2614" s="65" t="s">
        <v>24</v>
      </c>
      <c r="C2614" s="65" t="s">
        <v>661</v>
      </c>
      <c r="D2614" s="65" t="s">
        <v>662</v>
      </c>
      <c r="E2614" s="65" t="s">
        <v>662</v>
      </c>
      <c r="F2614" s="65" t="s">
        <v>165</v>
      </c>
      <c r="G2614" s="259" t="s">
        <v>29</v>
      </c>
      <c r="H2614" s="65">
        <v>100</v>
      </c>
      <c r="I2614" s="34">
        <v>230000000</v>
      </c>
      <c r="J2614" s="36" t="s">
        <v>906</v>
      </c>
      <c r="K2614" s="44" t="s">
        <v>410</v>
      </c>
      <c r="L2614" s="54" t="s">
        <v>25</v>
      </c>
      <c r="M2614" s="36" t="s">
        <v>1085</v>
      </c>
      <c r="N2614" s="36" t="s">
        <v>30</v>
      </c>
      <c r="O2614" s="65" t="s">
        <v>26</v>
      </c>
      <c r="P2614" s="83" t="s">
        <v>1085</v>
      </c>
      <c r="Q2614" s="66"/>
      <c r="R2614" s="127"/>
      <c r="S2614" s="127"/>
      <c r="T2614" s="127">
        <v>12150000</v>
      </c>
      <c r="U2614" s="440">
        <f t="shared" si="482"/>
        <v>13608000.000000002</v>
      </c>
      <c r="V2614" s="132"/>
      <c r="W2614" s="84">
        <v>2016</v>
      </c>
      <c r="X2614" s="73"/>
    </row>
    <row r="2615" spans="1:24" hidden="1" outlineLevel="1">
      <c r="A2615" s="231" t="s">
        <v>629</v>
      </c>
      <c r="B2615" s="42" t="s">
        <v>24</v>
      </c>
      <c r="C2615" s="36" t="s">
        <v>166</v>
      </c>
      <c r="D2615" s="54" t="s">
        <v>3164</v>
      </c>
      <c r="E2615" s="54" t="s">
        <v>3164</v>
      </c>
      <c r="F2615" s="36" t="s">
        <v>167</v>
      </c>
      <c r="G2615" s="93" t="s">
        <v>28</v>
      </c>
      <c r="H2615" s="105">
        <v>50</v>
      </c>
      <c r="I2615" s="34">
        <v>230000000</v>
      </c>
      <c r="J2615" s="36" t="s">
        <v>906</v>
      </c>
      <c r="K2615" s="44" t="s">
        <v>531</v>
      </c>
      <c r="L2615" s="61" t="s">
        <v>672</v>
      </c>
      <c r="M2615" s="36" t="s">
        <v>1085</v>
      </c>
      <c r="N2615" s="65" t="s">
        <v>35</v>
      </c>
      <c r="O2615" s="36" t="s">
        <v>26</v>
      </c>
      <c r="P2615" s="83" t="s">
        <v>1085</v>
      </c>
      <c r="Q2615" s="69"/>
      <c r="R2615" s="440"/>
      <c r="S2615" s="54"/>
      <c r="T2615" s="68">
        <v>0</v>
      </c>
      <c r="U2615" s="440">
        <f t="shared" si="482"/>
        <v>0</v>
      </c>
      <c r="V2615" s="132"/>
      <c r="W2615" s="84">
        <v>2016</v>
      </c>
      <c r="X2615" s="73" t="s">
        <v>3943</v>
      </c>
    </row>
    <row r="2616" spans="1:24" hidden="1" outlineLevel="1">
      <c r="A2616" s="231" t="s">
        <v>5055</v>
      </c>
      <c r="B2616" s="42" t="s">
        <v>24</v>
      </c>
      <c r="C2616" s="36" t="s">
        <v>166</v>
      </c>
      <c r="D2616" s="54" t="s">
        <v>3164</v>
      </c>
      <c r="E2616" s="54" t="s">
        <v>3164</v>
      </c>
      <c r="F2616" s="36" t="s">
        <v>167</v>
      </c>
      <c r="G2616" s="93" t="s">
        <v>28</v>
      </c>
      <c r="H2616" s="105">
        <v>50</v>
      </c>
      <c r="I2616" s="34">
        <v>230000000</v>
      </c>
      <c r="J2616" s="36" t="s">
        <v>906</v>
      </c>
      <c r="K2616" s="44" t="s">
        <v>3945</v>
      </c>
      <c r="L2616" s="54" t="s">
        <v>672</v>
      </c>
      <c r="M2616" s="36" t="s">
        <v>1085</v>
      </c>
      <c r="N2616" s="65" t="s">
        <v>228</v>
      </c>
      <c r="O2616" s="36" t="s">
        <v>26</v>
      </c>
      <c r="P2616" s="83" t="s">
        <v>1085</v>
      </c>
      <c r="Q2616" s="69"/>
      <c r="R2616" s="440"/>
      <c r="S2616" s="54"/>
      <c r="T2616" s="68">
        <v>85600000</v>
      </c>
      <c r="U2616" s="440">
        <f t="shared" si="482"/>
        <v>95872000.000000015</v>
      </c>
      <c r="V2616" s="132"/>
      <c r="W2616" s="84">
        <v>2016</v>
      </c>
      <c r="X2616" s="73"/>
    </row>
    <row r="2617" spans="1:24" hidden="1" outlineLevel="1">
      <c r="A2617" s="231" t="s">
        <v>630</v>
      </c>
      <c r="B2617" s="42" t="s">
        <v>24</v>
      </c>
      <c r="C2617" s="36" t="s">
        <v>166</v>
      </c>
      <c r="D2617" s="54" t="s">
        <v>3164</v>
      </c>
      <c r="E2617" s="54" t="s">
        <v>3164</v>
      </c>
      <c r="F2617" s="36" t="s">
        <v>167</v>
      </c>
      <c r="G2617" s="93" t="s">
        <v>28</v>
      </c>
      <c r="H2617" s="105">
        <v>50</v>
      </c>
      <c r="I2617" s="34">
        <v>230000000</v>
      </c>
      <c r="J2617" s="36" t="s">
        <v>906</v>
      </c>
      <c r="K2617" s="44" t="s">
        <v>531</v>
      </c>
      <c r="L2617" s="61" t="s">
        <v>672</v>
      </c>
      <c r="M2617" s="36" t="s">
        <v>1085</v>
      </c>
      <c r="N2617" s="65" t="s">
        <v>121</v>
      </c>
      <c r="O2617" s="36" t="s">
        <v>26</v>
      </c>
      <c r="P2617" s="83" t="s">
        <v>1085</v>
      </c>
      <c r="Q2617" s="69"/>
      <c r="R2617" s="440"/>
      <c r="S2617" s="54"/>
      <c r="T2617" s="68">
        <v>0</v>
      </c>
      <c r="U2617" s="440">
        <f t="shared" si="482"/>
        <v>0</v>
      </c>
      <c r="V2617" s="36"/>
      <c r="W2617" s="84">
        <v>2016</v>
      </c>
      <c r="X2617" s="73" t="s">
        <v>3943</v>
      </c>
    </row>
    <row r="2618" spans="1:24" hidden="1" outlineLevel="1">
      <c r="A2618" s="231" t="s">
        <v>5056</v>
      </c>
      <c r="B2618" s="42" t="s">
        <v>24</v>
      </c>
      <c r="C2618" s="36" t="s">
        <v>166</v>
      </c>
      <c r="D2618" s="54" t="s">
        <v>3164</v>
      </c>
      <c r="E2618" s="54" t="s">
        <v>3164</v>
      </c>
      <c r="F2618" s="36" t="s">
        <v>167</v>
      </c>
      <c r="G2618" s="93" t="s">
        <v>28</v>
      </c>
      <c r="H2618" s="105">
        <v>50</v>
      </c>
      <c r="I2618" s="34">
        <v>230000000</v>
      </c>
      <c r="J2618" s="36" t="s">
        <v>906</v>
      </c>
      <c r="K2618" s="44" t="s">
        <v>3945</v>
      </c>
      <c r="L2618" s="54" t="s">
        <v>672</v>
      </c>
      <c r="M2618" s="36" t="s">
        <v>1085</v>
      </c>
      <c r="N2618" s="65" t="s">
        <v>228</v>
      </c>
      <c r="O2618" s="36" t="s">
        <v>26</v>
      </c>
      <c r="P2618" s="83" t="s">
        <v>1085</v>
      </c>
      <c r="Q2618" s="69"/>
      <c r="R2618" s="440"/>
      <c r="S2618" s="54"/>
      <c r="T2618" s="68">
        <v>25000000</v>
      </c>
      <c r="U2618" s="440">
        <f t="shared" si="482"/>
        <v>28000000.000000004</v>
      </c>
      <c r="V2618" s="36"/>
      <c r="W2618" s="84">
        <v>2016</v>
      </c>
      <c r="X2618" s="73"/>
    </row>
    <row r="2619" spans="1:24" hidden="1" outlineLevel="1">
      <c r="A2619" s="231" t="s">
        <v>631</v>
      </c>
      <c r="B2619" s="42" t="s">
        <v>24</v>
      </c>
      <c r="C2619" s="36" t="s">
        <v>166</v>
      </c>
      <c r="D2619" s="54" t="s">
        <v>3164</v>
      </c>
      <c r="E2619" s="54" t="s">
        <v>3164</v>
      </c>
      <c r="F2619" s="160" t="s">
        <v>167</v>
      </c>
      <c r="G2619" s="219" t="s">
        <v>28</v>
      </c>
      <c r="H2619" s="42">
        <v>50</v>
      </c>
      <c r="I2619" s="34">
        <v>230000000</v>
      </c>
      <c r="J2619" s="36" t="s">
        <v>906</v>
      </c>
      <c r="K2619" s="44" t="s">
        <v>531</v>
      </c>
      <c r="L2619" s="61" t="s">
        <v>1080</v>
      </c>
      <c r="M2619" s="36" t="s">
        <v>1085</v>
      </c>
      <c r="N2619" s="65" t="s">
        <v>121</v>
      </c>
      <c r="O2619" s="36" t="s">
        <v>26</v>
      </c>
      <c r="P2619" s="83" t="s">
        <v>1085</v>
      </c>
      <c r="Q2619" s="36"/>
      <c r="R2619" s="54"/>
      <c r="S2619" s="68"/>
      <c r="T2619" s="68">
        <v>0</v>
      </c>
      <c r="U2619" s="440">
        <f t="shared" si="482"/>
        <v>0</v>
      </c>
      <c r="V2619" s="65"/>
      <c r="W2619" s="84">
        <v>2016</v>
      </c>
      <c r="X2619" s="73" t="s">
        <v>3943</v>
      </c>
    </row>
    <row r="2620" spans="1:24" hidden="1" outlineLevel="1">
      <c r="A2620" s="231" t="s">
        <v>5057</v>
      </c>
      <c r="B2620" s="42" t="s">
        <v>24</v>
      </c>
      <c r="C2620" s="36" t="s">
        <v>166</v>
      </c>
      <c r="D2620" s="54" t="s">
        <v>3164</v>
      </c>
      <c r="E2620" s="54" t="s">
        <v>3164</v>
      </c>
      <c r="F2620" s="160" t="s">
        <v>167</v>
      </c>
      <c r="G2620" s="219" t="s">
        <v>28</v>
      </c>
      <c r="H2620" s="42">
        <v>50</v>
      </c>
      <c r="I2620" s="34">
        <v>230000000</v>
      </c>
      <c r="J2620" s="36" t="s">
        <v>906</v>
      </c>
      <c r="K2620" s="44" t="s">
        <v>3945</v>
      </c>
      <c r="L2620" s="54" t="s">
        <v>1080</v>
      </c>
      <c r="M2620" s="36" t="s">
        <v>1085</v>
      </c>
      <c r="N2620" s="65" t="s">
        <v>228</v>
      </c>
      <c r="O2620" s="36" t="s">
        <v>26</v>
      </c>
      <c r="P2620" s="83" t="s">
        <v>1085</v>
      </c>
      <c r="Q2620" s="36"/>
      <c r="R2620" s="54"/>
      <c r="S2620" s="68"/>
      <c r="T2620" s="68">
        <v>0</v>
      </c>
      <c r="U2620" s="440">
        <f t="shared" si="482"/>
        <v>0</v>
      </c>
      <c r="V2620" s="65"/>
      <c r="W2620" s="84">
        <v>2016</v>
      </c>
      <c r="X2620" s="232">
        <v>15</v>
      </c>
    </row>
    <row r="2621" spans="1:24" hidden="1" outlineLevel="1">
      <c r="A2621" s="231" t="s">
        <v>6279</v>
      </c>
      <c r="B2621" s="42" t="s">
        <v>24</v>
      </c>
      <c r="C2621" s="36" t="s">
        <v>166</v>
      </c>
      <c r="D2621" s="54" t="s">
        <v>3164</v>
      </c>
      <c r="E2621" s="54" t="s">
        <v>3164</v>
      </c>
      <c r="F2621" s="160" t="s">
        <v>167</v>
      </c>
      <c r="G2621" s="219" t="s">
        <v>28</v>
      </c>
      <c r="H2621" s="42">
        <v>50</v>
      </c>
      <c r="I2621" s="34">
        <v>230000000</v>
      </c>
      <c r="J2621" s="36" t="s">
        <v>906</v>
      </c>
      <c r="K2621" s="44" t="s">
        <v>3945</v>
      </c>
      <c r="L2621" s="54" t="s">
        <v>1080</v>
      </c>
      <c r="M2621" s="36" t="s">
        <v>1085</v>
      </c>
      <c r="N2621" s="65" t="s">
        <v>228</v>
      </c>
      <c r="O2621" s="36" t="s">
        <v>6280</v>
      </c>
      <c r="P2621" s="83" t="s">
        <v>1085</v>
      </c>
      <c r="Q2621" s="36"/>
      <c r="R2621" s="54"/>
      <c r="S2621" s="68"/>
      <c r="T2621" s="68">
        <v>19800000</v>
      </c>
      <c r="U2621" s="440">
        <f t="shared" si="482"/>
        <v>22176000.000000004</v>
      </c>
      <c r="V2621" s="65"/>
      <c r="W2621" s="84">
        <v>2016</v>
      </c>
      <c r="X2621" s="64"/>
    </row>
    <row r="2622" spans="1:24" hidden="1" outlineLevel="1">
      <c r="A2622" s="231" t="s">
        <v>632</v>
      </c>
      <c r="B2622" s="42" t="s">
        <v>24</v>
      </c>
      <c r="C2622" s="36" t="s">
        <v>166</v>
      </c>
      <c r="D2622" s="54" t="s">
        <v>3164</v>
      </c>
      <c r="E2622" s="54" t="s">
        <v>3164</v>
      </c>
      <c r="F2622" s="160" t="s">
        <v>167</v>
      </c>
      <c r="G2622" s="219" t="s">
        <v>28</v>
      </c>
      <c r="H2622" s="42">
        <v>50</v>
      </c>
      <c r="I2622" s="34">
        <v>230000000</v>
      </c>
      <c r="J2622" s="36" t="s">
        <v>906</v>
      </c>
      <c r="K2622" s="44" t="s">
        <v>531</v>
      </c>
      <c r="L2622" s="61" t="s">
        <v>25</v>
      </c>
      <c r="M2622" s="36" t="s">
        <v>1085</v>
      </c>
      <c r="N2622" s="65" t="s">
        <v>121</v>
      </c>
      <c r="O2622" s="36" t="s">
        <v>26</v>
      </c>
      <c r="P2622" s="83" t="s">
        <v>1085</v>
      </c>
      <c r="Q2622" s="36"/>
      <c r="R2622" s="54"/>
      <c r="S2622" s="68"/>
      <c r="T2622" s="68">
        <v>0</v>
      </c>
      <c r="U2622" s="440">
        <f t="shared" si="482"/>
        <v>0</v>
      </c>
      <c r="V2622" s="65"/>
      <c r="W2622" s="84">
        <v>2016</v>
      </c>
      <c r="X2622" s="73" t="s">
        <v>3943</v>
      </c>
    </row>
    <row r="2623" spans="1:24" hidden="1" outlineLevel="1">
      <c r="A2623" s="231" t="s">
        <v>5058</v>
      </c>
      <c r="B2623" s="42" t="s">
        <v>24</v>
      </c>
      <c r="C2623" s="36" t="s">
        <v>166</v>
      </c>
      <c r="D2623" s="54" t="s">
        <v>3164</v>
      </c>
      <c r="E2623" s="54" t="s">
        <v>3164</v>
      </c>
      <c r="F2623" s="160" t="s">
        <v>167</v>
      </c>
      <c r="G2623" s="219" t="s">
        <v>28</v>
      </c>
      <c r="H2623" s="42">
        <v>50</v>
      </c>
      <c r="I2623" s="34">
        <v>230000000</v>
      </c>
      <c r="J2623" s="36" t="s">
        <v>906</v>
      </c>
      <c r="K2623" s="44" t="s">
        <v>3945</v>
      </c>
      <c r="L2623" s="54" t="s">
        <v>25</v>
      </c>
      <c r="M2623" s="36" t="s">
        <v>1085</v>
      </c>
      <c r="N2623" s="65" t="s">
        <v>228</v>
      </c>
      <c r="O2623" s="36" t="s">
        <v>26</v>
      </c>
      <c r="P2623" s="83" t="s">
        <v>1085</v>
      </c>
      <c r="Q2623" s="36"/>
      <c r="R2623" s="54"/>
      <c r="S2623" s="68"/>
      <c r="T2623" s="68">
        <v>0</v>
      </c>
      <c r="U2623" s="440">
        <f t="shared" si="482"/>
        <v>0</v>
      </c>
      <c r="V2623" s="65"/>
      <c r="W2623" s="84">
        <v>2016</v>
      </c>
      <c r="X2623" s="232">
        <v>15</v>
      </c>
    </row>
    <row r="2624" spans="1:24" hidden="1" outlineLevel="1">
      <c r="A2624" s="231" t="s">
        <v>6281</v>
      </c>
      <c r="B2624" s="42" t="s">
        <v>24</v>
      </c>
      <c r="C2624" s="36" t="s">
        <v>166</v>
      </c>
      <c r="D2624" s="54" t="s">
        <v>3164</v>
      </c>
      <c r="E2624" s="54" t="s">
        <v>3164</v>
      </c>
      <c r="F2624" s="160" t="s">
        <v>167</v>
      </c>
      <c r="G2624" s="219" t="s">
        <v>28</v>
      </c>
      <c r="H2624" s="42">
        <v>50</v>
      </c>
      <c r="I2624" s="34">
        <v>230000000</v>
      </c>
      <c r="J2624" s="36" t="s">
        <v>906</v>
      </c>
      <c r="K2624" s="44" t="s">
        <v>3945</v>
      </c>
      <c r="L2624" s="54" t="s">
        <v>25</v>
      </c>
      <c r="M2624" s="36" t="s">
        <v>1085</v>
      </c>
      <c r="N2624" s="65" t="s">
        <v>228</v>
      </c>
      <c r="O2624" s="36" t="s">
        <v>6282</v>
      </c>
      <c r="P2624" s="83" t="s">
        <v>1085</v>
      </c>
      <c r="Q2624" s="36"/>
      <c r="R2624" s="54"/>
      <c r="S2624" s="68"/>
      <c r="T2624" s="68">
        <v>16500000</v>
      </c>
      <c r="U2624" s="440">
        <f t="shared" si="482"/>
        <v>18480000</v>
      </c>
      <c r="V2624" s="65"/>
      <c r="W2624" s="84">
        <v>2016</v>
      </c>
      <c r="X2624" s="64"/>
    </row>
    <row r="2625" spans="1:24" hidden="1" outlineLevel="1">
      <c r="A2625" s="231" t="s">
        <v>633</v>
      </c>
      <c r="B2625" s="42" t="s">
        <v>24</v>
      </c>
      <c r="C2625" s="36" t="s">
        <v>166</v>
      </c>
      <c r="D2625" s="54" t="s">
        <v>3164</v>
      </c>
      <c r="E2625" s="54" t="s">
        <v>3164</v>
      </c>
      <c r="F2625" s="160" t="s">
        <v>167</v>
      </c>
      <c r="G2625" s="219" t="s">
        <v>28</v>
      </c>
      <c r="H2625" s="42">
        <v>50</v>
      </c>
      <c r="I2625" s="34">
        <v>230000000</v>
      </c>
      <c r="J2625" s="36" t="s">
        <v>906</v>
      </c>
      <c r="K2625" s="44" t="s">
        <v>531</v>
      </c>
      <c r="L2625" s="61" t="s">
        <v>1082</v>
      </c>
      <c r="M2625" s="36" t="s">
        <v>1085</v>
      </c>
      <c r="N2625" s="65" t="s">
        <v>121</v>
      </c>
      <c r="O2625" s="36" t="s">
        <v>26</v>
      </c>
      <c r="P2625" s="83" t="s">
        <v>1085</v>
      </c>
      <c r="Q2625" s="36"/>
      <c r="R2625" s="54"/>
      <c r="S2625" s="68"/>
      <c r="T2625" s="68">
        <v>0</v>
      </c>
      <c r="U2625" s="440">
        <f t="shared" si="482"/>
        <v>0</v>
      </c>
      <c r="V2625" s="65"/>
      <c r="W2625" s="84">
        <v>2016</v>
      </c>
      <c r="X2625" s="73">
        <v>11.14</v>
      </c>
    </row>
    <row r="2626" spans="1:24" hidden="1" outlineLevel="1">
      <c r="A2626" s="231" t="s">
        <v>5059</v>
      </c>
      <c r="B2626" s="42" t="s">
        <v>24</v>
      </c>
      <c r="C2626" s="36" t="s">
        <v>166</v>
      </c>
      <c r="D2626" s="54" t="s">
        <v>3164</v>
      </c>
      <c r="E2626" s="54" t="s">
        <v>3164</v>
      </c>
      <c r="F2626" s="160" t="s">
        <v>167</v>
      </c>
      <c r="G2626" s="219" t="s">
        <v>28</v>
      </c>
      <c r="H2626" s="42">
        <v>50</v>
      </c>
      <c r="I2626" s="34">
        <v>230000000</v>
      </c>
      <c r="J2626" s="36" t="s">
        <v>906</v>
      </c>
      <c r="K2626" s="44" t="s">
        <v>3945</v>
      </c>
      <c r="L2626" s="54" t="s">
        <v>1082</v>
      </c>
      <c r="M2626" s="36" t="s">
        <v>1085</v>
      </c>
      <c r="N2626" s="65" t="s">
        <v>228</v>
      </c>
      <c r="O2626" s="36" t="s">
        <v>26</v>
      </c>
      <c r="P2626" s="83" t="s">
        <v>1085</v>
      </c>
      <c r="Q2626" s="36"/>
      <c r="R2626" s="54"/>
      <c r="S2626" s="68"/>
      <c r="T2626" s="68">
        <v>13500000</v>
      </c>
      <c r="U2626" s="440">
        <f t="shared" si="482"/>
        <v>15120000.000000002</v>
      </c>
      <c r="V2626" s="65"/>
      <c r="W2626" s="84">
        <v>2016</v>
      </c>
      <c r="X2626" s="64"/>
    </row>
    <row r="2627" spans="1:24" hidden="1" outlineLevel="1">
      <c r="A2627" s="231" t="s">
        <v>634</v>
      </c>
      <c r="B2627" s="42" t="s">
        <v>24</v>
      </c>
      <c r="C2627" s="36" t="s">
        <v>166</v>
      </c>
      <c r="D2627" s="54" t="s">
        <v>3164</v>
      </c>
      <c r="E2627" s="54" t="s">
        <v>3164</v>
      </c>
      <c r="F2627" s="160" t="s">
        <v>167</v>
      </c>
      <c r="G2627" s="219" t="s">
        <v>28</v>
      </c>
      <c r="H2627" s="42">
        <v>50</v>
      </c>
      <c r="I2627" s="34">
        <v>230000000</v>
      </c>
      <c r="J2627" s="36" t="s">
        <v>906</v>
      </c>
      <c r="K2627" s="44" t="s">
        <v>531</v>
      </c>
      <c r="L2627" s="61" t="s">
        <v>1081</v>
      </c>
      <c r="M2627" s="36" t="s">
        <v>1085</v>
      </c>
      <c r="N2627" s="65" t="s">
        <v>121</v>
      </c>
      <c r="O2627" s="36" t="s">
        <v>26</v>
      </c>
      <c r="P2627" s="83" t="s">
        <v>1085</v>
      </c>
      <c r="Q2627" s="36"/>
      <c r="R2627" s="54"/>
      <c r="S2627" s="68"/>
      <c r="T2627" s="68">
        <v>0</v>
      </c>
      <c r="U2627" s="440">
        <f t="shared" si="482"/>
        <v>0</v>
      </c>
      <c r="V2627" s="65"/>
      <c r="W2627" s="84">
        <v>2016</v>
      </c>
      <c r="X2627" s="73" t="s">
        <v>3943</v>
      </c>
    </row>
    <row r="2628" spans="1:24" hidden="1" outlineLevel="1">
      <c r="A2628" s="231" t="s">
        <v>5060</v>
      </c>
      <c r="B2628" s="42" t="s">
        <v>24</v>
      </c>
      <c r="C2628" s="36" t="s">
        <v>166</v>
      </c>
      <c r="D2628" s="54" t="s">
        <v>3164</v>
      </c>
      <c r="E2628" s="54" t="s">
        <v>3164</v>
      </c>
      <c r="F2628" s="160" t="s">
        <v>167</v>
      </c>
      <c r="G2628" s="219" t="s">
        <v>28</v>
      </c>
      <c r="H2628" s="42">
        <v>50</v>
      </c>
      <c r="I2628" s="34">
        <v>230000000</v>
      </c>
      <c r="J2628" s="36" t="s">
        <v>906</v>
      </c>
      <c r="K2628" s="44" t="s">
        <v>3945</v>
      </c>
      <c r="L2628" s="54" t="s">
        <v>1081</v>
      </c>
      <c r="M2628" s="36" t="s">
        <v>1085</v>
      </c>
      <c r="N2628" s="65" t="s">
        <v>228</v>
      </c>
      <c r="O2628" s="36" t="s">
        <v>26</v>
      </c>
      <c r="P2628" s="83" t="s">
        <v>1085</v>
      </c>
      <c r="Q2628" s="36"/>
      <c r="R2628" s="54"/>
      <c r="S2628" s="68"/>
      <c r="T2628" s="68">
        <v>10080000</v>
      </c>
      <c r="U2628" s="440">
        <f t="shared" si="482"/>
        <v>11289600.000000002</v>
      </c>
      <c r="V2628" s="65"/>
      <c r="W2628" s="84">
        <v>2016</v>
      </c>
      <c r="X2628" s="64"/>
    </row>
    <row r="2629" spans="1:24" hidden="1" outlineLevel="1">
      <c r="A2629" s="231" t="s">
        <v>1456</v>
      </c>
      <c r="B2629" s="42" t="s">
        <v>24</v>
      </c>
      <c r="C2629" s="36" t="s">
        <v>166</v>
      </c>
      <c r="D2629" s="54" t="s">
        <v>3164</v>
      </c>
      <c r="E2629" s="54" t="s">
        <v>3164</v>
      </c>
      <c r="F2629" s="41" t="s">
        <v>167</v>
      </c>
      <c r="G2629" s="219" t="s">
        <v>28</v>
      </c>
      <c r="H2629" s="42">
        <v>50</v>
      </c>
      <c r="I2629" s="34">
        <v>230000000</v>
      </c>
      <c r="J2629" s="36" t="s">
        <v>906</v>
      </c>
      <c r="K2629" s="44" t="s">
        <v>531</v>
      </c>
      <c r="L2629" s="61" t="s">
        <v>1035</v>
      </c>
      <c r="M2629" s="36" t="s">
        <v>1085</v>
      </c>
      <c r="N2629" s="65" t="s">
        <v>121</v>
      </c>
      <c r="O2629" s="36" t="s">
        <v>26</v>
      </c>
      <c r="P2629" s="83" t="s">
        <v>1085</v>
      </c>
      <c r="Q2629" s="36"/>
      <c r="R2629" s="54"/>
      <c r="S2629" s="68"/>
      <c r="T2629" s="68">
        <v>0</v>
      </c>
      <c r="U2629" s="440">
        <f t="shared" si="482"/>
        <v>0</v>
      </c>
      <c r="V2629" s="132"/>
      <c r="W2629" s="84">
        <v>2016</v>
      </c>
      <c r="X2629" s="73" t="s">
        <v>3943</v>
      </c>
    </row>
    <row r="2630" spans="1:24" hidden="1" outlineLevel="1">
      <c r="A2630" s="231" t="s">
        <v>5061</v>
      </c>
      <c r="B2630" s="42" t="s">
        <v>24</v>
      </c>
      <c r="C2630" s="36" t="s">
        <v>166</v>
      </c>
      <c r="D2630" s="54" t="s">
        <v>3164</v>
      </c>
      <c r="E2630" s="54" t="s">
        <v>3164</v>
      </c>
      <c r="F2630" s="41" t="s">
        <v>167</v>
      </c>
      <c r="G2630" s="219" t="s">
        <v>28</v>
      </c>
      <c r="H2630" s="42">
        <v>50</v>
      </c>
      <c r="I2630" s="34">
        <v>230000000</v>
      </c>
      <c r="J2630" s="36" t="s">
        <v>906</v>
      </c>
      <c r="K2630" s="44" t="s">
        <v>3945</v>
      </c>
      <c r="L2630" s="54" t="s">
        <v>1035</v>
      </c>
      <c r="M2630" s="36" t="s">
        <v>1085</v>
      </c>
      <c r="N2630" s="65" t="s">
        <v>228</v>
      </c>
      <c r="O2630" s="36" t="s">
        <v>26</v>
      </c>
      <c r="P2630" s="83" t="s">
        <v>1085</v>
      </c>
      <c r="Q2630" s="36"/>
      <c r="R2630" s="54"/>
      <c r="S2630" s="68"/>
      <c r="T2630" s="68">
        <v>0</v>
      </c>
      <c r="U2630" s="440">
        <f t="shared" si="482"/>
        <v>0</v>
      </c>
      <c r="V2630" s="132"/>
      <c r="W2630" s="84">
        <v>2016</v>
      </c>
      <c r="X2630" s="232">
        <v>15</v>
      </c>
    </row>
    <row r="2631" spans="1:24" hidden="1" outlineLevel="1">
      <c r="A2631" s="231" t="s">
        <v>6283</v>
      </c>
      <c r="B2631" s="42" t="s">
        <v>24</v>
      </c>
      <c r="C2631" s="36" t="s">
        <v>166</v>
      </c>
      <c r="D2631" s="54" t="s">
        <v>3164</v>
      </c>
      <c r="E2631" s="54" t="s">
        <v>3164</v>
      </c>
      <c r="F2631" s="41" t="s">
        <v>167</v>
      </c>
      <c r="G2631" s="219" t="s">
        <v>28</v>
      </c>
      <c r="H2631" s="42">
        <v>50</v>
      </c>
      <c r="I2631" s="34">
        <v>230000000</v>
      </c>
      <c r="J2631" s="36" t="s">
        <v>906</v>
      </c>
      <c r="K2631" s="44" t="s">
        <v>3945</v>
      </c>
      <c r="L2631" s="54" t="s">
        <v>1035</v>
      </c>
      <c r="M2631" s="36" t="s">
        <v>1085</v>
      </c>
      <c r="N2631" s="65" t="s">
        <v>228</v>
      </c>
      <c r="O2631" s="36" t="s">
        <v>6284</v>
      </c>
      <c r="P2631" s="83" t="s">
        <v>1085</v>
      </c>
      <c r="Q2631" s="36"/>
      <c r="R2631" s="54"/>
      <c r="S2631" s="68"/>
      <c r="T2631" s="68">
        <v>88105000</v>
      </c>
      <c r="U2631" s="440">
        <f t="shared" si="482"/>
        <v>98677600.000000015</v>
      </c>
      <c r="V2631" s="132"/>
      <c r="W2631" s="84">
        <v>2016</v>
      </c>
      <c r="X2631" s="64"/>
    </row>
    <row r="2632" spans="1:24" hidden="1" outlineLevel="1">
      <c r="A2632" s="231" t="s">
        <v>1457</v>
      </c>
      <c r="B2632" s="42" t="s">
        <v>24</v>
      </c>
      <c r="C2632" s="36" t="s">
        <v>166</v>
      </c>
      <c r="D2632" s="54" t="s">
        <v>3164</v>
      </c>
      <c r="E2632" s="54" t="s">
        <v>3164</v>
      </c>
      <c r="F2632" s="41" t="s">
        <v>167</v>
      </c>
      <c r="G2632" s="219" t="s">
        <v>28</v>
      </c>
      <c r="H2632" s="161">
        <v>50</v>
      </c>
      <c r="I2632" s="34">
        <v>230000000</v>
      </c>
      <c r="J2632" s="36" t="s">
        <v>906</v>
      </c>
      <c r="K2632" s="44" t="s">
        <v>531</v>
      </c>
      <c r="L2632" s="61" t="s">
        <v>1082</v>
      </c>
      <c r="M2632" s="36" t="s">
        <v>1085</v>
      </c>
      <c r="N2632" s="65" t="s">
        <v>35</v>
      </c>
      <c r="O2632" s="36" t="s">
        <v>26</v>
      </c>
      <c r="P2632" s="83" t="s">
        <v>1085</v>
      </c>
      <c r="Q2632" s="36"/>
      <c r="R2632" s="54"/>
      <c r="S2632" s="68"/>
      <c r="T2632" s="68">
        <v>0</v>
      </c>
      <c r="U2632" s="440">
        <f t="shared" si="482"/>
        <v>0</v>
      </c>
      <c r="V2632" s="132"/>
      <c r="W2632" s="84">
        <v>2016</v>
      </c>
      <c r="X2632" s="73" t="s">
        <v>3943</v>
      </c>
    </row>
    <row r="2633" spans="1:24" hidden="1" outlineLevel="1">
      <c r="A2633" s="231" t="s">
        <v>5062</v>
      </c>
      <c r="B2633" s="42" t="s">
        <v>24</v>
      </c>
      <c r="C2633" s="36" t="s">
        <v>166</v>
      </c>
      <c r="D2633" s="54" t="s">
        <v>3164</v>
      </c>
      <c r="E2633" s="54" t="s">
        <v>3164</v>
      </c>
      <c r="F2633" s="41" t="s">
        <v>167</v>
      </c>
      <c r="G2633" s="219" t="s">
        <v>28</v>
      </c>
      <c r="H2633" s="161">
        <v>50</v>
      </c>
      <c r="I2633" s="34">
        <v>230000000</v>
      </c>
      <c r="J2633" s="36" t="s">
        <v>906</v>
      </c>
      <c r="K2633" s="44" t="s">
        <v>3945</v>
      </c>
      <c r="L2633" s="54" t="s">
        <v>1082</v>
      </c>
      <c r="M2633" s="36" t="s">
        <v>1085</v>
      </c>
      <c r="N2633" s="65" t="s">
        <v>228</v>
      </c>
      <c r="O2633" s="36" t="s">
        <v>26</v>
      </c>
      <c r="P2633" s="83" t="s">
        <v>1085</v>
      </c>
      <c r="Q2633" s="36"/>
      <c r="R2633" s="54"/>
      <c r="S2633" s="68"/>
      <c r="T2633" s="68">
        <v>10600000</v>
      </c>
      <c r="U2633" s="440">
        <f t="shared" si="482"/>
        <v>11872000.000000002</v>
      </c>
      <c r="V2633" s="132"/>
      <c r="W2633" s="84">
        <v>2016</v>
      </c>
      <c r="X2633" s="64"/>
    </row>
    <row r="2634" spans="1:24" hidden="1" outlineLevel="1">
      <c r="A2634" s="231" t="s">
        <v>1458</v>
      </c>
      <c r="B2634" s="65" t="s">
        <v>24</v>
      </c>
      <c r="C2634" s="65" t="s">
        <v>661</v>
      </c>
      <c r="D2634" s="65" t="s">
        <v>662</v>
      </c>
      <c r="E2634" s="65" t="s">
        <v>662</v>
      </c>
      <c r="F2634" s="65" t="s">
        <v>174</v>
      </c>
      <c r="G2634" s="259" t="s">
        <v>29</v>
      </c>
      <c r="H2634" s="65">
        <v>100</v>
      </c>
      <c r="I2634" s="34">
        <v>230000000</v>
      </c>
      <c r="J2634" s="36" t="s">
        <v>906</v>
      </c>
      <c r="K2634" s="44" t="s">
        <v>531</v>
      </c>
      <c r="L2634" s="82" t="s">
        <v>25</v>
      </c>
      <c r="M2634" s="36" t="s">
        <v>1085</v>
      </c>
      <c r="N2634" s="65" t="s">
        <v>35</v>
      </c>
      <c r="O2634" s="65" t="s">
        <v>111</v>
      </c>
      <c r="P2634" s="83" t="s">
        <v>1085</v>
      </c>
      <c r="Q2634" s="66"/>
      <c r="R2634" s="127"/>
      <c r="S2634" s="127"/>
      <c r="T2634" s="127">
        <v>0</v>
      </c>
      <c r="U2634" s="440">
        <f t="shared" si="482"/>
        <v>0</v>
      </c>
      <c r="V2634" s="65"/>
      <c r="W2634" s="84">
        <v>2016</v>
      </c>
      <c r="X2634" s="73">
        <v>11.14</v>
      </c>
    </row>
    <row r="2635" spans="1:24" hidden="1" outlineLevel="1">
      <c r="A2635" s="231" t="s">
        <v>5063</v>
      </c>
      <c r="B2635" s="65" t="s">
        <v>24</v>
      </c>
      <c r="C2635" s="65" t="s">
        <v>661</v>
      </c>
      <c r="D2635" s="65" t="s">
        <v>662</v>
      </c>
      <c r="E2635" s="65" t="s">
        <v>662</v>
      </c>
      <c r="F2635" s="65" t="s">
        <v>174</v>
      </c>
      <c r="G2635" s="259" t="s">
        <v>29</v>
      </c>
      <c r="H2635" s="65">
        <v>100</v>
      </c>
      <c r="I2635" s="34">
        <v>230000000</v>
      </c>
      <c r="J2635" s="36" t="s">
        <v>906</v>
      </c>
      <c r="K2635" s="44" t="s">
        <v>410</v>
      </c>
      <c r="L2635" s="82" t="s">
        <v>25</v>
      </c>
      <c r="M2635" s="36" t="s">
        <v>1085</v>
      </c>
      <c r="N2635" s="65" t="s">
        <v>30</v>
      </c>
      <c r="O2635" s="65" t="s">
        <v>111</v>
      </c>
      <c r="P2635" s="83" t="s">
        <v>1085</v>
      </c>
      <c r="Q2635" s="66"/>
      <c r="R2635" s="127"/>
      <c r="S2635" s="127"/>
      <c r="T2635" s="127">
        <v>28696000</v>
      </c>
      <c r="U2635" s="440">
        <f t="shared" si="482"/>
        <v>32139520.000000004</v>
      </c>
      <c r="V2635" s="65"/>
      <c r="W2635" s="84">
        <v>2016</v>
      </c>
      <c r="X2635" s="134"/>
    </row>
    <row r="2636" spans="1:24" hidden="1" outlineLevel="1">
      <c r="A2636" s="231" t="s">
        <v>635</v>
      </c>
      <c r="B2636" s="65" t="s">
        <v>24</v>
      </c>
      <c r="C2636" s="65" t="s">
        <v>1030</v>
      </c>
      <c r="D2636" s="65" t="s">
        <v>1031</v>
      </c>
      <c r="E2636" s="65" t="s">
        <v>1031</v>
      </c>
      <c r="F2636" s="65" t="s">
        <v>175</v>
      </c>
      <c r="G2636" s="259" t="s">
        <v>29</v>
      </c>
      <c r="H2636" s="65">
        <v>100</v>
      </c>
      <c r="I2636" s="34">
        <v>230000000</v>
      </c>
      <c r="J2636" s="36" t="s">
        <v>906</v>
      </c>
      <c r="K2636" s="90" t="s">
        <v>151</v>
      </c>
      <c r="L2636" s="82" t="s">
        <v>25</v>
      </c>
      <c r="M2636" s="36" t="s">
        <v>1085</v>
      </c>
      <c r="N2636" s="65" t="s">
        <v>1223</v>
      </c>
      <c r="O2636" s="65" t="s">
        <v>1275</v>
      </c>
      <c r="P2636" s="83" t="s">
        <v>1085</v>
      </c>
      <c r="Q2636" s="66"/>
      <c r="R2636" s="127"/>
      <c r="S2636" s="127"/>
      <c r="T2636" s="127">
        <v>420859886.00999999</v>
      </c>
      <c r="U2636" s="440">
        <f t="shared" si="482"/>
        <v>471363072.33120006</v>
      </c>
      <c r="V2636" s="65"/>
      <c r="W2636" s="84">
        <v>2016</v>
      </c>
      <c r="X2636" s="134"/>
    </row>
    <row r="2637" spans="1:24" hidden="1" outlineLevel="1">
      <c r="A2637" s="231" t="s">
        <v>636</v>
      </c>
      <c r="B2637" s="65" t="s">
        <v>24</v>
      </c>
      <c r="C2637" s="162" t="s">
        <v>176</v>
      </c>
      <c r="D2637" s="36" t="s">
        <v>177</v>
      </c>
      <c r="E2637" s="36" t="s">
        <v>177</v>
      </c>
      <c r="F2637" s="163" t="s">
        <v>178</v>
      </c>
      <c r="G2637" s="259" t="s">
        <v>29</v>
      </c>
      <c r="H2637" s="130">
        <v>100</v>
      </c>
      <c r="I2637" s="34">
        <v>230000000</v>
      </c>
      <c r="J2637" s="36" t="s">
        <v>906</v>
      </c>
      <c r="K2637" s="90" t="s">
        <v>151</v>
      </c>
      <c r="L2637" s="82" t="s">
        <v>25</v>
      </c>
      <c r="M2637" s="36" t="s">
        <v>1085</v>
      </c>
      <c r="N2637" s="65" t="s">
        <v>1223</v>
      </c>
      <c r="O2637" s="44" t="s">
        <v>1275</v>
      </c>
      <c r="P2637" s="83" t="s">
        <v>1085</v>
      </c>
      <c r="Q2637" s="66"/>
      <c r="R2637" s="127"/>
      <c r="S2637" s="127"/>
      <c r="T2637" s="127">
        <v>173836000</v>
      </c>
      <c r="U2637" s="440">
        <f t="shared" si="482"/>
        <v>194696320.00000003</v>
      </c>
      <c r="V2637" s="65"/>
      <c r="W2637" s="84">
        <v>2016</v>
      </c>
      <c r="X2637" s="134"/>
    </row>
    <row r="2638" spans="1:24" hidden="1" outlineLevel="1">
      <c r="A2638" s="231" t="s">
        <v>637</v>
      </c>
      <c r="B2638" s="65" t="s">
        <v>24</v>
      </c>
      <c r="C2638" s="162" t="s">
        <v>166</v>
      </c>
      <c r="D2638" s="54" t="s">
        <v>3164</v>
      </c>
      <c r="E2638" s="54" t="s">
        <v>3164</v>
      </c>
      <c r="F2638" s="163" t="s">
        <v>1032</v>
      </c>
      <c r="G2638" s="259" t="s">
        <v>29</v>
      </c>
      <c r="H2638" s="130">
        <v>50</v>
      </c>
      <c r="I2638" s="34">
        <v>230000000</v>
      </c>
      <c r="J2638" s="36" t="s">
        <v>906</v>
      </c>
      <c r="K2638" s="44" t="s">
        <v>531</v>
      </c>
      <c r="L2638" s="82" t="s">
        <v>672</v>
      </c>
      <c r="M2638" s="36" t="s">
        <v>1085</v>
      </c>
      <c r="N2638" s="65" t="s">
        <v>35</v>
      </c>
      <c r="O2638" s="44" t="s">
        <v>26</v>
      </c>
      <c r="P2638" s="83" t="s">
        <v>1085</v>
      </c>
      <c r="Q2638" s="66"/>
      <c r="R2638" s="127"/>
      <c r="S2638" s="127"/>
      <c r="T2638" s="127">
        <v>0</v>
      </c>
      <c r="U2638" s="440">
        <f t="shared" si="482"/>
        <v>0</v>
      </c>
      <c r="V2638" s="65"/>
      <c r="W2638" s="84">
        <v>2016</v>
      </c>
      <c r="X2638" s="73">
        <v>11.14</v>
      </c>
    </row>
    <row r="2639" spans="1:24" hidden="1" outlineLevel="1">
      <c r="A2639" s="231" t="s">
        <v>5064</v>
      </c>
      <c r="B2639" s="65" t="s">
        <v>24</v>
      </c>
      <c r="C2639" s="162" t="s">
        <v>166</v>
      </c>
      <c r="D2639" s="54" t="s">
        <v>3164</v>
      </c>
      <c r="E2639" s="54" t="s">
        <v>3164</v>
      </c>
      <c r="F2639" s="163" t="s">
        <v>1032</v>
      </c>
      <c r="G2639" s="259" t="s">
        <v>29</v>
      </c>
      <c r="H2639" s="130">
        <v>50</v>
      </c>
      <c r="I2639" s="34">
        <v>230000000</v>
      </c>
      <c r="J2639" s="36" t="s">
        <v>906</v>
      </c>
      <c r="K2639" s="44" t="s">
        <v>410</v>
      </c>
      <c r="L2639" s="82" t="s">
        <v>672</v>
      </c>
      <c r="M2639" s="36" t="s">
        <v>1085</v>
      </c>
      <c r="N2639" s="65" t="s">
        <v>30</v>
      </c>
      <c r="O2639" s="44" t="s">
        <v>26</v>
      </c>
      <c r="P2639" s="83" t="s">
        <v>1085</v>
      </c>
      <c r="Q2639" s="66"/>
      <c r="R2639" s="127"/>
      <c r="S2639" s="127"/>
      <c r="T2639" s="127">
        <v>11250000</v>
      </c>
      <c r="U2639" s="440">
        <f t="shared" si="482"/>
        <v>12600000.000000002</v>
      </c>
      <c r="V2639" s="65"/>
      <c r="W2639" s="84">
        <v>2016</v>
      </c>
      <c r="X2639" s="134"/>
    </row>
    <row r="2640" spans="1:24" hidden="1" outlineLevel="1">
      <c r="A2640" s="231" t="s">
        <v>638</v>
      </c>
      <c r="B2640" s="65" t="s">
        <v>24</v>
      </c>
      <c r="C2640" s="162" t="s">
        <v>166</v>
      </c>
      <c r="D2640" s="54" t="s">
        <v>3164</v>
      </c>
      <c r="E2640" s="54" t="s">
        <v>3164</v>
      </c>
      <c r="F2640" s="163" t="s">
        <v>1032</v>
      </c>
      <c r="G2640" s="259" t="s">
        <v>29</v>
      </c>
      <c r="H2640" s="130">
        <v>50</v>
      </c>
      <c r="I2640" s="34">
        <v>230000000</v>
      </c>
      <c r="J2640" s="36" t="s">
        <v>906</v>
      </c>
      <c r="K2640" s="44" t="s">
        <v>531</v>
      </c>
      <c r="L2640" s="82" t="s">
        <v>1034</v>
      </c>
      <c r="M2640" s="36" t="s">
        <v>1085</v>
      </c>
      <c r="N2640" s="65" t="s">
        <v>35</v>
      </c>
      <c r="O2640" s="44" t="s">
        <v>26</v>
      </c>
      <c r="P2640" s="83" t="s">
        <v>1085</v>
      </c>
      <c r="Q2640" s="66"/>
      <c r="R2640" s="127"/>
      <c r="S2640" s="127"/>
      <c r="T2640" s="127">
        <v>0</v>
      </c>
      <c r="U2640" s="440">
        <f>T2640*1.12</f>
        <v>0</v>
      </c>
      <c r="V2640" s="65"/>
      <c r="W2640" s="84">
        <v>2016</v>
      </c>
      <c r="X2640" s="73">
        <v>11.14</v>
      </c>
    </row>
    <row r="2641" spans="1:27" hidden="1" outlineLevel="1">
      <c r="A2641" s="231" t="s">
        <v>5065</v>
      </c>
      <c r="B2641" s="65" t="s">
        <v>24</v>
      </c>
      <c r="C2641" s="162" t="s">
        <v>166</v>
      </c>
      <c r="D2641" s="54" t="s">
        <v>3164</v>
      </c>
      <c r="E2641" s="54" t="s">
        <v>3164</v>
      </c>
      <c r="F2641" s="163" t="s">
        <v>1032</v>
      </c>
      <c r="G2641" s="259" t="s">
        <v>29</v>
      </c>
      <c r="H2641" s="130">
        <v>50</v>
      </c>
      <c r="I2641" s="34">
        <v>230000000</v>
      </c>
      <c r="J2641" s="36" t="s">
        <v>906</v>
      </c>
      <c r="K2641" s="44" t="s">
        <v>410</v>
      </c>
      <c r="L2641" s="82" t="s">
        <v>1034</v>
      </c>
      <c r="M2641" s="36" t="s">
        <v>1085</v>
      </c>
      <c r="N2641" s="65" t="s">
        <v>30</v>
      </c>
      <c r="O2641" s="44" t="s">
        <v>26</v>
      </c>
      <c r="P2641" s="83" t="s">
        <v>1085</v>
      </c>
      <c r="Q2641" s="66"/>
      <c r="R2641" s="127"/>
      <c r="S2641" s="127"/>
      <c r="T2641" s="127">
        <v>16200000</v>
      </c>
      <c r="U2641" s="440">
        <f>T2641*1.12</f>
        <v>18144000</v>
      </c>
      <c r="V2641" s="65"/>
      <c r="W2641" s="84">
        <v>2016</v>
      </c>
      <c r="X2641" s="134"/>
    </row>
    <row r="2642" spans="1:27" hidden="1" outlineLevel="1">
      <c r="A2642" s="231" t="s">
        <v>639</v>
      </c>
      <c r="B2642" s="65" t="s">
        <v>24</v>
      </c>
      <c r="C2642" s="162" t="s">
        <v>166</v>
      </c>
      <c r="D2642" s="54" t="s">
        <v>3164</v>
      </c>
      <c r="E2642" s="54" t="s">
        <v>3164</v>
      </c>
      <c r="F2642" s="163" t="s">
        <v>179</v>
      </c>
      <c r="G2642" s="259" t="s">
        <v>29</v>
      </c>
      <c r="H2642" s="130">
        <v>50</v>
      </c>
      <c r="I2642" s="34">
        <v>230000000</v>
      </c>
      <c r="J2642" s="36" t="s">
        <v>906</v>
      </c>
      <c r="K2642" s="44" t="s">
        <v>531</v>
      </c>
      <c r="L2642" s="82" t="s">
        <v>1088</v>
      </c>
      <c r="M2642" s="36" t="s">
        <v>1085</v>
      </c>
      <c r="N2642" s="65" t="s">
        <v>35</v>
      </c>
      <c r="O2642" s="44" t="s">
        <v>26</v>
      </c>
      <c r="P2642" s="83" t="s">
        <v>1085</v>
      </c>
      <c r="Q2642" s="66"/>
      <c r="R2642" s="127"/>
      <c r="S2642" s="127"/>
      <c r="T2642" s="127">
        <v>0</v>
      </c>
      <c r="U2642" s="440">
        <f>T2642*1.12</f>
        <v>0</v>
      </c>
      <c r="V2642" s="65"/>
      <c r="W2642" s="84">
        <v>2016</v>
      </c>
      <c r="X2642" s="73">
        <v>11.14</v>
      </c>
    </row>
    <row r="2643" spans="1:27" hidden="1" outlineLevel="1">
      <c r="A2643" s="231" t="s">
        <v>5066</v>
      </c>
      <c r="B2643" s="65" t="s">
        <v>24</v>
      </c>
      <c r="C2643" s="162" t="s">
        <v>166</v>
      </c>
      <c r="D2643" s="54" t="s">
        <v>3164</v>
      </c>
      <c r="E2643" s="54" t="s">
        <v>3164</v>
      </c>
      <c r="F2643" s="163" t="s">
        <v>179</v>
      </c>
      <c r="G2643" s="259" t="s">
        <v>29</v>
      </c>
      <c r="H2643" s="130">
        <v>50</v>
      </c>
      <c r="I2643" s="34">
        <v>230000000</v>
      </c>
      <c r="J2643" s="36" t="s">
        <v>906</v>
      </c>
      <c r="K2643" s="44" t="s">
        <v>410</v>
      </c>
      <c r="L2643" s="82" t="s">
        <v>1088</v>
      </c>
      <c r="M2643" s="36" t="s">
        <v>1085</v>
      </c>
      <c r="N2643" s="65" t="s">
        <v>30</v>
      </c>
      <c r="O2643" s="44" t="s">
        <v>26</v>
      </c>
      <c r="P2643" s="83" t="s">
        <v>1085</v>
      </c>
      <c r="Q2643" s="66"/>
      <c r="R2643" s="127"/>
      <c r="S2643" s="127"/>
      <c r="T2643" s="127">
        <v>30800000</v>
      </c>
      <c r="U2643" s="440">
        <f>T2643*1.12</f>
        <v>34496000</v>
      </c>
      <c r="V2643" s="65"/>
      <c r="W2643" s="84">
        <v>2016</v>
      </c>
      <c r="X2643" s="134"/>
    </row>
    <row r="2644" spans="1:27" hidden="1" outlineLevel="1">
      <c r="A2644" s="231" t="s">
        <v>1459</v>
      </c>
      <c r="B2644" s="65" t="s">
        <v>24</v>
      </c>
      <c r="C2644" s="162" t="s">
        <v>166</v>
      </c>
      <c r="D2644" s="54" t="s">
        <v>3164</v>
      </c>
      <c r="E2644" s="54" t="s">
        <v>3164</v>
      </c>
      <c r="F2644" s="163" t="s">
        <v>179</v>
      </c>
      <c r="G2644" s="259" t="s">
        <v>29</v>
      </c>
      <c r="H2644" s="130">
        <v>50</v>
      </c>
      <c r="I2644" s="34">
        <v>230000000</v>
      </c>
      <c r="J2644" s="36" t="s">
        <v>906</v>
      </c>
      <c r="K2644" s="44" t="s">
        <v>531</v>
      </c>
      <c r="L2644" s="82" t="s">
        <v>1035</v>
      </c>
      <c r="M2644" s="36" t="s">
        <v>1085</v>
      </c>
      <c r="N2644" s="65" t="s">
        <v>35</v>
      </c>
      <c r="O2644" s="44" t="s">
        <v>26</v>
      </c>
      <c r="P2644" s="83" t="s">
        <v>1085</v>
      </c>
      <c r="Q2644" s="66"/>
      <c r="R2644" s="127"/>
      <c r="S2644" s="127"/>
      <c r="T2644" s="127">
        <v>0</v>
      </c>
      <c r="U2644" s="440">
        <f t="shared" si="482"/>
        <v>0</v>
      </c>
      <c r="V2644" s="65"/>
      <c r="W2644" s="84">
        <v>2016</v>
      </c>
      <c r="X2644" s="73">
        <v>11.14</v>
      </c>
    </row>
    <row r="2645" spans="1:27" hidden="1" outlineLevel="1">
      <c r="A2645" s="231" t="s">
        <v>5067</v>
      </c>
      <c r="B2645" s="65" t="s">
        <v>24</v>
      </c>
      <c r="C2645" s="162" t="s">
        <v>166</v>
      </c>
      <c r="D2645" s="54" t="s">
        <v>3164</v>
      </c>
      <c r="E2645" s="54" t="s">
        <v>3164</v>
      </c>
      <c r="F2645" s="163" t="s">
        <v>179</v>
      </c>
      <c r="G2645" s="259" t="s">
        <v>29</v>
      </c>
      <c r="H2645" s="130">
        <v>50</v>
      </c>
      <c r="I2645" s="34">
        <v>230000000</v>
      </c>
      <c r="J2645" s="36" t="s">
        <v>906</v>
      </c>
      <c r="K2645" s="44" t="s">
        <v>410</v>
      </c>
      <c r="L2645" s="82" t="s">
        <v>1035</v>
      </c>
      <c r="M2645" s="36" t="s">
        <v>1085</v>
      </c>
      <c r="N2645" s="65" t="s">
        <v>30</v>
      </c>
      <c r="O2645" s="44" t="s">
        <v>26</v>
      </c>
      <c r="P2645" s="83" t="s">
        <v>1085</v>
      </c>
      <c r="Q2645" s="66"/>
      <c r="R2645" s="127"/>
      <c r="S2645" s="127"/>
      <c r="T2645" s="127">
        <v>37100000</v>
      </c>
      <c r="U2645" s="440">
        <f t="shared" ref="U2645" si="483">T2645*1.12</f>
        <v>41552000.000000007</v>
      </c>
      <c r="V2645" s="65"/>
      <c r="W2645" s="84">
        <v>2016</v>
      </c>
      <c r="X2645" s="134"/>
    </row>
    <row r="2646" spans="1:27" s="107" customFormat="1" hidden="1" outlineLevel="1">
      <c r="A2646" s="231" t="s">
        <v>1460</v>
      </c>
      <c r="B2646" s="42" t="s">
        <v>24</v>
      </c>
      <c r="C2646" s="34" t="s">
        <v>45</v>
      </c>
      <c r="D2646" s="34" t="s">
        <v>1335</v>
      </c>
      <c r="E2646" s="34" t="s">
        <v>1335</v>
      </c>
      <c r="F2646" s="34" t="s">
        <v>359</v>
      </c>
      <c r="G2646" s="185" t="s">
        <v>28</v>
      </c>
      <c r="H2646" s="42">
        <v>100</v>
      </c>
      <c r="I2646" s="34">
        <v>230000000</v>
      </c>
      <c r="J2646" s="36" t="s">
        <v>906</v>
      </c>
      <c r="K2646" s="44" t="s">
        <v>1336</v>
      </c>
      <c r="L2646" s="82" t="s">
        <v>25</v>
      </c>
      <c r="M2646" s="36" t="s">
        <v>1085</v>
      </c>
      <c r="N2646" s="41" t="s">
        <v>1337</v>
      </c>
      <c r="O2646" s="137" t="s">
        <v>361</v>
      </c>
      <c r="P2646" s="83" t="s">
        <v>1085</v>
      </c>
      <c r="Q2646" s="69"/>
      <c r="R2646" s="440"/>
      <c r="S2646" s="440"/>
      <c r="T2646" s="68">
        <v>0</v>
      </c>
      <c r="U2646" s="463">
        <f>T2646</f>
        <v>0</v>
      </c>
      <c r="V2646" s="69"/>
      <c r="W2646" s="84">
        <v>2016</v>
      </c>
      <c r="X2646" s="73">
        <v>20.21</v>
      </c>
      <c r="Y2646" s="24"/>
      <c r="Z2646" s="28"/>
      <c r="AA2646" s="24"/>
    </row>
    <row r="2647" spans="1:27" s="107" customFormat="1" hidden="1" outlineLevel="1">
      <c r="A2647" s="231" t="s">
        <v>3952</v>
      </c>
      <c r="B2647" s="42" t="s">
        <v>24</v>
      </c>
      <c r="C2647" s="34" t="s">
        <v>45</v>
      </c>
      <c r="D2647" s="40" t="s">
        <v>1335</v>
      </c>
      <c r="E2647" s="40" t="s">
        <v>1335</v>
      </c>
      <c r="F2647" s="34" t="s">
        <v>359</v>
      </c>
      <c r="G2647" s="185" t="s">
        <v>28</v>
      </c>
      <c r="H2647" s="42">
        <v>100</v>
      </c>
      <c r="I2647" s="34">
        <v>230000000</v>
      </c>
      <c r="J2647" s="36" t="s">
        <v>906</v>
      </c>
      <c r="K2647" s="44" t="s">
        <v>1336</v>
      </c>
      <c r="L2647" s="82" t="s">
        <v>25</v>
      </c>
      <c r="M2647" s="36" t="s">
        <v>1085</v>
      </c>
      <c r="N2647" s="41" t="s">
        <v>1337</v>
      </c>
      <c r="O2647" s="137" t="s">
        <v>361</v>
      </c>
      <c r="P2647" s="83" t="s">
        <v>1085</v>
      </c>
      <c r="Q2647" s="69"/>
      <c r="R2647" s="440"/>
      <c r="S2647" s="440"/>
      <c r="T2647" s="68">
        <v>212736.4</v>
      </c>
      <c r="U2647" s="463">
        <f>T2647</f>
        <v>212736.4</v>
      </c>
      <c r="V2647" s="69"/>
      <c r="W2647" s="84">
        <v>2016</v>
      </c>
      <c r="X2647" s="73"/>
      <c r="Y2647" s="24"/>
      <c r="Z2647" s="28"/>
      <c r="AA2647" s="24"/>
    </row>
    <row r="2648" spans="1:27" s="107" customFormat="1" hidden="1" outlineLevel="1">
      <c r="A2648" s="231" t="s">
        <v>1461</v>
      </c>
      <c r="B2648" s="65" t="s">
        <v>24</v>
      </c>
      <c r="C2648" s="34" t="s">
        <v>939</v>
      </c>
      <c r="D2648" s="54" t="s">
        <v>3165</v>
      </c>
      <c r="E2648" s="54" t="s">
        <v>3165</v>
      </c>
      <c r="F2648" s="65" t="s">
        <v>372</v>
      </c>
      <c r="G2648" s="259" t="s">
        <v>229</v>
      </c>
      <c r="H2648" s="65">
        <v>100</v>
      </c>
      <c r="I2648" s="34">
        <v>230000000</v>
      </c>
      <c r="J2648" s="36" t="s">
        <v>906</v>
      </c>
      <c r="K2648" s="44" t="s">
        <v>373</v>
      </c>
      <c r="L2648" s="82" t="s">
        <v>25</v>
      </c>
      <c r="M2648" s="36" t="s">
        <v>1085</v>
      </c>
      <c r="N2648" s="67" t="s">
        <v>374</v>
      </c>
      <c r="O2648" s="65" t="s">
        <v>26</v>
      </c>
      <c r="P2648" s="83" t="s">
        <v>1085</v>
      </c>
      <c r="Q2648" s="66"/>
      <c r="R2648" s="127"/>
      <c r="S2648" s="127"/>
      <c r="T2648" s="68">
        <v>0</v>
      </c>
      <c r="U2648" s="440">
        <f t="shared" ref="U2648:U2689" si="484">T2648*1.12</f>
        <v>0</v>
      </c>
      <c r="V2648" s="65"/>
      <c r="W2648" s="84">
        <v>2016</v>
      </c>
      <c r="X2648" s="245">
        <v>11</v>
      </c>
      <c r="Y2648" s="24"/>
      <c r="Z2648" s="28"/>
      <c r="AA2648" s="24"/>
    </row>
    <row r="2649" spans="1:27" s="107" customFormat="1" ht="13.5" hidden="1" outlineLevel="1">
      <c r="A2649" s="231" t="s">
        <v>5223</v>
      </c>
      <c r="B2649" s="65" t="s">
        <v>24</v>
      </c>
      <c r="C2649" s="34" t="s">
        <v>939</v>
      </c>
      <c r="D2649" s="54" t="s">
        <v>3165</v>
      </c>
      <c r="E2649" s="54" t="s">
        <v>3165</v>
      </c>
      <c r="F2649" s="65" t="s">
        <v>372</v>
      </c>
      <c r="G2649" s="259" t="s">
        <v>229</v>
      </c>
      <c r="H2649" s="65">
        <v>100</v>
      </c>
      <c r="I2649" s="34">
        <v>230000000</v>
      </c>
      <c r="J2649" s="36" t="s">
        <v>906</v>
      </c>
      <c r="K2649" s="223" t="s">
        <v>5171</v>
      </c>
      <c r="L2649" s="82" t="s">
        <v>25</v>
      </c>
      <c r="M2649" s="36" t="s">
        <v>1085</v>
      </c>
      <c r="N2649" s="67" t="s">
        <v>374</v>
      </c>
      <c r="O2649" s="65" t="s">
        <v>26</v>
      </c>
      <c r="P2649" s="83" t="s">
        <v>1085</v>
      </c>
      <c r="Q2649" s="66"/>
      <c r="R2649" s="127"/>
      <c r="S2649" s="127"/>
      <c r="T2649" s="68">
        <v>1000000</v>
      </c>
      <c r="U2649" s="440">
        <f t="shared" si="484"/>
        <v>1120000</v>
      </c>
      <c r="V2649" s="65"/>
      <c r="W2649" s="84">
        <v>2016</v>
      </c>
      <c r="X2649" s="368"/>
      <c r="Y2649" s="24"/>
      <c r="Z2649" s="28"/>
      <c r="AA2649" s="24"/>
    </row>
    <row r="2650" spans="1:27" s="107" customFormat="1" hidden="1" outlineLevel="1">
      <c r="A2650" s="231" t="s">
        <v>1462</v>
      </c>
      <c r="B2650" s="42" t="s">
        <v>24</v>
      </c>
      <c r="C2650" s="34" t="s">
        <v>938</v>
      </c>
      <c r="D2650" s="106" t="s">
        <v>377</v>
      </c>
      <c r="E2650" s="69" t="s">
        <v>377</v>
      </c>
      <c r="F2650" s="69" t="s">
        <v>378</v>
      </c>
      <c r="G2650" s="185" t="s">
        <v>29</v>
      </c>
      <c r="H2650" s="34">
        <v>90</v>
      </c>
      <c r="I2650" s="34">
        <v>230000000</v>
      </c>
      <c r="J2650" s="36" t="s">
        <v>906</v>
      </c>
      <c r="K2650" s="44" t="s">
        <v>375</v>
      </c>
      <c r="L2650" s="82" t="s">
        <v>25</v>
      </c>
      <c r="M2650" s="36" t="s">
        <v>1085</v>
      </c>
      <c r="N2650" s="34" t="s">
        <v>379</v>
      </c>
      <c r="O2650" s="34" t="s">
        <v>380</v>
      </c>
      <c r="P2650" s="83" t="s">
        <v>1085</v>
      </c>
      <c r="Q2650" s="69"/>
      <c r="R2650" s="440"/>
      <c r="S2650" s="440"/>
      <c r="T2650" s="68">
        <v>0</v>
      </c>
      <c r="U2650" s="440">
        <f t="shared" si="484"/>
        <v>0</v>
      </c>
      <c r="V2650" s="69" t="s">
        <v>230</v>
      </c>
      <c r="W2650" s="84">
        <v>2016</v>
      </c>
      <c r="X2650" s="245">
        <v>11.14</v>
      </c>
      <c r="Y2650" s="24"/>
      <c r="Z2650" s="28"/>
      <c r="AA2650" s="24"/>
    </row>
    <row r="2651" spans="1:27" s="107" customFormat="1" hidden="1" outlineLevel="1">
      <c r="A2651" s="231" t="s">
        <v>5224</v>
      </c>
      <c r="B2651" s="42" t="s">
        <v>24</v>
      </c>
      <c r="C2651" s="34" t="s">
        <v>938</v>
      </c>
      <c r="D2651" s="106" t="s">
        <v>377</v>
      </c>
      <c r="E2651" s="69" t="s">
        <v>377</v>
      </c>
      <c r="F2651" s="69" t="s">
        <v>378</v>
      </c>
      <c r="G2651" s="185" t="s">
        <v>29</v>
      </c>
      <c r="H2651" s="34">
        <v>90</v>
      </c>
      <c r="I2651" s="34">
        <v>230000000</v>
      </c>
      <c r="J2651" s="36" t="s">
        <v>906</v>
      </c>
      <c r="K2651" s="223" t="s">
        <v>5171</v>
      </c>
      <c r="L2651" s="82" t="s">
        <v>25</v>
      </c>
      <c r="M2651" s="36" t="s">
        <v>1085</v>
      </c>
      <c r="N2651" s="185" t="s">
        <v>1083</v>
      </c>
      <c r="O2651" s="34" t="s">
        <v>380</v>
      </c>
      <c r="P2651" s="83" t="s">
        <v>1085</v>
      </c>
      <c r="Q2651" s="69"/>
      <c r="R2651" s="440"/>
      <c r="S2651" s="440"/>
      <c r="T2651" s="68">
        <v>3000000</v>
      </c>
      <c r="U2651" s="440">
        <f t="shared" si="484"/>
        <v>3360000.0000000005</v>
      </c>
      <c r="V2651" s="69" t="s">
        <v>230</v>
      </c>
      <c r="W2651" s="84">
        <v>2016</v>
      </c>
      <c r="X2651" s="73"/>
      <c r="Y2651" s="24"/>
      <c r="Z2651" s="28"/>
      <c r="AA2651" s="24"/>
    </row>
    <row r="2652" spans="1:27" s="107" customFormat="1" hidden="1" outlineLevel="1">
      <c r="A2652" s="231" t="s">
        <v>643</v>
      </c>
      <c r="B2652" s="42" t="s">
        <v>24</v>
      </c>
      <c r="C2652" s="34" t="s">
        <v>761</v>
      </c>
      <c r="D2652" s="106" t="s">
        <v>819</v>
      </c>
      <c r="E2652" s="69" t="s">
        <v>819</v>
      </c>
      <c r="F2652" s="69" t="s">
        <v>409</v>
      </c>
      <c r="G2652" s="185" t="s">
        <v>34</v>
      </c>
      <c r="H2652" s="34">
        <v>85</v>
      </c>
      <c r="I2652" s="34">
        <v>230000000</v>
      </c>
      <c r="J2652" s="36" t="s">
        <v>906</v>
      </c>
      <c r="K2652" s="42" t="s">
        <v>31</v>
      </c>
      <c r="L2652" s="82" t="s">
        <v>25</v>
      </c>
      <c r="M2652" s="36" t="s">
        <v>1085</v>
      </c>
      <c r="N2652" s="34" t="s">
        <v>30</v>
      </c>
      <c r="O2652" s="34" t="s">
        <v>402</v>
      </c>
      <c r="P2652" s="83" t="s">
        <v>1085</v>
      </c>
      <c r="Q2652" s="69"/>
      <c r="R2652" s="440"/>
      <c r="S2652" s="440"/>
      <c r="T2652" s="68">
        <v>675378.7</v>
      </c>
      <c r="U2652" s="440">
        <f t="shared" si="484"/>
        <v>756424.14399999997</v>
      </c>
      <c r="V2652" s="69" t="s">
        <v>27</v>
      </c>
      <c r="W2652" s="84">
        <v>2016</v>
      </c>
      <c r="X2652" s="73"/>
      <c r="Y2652" s="24"/>
      <c r="Z2652" s="28"/>
      <c r="AA2652" s="24"/>
    </row>
    <row r="2653" spans="1:27" s="107" customFormat="1" hidden="1" outlineLevel="1">
      <c r="A2653" s="231" t="s">
        <v>644</v>
      </c>
      <c r="B2653" s="42" t="s">
        <v>24</v>
      </c>
      <c r="C2653" s="34" t="s">
        <v>761</v>
      </c>
      <c r="D2653" s="106" t="s">
        <v>819</v>
      </c>
      <c r="E2653" s="69" t="s">
        <v>819</v>
      </c>
      <c r="F2653" s="69" t="s">
        <v>411</v>
      </c>
      <c r="G2653" s="185" t="s">
        <v>34</v>
      </c>
      <c r="H2653" s="34">
        <v>85</v>
      </c>
      <c r="I2653" s="34">
        <v>230000000</v>
      </c>
      <c r="J2653" s="36" t="s">
        <v>906</v>
      </c>
      <c r="K2653" s="42" t="s">
        <v>31</v>
      </c>
      <c r="L2653" s="82" t="s">
        <v>25</v>
      </c>
      <c r="M2653" s="36" t="s">
        <v>1085</v>
      </c>
      <c r="N2653" s="34" t="s">
        <v>30</v>
      </c>
      <c r="O2653" s="34" t="s">
        <v>402</v>
      </c>
      <c r="P2653" s="83" t="s">
        <v>1085</v>
      </c>
      <c r="Q2653" s="69"/>
      <c r="R2653" s="440"/>
      <c r="S2653" s="440"/>
      <c r="T2653" s="68">
        <v>573149.9</v>
      </c>
      <c r="U2653" s="440">
        <f t="shared" si="484"/>
        <v>641927.88800000004</v>
      </c>
      <c r="V2653" s="69" t="s">
        <v>27</v>
      </c>
      <c r="W2653" s="84">
        <v>2016</v>
      </c>
      <c r="X2653" s="73"/>
      <c r="Y2653" s="24"/>
      <c r="Z2653" s="28"/>
      <c r="AA2653" s="24"/>
    </row>
    <row r="2654" spans="1:27" s="107" customFormat="1" hidden="1" outlineLevel="1">
      <c r="A2654" s="231" t="s">
        <v>1135</v>
      </c>
      <c r="B2654" s="42" t="s">
        <v>24</v>
      </c>
      <c r="C2654" s="34" t="s">
        <v>761</v>
      </c>
      <c r="D2654" s="106" t="s">
        <v>819</v>
      </c>
      <c r="E2654" s="69" t="s">
        <v>819</v>
      </c>
      <c r="F2654" s="69" t="s">
        <v>412</v>
      </c>
      <c r="G2654" s="185" t="s">
        <v>34</v>
      </c>
      <c r="H2654" s="34">
        <v>85</v>
      </c>
      <c r="I2654" s="34">
        <v>230000000</v>
      </c>
      <c r="J2654" s="36" t="s">
        <v>906</v>
      </c>
      <c r="K2654" s="42" t="s">
        <v>31</v>
      </c>
      <c r="L2654" s="82" t="s">
        <v>25</v>
      </c>
      <c r="M2654" s="36" t="s">
        <v>1085</v>
      </c>
      <c r="N2654" s="34" t="s">
        <v>30</v>
      </c>
      <c r="O2654" s="34" t="s">
        <v>402</v>
      </c>
      <c r="P2654" s="83" t="s">
        <v>1085</v>
      </c>
      <c r="Q2654" s="69"/>
      <c r="R2654" s="440"/>
      <c r="S2654" s="440"/>
      <c r="T2654" s="68">
        <v>573149.9</v>
      </c>
      <c r="U2654" s="440">
        <f t="shared" si="484"/>
        <v>641927.88800000004</v>
      </c>
      <c r="V2654" s="69" t="s">
        <v>27</v>
      </c>
      <c r="W2654" s="84">
        <v>2016</v>
      </c>
      <c r="X2654" s="73"/>
      <c r="Y2654" s="24"/>
      <c r="Z2654" s="28"/>
      <c r="AA2654" s="24"/>
    </row>
    <row r="2655" spans="1:27" s="107" customFormat="1" hidden="1" outlineLevel="1">
      <c r="A2655" s="231" t="s">
        <v>645</v>
      </c>
      <c r="B2655" s="42" t="s">
        <v>24</v>
      </c>
      <c r="C2655" s="34" t="s">
        <v>761</v>
      </c>
      <c r="D2655" s="106" t="s">
        <v>819</v>
      </c>
      <c r="E2655" s="69" t="s">
        <v>819</v>
      </c>
      <c r="F2655" s="69" t="s">
        <v>413</v>
      </c>
      <c r="G2655" s="185" t="s">
        <v>34</v>
      </c>
      <c r="H2655" s="34">
        <v>85</v>
      </c>
      <c r="I2655" s="34">
        <v>230000000</v>
      </c>
      <c r="J2655" s="36" t="s">
        <v>906</v>
      </c>
      <c r="K2655" s="42" t="s">
        <v>31</v>
      </c>
      <c r="L2655" s="82" t="s">
        <v>25</v>
      </c>
      <c r="M2655" s="36" t="s">
        <v>1085</v>
      </c>
      <c r="N2655" s="34" t="s">
        <v>30</v>
      </c>
      <c r="O2655" s="34" t="s">
        <v>402</v>
      </c>
      <c r="P2655" s="83" t="s">
        <v>1085</v>
      </c>
      <c r="Q2655" s="69"/>
      <c r="R2655" s="440"/>
      <c r="S2655" s="440"/>
      <c r="T2655" s="68">
        <v>581876.80000000005</v>
      </c>
      <c r="U2655" s="440">
        <f t="shared" si="484"/>
        <v>651702.01600000006</v>
      </c>
      <c r="V2655" s="69" t="s">
        <v>27</v>
      </c>
      <c r="W2655" s="84">
        <v>2016</v>
      </c>
      <c r="X2655" s="73"/>
      <c r="Y2655" s="24"/>
      <c r="Z2655" s="28"/>
      <c r="AA2655" s="24"/>
    </row>
    <row r="2656" spans="1:27" s="107" customFormat="1" hidden="1" outlineLevel="1">
      <c r="A2656" s="231" t="s">
        <v>646</v>
      </c>
      <c r="B2656" s="42" t="s">
        <v>24</v>
      </c>
      <c r="C2656" s="34" t="s">
        <v>761</v>
      </c>
      <c r="D2656" s="106" t="s">
        <v>819</v>
      </c>
      <c r="E2656" s="69" t="s">
        <v>819</v>
      </c>
      <c r="F2656" s="69" t="s">
        <v>414</v>
      </c>
      <c r="G2656" s="185" t="s">
        <v>34</v>
      </c>
      <c r="H2656" s="34">
        <v>85</v>
      </c>
      <c r="I2656" s="34">
        <v>230000000</v>
      </c>
      <c r="J2656" s="36" t="s">
        <v>906</v>
      </c>
      <c r="K2656" s="42" t="s">
        <v>31</v>
      </c>
      <c r="L2656" s="82" t="s">
        <v>25</v>
      </c>
      <c r="M2656" s="36" t="s">
        <v>1085</v>
      </c>
      <c r="N2656" s="34" t="s">
        <v>30</v>
      </c>
      <c r="O2656" s="34" t="s">
        <v>402</v>
      </c>
      <c r="P2656" s="83" t="s">
        <v>1085</v>
      </c>
      <c r="Q2656" s="69"/>
      <c r="R2656" s="440"/>
      <c r="S2656" s="440"/>
      <c r="T2656" s="68">
        <v>849100.9</v>
      </c>
      <c r="U2656" s="440">
        <f t="shared" si="484"/>
        <v>950993.00800000015</v>
      </c>
      <c r="V2656" s="69" t="s">
        <v>27</v>
      </c>
      <c r="W2656" s="84">
        <v>2016</v>
      </c>
      <c r="X2656" s="73"/>
      <c r="Y2656" s="24"/>
      <c r="Z2656" s="28"/>
      <c r="AA2656" s="24"/>
    </row>
    <row r="2657" spans="1:27 16365:16376" s="107" customFormat="1" hidden="1" outlineLevel="1">
      <c r="A2657" s="231" t="s">
        <v>647</v>
      </c>
      <c r="B2657" s="42" t="s">
        <v>24</v>
      </c>
      <c r="C2657" s="34" t="s">
        <v>761</v>
      </c>
      <c r="D2657" s="106" t="s">
        <v>819</v>
      </c>
      <c r="E2657" s="69" t="s">
        <v>819</v>
      </c>
      <c r="F2657" s="69" t="s">
        <v>415</v>
      </c>
      <c r="G2657" s="185" t="s">
        <v>28</v>
      </c>
      <c r="H2657" s="34">
        <v>95</v>
      </c>
      <c r="I2657" s="34">
        <v>230000000</v>
      </c>
      <c r="J2657" s="36" t="s">
        <v>906</v>
      </c>
      <c r="K2657" s="44" t="s">
        <v>410</v>
      </c>
      <c r="L2657" s="82" t="s">
        <v>25</v>
      </c>
      <c r="M2657" s="36" t="s">
        <v>1085</v>
      </c>
      <c r="N2657" s="34" t="s">
        <v>1236</v>
      </c>
      <c r="O2657" s="34" t="s">
        <v>397</v>
      </c>
      <c r="P2657" s="83" t="s">
        <v>1085</v>
      </c>
      <c r="Q2657" s="69"/>
      <c r="R2657" s="440"/>
      <c r="S2657" s="440" t="s">
        <v>27</v>
      </c>
      <c r="T2657" s="68">
        <v>0</v>
      </c>
      <c r="U2657" s="440">
        <f t="shared" si="484"/>
        <v>0</v>
      </c>
      <c r="V2657" s="69"/>
      <c r="W2657" s="84">
        <v>2016</v>
      </c>
      <c r="X2657" s="73">
        <v>11.14</v>
      </c>
      <c r="Y2657" s="24"/>
      <c r="Z2657" s="28"/>
      <c r="AA2657" s="24"/>
    </row>
    <row r="2658" spans="1:27 16365:16376" s="107" customFormat="1" hidden="1" outlineLevel="1">
      <c r="A2658" s="231" t="s">
        <v>6499</v>
      </c>
      <c r="B2658" s="39" t="s">
        <v>1495</v>
      </c>
      <c r="C2658" s="34" t="s">
        <v>761</v>
      </c>
      <c r="D2658" s="106" t="s">
        <v>819</v>
      </c>
      <c r="E2658" s="69" t="s">
        <v>819</v>
      </c>
      <c r="F2658" s="69" t="s">
        <v>415</v>
      </c>
      <c r="G2658" s="185" t="s">
        <v>28</v>
      </c>
      <c r="H2658" s="185">
        <v>95</v>
      </c>
      <c r="I2658" s="43">
        <v>230000000</v>
      </c>
      <c r="J2658" s="36" t="s">
        <v>1500</v>
      </c>
      <c r="K2658" s="185" t="s">
        <v>6500</v>
      </c>
      <c r="L2658" s="82" t="s">
        <v>25</v>
      </c>
      <c r="M2658" s="36"/>
      <c r="N2658" s="185" t="s">
        <v>6197</v>
      </c>
      <c r="O2658" s="34" t="s">
        <v>397</v>
      </c>
      <c r="P2658" s="83" t="s">
        <v>1085</v>
      </c>
      <c r="Q2658" s="69"/>
      <c r="R2658" s="440"/>
      <c r="S2658" s="440" t="s">
        <v>27</v>
      </c>
      <c r="T2658" s="68">
        <v>6000000</v>
      </c>
      <c r="U2658" s="68">
        <f t="shared" si="484"/>
        <v>6720000.0000000009</v>
      </c>
      <c r="V2658" s="69"/>
      <c r="W2658" s="294">
        <v>2016</v>
      </c>
      <c r="X2658" s="73"/>
      <c r="Y2658" s="24"/>
      <c r="Z2658" s="28"/>
      <c r="AA2658" s="24"/>
    </row>
    <row r="2659" spans="1:27 16365:16376" s="19" customFormat="1" hidden="1" outlineLevel="1">
      <c r="A2659" s="231" t="s">
        <v>648</v>
      </c>
      <c r="B2659" s="110" t="s">
        <v>24</v>
      </c>
      <c r="C2659" s="108" t="s">
        <v>1050</v>
      </c>
      <c r="D2659" s="34" t="s">
        <v>489</v>
      </c>
      <c r="E2659" s="34" t="s">
        <v>489</v>
      </c>
      <c r="F2659" s="109" t="s">
        <v>490</v>
      </c>
      <c r="G2659" s="93" t="s">
        <v>28</v>
      </c>
      <c r="H2659" s="36">
        <v>99</v>
      </c>
      <c r="I2659" s="34">
        <v>230000000</v>
      </c>
      <c r="J2659" s="36" t="s">
        <v>906</v>
      </c>
      <c r="K2659" s="36" t="s">
        <v>424</v>
      </c>
      <c r="L2659" s="82" t="s">
        <v>25</v>
      </c>
      <c r="M2659" s="36" t="s">
        <v>1085</v>
      </c>
      <c r="N2659" s="36" t="s">
        <v>1168</v>
      </c>
      <c r="O2659" s="44" t="s">
        <v>129</v>
      </c>
      <c r="P2659" s="83" t="s">
        <v>1085</v>
      </c>
      <c r="Q2659" s="36"/>
      <c r="R2659" s="54"/>
      <c r="S2659" s="54"/>
      <c r="T2659" s="68">
        <v>239100000</v>
      </c>
      <c r="U2659" s="440">
        <f t="shared" si="484"/>
        <v>267792000.00000003</v>
      </c>
      <c r="V2659" s="36"/>
      <c r="W2659" s="84">
        <v>2016</v>
      </c>
      <c r="X2659" s="64"/>
      <c r="Z2659" s="28"/>
    </row>
    <row r="2660" spans="1:27 16365:16376" s="19" customFormat="1" hidden="1" outlineLevel="1">
      <c r="A2660" s="231" t="s">
        <v>649</v>
      </c>
      <c r="B2660" s="110" t="s">
        <v>24</v>
      </c>
      <c r="C2660" s="108" t="s">
        <v>1050</v>
      </c>
      <c r="D2660" s="34" t="s">
        <v>489</v>
      </c>
      <c r="E2660" s="34" t="s">
        <v>489</v>
      </c>
      <c r="F2660" s="109" t="s">
        <v>491</v>
      </c>
      <c r="G2660" s="93" t="s">
        <v>28</v>
      </c>
      <c r="H2660" s="36">
        <v>99</v>
      </c>
      <c r="I2660" s="34">
        <v>230000000</v>
      </c>
      <c r="J2660" s="36" t="s">
        <v>906</v>
      </c>
      <c r="K2660" s="36" t="s">
        <v>424</v>
      </c>
      <c r="L2660" s="82" t="s">
        <v>25</v>
      </c>
      <c r="M2660" s="36" t="s">
        <v>1085</v>
      </c>
      <c r="N2660" s="36" t="s">
        <v>492</v>
      </c>
      <c r="O2660" s="44" t="s">
        <v>129</v>
      </c>
      <c r="P2660" s="83" t="s">
        <v>1085</v>
      </c>
      <c r="Q2660" s="36"/>
      <c r="R2660" s="54"/>
      <c r="S2660" s="54"/>
      <c r="T2660" s="68">
        <v>0</v>
      </c>
      <c r="U2660" s="440">
        <f t="shared" si="484"/>
        <v>0</v>
      </c>
      <c r="V2660" s="36"/>
      <c r="W2660" s="84">
        <v>2016</v>
      </c>
      <c r="X2660" s="64">
        <v>20.21</v>
      </c>
      <c r="Z2660" s="28"/>
    </row>
    <row r="2661" spans="1:27 16365:16376" s="19" customFormat="1" hidden="1" outlineLevel="1">
      <c r="A2661" s="231" t="s">
        <v>6502</v>
      </c>
      <c r="B2661" s="39" t="s">
        <v>1495</v>
      </c>
      <c r="C2661" s="108" t="s">
        <v>1050</v>
      </c>
      <c r="D2661" s="34" t="s">
        <v>489</v>
      </c>
      <c r="E2661" s="34" t="s">
        <v>489</v>
      </c>
      <c r="F2661" s="109" t="s">
        <v>491</v>
      </c>
      <c r="G2661" s="93" t="s">
        <v>28</v>
      </c>
      <c r="H2661" s="93">
        <v>99</v>
      </c>
      <c r="I2661" s="43">
        <v>230000000</v>
      </c>
      <c r="J2661" s="36" t="s">
        <v>1500</v>
      </c>
      <c r="K2661" s="93" t="s">
        <v>424</v>
      </c>
      <c r="L2661" s="82" t="s">
        <v>25</v>
      </c>
      <c r="M2661" s="36"/>
      <c r="N2661" s="93" t="s">
        <v>492</v>
      </c>
      <c r="O2661" s="44" t="s">
        <v>129</v>
      </c>
      <c r="P2661" s="83" t="s">
        <v>1085</v>
      </c>
      <c r="Q2661" s="36"/>
      <c r="R2661" s="54"/>
      <c r="S2661" s="54"/>
      <c r="T2661" s="447">
        <v>52602787</v>
      </c>
      <c r="U2661" s="440">
        <f t="shared" si="484"/>
        <v>58915121.440000005</v>
      </c>
      <c r="V2661" s="36"/>
      <c r="W2661" s="294">
        <v>2016</v>
      </c>
      <c r="X2661" s="64"/>
      <c r="Z2661" s="28"/>
    </row>
    <row r="2662" spans="1:27 16365:16376" s="19" customFormat="1" hidden="1" outlineLevel="1">
      <c r="A2662" s="231" t="s">
        <v>1136</v>
      </c>
      <c r="B2662" s="110" t="s">
        <v>24</v>
      </c>
      <c r="C2662" s="108" t="s">
        <v>1050</v>
      </c>
      <c r="D2662" s="34" t="s">
        <v>489</v>
      </c>
      <c r="E2662" s="34" t="s">
        <v>489</v>
      </c>
      <c r="F2662" s="109" t="s">
        <v>493</v>
      </c>
      <c r="G2662" s="93" t="s">
        <v>28</v>
      </c>
      <c r="H2662" s="36">
        <v>99</v>
      </c>
      <c r="I2662" s="34">
        <v>230000000</v>
      </c>
      <c r="J2662" s="36" t="s">
        <v>906</v>
      </c>
      <c r="K2662" s="36" t="s">
        <v>424</v>
      </c>
      <c r="L2662" s="82" t="s">
        <v>25</v>
      </c>
      <c r="M2662" s="36" t="s">
        <v>1085</v>
      </c>
      <c r="N2662" s="36" t="s">
        <v>1168</v>
      </c>
      <c r="O2662" s="44" t="s">
        <v>129</v>
      </c>
      <c r="P2662" s="83" t="s">
        <v>1085</v>
      </c>
      <c r="Q2662" s="36"/>
      <c r="R2662" s="54"/>
      <c r="S2662" s="54"/>
      <c r="T2662" s="68">
        <v>153024000</v>
      </c>
      <c r="U2662" s="440">
        <f t="shared" si="484"/>
        <v>171386880.00000003</v>
      </c>
      <c r="V2662" s="36"/>
      <c r="W2662" s="84">
        <v>2016</v>
      </c>
      <c r="X2662" s="64"/>
      <c r="Z2662" s="28"/>
    </row>
    <row r="2663" spans="1:27 16365:16376" s="86" customFormat="1" hidden="1" outlineLevel="1">
      <c r="A2663" s="231" t="s">
        <v>1137</v>
      </c>
      <c r="B2663" s="67" t="s">
        <v>24</v>
      </c>
      <c r="C2663" s="76" t="s">
        <v>911</v>
      </c>
      <c r="D2663" s="76" t="s">
        <v>503</v>
      </c>
      <c r="E2663" s="76" t="s">
        <v>503</v>
      </c>
      <c r="F2663" s="76" t="s">
        <v>1331</v>
      </c>
      <c r="G2663" s="93" t="s">
        <v>28</v>
      </c>
      <c r="H2663" s="76">
        <v>100</v>
      </c>
      <c r="I2663" s="76">
        <v>230000000</v>
      </c>
      <c r="J2663" s="76" t="s">
        <v>906</v>
      </c>
      <c r="K2663" s="36" t="s">
        <v>1330</v>
      </c>
      <c r="L2663" s="44" t="s">
        <v>25</v>
      </c>
      <c r="M2663" s="36" t="s">
        <v>1085</v>
      </c>
      <c r="N2663" s="44" t="s">
        <v>1332</v>
      </c>
      <c r="O2663" s="44" t="s">
        <v>1078</v>
      </c>
      <c r="P2663" s="83" t="s">
        <v>1085</v>
      </c>
      <c r="Q2663" s="44"/>
      <c r="R2663" s="261"/>
      <c r="S2663" s="261"/>
      <c r="T2663" s="435">
        <v>0</v>
      </c>
      <c r="U2663" s="440">
        <f t="shared" si="484"/>
        <v>0</v>
      </c>
      <c r="V2663" s="44"/>
      <c r="W2663" s="84">
        <v>2016</v>
      </c>
      <c r="X2663" s="245" t="s">
        <v>5208</v>
      </c>
      <c r="Z2663" s="28"/>
      <c r="XEK2663" s="38"/>
      <c r="XEL2663" s="38"/>
      <c r="XEM2663" s="67"/>
      <c r="XEN2663" s="76"/>
      <c r="XEO2663" s="76"/>
      <c r="XEP2663" s="76"/>
      <c r="XEQ2663" s="76"/>
      <c r="XER2663" s="76"/>
      <c r="XES2663" s="76"/>
      <c r="XET2663" s="76"/>
      <c r="XEU2663" s="88"/>
      <c r="XEV2663" s="88"/>
    </row>
    <row r="2664" spans="1:27 16365:16376" s="86" customFormat="1" hidden="1" outlineLevel="1">
      <c r="A2664" s="231" t="s">
        <v>5230</v>
      </c>
      <c r="B2664" s="34" t="s">
        <v>24</v>
      </c>
      <c r="C2664" s="34" t="s">
        <v>911</v>
      </c>
      <c r="D2664" s="34" t="s">
        <v>503</v>
      </c>
      <c r="E2664" s="34" t="s">
        <v>503</v>
      </c>
      <c r="F2664" s="34" t="s">
        <v>5231</v>
      </c>
      <c r="G2664" s="185" t="s">
        <v>28</v>
      </c>
      <c r="H2664" s="34">
        <v>100</v>
      </c>
      <c r="I2664" s="34">
        <v>230000000</v>
      </c>
      <c r="J2664" s="34" t="s">
        <v>906</v>
      </c>
      <c r="K2664" s="34" t="s">
        <v>1330</v>
      </c>
      <c r="L2664" s="34" t="s">
        <v>25</v>
      </c>
      <c r="M2664" s="34" t="s">
        <v>1085</v>
      </c>
      <c r="N2664" s="34" t="s">
        <v>1332</v>
      </c>
      <c r="O2664" s="34" t="s">
        <v>1078</v>
      </c>
      <c r="P2664" s="34" t="s">
        <v>1085</v>
      </c>
      <c r="Q2664" s="34"/>
      <c r="R2664" s="440"/>
      <c r="S2664" s="440"/>
      <c r="T2664" s="440">
        <v>50000000</v>
      </c>
      <c r="U2664" s="440">
        <f t="shared" si="484"/>
        <v>56000000.000000007</v>
      </c>
      <c r="V2664" s="44"/>
      <c r="W2664" s="84">
        <v>2016</v>
      </c>
      <c r="X2664" s="369"/>
      <c r="Z2664" s="28"/>
      <c r="XEK2664" s="194"/>
      <c r="XEL2664" s="194"/>
      <c r="XEM2664" s="195"/>
      <c r="XEN2664" s="196"/>
      <c r="XEO2664" s="196"/>
      <c r="XEP2664" s="196"/>
      <c r="XEQ2664" s="196"/>
      <c r="XER2664" s="196"/>
      <c r="XES2664" s="196"/>
      <c r="XET2664" s="196"/>
      <c r="XEU2664" s="197"/>
      <c r="XEV2664" s="197"/>
    </row>
    <row r="2665" spans="1:27 16365:16376" s="86" customFormat="1" hidden="1" outlineLevel="1">
      <c r="A2665" s="231" t="s">
        <v>1138</v>
      </c>
      <c r="B2665" s="67" t="s">
        <v>24</v>
      </c>
      <c r="C2665" s="76" t="s">
        <v>911</v>
      </c>
      <c r="D2665" s="76" t="s">
        <v>503</v>
      </c>
      <c r="E2665" s="76" t="s">
        <v>503</v>
      </c>
      <c r="F2665" s="76" t="s">
        <v>1079</v>
      </c>
      <c r="G2665" s="93" t="s">
        <v>28</v>
      </c>
      <c r="H2665" s="76">
        <v>100</v>
      </c>
      <c r="I2665" s="34">
        <v>230000000</v>
      </c>
      <c r="J2665" s="36" t="s">
        <v>906</v>
      </c>
      <c r="K2665" s="76" t="s">
        <v>237</v>
      </c>
      <c r="L2665" s="82" t="s">
        <v>25</v>
      </c>
      <c r="M2665" s="36" t="s">
        <v>1085</v>
      </c>
      <c r="N2665" s="76" t="s">
        <v>2755</v>
      </c>
      <c r="O2665" s="76" t="s">
        <v>1078</v>
      </c>
      <c r="P2665" s="83" t="s">
        <v>1085</v>
      </c>
      <c r="Q2665" s="76"/>
      <c r="R2665" s="434"/>
      <c r="S2665" s="434"/>
      <c r="T2665" s="435">
        <v>0</v>
      </c>
      <c r="U2665" s="440">
        <f t="shared" si="484"/>
        <v>0</v>
      </c>
      <c r="V2665" s="76"/>
      <c r="W2665" s="84">
        <v>2016</v>
      </c>
      <c r="X2665" s="245" t="s">
        <v>5167</v>
      </c>
      <c r="Z2665" s="28"/>
    </row>
    <row r="2666" spans="1:27 16365:16376" s="86" customFormat="1" hidden="1" outlineLevel="1">
      <c r="A2666" s="231" t="s">
        <v>5232</v>
      </c>
      <c r="B2666" s="34" t="s">
        <v>24</v>
      </c>
      <c r="C2666" s="34" t="s">
        <v>911</v>
      </c>
      <c r="D2666" s="34" t="s">
        <v>503</v>
      </c>
      <c r="E2666" s="34" t="s">
        <v>503</v>
      </c>
      <c r="F2666" s="34" t="s">
        <v>5233</v>
      </c>
      <c r="G2666" s="185" t="s">
        <v>28</v>
      </c>
      <c r="H2666" s="34">
        <v>100</v>
      </c>
      <c r="I2666" s="34">
        <v>230000000</v>
      </c>
      <c r="J2666" s="34" t="s">
        <v>906</v>
      </c>
      <c r="K2666" s="34" t="s">
        <v>237</v>
      </c>
      <c r="L2666" s="34" t="s">
        <v>25</v>
      </c>
      <c r="M2666" s="34" t="s">
        <v>1085</v>
      </c>
      <c r="N2666" s="34" t="s">
        <v>2755</v>
      </c>
      <c r="O2666" s="34" t="s">
        <v>1078</v>
      </c>
      <c r="P2666" s="34" t="s">
        <v>1085</v>
      </c>
      <c r="Q2666" s="34"/>
      <c r="R2666" s="440"/>
      <c r="S2666" s="440"/>
      <c r="T2666" s="440">
        <v>3000000</v>
      </c>
      <c r="U2666" s="440">
        <f t="shared" si="484"/>
        <v>3360000.0000000005</v>
      </c>
      <c r="V2666" s="76"/>
      <c r="W2666" s="84">
        <v>2016</v>
      </c>
      <c r="X2666" s="64"/>
      <c r="Z2666" s="28"/>
    </row>
    <row r="2667" spans="1:27 16365:16376" s="86" customFormat="1" hidden="1" outlineLevel="1">
      <c r="A2667" s="231" t="s">
        <v>1139</v>
      </c>
      <c r="B2667" s="67" t="s">
        <v>24</v>
      </c>
      <c r="C2667" s="76" t="s">
        <v>911</v>
      </c>
      <c r="D2667" s="76" t="s">
        <v>503</v>
      </c>
      <c r="E2667" s="76" t="s">
        <v>503</v>
      </c>
      <c r="F2667" s="76" t="s">
        <v>506</v>
      </c>
      <c r="G2667" s="93" t="s">
        <v>28</v>
      </c>
      <c r="H2667" s="76">
        <v>90</v>
      </c>
      <c r="I2667" s="34">
        <v>230000000</v>
      </c>
      <c r="J2667" s="36" t="s">
        <v>906</v>
      </c>
      <c r="K2667" s="76" t="s">
        <v>59</v>
      </c>
      <c r="L2667" s="82" t="s">
        <v>25</v>
      </c>
      <c r="M2667" s="36" t="s">
        <v>1085</v>
      </c>
      <c r="N2667" s="76" t="s">
        <v>2754</v>
      </c>
      <c r="O2667" s="76" t="s">
        <v>721</v>
      </c>
      <c r="P2667" s="83" t="s">
        <v>1085</v>
      </c>
      <c r="Q2667" s="76"/>
      <c r="R2667" s="434"/>
      <c r="S2667" s="434"/>
      <c r="T2667" s="435">
        <v>0</v>
      </c>
      <c r="U2667" s="440">
        <f t="shared" si="484"/>
        <v>0</v>
      </c>
      <c r="V2667" s="76"/>
      <c r="W2667" s="84">
        <v>2016</v>
      </c>
      <c r="X2667" s="73">
        <v>14</v>
      </c>
      <c r="Z2667" s="28"/>
    </row>
    <row r="2668" spans="1:27 16365:16376" s="86" customFormat="1" hidden="1" outlineLevel="1">
      <c r="A2668" s="231" t="s">
        <v>3953</v>
      </c>
      <c r="B2668" s="67" t="s">
        <v>24</v>
      </c>
      <c r="C2668" s="76" t="s">
        <v>911</v>
      </c>
      <c r="D2668" s="40" t="s">
        <v>503</v>
      </c>
      <c r="E2668" s="40" t="s">
        <v>503</v>
      </c>
      <c r="F2668" s="76" t="s">
        <v>506</v>
      </c>
      <c r="G2668" s="93" t="s">
        <v>28</v>
      </c>
      <c r="H2668" s="76">
        <v>90</v>
      </c>
      <c r="I2668" s="34">
        <v>230000000</v>
      </c>
      <c r="J2668" s="36" t="s">
        <v>906</v>
      </c>
      <c r="K2668" s="76" t="s">
        <v>59</v>
      </c>
      <c r="L2668" s="82" t="s">
        <v>25</v>
      </c>
      <c r="M2668" s="36" t="s">
        <v>1085</v>
      </c>
      <c r="N2668" s="76" t="s">
        <v>228</v>
      </c>
      <c r="O2668" s="76" t="s">
        <v>721</v>
      </c>
      <c r="P2668" s="83" t="s">
        <v>1085</v>
      </c>
      <c r="Q2668" s="76"/>
      <c r="R2668" s="434"/>
      <c r="S2668" s="434"/>
      <c r="T2668" s="435">
        <v>0</v>
      </c>
      <c r="U2668" s="440">
        <f t="shared" si="484"/>
        <v>0</v>
      </c>
      <c r="V2668" s="76"/>
      <c r="W2668" s="84">
        <v>2016</v>
      </c>
      <c r="X2668" s="245">
        <v>11</v>
      </c>
      <c r="Z2668" s="28"/>
    </row>
    <row r="2669" spans="1:27 16365:16376" s="86" customFormat="1" hidden="1" outlineLevel="1">
      <c r="A2669" s="231" t="s">
        <v>5234</v>
      </c>
      <c r="B2669" s="34" t="s">
        <v>24</v>
      </c>
      <c r="C2669" s="34" t="s">
        <v>911</v>
      </c>
      <c r="D2669" s="34" t="s">
        <v>503</v>
      </c>
      <c r="E2669" s="34" t="s">
        <v>503</v>
      </c>
      <c r="F2669" s="34" t="s">
        <v>506</v>
      </c>
      <c r="G2669" s="185" t="s">
        <v>28</v>
      </c>
      <c r="H2669" s="34">
        <v>90</v>
      </c>
      <c r="I2669" s="34">
        <v>230000000</v>
      </c>
      <c r="J2669" s="34" t="s">
        <v>906</v>
      </c>
      <c r="K2669" s="34" t="s">
        <v>3945</v>
      </c>
      <c r="L2669" s="34" t="s">
        <v>25</v>
      </c>
      <c r="M2669" s="34" t="s">
        <v>1085</v>
      </c>
      <c r="N2669" s="34" t="s">
        <v>228</v>
      </c>
      <c r="O2669" s="34" t="s">
        <v>721</v>
      </c>
      <c r="P2669" s="34" t="s">
        <v>1085</v>
      </c>
      <c r="Q2669" s="34"/>
      <c r="R2669" s="440"/>
      <c r="S2669" s="440"/>
      <c r="T2669" s="440">
        <v>76335000</v>
      </c>
      <c r="U2669" s="440">
        <f t="shared" si="484"/>
        <v>85495200.000000015</v>
      </c>
      <c r="V2669" s="76"/>
      <c r="W2669" s="84">
        <v>2016</v>
      </c>
      <c r="X2669" s="64"/>
      <c r="Z2669" s="28"/>
    </row>
    <row r="2670" spans="1:27 16365:16376" s="86" customFormat="1" hidden="1" outlineLevel="1">
      <c r="A2670" s="231" t="s">
        <v>1140</v>
      </c>
      <c r="B2670" s="67" t="s">
        <v>24</v>
      </c>
      <c r="C2670" s="76" t="s">
        <v>911</v>
      </c>
      <c r="D2670" s="76" t="s">
        <v>503</v>
      </c>
      <c r="E2670" s="76" t="s">
        <v>503</v>
      </c>
      <c r="F2670" s="76" t="s">
        <v>507</v>
      </c>
      <c r="G2670" s="93" t="s">
        <v>28</v>
      </c>
      <c r="H2670" s="76">
        <v>90</v>
      </c>
      <c r="I2670" s="34">
        <v>230000000</v>
      </c>
      <c r="J2670" s="36" t="s">
        <v>906</v>
      </c>
      <c r="K2670" s="76" t="s">
        <v>376</v>
      </c>
      <c r="L2670" s="82" t="s">
        <v>25</v>
      </c>
      <c r="M2670" s="36" t="s">
        <v>1085</v>
      </c>
      <c r="N2670" s="76" t="s">
        <v>126</v>
      </c>
      <c r="O2670" s="76" t="s">
        <v>721</v>
      </c>
      <c r="P2670" s="83" t="s">
        <v>1085</v>
      </c>
      <c r="Q2670" s="76"/>
      <c r="R2670" s="434"/>
      <c r="S2670" s="434"/>
      <c r="T2670" s="435">
        <v>60645075</v>
      </c>
      <c r="U2670" s="440">
        <f t="shared" si="484"/>
        <v>67922484</v>
      </c>
      <c r="V2670" s="76"/>
      <c r="W2670" s="84">
        <v>2016</v>
      </c>
      <c r="X2670" s="64"/>
      <c r="Z2670" s="28"/>
    </row>
    <row r="2671" spans="1:27 16365:16376" s="86" customFormat="1" hidden="1" outlineLevel="1">
      <c r="A2671" s="231" t="s">
        <v>1141</v>
      </c>
      <c r="B2671" s="67" t="s">
        <v>24</v>
      </c>
      <c r="C2671" s="76" t="s">
        <v>911</v>
      </c>
      <c r="D2671" s="76" t="s">
        <v>503</v>
      </c>
      <c r="E2671" s="76" t="s">
        <v>503</v>
      </c>
      <c r="F2671" s="76" t="s">
        <v>508</v>
      </c>
      <c r="G2671" s="93" t="s">
        <v>28</v>
      </c>
      <c r="H2671" s="76">
        <v>100</v>
      </c>
      <c r="I2671" s="34">
        <v>230000000</v>
      </c>
      <c r="J2671" s="36" t="s">
        <v>906</v>
      </c>
      <c r="K2671" s="76" t="s">
        <v>59</v>
      </c>
      <c r="L2671" s="82" t="s">
        <v>25</v>
      </c>
      <c r="M2671" s="36" t="s">
        <v>1085</v>
      </c>
      <c r="N2671" s="76" t="s">
        <v>2755</v>
      </c>
      <c r="O2671" s="76" t="s">
        <v>1078</v>
      </c>
      <c r="P2671" s="83" t="s">
        <v>1085</v>
      </c>
      <c r="Q2671" s="76"/>
      <c r="R2671" s="434"/>
      <c r="S2671" s="434"/>
      <c r="T2671" s="435">
        <v>25000000</v>
      </c>
      <c r="U2671" s="440">
        <f t="shared" si="484"/>
        <v>28000000.000000004</v>
      </c>
      <c r="V2671" s="76"/>
      <c r="W2671" s="84">
        <v>2016</v>
      </c>
      <c r="X2671" s="64"/>
      <c r="Z2671" s="28"/>
    </row>
    <row r="2672" spans="1:27 16365:16376" s="86" customFormat="1" hidden="1" outlineLevel="1">
      <c r="A2672" s="231" t="s">
        <v>1142</v>
      </c>
      <c r="B2672" s="67" t="s">
        <v>24</v>
      </c>
      <c r="C2672" s="76" t="s">
        <v>911</v>
      </c>
      <c r="D2672" s="76" t="s">
        <v>503</v>
      </c>
      <c r="E2672" s="76" t="s">
        <v>503</v>
      </c>
      <c r="F2672" s="76" t="s">
        <v>509</v>
      </c>
      <c r="G2672" s="93" t="s">
        <v>28</v>
      </c>
      <c r="H2672" s="76">
        <v>100</v>
      </c>
      <c r="I2672" s="34">
        <v>230000000</v>
      </c>
      <c r="J2672" s="36" t="s">
        <v>906</v>
      </c>
      <c r="K2672" s="76" t="s">
        <v>237</v>
      </c>
      <c r="L2672" s="82" t="s">
        <v>25</v>
      </c>
      <c r="M2672" s="36" t="s">
        <v>1085</v>
      </c>
      <c r="N2672" s="76" t="s">
        <v>233</v>
      </c>
      <c r="O2672" s="76" t="s">
        <v>1078</v>
      </c>
      <c r="P2672" s="83" t="s">
        <v>1085</v>
      </c>
      <c r="Q2672" s="76"/>
      <c r="R2672" s="434"/>
      <c r="S2672" s="434"/>
      <c r="T2672" s="435">
        <v>14000000</v>
      </c>
      <c r="U2672" s="440">
        <f t="shared" si="484"/>
        <v>15680000.000000002</v>
      </c>
      <c r="V2672" s="76"/>
      <c r="W2672" s="84">
        <v>2016</v>
      </c>
      <c r="X2672" s="64"/>
      <c r="Z2672" s="28"/>
    </row>
    <row r="2673" spans="1:26" s="86" customFormat="1" hidden="1" outlineLevel="1">
      <c r="A2673" s="231" t="s">
        <v>1143</v>
      </c>
      <c r="B2673" s="67" t="s">
        <v>24</v>
      </c>
      <c r="C2673" s="76" t="s">
        <v>911</v>
      </c>
      <c r="D2673" s="76" t="s">
        <v>503</v>
      </c>
      <c r="E2673" s="76" t="s">
        <v>503</v>
      </c>
      <c r="F2673" s="76" t="s">
        <v>2756</v>
      </c>
      <c r="G2673" s="93" t="s">
        <v>28</v>
      </c>
      <c r="H2673" s="76">
        <v>100</v>
      </c>
      <c r="I2673" s="34">
        <v>230000000</v>
      </c>
      <c r="J2673" s="36" t="s">
        <v>906</v>
      </c>
      <c r="K2673" s="76" t="s">
        <v>59</v>
      </c>
      <c r="L2673" s="82" t="s">
        <v>25</v>
      </c>
      <c r="M2673" s="36" t="s">
        <v>1085</v>
      </c>
      <c r="N2673" s="76" t="s">
        <v>505</v>
      </c>
      <c r="O2673" s="76" t="s">
        <v>1078</v>
      </c>
      <c r="P2673" s="83" t="s">
        <v>1085</v>
      </c>
      <c r="Q2673" s="76"/>
      <c r="R2673" s="434"/>
      <c r="S2673" s="434"/>
      <c r="T2673" s="435">
        <v>0</v>
      </c>
      <c r="U2673" s="440">
        <f t="shared" si="484"/>
        <v>0</v>
      </c>
      <c r="V2673" s="76"/>
      <c r="W2673" s="84">
        <v>2016</v>
      </c>
      <c r="X2673" s="245" t="s">
        <v>5209</v>
      </c>
      <c r="Z2673" s="28"/>
    </row>
    <row r="2674" spans="1:26" s="86" customFormat="1" hidden="1" outlineLevel="1">
      <c r="A2674" s="231" t="s">
        <v>5235</v>
      </c>
      <c r="B2674" s="34" t="s">
        <v>24</v>
      </c>
      <c r="C2674" s="34" t="s">
        <v>911</v>
      </c>
      <c r="D2674" s="34" t="s">
        <v>503</v>
      </c>
      <c r="E2674" s="34" t="s">
        <v>503</v>
      </c>
      <c r="F2674" s="34" t="s">
        <v>2756</v>
      </c>
      <c r="G2674" s="185" t="s">
        <v>28</v>
      </c>
      <c r="H2674" s="34">
        <v>100</v>
      </c>
      <c r="I2674" s="34">
        <v>230000000</v>
      </c>
      <c r="J2674" s="34" t="s">
        <v>906</v>
      </c>
      <c r="K2674" s="34" t="s">
        <v>59</v>
      </c>
      <c r="L2674" s="34" t="s">
        <v>25</v>
      </c>
      <c r="M2674" s="34" t="s">
        <v>1085</v>
      </c>
      <c r="N2674" s="34" t="s">
        <v>2755</v>
      </c>
      <c r="O2674" s="34" t="s">
        <v>1078</v>
      </c>
      <c r="P2674" s="34" t="s">
        <v>1085</v>
      </c>
      <c r="Q2674" s="34"/>
      <c r="R2674" s="440"/>
      <c r="S2674" s="440"/>
      <c r="T2674" s="440">
        <v>14000000</v>
      </c>
      <c r="U2674" s="440">
        <f t="shared" si="484"/>
        <v>15680000.000000002</v>
      </c>
      <c r="V2674" s="76"/>
      <c r="W2674" s="84">
        <v>2016</v>
      </c>
      <c r="X2674" s="64"/>
      <c r="Z2674" s="28"/>
    </row>
    <row r="2675" spans="1:26" s="86" customFormat="1" hidden="1" outlineLevel="1">
      <c r="A2675" s="231" t="s">
        <v>1144</v>
      </c>
      <c r="B2675" s="67" t="s">
        <v>24</v>
      </c>
      <c r="C2675" s="76" t="s">
        <v>911</v>
      </c>
      <c r="D2675" s="76" t="s">
        <v>503</v>
      </c>
      <c r="E2675" s="76" t="s">
        <v>503</v>
      </c>
      <c r="F2675" s="76" t="s">
        <v>963</v>
      </c>
      <c r="G2675" s="93" t="s">
        <v>28</v>
      </c>
      <c r="H2675" s="76">
        <v>100</v>
      </c>
      <c r="I2675" s="34">
        <v>230000000</v>
      </c>
      <c r="J2675" s="36" t="s">
        <v>906</v>
      </c>
      <c r="K2675" s="76" t="s">
        <v>237</v>
      </c>
      <c r="L2675" s="82" t="s">
        <v>25</v>
      </c>
      <c r="M2675" s="36" t="s">
        <v>1085</v>
      </c>
      <c r="N2675" s="76" t="s">
        <v>40</v>
      </c>
      <c r="O2675" s="76" t="s">
        <v>1078</v>
      </c>
      <c r="P2675" s="83" t="s">
        <v>1085</v>
      </c>
      <c r="Q2675" s="76"/>
      <c r="R2675" s="434"/>
      <c r="S2675" s="434"/>
      <c r="T2675" s="435">
        <v>20000000</v>
      </c>
      <c r="U2675" s="440">
        <f t="shared" si="484"/>
        <v>22400000.000000004</v>
      </c>
      <c r="V2675" s="76"/>
      <c r="W2675" s="84">
        <v>2016</v>
      </c>
      <c r="X2675" s="64"/>
      <c r="Z2675" s="28"/>
    </row>
    <row r="2676" spans="1:26" s="86" customFormat="1" hidden="1" outlineLevel="1">
      <c r="A2676" s="231" t="s">
        <v>1145</v>
      </c>
      <c r="B2676" s="67" t="s">
        <v>24</v>
      </c>
      <c r="C2676" s="76" t="s">
        <v>911</v>
      </c>
      <c r="D2676" s="54" t="s">
        <v>503</v>
      </c>
      <c r="E2676" s="54" t="s">
        <v>503</v>
      </c>
      <c r="F2676" s="76" t="s">
        <v>1345</v>
      </c>
      <c r="G2676" s="93" t="s">
        <v>28</v>
      </c>
      <c r="H2676" s="76">
        <v>100</v>
      </c>
      <c r="I2676" s="34">
        <v>230000000</v>
      </c>
      <c r="J2676" s="36" t="s">
        <v>906</v>
      </c>
      <c r="K2676" s="76" t="s">
        <v>510</v>
      </c>
      <c r="L2676" s="82" t="s">
        <v>25</v>
      </c>
      <c r="M2676" s="36" t="s">
        <v>1085</v>
      </c>
      <c r="N2676" s="76" t="s">
        <v>511</v>
      </c>
      <c r="O2676" s="76" t="s">
        <v>1078</v>
      </c>
      <c r="P2676" s="83" t="s">
        <v>1085</v>
      </c>
      <c r="Q2676" s="76"/>
      <c r="R2676" s="434"/>
      <c r="S2676" s="434"/>
      <c r="T2676" s="435">
        <v>0</v>
      </c>
      <c r="U2676" s="440">
        <f t="shared" si="484"/>
        <v>0</v>
      </c>
      <c r="V2676" s="76"/>
      <c r="W2676" s="84">
        <v>2016</v>
      </c>
      <c r="X2676" s="245" t="s">
        <v>5210</v>
      </c>
      <c r="Z2676" s="28"/>
    </row>
    <row r="2677" spans="1:26" s="86" customFormat="1" hidden="1" outlineLevel="1">
      <c r="A2677" s="231" t="s">
        <v>5236</v>
      </c>
      <c r="B2677" s="34" t="s">
        <v>24</v>
      </c>
      <c r="C2677" s="34" t="s">
        <v>911</v>
      </c>
      <c r="D2677" s="34" t="s">
        <v>503</v>
      </c>
      <c r="E2677" s="34" t="s">
        <v>503</v>
      </c>
      <c r="F2677" s="34" t="s">
        <v>5237</v>
      </c>
      <c r="G2677" s="185" t="s">
        <v>28</v>
      </c>
      <c r="H2677" s="34">
        <v>100</v>
      </c>
      <c r="I2677" s="34">
        <v>230000000</v>
      </c>
      <c r="J2677" s="34" t="s">
        <v>906</v>
      </c>
      <c r="K2677" s="34" t="s">
        <v>237</v>
      </c>
      <c r="L2677" s="34" t="s">
        <v>25</v>
      </c>
      <c r="M2677" s="34" t="s">
        <v>1085</v>
      </c>
      <c r="N2677" s="34" t="s">
        <v>228</v>
      </c>
      <c r="O2677" s="34" t="s">
        <v>1078</v>
      </c>
      <c r="P2677" s="34" t="s">
        <v>1085</v>
      </c>
      <c r="Q2677" s="34"/>
      <c r="R2677" s="440"/>
      <c r="S2677" s="440"/>
      <c r="T2677" s="440">
        <v>3000000</v>
      </c>
      <c r="U2677" s="440">
        <f t="shared" si="484"/>
        <v>3360000.0000000005</v>
      </c>
      <c r="V2677" s="76"/>
      <c r="W2677" s="84">
        <v>2016</v>
      </c>
      <c r="X2677" s="64"/>
      <c r="Z2677" s="28"/>
    </row>
    <row r="2678" spans="1:26" s="86" customFormat="1" hidden="1" outlineLevel="1">
      <c r="A2678" s="231" t="s">
        <v>660</v>
      </c>
      <c r="B2678" s="67" t="s">
        <v>24</v>
      </c>
      <c r="C2678" s="76" t="s">
        <v>761</v>
      </c>
      <c r="D2678" s="76" t="s">
        <v>819</v>
      </c>
      <c r="E2678" s="76" t="s">
        <v>819</v>
      </c>
      <c r="F2678" s="76" t="s">
        <v>512</v>
      </c>
      <c r="G2678" s="93" t="s">
        <v>29</v>
      </c>
      <c r="H2678" s="76">
        <v>90</v>
      </c>
      <c r="I2678" s="34">
        <v>230000000</v>
      </c>
      <c r="J2678" s="36" t="s">
        <v>906</v>
      </c>
      <c r="K2678" s="76" t="s">
        <v>237</v>
      </c>
      <c r="L2678" s="82" t="s">
        <v>25</v>
      </c>
      <c r="M2678" s="36" t="s">
        <v>1085</v>
      </c>
      <c r="N2678" s="76" t="s">
        <v>233</v>
      </c>
      <c r="O2678" s="76" t="s">
        <v>721</v>
      </c>
      <c r="P2678" s="83" t="s">
        <v>1085</v>
      </c>
      <c r="Q2678" s="76"/>
      <c r="R2678" s="434"/>
      <c r="S2678" s="434"/>
      <c r="T2678" s="435">
        <v>0</v>
      </c>
      <c r="U2678" s="440">
        <f t="shared" si="484"/>
        <v>0</v>
      </c>
      <c r="V2678" s="76"/>
      <c r="W2678" s="84">
        <v>2016</v>
      </c>
      <c r="X2678" s="272" t="s">
        <v>5008</v>
      </c>
      <c r="Z2678" s="28"/>
    </row>
    <row r="2679" spans="1:26" s="86" customFormat="1" hidden="1" outlineLevel="1">
      <c r="A2679" s="231" t="s">
        <v>6275</v>
      </c>
      <c r="B2679" s="67" t="s">
        <v>24</v>
      </c>
      <c r="C2679" s="76" t="s">
        <v>761</v>
      </c>
      <c r="D2679" s="76" t="s">
        <v>819</v>
      </c>
      <c r="E2679" s="76" t="s">
        <v>819</v>
      </c>
      <c r="F2679" s="76" t="s">
        <v>512</v>
      </c>
      <c r="G2679" s="421" t="s">
        <v>28</v>
      </c>
      <c r="H2679" s="76">
        <v>90</v>
      </c>
      <c r="I2679" s="34">
        <v>230000000</v>
      </c>
      <c r="J2679" s="36" t="s">
        <v>906</v>
      </c>
      <c r="K2679" s="76" t="s">
        <v>6276</v>
      </c>
      <c r="L2679" s="82" t="s">
        <v>25</v>
      </c>
      <c r="M2679" s="36" t="s">
        <v>1085</v>
      </c>
      <c r="N2679" s="76" t="s">
        <v>40</v>
      </c>
      <c r="O2679" s="76" t="s">
        <v>721</v>
      </c>
      <c r="P2679" s="83" t="s">
        <v>1085</v>
      </c>
      <c r="Q2679" s="76"/>
      <c r="R2679" s="434"/>
      <c r="S2679" s="434"/>
      <c r="T2679" s="469">
        <v>55080000</v>
      </c>
      <c r="U2679" s="440">
        <f t="shared" si="484"/>
        <v>61689600.000000007</v>
      </c>
      <c r="V2679" s="76"/>
      <c r="W2679" s="84">
        <v>2016</v>
      </c>
      <c r="X2679" s="64"/>
      <c r="Z2679" s="28"/>
    </row>
    <row r="2680" spans="1:26" s="86" customFormat="1" hidden="1" outlineLevel="1">
      <c r="A2680" s="231" t="s">
        <v>1146</v>
      </c>
      <c r="B2680" s="67" t="s">
        <v>24</v>
      </c>
      <c r="C2680" s="76" t="s">
        <v>761</v>
      </c>
      <c r="D2680" s="76" t="s">
        <v>819</v>
      </c>
      <c r="E2680" s="76" t="s">
        <v>819</v>
      </c>
      <c r="F2680" s="76" t="s">
        <v>1333</v>
      </c>
      <c r="G2680" s="93" t="s">
        <v>29</v>
      </c>
      <c r="H2680" s="76">
        <v>90</v>
      </c>
      <c r="I2680" s="34">
        <v>23000000</v>
      </c>
      <c r="J2680" s="36" t="s">
        <v>1334</v>
      </c>
      <c r="K2680" s="76" t="s">
        <v>237</v>
      </c>
      <c r="L2680" s="82" t="s">
        <v>25</v>
      </c>
      <c r="M2680" s="36" t="s">
        <v>1085</v>
      </c>
      <c r="N2680" s="76" t="s">
        <v>60</v>
      </c>
      <c r="O2680" s="76" t="s">
        <v>721</v>
      </c>
      <c r="P2680" s="83" t="s">
        <v>1085</v>
      </c>
      <c r="Q2680" s="76"/>
      <c r="R2680" s="434"/>
      <c r="S2680" s="434"/>
      <c r="T2680" s="435">
        <v>0</v>
      </c>
      <c r="U2680" s="440">
        <f t="shared" si="484"/>
        <v>0</v>
      </c>
      <c r="V2680" s="76"/>
      <c r="W2680" s="84">
        <v>2016</v>
      </c>
      <c r="X2680" s="64" t="s">
        <v>3918</v>
      </c>
      <c r="Z2680" s="28"/>
    </row>
    <row r="2681" spans="1:26" s="86" customFormat="1" hidden="1" outlineLevel="1">
      <c r="A2681" s="231" t="s">
        <v>1147</v>
      </c>
      <c r="B2681" s="67" t="s">
        <v>24</v>
      </c>
      <c r="C2681" s="76" t="s">
        <v>761</v>
      </c>
      <c r="D2681" s="76" t="s">
        <v>819</v>
      </c>
      <c r="E2681" s="76" t="s">
        <v>819</v>
      </c>
      <c r="F2681" s="76" t="s">
        <v>1106</v>
      </c>
      <c r="G2681" s="93" t="s">
        <v>29</v>
      </c>
      <c r="H2681" s="76">
        <v>90</v>
      </c>
      <c r="I2681" s="34">
        <v>230000000</v>
      </c>
      <c r="J2681" s="36" t="s">
        <v>906</v>
      </c>
      <c r="K2681" s="76" t="s">
        <v>237</v>
      </c>
      <c r="L2681" s="82" t="s">
        <v>25</v>
      </c>
      <c r="M2681" s="36" t="s">
        <v>1085</v>
      </c>
      <c r="N2681" s="76" t="s">
        <v>60</v>
      </c>
      <c r="O2681" s="76" t="s">
        <v>721</v>
      </c>
      <c r="P2681" s="83" t="s">
        <v>1085</v>
      </c>
      <c r="Q2681" s="76"/>
      <c r="R2681" s="434"/>
      <c r="S2681" s="434"/>
      <c r="T2681" s="435">
        <v>104125000</v>
      </c>
      <c r="U2681" s="440">
        <f t="shared" si="484"/>
        <v>116620000.00000001</v>
      </c>
      <c r="V2681" s="76"/>
      <c r="W2681" s="84">
        <v>2016</v>
      </c>
      <c r="X2681" s="360"/>
      <c r="Z2681" s="28"/>
    </row>
    <row r="2682" spans="1:26" s="86" customFormat="1" hidden="1" outlineLevel="1">
      <c r="A2682" s="231" t="s">
        <v>1148</v>
      </c>
      <c r="B2682" s="65" t="s">
        <v>24</v>
      </c>
      <c r="C2682" s="34" t="s">
        <v>1287</v>
      </c>
      <c r="D2682" s="34" t="s">
        <v>1288</v>
      </c>
      <c r="E2682" s="34" t="s">
        <v>1288</v>
      </c>
      <c r="F2682" s="34" t="s">
        <v>1107</v>
      </c>
      <c r="G2682" s="93" t="s">
        <v>28</v>
      </c>
      <c r="H2682" s="36">
        <v>100</v>
      </c>
      <c r="I2682" s="34">
        <v>230000000</v>
      </c>
      <c r="J2682" s="36" t="s">
        <v>906</v>
      </c>
      <c r="K2682" s="44" t="s">
        <v>531</v>
      </c>
      <c r="L2682" s="82" t="s">
        <v>25</v>
      </c>
      <c r="M2682" s="36" t="s">
        <v>1085</v>
      </c>
      <c r="N2682" s="44" t="s">
        <v>1222</v>
      </c>
      <c r="O2682" s="36" t="s">
        <v>26</v>
      </c>
      <c r="P2682" s="83" t="s">
        <v>1085</v>
      </c>
      <c r="Q2682" s="36"/>
      <c r="R2682" s="54"/>
      <c r="S2682" s="54"/>
      <c r="T2682" s="435">
        <v>0</v>
      </c>
      <c r="U2682" s="440">
        <f t="shared" si="484"/>
        <v>0</v>
      </c>
      <c r="V2682" s="36"/>
      <c r="W2682" s="84">
        <v>2016</v>
      </c>
      <c r="X2682" s="64" t="s">
        <v>5010</v>
      </c>
      <c r="Z2682" s="28"/>
    </row>
    <row r="2683" spans="1:26" s="86" customFormat="1" hidden="1" outlineLevel="1">
      <c r="A2683" s="231" t="s">
        <v>5068</v>
      </c>
      <c r="B2683" s="65" t="s">
        <v>24</v>
      </c>
      <c r="C2683" s="34" t="s">
        <v>1287</v>
      </c>
      <c r="D2683" s="34" t="s">
        <v>1288</v>
      </c>
      <c r="E2683" s="34" t="s">
        <v>1288</v>
      </c>
      <c r="F2683" s="34" t="s">
        <v>5069</v>
      </c>
      <c r="G2683" s="93" t="s">
        <v>28</v>
      </c>
      <c r="H2683" s="36">
        <v>100</v>
      </c>
      <c r="I2683" s="34">
        <v>230000000</v>
      </c>
      <c r="J2683" s="36" t="s">
        <v>906</v>
      </c>
      <c r="K2683" s="44" t="s">
        <v>424</v>
      </c>
      <c r="L2683" s="82" t="s">
        <v>25</v>
      </c>
      <c r="M2683" s="36" t="s">
        <v>1085</v>
      </c>
      <c r="N2683" s="36" t="s">
        <v>228</v>
      </c>
      <c r="O2683" s="36" t="s">
        <v>26</v>
      </c>
      <c r="P2683" s="83" t="s">
        <v>1085</v>
      </c>
      <c r="Q2683" s="36"/>
      <c r="R2683" s="54"/>
      <c r="S2683" s="54"/>
      <c r="T2683" s="435">
        <v>81690000</v>
      </c>
      <c r="U2683" s="440">
        <f t="shared" si="484"/>
        <v>91492800.000000015</v>
      </c>
      <c r="V2683" s="36"/>
      <c r="W2683" s="84">
        <v>2016</v>
      </c>
      <c r="X2683" s="64"/>
      <c r="Z2683" s="28"/>
    </row>
    <row r="2684" spans="1:26" s="17" customFormat="1" hidden="1" outlineLevel="1">
      <c r="A2684" s="231" t="s">
        <v>685</v>
      </c>
      <c r="B2684" s="65" t="s">
        <v>24</v>
      </c>
      <c r="C2684" s="34" t="s">
        <v>1289</v>
      </c>
      <c r="D2684" s="34" t="s">
        <v>1290</v>
      </c>
      <c r="E2684" s="54" t="s">
        <v>1290</v>
      </c>
      <c r="F2684" s="34" t="s">
        <v>1108</v>
      </c>
      <c r="G2684" s="93" t="s">
        <v>28</v>
      </c>
      <c r="H2684" s="36">
        <v>100</v>
      </c>
      <c r="I2684" s="34">
        <v>230000000</v>
      </c>
      <c r="J2684" s="36" t="s">
        <v>906</v>
      </c>
      <c r="K2684" s="44" t="s">
        <v>31</v>
      </c>
      <c r="L2684" s="82" t="s">
        <v>25</v>
      </c>
      <c r="M2684" s="36" t="s">
        <v>1085</v>
      </c>
      <c r="N2684" s="44" t="s">
        <v>1212</v>
      </c>
      <c r="O2684" s="36" t="s">
        <v>26</v>
      </c>
      <c r="P2684" s="83" t="s">
        <v>1085</v>
      </c>
      <c r="Q2684" s="36"/>
      <c r="R2684" s="54"/>
      <c r="S2684" s="54"/>
      <c r="T2684" s="435">
        <v>0</v>
      </c>
      <c r="U2684" s="440">
        <f t="shared" si="484"/>
        <v>0</v>
      </c>
      <c r="V2684" s="36"/>
      <c r="W2684" s="84">
        <v>2016</v>
      </c>
      <c r="X2684" s="181">
        <v>14</v>
      </c>
      <c r="Y2684" s="80"/>
      <c r="Z2684" s="28"/>
    </row>
    <row r="2685" spans="1:26" s="17" customFormat="1" hidden="1" outlineLevel="1">
      <c r="A2685" s="231" t="s">
        <v>5070</v>
      </c>
      <c r="B2685" s="65" t="s">
        <v>24</v>
      </c>
      <c r="C2685" s="34" t="s">
        <v>1289</v>
      </c>
      <c r="D2685" s="34" t="s">
        <v>1290</v>
      </c>
      <c r="E2685" s="54" t="s">
        <v>1290</v>
      </c>
      <c r="F2685" s="34" t="s">
        <v>1108</v>
      </c>
      <c r="G2685" s="93" t="s">
        <v>28</v>
      </c>
      <c r="H2685" s="36">
        <v>100</v>
      </c>
      <c r="I2685" s="34">
        <v>230000000</v>
      </c>
      <c r="J2685" s="36" t="s">
        <v>906</v>
      </c>
      <c r="K2685" s="44" t="s">
        <v>424</v>
      </c>
      <c r="L2685" s="82" t="s">
        <v>25</v>
      </c>
      <c r="M2685" s="36" t="s">
        <v>1085</v>
      </c>
      <c r="N2685" s="36" t="s">
        <v>228</v>
      </c>
      <c r="O2685" s="36" t="s">
        <v>26</v>
      </c>
      <c r="P2685" s="83" t="s">
        <v>1085</v>
      </c>
      <c r="Q2685" s="36"/>
      <c r="R2685" s="54"/>
      <c r="S2685" s="54"/>
      <c r="T2685" s="435">
        <v>0</v>
      </c>
      <c r="U2685" s="440">
        <f t="shared" si="484"/>
        <v>0</v>
      </c>
      <c r="V2685" s="36"/>
      <c r="W2685" s="84">
        <v>2016</v>
      </c>
      <c r="X2685" s="64" t="s">
        <v>3918</v>
      </c>
      <c r="Y2685" s="80"/>
      <c r="Z2685" s="28"/>
    </row>
    <row r="2686" spans="1:26" s="17" customFormat="1" hidden="1" outlineLevel="1">
      <c r="A2686" s="231" t="s">
        <v>1149</v>
      </c>
      <c r="B2686" s="65" t="s">
        <v>24</v>
      </c>
      <c r="C2686" s="34" t="s">
        <v>1291</v>
      </c>
      <c r="D2686" s="34" t="s">
        <v>1292</v>
      </c>
      <c r="E2686" s="34" t="s">
        <v>1292</v>
      </c>
      <c r="F2686" s="34" t="s">
        <v>1109</v>
      </c>
      <c r="G2686" s="93" t="s">
        <v>28</v>
      </c>
      <c r="H2686" s="36">
        <v>100</v>
      </c>
      <c r="I2686" s="34">
        <v>230000000</v>
      </c>
      <c r="J2686" s="36" t="s">
        <v>906</v>
      </c>
      <c r="K2686" s="44" t="s">
        <v>1282</v>
      </c>
      <c r="L2686" s="82" t="s">
        <v>25</v>
      </c>
      <c r="M2686" s="36" t="s">
        <v>1085</v>
      </c>
      <c r="N2686" s="44" t="s">
        <v>1212</v>
      </c>
      <c r="O2686" s="36" t="s">
        <v>26</v>
      </c>
      <c r="P2686" s="83" t="s">
        <v>1085</v>
      </c>
      <c r="Q2686" s="36"/>
      <c r="R2686" s="54"/>
      <c r="S2686" s="54"/>
      <c r="T2686" s="435">
        <v>0</v>
      </c>
      <c r="U2686" s="440">
        <f t="shared" si="484"/>
        <v>0</v>
      </c>
      <c r="V2686" s="36"/>
      <c r="W2686" s="84">
        <v>2016</v>
      </c>
      <c r="X2686" s="64">
        <v>11.14</v>
      </c>
      <c r="Y2686" s="80"/>
      <c r="Z2686" s="28"/>
    </row>
    <row r="2687" spans="1:26" s="17" customFormat="1" hidden="1" outlineLevel="1">
      <c r="A2687" s="231" t="s">
        <v>5071</v>
      </c>
      <c r="B2687" s="65" t="s">
        <v>24</v>
      </c>
      <c r="C2687" s="34" t="s">
        <v>1291</v>
      </c>
      <c r="D2687" s="34" t="s">
        <v>1292</v>
      </c>
      <c r="E2687" s="34" t="s">
        <v>1292</v>
      </c>
      <c r="F2687" s="34" t="s">
        <v>1109</v>
      </c>
      <c r="G2687" s="93" t="s">
        <v>28</v>
      </c>
      <c r="H2687" s="36">
        <v>100</v>
      </c>
      <c r="I2687" s="34">
        <v>230000000</v>
      </c>
      <c r="J2687" s="36" t="s">
        <v>906</v>
      </c>
      <c r="K2687" s="44" t="s">
        <v>424</v>
      </c>
      <c r="L2687" s="82" t="s">
        <v>25</v>
      </c>
      <c r="M2687" s="36" t="s">
        <v>1085</v>
      </c>
      <c r="N2687" s="36" t="s">
        <v>228</v>
      </c>
      <c r="O2687" s="36" t="s">
        <v>26</v>
      </c>
      <c r="P2687" s="83" t="s">
        <v>1085</v>
      </c>
      <c r="Q2687" s="36"/>
      <c r="R2687" s="54"/>
      <c r="S2687" s="54"/>
      <c r="T2687" s="435">
        <v>10466872</v>
      </c>
      <c r="U2687" s="440">
        <f t="shared" si="484"/>
        <v>11722896.640000001</v>
      </c>
      <c r="V2687" s="36"/>
      <c r="W2687" s="84">
        <v>2016</v>
      </c>
      <c r="X2687" s="64"/>
      <c r="Y2687" s="80"/>
      <c r="Z2687" s="28"/>
    </row>
    <row r="2688" spans="1:26" s="17" customFormat="1" hidden="1" outlineLevel="1">
      <c r="A2688" s="231" t="s">
        <v>1150</v>
      </c>
      <c r="B2688" s="65" t="s">
        <v>24</v>
      </c>
      <c r="C2688" s="34" t="s">
        <v>913</v>
      </c>
      <c r="D2688" s="34" t="s">
        <v>554</v>
      </c>
      <c r="E2688" s="205" t="s">
        <v>554</v>
      </c>
      <c r="F2688" s="34" t="s">
        <v>588</v>
      </c>
      <c r="G2688" s="93" t="s">
        <v>28</v>
      </c>
      <c r="H2688" s="36">
        <v>100</v>
      </c>
      <c r="I2688" s="34">
        <v>230000000</v>
      </c>
      <c r="J2688" s="36" t="s">
        <v>906</v>
      </c>
      <c r="K2688" s="44" t="s">
        <v>1282</v>
      </c>
      <c r="L2688" s="82" t="s">
        <v>25</v>
      </c>
      <c r="M2688" s="36" t="s">
        <v>1085</v>
      </c>
      <c r="N2688" s="44" t="s">
        <v>1212</v>
      </c>
      <c r="O2688" s="36" t="s">
        <v>26</v>
      </c>
      <c r="P2688" s="83" t="s">
        <v>1085</v>
      </c>
      <c r="Q2688" s="36"/>
      <c r="R2688" s="54"/>
      <c r="S2688" s="54"/>
      <c r="T2688" s="435">
        <v>0</v>
      </c>
      <c r="U2688" s="440">
        <f t="shared" si="484"/>
        <v>0</v>
      </c>
      <c r="V2688" s="36"/>
      <c r="W2688" s="84">
        <v>2016</v>
      </c>
      <c r="X2688" s="64">
        <v>11.14</v>
      </c>
      <c r="Y2688" s="80"/>
      <c r="Z2688" s="28"/>
    </row>
    <row r="2689" spans="1:37" s="17" customFormat="1" hidden="1" outlineLevel="1">
      <c r="A2689" s="231" t="s">
        <v>5072</v>
      </c>
      <c r="B2689" s="65" t="s">
        <v>24</v>
      </c>
      <c r="C2689" s="34" t="s">
        <v>913</v>
      </c>
      <c r="D2689" s="34" t="s">
        <v>554</v>
      </c>
      <c r="E2689" s="205" t="s">
        <v>554</v>
      </c>
      <c r="F2689" s="34" t="s">
        <v>588</v>
      </c>
      <c r="G2689" s="93" t="s">
        <v>28</v>
      </c>
      <c r="H2689" s="36">
        <v>100</v>
      </c>
      <c r="I2689" s="34">
        <v>230000000</v>
      </c>
      <c r="J2689" s="36" t="s">
        <v>906</v>
      </c>
      <c r="K2689" s="44" t="s">
        <v>424</v>
      </c>
      <c r="L2689" s="82" t="s">
        <v>25</v>
      </c>
      <c r="M2689" s="36" t="s">
        <v>1085</v>
      </c>
      <c r="N2689" s="36" t="s">
        <v>228</v>
      </c>
      <c r="O2689" s="36" t="s">
        <v>26</v>
      </c>
      <c r="P2689" s="83" t="s">
        <v>1085</v>
      </c>
      <c r="Q2689" s="36"/>
      <c r="R2689" s="54"/>
      <c r="S2689" s="54"/>
      <c r="T2689" s="435">
        <v>44899367</v>
      </c>
      <c r="U2689" s="440">
        <f t="shared" si="484"/>
        <v>50287291.040000007</v>
      </c>
      <c r="V2689" s="36"/>
      <c r="W2689" s="84">
        <v>2016</v>
      </c>
      <c r="X2689" s="64"/>
      <c r="Y2689" s="80"/>
      <c r="Z2689" s="28"/>
    </row>
    <row r="2690" spans="1:37" s="77" customFormat="1" hidden="1" outlineLevel="1">
      <c r="A2690" s="231" t="s">
        <v>1151</v>
      </c>
      <c r="B2690" s="65" t="s">
        <v>24</v>
      </c>
      <c r="C2690" s="78" t="s">
        <v>783</v>
      </c>
      <c r="D2690" s="44" t="s">
        <v>784</v>
      </c>
      <c r="E2690" s="44" t="s">
        <v>784</v>
      </c>
      <c r="F2690" s="34" t="s">
        <v>562</v>
      </c>
      <c r="G2690" s="93" t="s">
        <v>28</v>
      </c>
      <c r="H2690" s="36">
        <v>100</v>
      </c>
      <c r="I2690" s="56">
        <v>230000000</v>
      </c>
      <c r="J2690" s="36" t="s">
        <v>906</v>
      </c>
      <c r="K2690" s="44" t="s">
        <v>531</v>
      </c>
      <c r="L2690" s="61" t="s">
        <v>25</v>
      </c>
      <c r="M2690" s="36" t="s">
        <v>1085</v>
      </c>
      <c r="N2690" s="44" t="s">
        <v>1213</v>
      </c>
      <c r="O2690" s="36" t="s">
        <v>26</v>
      </c>
      <c r="P2690" s="36" t="s">
        <v>1085</v>
      </c>
      <c r="Q2690" s="36"/>
      <c r="R2690" s="54"/>
      <c r="S2690" s="54"/>
      <c r="T2690" s="435">
        <v>23000000</v>
      </c>
      <c r="U2690" s="68">
        <f>T2690*1.12</f>
        <v>25760000.000000004</v>
      </c>
      <c r="V2690" s="36"/>
      <c r="W2690" s="36">
        <v>2016</v>
      </c>
      <c r="X2690" s="360"/>
      <c r="Y2690" s="17"/>
      <c r="Z2690" s="28"/>
      <c r="AA2690" s="17"/>
    </row>
    <row r="2691" spans="1:37" s="17" customFormat="1" hidden="1" outlineLevel="1">
      <c r="A2691" s="231" t="s">
        <v>686</v>
      </c>
      <c r="B2691" s="65" t="s">
        <v>24</v>
      </c>
      <c r="C2691" s="78" t="s">
        <v>783</v>
      </c>
      <c r="D2691" s="44" t="s">
        <v>784</v>
      </c>
      <c r="E2691" s="44" t="s">
        <v>784</v>
      </c>
      <c r="F2691" s="34" t="s">
        <v>569</v>
      </c>
      <c r="G2691" s="93" t="s">
        <v>28</v>
      </c>
      <c r="H2691" s="36">
        <v>100</v>
      </c>
      <c r="I2691" s="56">
        <v>230000000</v>
      </c>
      <c r="J2691" s="36" t="s">
        <v>906</v>
      </c>
      <c r="K2691" s="44" t="s">
        <v>531</v>
      </c>
      <c r="L2691" s="61" t="s">
        <v>25</v>
      </c>
      <c r="M2691" s="36" t="s">
        <v>1085</v>
      </c>
      <c r="N2691" s="44" t="s">
        <v>1216</v>
      </c>
      <c r="O2691" s="36" t="s">
        <v>26</v>
      </c>
      <c r="P2691" s="36" t="s">
        <v>1085</v>
      </c>
      <c r="Q2691" s="36"/>
      <c r="R2691" s="54"/>
      <c r="S2691" s="54"/>
      <c r="T2691" s="435">
        <v>20000000</v>
      </c>
      <c r="U2691" s="68">
        <f>T2691*1.12</f>
        <v>22400000.000000004</v>
      </c>
      <c r="V2691" s="36"/>
      <c r="W2691" s="36">
        <v>2016</v>
      </c>
      <c r="X2691" s="64"/>
      <c r="Y2691" s="80"/>
      <c r="Z2691" s="28"/>
    </row>
    <row r="2692" spans="1:37" s="17" customFormat="1" hidden="1" outlineLevel="1">
      <c r="A2692" s="231" t="s">
        <v>1322</v>
      </c>
      <c r="B2692" s="65" t="s">
        <v>24</v>
      </c>
      <c r="C2692" s="78" t="s">
        <v>783</v>
      </c>
      <c r="D2692" s="44" t="s">
        <v>784</v>
      </c>
      <c r="E2692" s="44" t="s">
        <v>784</v>
      </c>
      <c r="F2692" s="34" t="s">
        <v>571</v>
      </c>
      <c r="G2692" s="93" t="s">
        <v>28</v>
      </c>
      <c r="H2692" s="36">
        <v>100</v>
      </c>
      <c r="I2692" s="56">
        <v>230000000</v>
      </c>
      <c r="J2692" s="36" t="s">
        <v>906</v>
      </c>
      <c r="K2692" s="44" t="s">
        <v>531</v>
      </c>
      <c r="L2692" s="61" t="s">
        <v>25</v>
      </c>
      <c r="M2692" s="36" t="s">
        <v>1085</v>
      </c>
      <c r="N2692" s="44" t="s">
        <v>1216</v>
      </c>
      <c r="O2692" s="36" t="s">
        <v>26</v>
      </c>
      <c r="P2692" s="36" t="s">
        <v>1085</v>
      </c>
      <c r="Q2692" s="36"/>
      <c r="R2692" s="54"/>
      <c r="S2692" s="54"/>
      <c r="T2692" s="435">
        <v>15000000</v>
      </c>
      <c r="U2692" s="68">
        <f>T2692*1.12</f>
        <v>16800000</v>
      </c>
      <c r="V2692" s="36"/>
      <c r="W2692" s="36">
        <v>2016</v>
      </c>
      <c r="X2692" s="64"/>
      <c r="Y2692" s="80"/>
      <c r="Z2692" s="28"/>
    </row>
    <row r="2693" spans="1:37" s="17" customFormat="1" hidden="1" outlineLevel="1">
      <c r="A2693" s="231" t="s">
        <v>1323</v>
      </c>
      <c r="B2693" s="65" t="s">
        <v>24</v>
      </c>
      <c r="C2693" s="78" t="s">
        <v>783</v>
      </c>
      <c r="D2693" s="44" t="s">
        <v>784</v>
      </c>
      <c r="E2693" s="44" t="s">
        <v>784</v>
      </c>
      <c r="F2693" s="249" t="s">
        <v>573</v>
      </c>
      <c r="G2693" s="93" t="s">
        <v>28</v>
      </c>
      <c r="H2693" s="36">
        <v>100</v>
      </c>
      <c r="I2693" s="56">
        <v>230000000</v>
      </c>
      <c r="J2693" s="36" t="s">
        <v>906</v>
      </c>
      <c r="K2693" s="44" t="s">
        <v>531</v>
      </c>
      <c r="L2693" s="61" t="s">
        <v>25</v>
      </c>
      <c r="M2693" s="36" t="s">
        <v>1085</v>
      </c>
      <c r="N2693" s="44" t="s">
        <v>1214</v>
      </c>
      <c r="O2693" s="36" t="s">
        <v>26</v>
      </c>
      <c r="P2693" s="36" t="s">
        <v>1085</v>
      </c>
      <c r="Q2693" s="36"/>
      <c r="R2693" s="54"/>
      <c r="S2693" s="54"/>
      <c r="T2693" s="435">
        <v>0</v>
      </c>
      <c r="U2693" s="68">
        <f>T2693*1.12</f>
        <v>0</v>
      </c>
      <c r="V2693" s="36"/>
      <c r="W2693" s="36">
        <v>2016</v>
      </c>
      <c r="X2693" s="183">
        <v>14</v>
      </c>
      <c r="Y2693" s="80"/>
      <c r="Z2693" s="28"/>
    </row>
    <row r="2694" spans="1:37" s="17" customFormat="1" hidden="1" outlineLevel="1">
      <c r="A2694" s="231" t="s">
        <v>3954</v>
      </c>
      <c r="B2694" s="65" t="s">
        <v>24</v>
      </c>
      <c r="C2694" s="78" t="s">
        <v>783</v>
      </c>
      <c r="D2694" s="40" t="s">
        <v>784</v>
      </c>
      <c r="E2694" s="40" t="s">
        <v>784</v>
      </c>
      <c r="F2694" s="249" t="s">
        <v>573</v>
      </c>
      <c r="G2694" s="93" t="s">
        <v>28</v>
      </c>
      <c r="H2694" s="36">
        <v>100</v>
      </c>
      <c r="I2694" s="43">
        <v>230000000</v>
      </c>
      <c r="J2694" s="36" t="s">
        <v>906</v>
      </c>
      <c r="K2694" s="44" t="s">
        <v>531</v>
      </c>
      <c r="L2694" s="54" t="s">
        <v>25</v>
      </c>
      <c r="M2694" s="36" t="s">
        <v>1085</v>
      </c>
      <c r="N2694" s="44" t="s">
        <v>53</v>
      </c>
      <c r="O2694" s="36" t="s">
        <v>26</v>
      </c>
      <c r="P2694" s="36" t="s">
        <v>1085</v>
      </c>
      <c r="Q2694" s="36"/>
      <c r="R2694" s="54"/>
      <c r="S2694" s="54"/>
      <c r="T2694" s="435">
        <v>0</v>
      </c>
      <c r="U2694" s="68">
        <f t="shared" ref="U2694:U2696" si="485">T2694*1.12</f>
        <v>0</v>
      </c>
      <c r="V2694" s="36"/>
      <c r="W2694" s="36">
        <v>2016</v>
      </c>
      <c r="X2694" s="64">
        <v>11.14</v>
      </c>
      <c r="Y2694" s="80"/>
      <c r="Z2694" s="28"/>
    </row>
    <row r="2695" spans="1:37" s="17" customFormat="1" hidden="1" outlineLevel="1">
      <c r="A2695" s="231" t="s">
        <v>5073</v>
      </c>
      <c r="B2695" s="65" t="s">
        <v>24</v>
      </c>
      <c r="C2695" s="78" t="s">
        <v>783</v>
      </c>
      <c r="D2695" s="44" t="s">
        <v>784</v>
      </c>
      <c r="E2695" s="44" t="s">
        <v>784</v>
      </c>
      <c r="F2695" s="249" t="s">
        <v>573</v>
      </c>
      <c r="G2695" s="93" t="s">
        <v>28</v>
      </c>
      <c r="H2695" s="36">
        <v>100</v>
      </c>
      <c r="I2695" s="43">
        <v>230000000</v>
      </c>
      <c r="J2695" s="36" t="s">
        <v>906</v>
      </c>
      <c r="K2695" s="44" t="s">
        <v>424</v>
      </c>
      <c r="L2695" s="54" t="s">
        <v>25</v>
      </c>
      <c r="M2695" s="36" t="s">
        <v>1085</v>
      </c>
      <c r="N2695" s="36" t="s">
        <v>228</v>
      </c>
      <c r="O2695" s="36" t="s">
        <v>26</v>
      </c>
      <c r="P2695" s="36" t="s">
        <v>1085</v>
      </c>
      <c r="Q2695" s="36"/>
      <c r="R2695" s="54"/>
      <c r="S2695" s="54"/>
      <c r="T2695" s="435">
        <v>0</v>
      </c>
      <c r="U2695" s="68">
        <f t="shared" si="485"/>
        <v>0</v>
      </c>
      <c r="V2695" s="36"/>
      <c r="W2695" s="36">
        <v>2016</v>
      </c>
      <c r="X2695" s="245">
        <v>14</v>
      </c>
      <c r="Y2695" s="80"/>
      <c r="Z2695" s="28"/>
    </row>
    <row r="2696" spans="1:37" s="17" customFormat="1" hidden="1" outlineLevel="1">
      <c r="A2696" s="231" t="s">
        <v>5238</v>
      </c>
      <c r="B2696" s="65" t="s">
        <v>24</v>
      </c>
      <c r="C2696" s="78" t="s">
        <v>783</v>
      </c>
      <c r="D2696" s="44" t="s">
        <v>784</v>
      </c>
      <c r="E2696" s="44" t="s">
        <v>784</v>
      </c>
      <c r="F2696" s="249" t="s">
        <v>573</v>
      </c>
      <c r="G2696" s="93" t="s">
        <v>28</v>
      </c>
      <c r="H2696" s="36">
        <v>100</v>
      </c>
      <c r="I2696" s="43">
        <v>230000000</v>
      </c>
      <c r="J2696" s="36" t="s">
        <v>906</v>
      </c>
      <c r="K2696" s="44" t="s">
        <v>424</v>
      </c>
      <c r="L2696" s="54" t="s">
        <v>25</v>
      </c>
      <c r="M2696" s="36" t="s">
        <v>1085</v>
      </c>
      <c r="N2696" s="36" t="s">
        <v>5239</v>
      </c>
      <c r="O2696" s="36" t="s">
        <v>26</v>
      </c>
      <c r="P2696" s="36" t="s">
        <v>1085</v>
      </c>
      <c r="Q2696" s="36"/>
      <c r="R2696" s="54"/>
      <c r="S2696" s="54"/>
      <c r="T2696" s="435">
        <v>20000000</v>
      </c>
      <c r="U2696" s="68">
        <f t="shared" si="485"/>
        <v>22400000.000000004</v>
      </c>
      <c r="V2696" s="36"/>
      <c r="W2696" s="36">
        <v>2016</v>
      </c>
      <c r="X2696" s="64"/>
      <c r="Y2696" s="80"/>
      <c r="Z2696" s="28"/>
    </row>
    <row r="2697" spans="1:37" s="17" customFormat="1" hidden="1" outlineLevel="1">
      <c r="A2697" s="231" t="s">
        <v>1152</v>
      </c>
      <c r="B2697" s="65" t="s">
        <v>24</v>
      </c>
      <c r="C2697" s="34" t="s">
        <v>913</v>
      </c>
      <c r="D2697" s="34" t="s">
        <v>554</v>
      </c>
      <c r="E2697" s="34" t="s">
        <v>554</v>
      </c>
      <c r="F2697" s="164" t="s">
        <v>1285</v>
      </c>
      <c r="G2697" s="93" t="s">
        <v>28</v>
      </c>
      <c r="H2697" s="36">
        <v>100</v>
      </c>
      <c r="I2697" s="56">
        <v>230000000</v>
      </c>
      <c r="J2697" s="36" t="s">
        <v>906</v>
      </c>
      <c r="K2697" s="44" t="s">
        <v>1221</v>
      </c>
      <c r="L2697" s="61" t="s">
        <v>25</v>
      </c>
      <c r="M2697" s="36" t="s">
        <v>1085</v>
      </c>
      <c r="N2697" s="44" t="s">
        <v>1286</v>
      </c>
      <c r="O2697" s="36" t="s">
        <v>26</v>
      </c>
      <c r="P2697" s="36" t="s">
        <v>1085</v>
      </c>
      <c r="Q2697" s="36"/>
      <c r="R2697" s="54"/>
      <c r="S2697" s="54"/>
      <c r="T2697" s="435">
        <v>0</v>
      </c>
      <c r="U2697" s="68">
        <f>T2697*1.12</f>
        <v>0</v>
      </c>
      <c r="V2697" s="36"/>
      <c r="W2697" s="36">
        <v>2016</v>
      </c>
      <c r="X2697" s="64" t="s">
        <v>3918</v>
      </c>
      <c r="Y2697" s="80"/>
      <c r="Z2697" s="28"/>
    </row>
    <row r="2698" spans="1:37" s="24" customFormat="1" hidden="1" outlineLevel="1">
      <c r="A2698" s="231" t="s">
        <v>1463</v>
      </c>
      <c r="B2698" s="96" t="s">
        <v>24</v>
      </c>
      <c r="C2698" s="60" t="s">
        <v>934</v>
      </c>
      <c r="D2698" s="96" t="s">
        <v>1069</v>
      </c>
      <c r="E2698" s="96" t="s">
        <v>1069</v>
      </c>
      <c r="F2698" s="96" t="s">
        <v>1070</v>
      </c>
      <c r="G2698" s="413" t="s">
        <v>29</v>
      </c>
      <c r="H2698" s="96">
        <v>100</v>
      </c>
      <c r="I2698" s="34">
        <v>230000000</v>
      </c>
      <c r="J2698" s="36" t="s">
        <v>906</v>
      </c>
      <c r="K2698" s="96" t="s">
        <v>376</v>
      </c>
      <c r="L2698" s="53" t="s">
        <v>1087</v>
      </c>
      <c r="M2698" s="36" t="s">
        <v>1085</v>
      </c>
      <c r="N2698" s="119" t="s">
        <v>126</v>
      </c>
      <c r="O2698" s="96" t="s">
        <v>33</v>
      </c>
      <c r="P2698" s="83" t="s">
        <v>1085</v>
      </c>
      <c r="Q2698" s="120" t="s">
        <v>27</v>
      </c>
      <c r="R2698" s="121" t="s">
        <v>27</v>
      </c>
      <c r="S2698" s="121" t="s">
        <v>27</v>
      </c>
      <c r="T2698" s="121">
        <v>0</v>
      </c>
      <c r="U2698" s="440">
        <f t="shared" ref="U2698:U2713" si="486">T2698*1.12</f>
        <v>0</v>
      </c>
      <c r="V2698" s="96" t="s">
        <v>27</v>
      </c>
      <c r="W2698" s="84">
        <v>2016</v>
      </c>
      <c r="X2698" s="129" t="s">
        <v>3943</v>
      </c>
      <c r="Y2698" s="74"/>
      <c r="Z2698" s="28"/>
      <c r="AA2698" s="74"/>
      <c r="AB2698" s="74"/>
      <c r="AC2698" s="74"/>
      <c r="AD2698" s="74"/>
      <c r="AE2698" s="74"/>
      <c r="AF2698" s="74"/>
      <c r="AG2698" s="74"/>
      <c r="AH2698" s="74"/>
      <c r="AI2698" s="74"/>
      <c r="AJ2698" s="74"/>
      <c r="AK2698" s="74"/>
    </row>
    <row r="2699" spans="1:37" s="24" customFormat="1" hidden="1" outlineLevel="1">
      <c r="A2699" s="231" t="s">
        <v>6296</v>
      </c>
      <c r="B2699" s="65" t="s">
        <v>24</v>
      </c>
      <c r="C2699" s="258" t="s">
        <v>934</v>
      </c>
      <c r="D2699" s="65" t="s">
        <v>1069</v>
      </c>
      <c r="E2699" s="65" t="s">
        <v>1069</v>
      </c>
      <c r="F2699" s="65" t="s">
        <v>1070</v>
      </c>
      <c r="G2699" s="259" t="s">
        <v>29</v>
      </c>
      <c r="H2699" s="65">
        <v>100</v>
      </c>
      <c r="I2699" s="34">
        <v>230000000</v>
      </c>
      <c r="J2699" s="36" t="s">
        <v>906</v>
      </c>
      <c r="K2699" s="185" t="s">
        <v>410</v>
      </c>
      <c r="L2699" s="41" t="s">
        <v>1087</v>
      </c>
      <c r="M2699" s="36" t="s">
        <v>1085</v>
      </c>
      <c r="N2699" s="188" t="s">
        <v>454</v>
      </c>
      <c r="O2699" s="65" t="s">
        <v>33</v>
      </c>
      <c r="P2699" s="83" t="s">
        <v>1085</v>
      </c>
      <c r="Q2699" s="66" t="s">
        <v>27</v>
      </c>
      <c r="R2699" s="127" t="s">
        <v>27</v>
      </c>
      <c r="S2699" s="127" t="s">
        <v>27</v>
      </c>
      <c r="T2699" s="68">
        <v>16000</v>
      </c>
      <c r="U2699" s="440">
        <f>T2699*1.12</f>
        <v>17920</v>
      </c>
      <c r="V2699" s="65" t="s">
        <v>27</v>
      </c>
      <c r="W2699" s="84">
        <v>2016</v>
      </c>
      <c r="X2699" s="129"/>
      <c r="Y2699" s="74"/>
      <c r="Z2699" s="28"/>
      <c r="AA2699" s="74"/>
      <c r="AB2699" s="74"/>
      <c r="AC2699" s="74"/>
      <c r="AD2699" s="74"/>
      <c r="AE2699" s="74"/>
      <c r="AF2699" s="74"/>
      <c r="AG2699" s="74"/>
      <c r="AH2699" s="74"/>
      <c r="AI2699" s="74"/>
      <c r="AJ2699" s="74"/>
      <c r="AK2699" s="74"/>
    </row>
    <row r="2700" spans="1:37" s="24" customFormat="1" hidden="1" outlineLevel="1">
      <c r="A2700" s="231" t="s">
        <v>1464</v>
      </c>
      <c r="B2700" s="96" t="s">
        <v>24</v>
      </c>
      <c r="C2700" s="60" t="s">
        <v>934</v>
      </c>
      <c r="D2700" s="96" t="s">
        <v>1069</v>
      </c>
      <c r="E2700" s="96" t="s">
        <v>1069</v>
      </c>
      <c r="F2700" s="96" t="s">
        <v>1071</v>
      </c>
      <c r="G2700" s="413" t="s">
        <v>29</v>
      </c>
      <c r="H2700" s="96">
        <v>100</v>
      </c>
      <c r="I2700" s="34">
        <v>230000000</v>
      </c>
      <c r="J2700" s="36" t="s">
        <v>906</v>
      </c>
      <c r="K2700" s="96" t="s">
        <v>376</v>
      </c>
      <c r="L2700" s="41" t="s">
        <v>908</v>
      </c>
      <c r="M2700" s="36" t="s">
        <v>1085</v>
      </c>
      <c r="N2700" s="119" t="s">
        <v>126</v>
      </c>
      <c r="O2700" s="96" t="s">
        <v>33</v>
      </c>
      <c r="P2700" s="83" t="s">
        <v>1085</v>
      </c>
      <c r="Q2700" s="120" t="s">
        <v>27</v>
      </c>
      <c r="R2700" s="121" t="s">
        <v>27</v>
      </c>
      <c r="S2700" s="121" t="s">
        <v>27</v>
      </c>
      <c r="T2700" s="121">
        <v>0</v>
      </c>
      <c r="U2700" s="440">
        <f t="shared" si="486"/>
        <v>0</v>
      </c>
      <c r="V2700" s="96" t="s">
        <v>27</v>
      </c>
      <c r="W2700" s="84">
        <v>2016</v>
      </c>
      <c r="X2700" s="129" t="s">
        <v>3943</v>
      </c>
      <c r="Y2700" s="74"/>
      <c r="Z2700" s="28"/>
      <c r="AA2700" s="74"/>
      <c r="AB2700" s="74"/>
      <c r="AC2700" s="74"/>
      <c r="AD2700" s="74"/>
      <c r="AE2700" s="74"/>
      <c r="AF2700" s="74"/>
      <c r="AG2700" s="74"/>
      <c r="AH2700" s="74"/>
      <c r="AI2700" s="74"/>
      <c r="AJ2700" s="74"/>
      <c r="AK2700" s="74"/>
    </row>
    <row r="2701" spans="1:37" s="24" customFormat="1" hidden="1" outlineLevel="1">
      <c r="A2701" s="231" t="s">
        <v>6297</v>
      </c>
      <c r="B2701" s="65" t="s">
        <v>24</v>
      </c>
      <c r="C2701" s="258" t="s">
        <v>934</v>
      </c>
      <c r="D2701" s="65" t="s">
        <v>1069</v>
      </c>
      <c r="E2701" s="65" t="s">
        <v>1069</v>
      </c>
      <c r="F2701" s="65" t="s">
        <v>1071</v>
      </c>
      <c r="G2701" s="259" t="s">
        <v>29</v>
      </c>
      <c r="H2701" s="65">
        <v>100</v>
      </c>
      <c r="I2701" s="34">
        <v>230000000</v>
      </c>
      <c r="J2701" s="36" t="s">
        <v>906</v>
      </c>
      <c r="K2701" s="185" t="s">
        <v>410</v>
      </c>
      <c r="L2701" s="41" t="s">
        <v>908</v>
      </c>
      <c r="M2701" s="36" t="s">
        <v>1085</v>
      </c>
      <c r="N2701" s="188" t="s">
        <v>454</v>
      </c>
      <c r="O2701" s="65" t="s">
        <v>33</v>
      </c>
      <c r="P2701" s="83" t="s">
        <v>1085</v>
      </c>
      <c r="Q2701" s="66" t="s">
        <v>27</v>
      </c>
      <c r="R2701" s="127" t="s">
        <v>27</v>
      </c>
      <c r="S2701" s="127" t="s">
        <v>27</v>
      </c>
      <c r="T2701" s="68">
        <v>3412800</v>
      </c>
      <c r="U2701" s="440">
        <f t="shared" si="486"/>
        <v>3822336.0000000005</v>
      </c>
      <c r="V2701" s="65" t="s">
        <v>27</v>
      </c>
      <c r="W2701" s="84">
        <v>2016</v>
      </c>
      <c r="X2701" s="129"/>
      <c r="Y2701" s="74"/>
      <c r="Z2701" s="28"/>
      <c r="AA2701" s="74"/>
      <c r="AB2701" s="74"/>
      <c r="AC2701" s="74"/>
      <c r="AD2701" s="74"/>
      <c r="AE2701" s="74"/>
      <c r="AF2701" s="74"/>
      <c r="AG2701" s="74"/>
      <c r="AH2701" s="74"/>
      <c r="AI2701" s="74"/>
      <c r="AJ2701" s="74"/>
      <c r="AK2701" s="74"/>
    </row>
    <row r="2702" spans="1:37" s="24" customFormat="1" hidden="1" outlineLevel="1">
      <c r="A2702" s="231" t="s">
        <v>1324</v>
      </c>
      <c r="B2702" s="96" t="s">
        <v>24</v>
      </c>
      <c r="C2702" s="60" t="s">
        <v>934</v>
      </c>
      <c r="D2702" s="96" t="s">
        <v>1069</v>
      </c>
      <c r="E2702" s="96" t="s">
        <v>1069</v>
      </c>
      <c r="F2702" s="96" t="s">
        <v>1072</v>
      </c>
      <c r="G2702" s="413" t="s">
        <v>29</v>
      </c>
      <c r="H2702" s="96">
        <v>100</v>
      </c>
      <c r="I2702" s="34">
        <v>230000000</v>
      </c>
      <c r="J2702" s="36" t="s">
        <v>906</v>
      </c>
      <c r="K2702" s="96" t="s">
        <v>376</v>
      </c>
      <c r="L2702" s="53" t="s">
        <v>909</v>
      </c>
      <c r="M2702" s="36" t="s">
        <v>1085</v>
      </c>
      <c r="N2702" s="119" t="s">
        <v>126</v>
      </c>
      <c r="O2702" s="96" t="s">
        <v>33</v>
      </c>
      <c r="P2702" s="83" t="s">
        <v>1085</v>
      </c>
      <c r="Q2702" s="120" t="s">
        <v>27</v>
      </c>
      <c r="R2702" s="121" t="s">
        <v>27</v>
      </c>
      <c r="S2702" s="121" t="s">
        <v>27</v>
      </c>
      <c r="T2702" s="121">
        <v>0</v>
      </c>
      <c r="U2702" s="440">
        <f t="shared" si="486"/>
        <v>0</v>
      </c>
      <c r="V2702" s="96" t="s">
        <v>27</v>
      </c>
      <c r="W2702" s="84">
        <v>2016</v>
      </c>
      <c r="X2702" s="129" t="s">
        <v>3943</v>
      </c>
      <c r="Y2702" s="74"/>
      <c r="Z2702" s="28"/>
      <c r="AA2702" s="74"/>
      <c r="AB2702" s="74"/>
      <c r="AC2702" s="74"/>
      <c r="AD2702" s="74"/>
      <c r="AE2702" s="74"/>
      <c r="AF2702" s="74"/>
      <c r="AG2702" s="74"/>
      <c r="AH2702" s="74"/>
      <c r="AI2702" s="74"/>
      <c r="AJ2702" s="74"/>
      <c r="AK2702" s="74"/>
    </row>
    <row r="2703" spans="1:37" s="24" customFormat="1" hidden="1" outlineLevel="1">
      <c r="A2703" s="231" t="s">
        <v>6298</v>
      </c>
      <c r="B2703" s="65" t="s">
        <v>24</v>
      </c>
      <c r="C2703" s="258" t="s">
        <v>934</v>
      </c>
      <c r="D2703" s="65" t="s">
        <v>1069</v>
      </c>
      <c r="E2703" s="65" t="s">
        <v>1069</v>
      </c>
      <c r="F2703" s="65" t="s">
        <v>1072</v>
      </c>
      <c r="G2703" s="259" t="s">
        <v>29</v>
      </c>
      <c r="H2703" s="65">
        <v>100</v>
      </c>
      <c r="I2703" s="34">
        <v>230000000</v>
      </c>
      <c r="J2703" s="36" t="s">
        <v>906</v>
      </c>
      <c r="K2703" s="185" t="s">
        <v>410</v>
      </c>
      <c r="L2703" s="41" t="s">
        <v>909</v>
      </c>
      <c r="M2703" s="36" t="s">
        <v>1085</v>
      </c>
      <c r="N2703" s="188" t="s">
        <v>454</v>
      </c>
      <c r="O2703" s="65" t="s">
        <v>33</v>
      </c>
      <c r="P2703" s="83" t="s">
        <v>1085</v>
      </c>
      <c r="Q2703" s="66" t="s">
        <v>27</v>
      </c>
      <c r="R2703" s="127" t="s">
        <v>27</v>
      </c>
      <c r="S2703" s="127" t="s">
        <v>27</v>
      </c>
      <c r="T2703" s="68">
        <v>1148600</v>
      </c>
      <c r="U2703" s="440">
        <f t="shared" si="486"/>
        <v>1286432.0000000002</v>
      </c>
      <c r="V2703" s="65" t="s">
        <v>27</v>
      </c>
      <c r="W2703" s="84">
        <v>2016</v>
      </c>
      <c r="X2703" s="129"/>
      <c r="Y2703" s="74"/>
      <c r="Z2703" s="28"/>
      <c r="AA2703" s="74"/>
      <c r="AB2703" s="74"/>
      <c r="AC2703" s="74"/>
      <c r="AD2703" s="74"/>
      <c r="AE2703" s="74"/>
      <c r="AF2703" s="74"/>
      <c r="AG2703" s="74"/>
      <c r="AH2703" s="74"/>
      <c r="AI2703" s="74"/>
      <c r="AJ2703" s="74"/>
      <c r="AK2703" s="74"/>
    </row>
    <row r="2704" spans="1:37" s="24" customFormat="1" hidden="1" outlineLevel="1">
      <c r="A2704" s="231" t="s">
        <v>1325</v>
      </c>
      <c r="B2704" s="96" t="s">
        <v>24</v>
      </c>
      <c r="C2704" s="60" t="s">
        <v>934</v>
      </c>
      <c r="D2704" s="96" t="s">
        <v>1069</v>
      </c>
      <c r="E2704" s="96" t="s">
        <v>1069</v>
      </c>
      <c r="F2704" s="96" t="s">
        <v>1073</v>
      </c>
      <c r="G2704" s="413" t="s">
        <v>29</v>
      </c>
      <c r="H2704" s="96">
        <v>100</v>
      </c>
      <c r="I2704" s="34">
        <v>230000000</v>
      </c>
      <c r="J2704" s="36" t="s">
        <v>906</v>
      </c>
      <c r="K2704" s="96" t="s">
        <v>376</v>
      </c>
      <c r="L2704" s="41" t="s">
        <v>907</v>
      </c>
      <c r="M2704" s="36" t="s">
        <v>1085</v>
      </c>
      <c r="N2704" s="119" t="s">
        <v>126</v>
      </c>
      <c r="O2704" s="96" t="s">
        <v>33</v>
      </c>
      <c r="P2704" s="83" t="s">
        <v>1085</v>
      </c>
      <c r="Q2704" s="120" t="s">
        <v>27</v>
      </c>
      <c r="R2704" s="121" t="s">
        <v>27</v>
      </c>
      <c r="S2704" s="121" t="s">
        <v>27</v>
      </c>
      <c r="T2704" s="121">
        <v>0</v>
      </c>
      <c r="U2704" s="440">
        <f t="shared" si="486"/>
        <v>0</v>
      </c>
      <c r="V2704" s="96" t="s">
        <v>27</v>
      </c>
      <c r="W2704" s="84">
        <v>2016</v>
      </c>
      <c r="X2704" s="129">
        <v>11.14</v>
      </c>
      <c r="Y2704" s="74"/>
      <c r="Z2704" s="28"/>
      <c r="AA2704" s="74"/>
      <c r="AB2704" s="74"/>
      <c r="AC2704" s="74"/>
      <c r="AD2704" s="74"/>
      <c r="AE2704" s="74"/>
      <c r="AF2704" s="74"/>
      <c r="AG2704" s="74"/>
      <c r="AH2704" s="74"/>
      <c r="AI2704" s="74"/>
      <c r="AJ2704" s="74"/>
      <c r="AK2704" s="74"/>
    </row>
    <row r="2705" spans="1:37" s="24" customFormat="1" hidden="1" outlineLevel="1">
      <c r="A2705" s="231" t="s">
        <v>6299</v>
      </c>
      <c r="B2705" s="65" t="s">
        <v>24</v>
      </c>
      <c r="C2705" s="258" t="s">
        <v>934</v>
      </c>
      <c r="D2705" s="65" t="s">
        <v>1069</v>
      </c>
      <c r="E2705" s="65" t="s">
        <v>1069</v>
      </c>
      <c r="F2705" s="65" t="s">
        <v>1073</v>
      </c>
      <c r="G2705" s="259" t="s">
        <v>29</v>
      </c>
      <c r="H2705" s="65">
        <v>100</v>
      </c>
      <c r="I2705" s="34">
        <v>230000000</v>
      </c>
      <c r="J2705" s="36" t="s">
        <v>906</v>
      </c>
      <c r="K2705" s="185" t="s">
        <v>410</v>
      </c>
      <c r="L2705" s="41" t="s">
        <v>907</v>
      </c>
      <c r="M2705" s="36" t="s">
        <v>1085</v>
      </c>
      <c r="N2705" s="188" t="s">
        <v>454</v>
      </c>
      <c r="O2705" s="65" t="s">
        <v>33</v>
      </c>
      <c r="P2705" s="83" t="s">
        <v>1085</v>
      </c>
      <c r="Q2705" s="66" t="s">
        <v>27</v>
      </c>
      <c r="R2705" s="127" t="s">
        <v>27</v>
      </c>
      <c r="S2705" s="127" t="s">
        <v>27</v>
      </c>
      <c r="T2705" s="127">
        <v>2974000</v>
      </c>
      <c r="U2705" s="440">
        <f t="shared" si="486"/>
        <v>3330880.0000000005</v>
      </c>
      <c r="V2705" s="65" t="s">
        <v>27</v>
      </c>
      <c r="W2705" s="84">
        <v>2016</v>
      </c>
      <c r="X2705" s="129"/>
      <c r="Y2705" s="74"/>
      <c r="Z2705" s="28"/>
      <c r="AA2705" s="74"/>
      <c r="AB2705" s="74"/>
      <c r="AC2705" s="74"/>
      <c r="AD2705" s="74"/>
      <c r="AE2705" s="74"/>
      <c r="AF2705" s="74"/>
      <c r="AG2705" s="74"/>
      <c r="AH2705" s="74"/>
      <c r="AI2705" s="74"/>
      <c r="AJ2705" s="74"/>
      <c r="AK2705" s="74"/>
    </row>
    <row r="2706" spans="1:37" s="24" customFormat="1" hidden="1" outlineLevel="1">
      <c r="A2706" s="231" t="s">
        <v>1465</v>
      </c>
      <c r="B2706" s="96" t="s">
        <v>24</v>
      </c>
      <c r="C2706" s="60" t="s">
        <v>761</v>
      </c>
      <c r="D2706" s="96" t="s">
        <v>819</v>
      </c>
      <c r="E2706" s="96" t="s">
        <v>819</v>
      </c>
      <c r="F2706" s="96" t="s">
        <v>1074</v>
      </c>
      <c r="G2706" s="413" t="s">
        <v>29</v>
      </c>
      <c r="H2706" s="96">
        <v>100</v>
      </c>
      <c r="I2706" s="34">
        <v>230000000</v>
      </c>
      <c r="J2706" s="36" t="s">
        <v>906</v>
      </c>
      <c r="K2706" s="96" t="s">
        <v>376</v>
      </c>
      <c r="L2706" s="53" t="s">
        <v>1087</v>
      </c>
      <c r="M2706" s="36" t="s">
        <v>1085</v>
      </c>
      <c r="N2706" s="119" t="s">
        <v>126</v>
      </c>
      <c r="O2706" s="96" t="s">
        <v>33</v>
      </c>
      <c r="P2706" s="83" t="s">
        <v>1085</v>
      </c>
      <c r="Q2706" s="120" t="s">
        <v>27</v>
      </c>
      <c r="R2706" s="121" t="s">
        <v>27</v>
      </c>
      <c r="S2706" s="121" t="s">
        <v>27</v>
      </c>
      <c r="T2706" s="121">
        <v>0</v>
      </c>
      <c r="U2706" s="440">
        <f t="shared" si="486"/>
        <v>0</v>
      </c>
      <c r="V2706" s="96" t="s">
        <v>27</v>
      </c>
      <c r="W2706" s="84">
        <v>2016</v>
      </c>
      <c r="X2706" s="129">
        <v>11.14</v>
      </c>
      <c r="Y2706" s="74"/>
      <c r="Z2706" s="28"/>
      <c r="AA2706" s="74"/>
      <c r="AB2706" s="74"/>
      <c r="AC2706" s="74"/>
      <c r="AD2706" s="74"/>
      <c r="AE2706" s="74"/>
      <c r="AF2706" s="74"/>
      <c r="AG2706" s="74"/>
      <c r="AH2706" s="74"/>
      <c r="AI2706" s="74"/>
      <c r="AJ2706" s="74"/>
      <c r="AK2706" s="74"/>
    </row>
    <row r="2707" spans="1:37" s="24" customFormat="1" hidden="1" outlineLevel="1">
      <c r="A2707" s="231" t="s">
        <v>6300</v>
      </c>
      <c r="B2707" s="65" t="s">
        <v>24</v>
      </c>
      <c r="C2707" s="258" t="s">
        <v>761</v>
      </c>
      <c r="D2707" s="65" t="s">
        <v>819</v>
      </c>
      <c r="E2707" s="65" t="s">
        <v>819</v>
      </c>
      <c r="F2707" s="65" t="s">
        <v>1074</v>
      </c>
      <c r="G2707" s="259" t="s">
        <v>29</v>
      </c>
      <c r="H2707" s="65">
        <v>100</v>
      </c>
      <c r="I2707" s="34">
        <v>230000000</v>
      </c>
      <c r="J2707" s="36" t="s">
        <v>906</v>
      </c>
      <c r="K2707" s="185" t="s">
        <v>410</v>
      </c>
      <c r="L2707" s="41" t="s">
        <v>1087</v>
      </c>
      <c r="M2707" s="36" t="s">
        <v>1085</v>
      </c>
      <c r="N2707" s="188" t="s">
        <v>454</v>
      </c>
      <c r="O2707" s="65" t="s">
        <v>33</v>
      </c>
      <c r="P2707" s="83" t="s">
        <v>1085</v>
      </c>
      <c r="Q2707" s="66" t="s">
        <v>27</v>
      </c>
      <c r="R2707" s="127" t="s">
        <v>27</v>
      </c>
      <c r="S2707" s="127" t="s">
        <v>27</v>
      </c>
      <c r="T2707" s="127">
        <v>2857340</v>
      </c>
      <c r="U2707" s="440">
        <v>3200220.8000000003</v>
      </c>
      <c r="V2707" s="65" t="s">
        <v>27</v>
      </c>
      <c r="W2707" s="84">
        <v>2016</v>
      </c>
      <c r="X2707" s="129"/>
      <c r="Y2707" s="74"/>
      <c r="Z2707" s="28"/>
      <c r="AA2707" s="74"/>
      <c r="AB2707" s="74"/>
      <c r="AC2707" s="74"/>
      <c r="AD2707" s="74"/>
      <c r="AE2707" s="74"/>
      <c r="AF2707" s="74"/>
      <c r="AG2707" s="74"/>
      <c r="AH2707" s="74"/>
      <c r="AI2707" s="74"/>
      <c r="AJ2707" s="74"/>
      <c r="AK2707" s="74"/>
    </row>
    <row r="2708" spans="1:37" s="24" customFormat="1" hidden="1" outlineLevel="1">
      <c r="A2708" s="231" t="s">
        <v>1153</v>
      </c>
      <c r="B2708" s="96" t="s">
        <v>24</v>
      </c>
      <c r="C2708" s="60" t="s">
        <v>761</v>
      </c>
      <c r="D2708" s="96" t="s">
        <v>819</v>
      </c>
      <c r="E2708" s="96" t="s">
        <v>819</v>
      </c>
      <c r="F2708" s="96" t="s">
        <v>1075</v>
      </c>
      <c r="G2708" s="413" t="s">
        <v>29</v>
      </c>
      <c r="H2708" s="96">
        <v>100</v>
      </c>
      <c r="I2708" s="34">
        <v>230000000</v>
      </c>
      <c r="J2708" s="36" t="s">
        <v>906</v>
      </c>
      <c r="K2708" s="96" t="s">
        <v>376</v>
      </c>
      <c r="L2708" s="41" t="s">
        <v>908</v>
      </c>
      <c r="M2708" s="36" t="s">
        <v>1085</v>
      </c>
      <c r="N2708" s="119" t="s">
        <v>126</v>
      </c>
      <c r="O2708" s="96" t="s">
        <v>33</v>
      </c>
      <c r="P2708" s="83" t="s">
        <v>1085</v>
      </c>
      <c r="Q2708" s="120" t="s">
        <v>27</v>
      </c>
      <c r="R2708" s="121" t="s">
        <v>27</v>
      </c>
      <c r="S2708" s="121" t="s">
        <v>27</v>
      </c>
      <c r="T2708" s="121">
        <v>0</v>
      </c>
      <c r="U2708" s="440">
        <f t="shared" si="486"/>
        <v>0</v>
      </c>
      <c r="V2708" s="96" t="s">
        <v>27</v>
      </c>
      <c r="W2708" s="84">
        <v>2016</v>
      </c>
      <c r="X2708" s="129" t="s">
        <v>3943</v>
      </c>
      <c r="Y2708" s="74"/>
      <c r="Z2708" s="28"/>
      <c r="AA2708" s="74"/>
      <c r="AB2708" s="74"/>
      <c r="AC2708" s="74"/>
      <c r="AD2708" s="74"/>
      <c r="AE2708" s="74"/>
      <c r="AF2708" s="74"/>
      <c r="AG2708" s="74"/>
      <c r="AH2708" s="74"/>
      <c r="AI2708" s="74"/>
      <c r="AJ2708" s="74"/>
      <c r="AK2708" s="74"/>
    </row>
    <row r="2709" spans="1:37" s="24" customFormat="1" hidden="1" outlineLevel="1">
      <c r="A2709" s="231" t="s">
        <v>6301</v>
      </c>
      <c r="B2709" s="65" t="s">
        <v>24</v>
      </c>
      <c r="C2709" s="258" t="s">
        <v>761</v>
      </c>
      <c r="D2709" s="65" t="s">
        <v>819</v>
      </c>
      <c r="E2709" s="65" t="s">
        <v>819</v>
      </c>
      <c r="F2709" s="65" t="s">
        <v>1075</v>
      </c>
      <c r="G2709" s="259" t="s">
        <v>29</v>
      </c>
      <c r="H2709" s="65">
        <v>100</v>
      </c>
      <c r="I2709" s="34">
        <v>230000000</v>
      </c>
      <c r="J2709" s="36" t="s">
        <v>906</v>
      </c>
      <c r="K2709" s="185" t="s">
        <v>410</v>
      </c>
      <c r="L2709" s="41" t="s">
        <v>908</v>
      </c>
      <c r="M2709" s="36" t="s">
        <v>1085</v>
      </c>
      <c r="N2709" s="188" t="s">
        <v>454</v>
      </c>
      <c r="O2709" s="65" t="s">
        <v>33</v>
      </c>
      <c r="P2709" s="83" t="s">
        <v>1085</v>
      </c>
      <c r="Q2709" s="66" t="s">
        <v>27</v>
      </c>
      <c r="R2709" s="127" t="s">
        <v>27</v>
      </c>
      <c r="S2709" s="127" t="s">
        <v>27</v>
      </c>
      <c r="T2709" s="68">
        <v>7143340</v>
      </c>
      <c r="U2709" s="440">
        <f>T2709*1.12</f>
        <v>8000540.8000000007</v>
      </c>
      <c r="V2709" s="65" t="s">
        <v>27</v>
      </c>
      <c r="W2709" s="84">
        <v>2016</v>
      </c>
      <c r="X2709" s="129"/>
      <c r="Y2709" s="74"/>
      <c r="Z2709" s="28"/>
      <c r="AA2709" s="74"/>
      <c r="AB2709" s="74"/>
      <c r="AC2709" s="74"/>
      <c r="AD2709" s="74"/>
      <c r="AE2709" s="74"/>
      <c r="AF2709" s="74"/>
      <c r="AG2709" s="74"/>
      <c r="AH2709" s="74"/>
      <c r="AI2709" s="74"/>
      <c r="AJ2709" s="74"/>
      <c r="AK2709" s="74"/>
    </row>
    <row r="2710" spans="1:37" s="24" customFormat="1" hidden="1" outlineLevel="1">
      <c r="A2710" s="231" t="s">
        <v>1466</v>
      </c>
      <c r="B2710" s="96" t="s">
        <v>24</v>
      </c>
      <c r="C2710" s="60" t="s">
        <v>761</v>
      </c>
      <c r="D2710" s="96" t="s">
        <v>819</v>
      </c>
      <c r="E2710" s="96" t="s">
        <v>819</v>
      </c>
      <c r="F2710" s="96" t="s">
        <v>1076</v>
      </c>
      <c r="G2710" s="413" t="s">
        <v>29</v>
      </c>
      <c r="H2710" s="96">
        <v>100</v>
      </c>
      <c r="I2710" s="34">
        <v>230000000</v>
      </c>
      <c r="J2710" s="36" t="s">
        <v>906</v>
      </c>
      <c r="K2710" s="96" t="s">
        <v>376</v>
      </c>
      <c r="L2710" s="53" t="s">
        <v>909</v>
      </c>
      <c r="M2710" s="36" t="s">
        <v>1085</v>
      </c>
      <c r="N2710" s="119" t="s">
        <v>126</v>
      </c>
      <c r="O2710" s="96" t="s">
        <v>33</v>
      </c>
      <c r="P2710" s="83" t="s">
        <v>1085</v>
      </c>
      <c r="Q2710" s="120" t="s">
        <v>27</v>
      </c>
      <c r="R2710" s="121" t="s">
        <v>27</v>
      </c>
      <c r="S2710" s="121" t="s">
        <v>27</v>
      </c>
      <c r="T2710" s="121">
        <v>0</v>
      </c>
      <c r="U2710" s="440">
        <f t="shared" si="486"/>
        <v>0</v>
      </c>
      <c r="V2710" s="96" t="s">
        <v>27</v>
      </c>
      <c r="W2710" s="84">
        <v>2016</v>
      </c>
      <c r="X2710" s="129" t="s">
        <v>3943</v>
      </c>
      <c r="Y2710" s="74"/>
      <c r="Z2710" s="28"/>
      <c r="AA2710" s="74"/>
      <c r="AB2710" s="74"/>
      <c r="AC2710" s="74"/>
      <c r="AD2710" s="74"/>
      <c r="AE2710" s="74"/>
      <c r="AF2710" s="74"/>
      <c r="AG2710" s="74"/>
      <c r="AH2710" s="74"/>
      <c r="AI2710" s="74"/>
      <c r="AJ2710" s="74"/>
      <c r="AK2710" s="74"/>
    </row>
    <row r="2711" spans="1:37" s="24" customFormat="1" hidden="1" outlineLevel="1">
      <c r="A2711" s="231" t="s">
        <v>6302</v>
      </c>
      <c r="B2711" s="65" t="s">
        <v>24</v>
      </c>
      <c r="C2711" s="258" t="s">
        <v>761</v>
      </c>
      <c r="D2711" s="65" t="s">
        <v>819</v>
      </c>
      <c r="E2711" s="65" t="s">
        <v>819</v>
      </c>
      <c r="F2711" s="65" t="s">
        <v>1076</v>
      </c>
      <c r="G2711" s="259" t="s">
        <v>29</v>
      </c>
      <c r="H2711" s="65">
        <v>100</v>
      </c>
      <c r="I2711" s="34">
        <v>230000000</v>
      </c>
      <c r="J2711" s="36" t="s">
        <v>906</v>
      </c>
      <c r="K2711" s="185" t="s">
        <v>410</v>
      </c>
      <c r="L2711" s="41" t="s">
        <v>909</v>
      </c>
      <c r="M2711" s="36" t="s">
        <v>1085</v>
      </c>
      <c r="N2711" s="188" t="s">
        <v>454</v>
      </c>
      <c r="O2711" s="65" t="s">
        <v>33</v>
      </c>
      <c r="P2711" s="83" t="s">
        <v>1085</v>
      </c>
      <c r="Q2711" s="66" t="s">
        <v>27</v>
      </c>
      <c r="R2711" s="127" t="s">
        <v>27</v>
      </c>
      <c r="S2711" s="127" t="s">
        <v>27</v>
      </c>
      <c r="T2711" s="68">
        <v>3570300</v>
      </c>
      <c r="U2711" s="440">
        <f t="shared" si="486"/>
        <v>3998736.0000000005</v>
      </c>
      <c r="V2711" s="65" t="s">
        <v>27</v>
      </c>
      <c r="W2711" s="84">
        <v>2016</v>
      </c>
      <c r="X2711" s="129"/>
      <c r="Y2711" s="74"/>
      <c r="Z2711" s="28"/>
      <c r="AA2711" s="74"/>
      <c r="AB2711" s="74"/>
      <c r="AC2711" s="74"/>
      <c r="AD2711" s="74"/>
      <c r="AE2711" s="74"/>
      <c r="AF2711" s="74"/>
      <c r="AG2711" s="74"/>
      <c r="AH2711" s="74"/>
      <c r="AI2711" s="74"/>
      <c r="AJ2711" s="74"/>
      <c r="AK2711" s="74"/>
    </row>
    <row r="2712" spans="1:37" s="24" customFormat="1" hidden="1" outlineLevel="1">
      <c r="A2712" s="231" t="s">
        <v>1467</v>
      </c>
      <c r="B2712" s="96" t="s">
        <v>24</v>
      </c>
      <c r="C2712" s="60" t="s">
        <v>761</v>
      </c>
      <c r="D2712" s="96" t="s">
        <v>819</v>
      </c>
      <c r="E2712" s="96" t="s">
        <v>819</v>
      </c>
      <c r="F2712" s="96" t="s">
        <v>1077</v>
      </c>
      <c r="G2712" s="413" t="s">
        <v>29</v>
      </c>
      <c r="H2712" s="96">
        <v>100</v>
      </c>
      <c r="I2712" s="34">
        <v>230000000</v>
      </c>
      <c r="J2712" s="36" t="s">
        <v>906</v>
      </c>
      <c r="K2712" s="96" t="s">
        <v>376</v>
      </c>
      <c r="L2712" s="41" t="s">
        <v>907</v>
      </c>
      <c r="M2712" s="36" t="s">
        <v>1085</v>
      </c>
      <c r="N2712" s="119" t="s">
        <v>126</v>
      </c>
      <c r="O2712" s="96" t="s">
        <v>33</v>
      </c>
      <c r="P2712" s="83" t="s">
        <v>1085</v>
      </c>
      <c r="Q2712" s="120" t="s">
        <v>27</v>
      </c>
      <c r="R2712" s="121" t="s">
        <v>27</v>
      </c>
      <c r="S2712" s="121" t="s">
        <v>27</v>
      </c>
      <c r="T2712" s="121">
        <v>0</v>
      </c>
      <c r="U2712" s="440">
        <f t="shared" si="486"/>
        <v>0</v>
      </c>
      <c r="V2712" s="96" t="s">
        <v>27</v>
      </c>
      <c r="W2712" s="84">
        <v>2016</v>
      </c>
      <c r="X2712" s="129" t="s">
        <v>3943</v>
      </c>
      <c r="Y2712" s="74"/>
      <c r="Z2712" s="28"/>
      <c r="AA2712" s="74"/>
      <c r="AB2712" s="74"/>
      <c r="AC2712" s="74"/>
      <c r="AD2712" s="74"/>
      <c r="AE2712" s="74"/>
      <c r="AF2712" s="74"/>
      <c r="AG2712" s="74"/>
      <c r="AH2712" s="74"/>
      <c r="AI2712" s="74"/>
      <c r="AJ2712" s="74"/>
      <c r="AK2712" s="74"/>
    </row>
    <row r="2713" spans="1:37" s="24" customFormat="1" hidden="1" outlineLevel="1">
      <c r="A2713" s="231" t="s">
        <v>6303</v>
      </c>
      <c r="B2713" s="65" t="s">
        <v>24</v>
      </c>
      <c r="C2713" s="258" t="s">
        <v>761</v>
      </c>
      <c r="D2713" s="65" t="s">
        <v>819</v>
      </c>
      <c r="E2713" s="65" t="s">
        <v>819</v>
      </c>
      <c r="F2713" s="65" t="s">
        <v>1077</v>
      </c>
      <c r="G2713" s="259" t="s">
        <v>29</v>
      </c>
      <c r="H2713" s="65">
        <v>100</v>
      </c>
      <c r="I2713" s="34">
        <v>230000000</v>
      </c>
      <c r="J2713" s="36" t="s">
        <v>906</v>
      </c>
      <c r="K2713" s="185" t="s">
        <v>410</v>
      </c>
      <c r="L2713" s="41" t="s">
        <v>907</v>
      </c>
      <c r="M2713" s="36" t="s">
        <v>1085</v>
      </c>
      <c r="N2713" s="188" t="s">
        <v>454</v>
      </c>
      <c r="O2713" s="65" t="s">
        <v>33</v>
      </c>
      <c r="P2713" s="83" t="s">
        <v>1085</v>
      </c>
      <c r="Q2713" s="66" t="s">
        <v>27</v>
      </c>
      <c r="R2713" s="127" t="s">
        <v>27</v>
      </c>
      <c r="S2713" s="127" t="s">
        <v>27</v>
      </c>
      <c r="T2713" s="68">
        <v>6429020</v>
      </c>
      <c r="U2713" s="440">
        <f t="shared" si="486"/>
        <v>7200502.4000000004</v>
      </c>
      <c r="V2713" s="65" t="s">
        <v>27</v>
      </c>
      <c r="W2713" s="84">
        <v>2016</v>
      </c>
      <c r="X2713" s="129"/>
      <c r="Y2713" s="74"/>
      <c r="Z2713" s="28"/>
      <c r="AA2713" s="74"/>
      <c r="AB2713" s="74"/>
      <c r="AC2713" s="74"/>
      <c r="AD2713" s="74"/>
      <c r="AE2713" s="74"/>
      <c r="AF2713" s="74"/>
      <c r="AG2713" s="74"/>
      <c r="AH2713" s="74"/>
      <c r="AI2713" s="74"/>
      <c r="AJ2713" s="74"/>
      <c r="AK2713" s="74"/>
    </row>
    <row r="2714" spans="1:37" s="24" customFormat="1" hidden="1" outlineLevel="1">
      <c r="A2714" s="231" t="s">
        <v>1468</v>
      </c>
      <c r="B2714" s="96" t="s">
        <v>24</v>
      </c>
      <c r="C2714" s="60" t="s">
        <v>879</v>
      </c>
      <c r="D2714" s="34" t="s">
        <v>3166</v>
      </c>
      <c r="E2714" s="34" t="s">
        <v>3166</v>
      </c>
      <c r="F2714" s="96" t="s">
        <v>880</v>
      </c>
      <c r="G2714" s="413" t="s">
        <v>34</v>
      </c>
      <c r="H2714" s="96">
        <v>70</v>
      </c>
      <c r="I2714" s="34">
        <v>230000000</v>
      </c>
      <c r="J2714" s="36" t="s">
        <v>906</v>
      </c>
      <c r="K2714" s="96" t="s">
        <v>881</v>
      </c>
      <c r="L2714" s="82" t="s">
        <v>25</v>
      </c>
      <c r="M2714" s="36" t="s">
        <v>1085</v>
      </c>
      <c r="N2714" s="119" t="s">
        <v>511</v>
      </c>
      <c r="O2714" s="96" t="s">
        <v>26</v>
      </c>
      <c r="P2714" s="83" t="s">
        <v>1085</v>
      </c>
      <c r="Q2714" s="120"/>
      <c r="R2714" s="121"/>
      <c r="S2714" s="121"/>
      <c r="T2714" s="121">
        <v>0</v>
      </c>
      <c r="U2714" s="440">
        <f>T2714*1.12</f>
        <v>0</v>
      </c>
      <c r="V2714" s="96" t="s">
        <v>27</v>
      </c>
      <c r="W2714" s="84">
        <v>2016</v>
      </c>
      <c r="X2714" s="183">
        <v>7</v>
      </c>
      <c r="Y2714" s="74"/>
      <c r="Z2714" s="28"/>
      <c r="AA2714" s="74"/>
      <c r="AB2714" s="74"/>
      <c r="AC2714" s="74"/>
      <c r="AD2714" s="74"/>
      <c r="AE2714" s="74"/>
      <c r="AF2714" s="74"/>
      <c r="AG2714" s="74"/>
      <c r="AH2714" s="74"/>
      <c r="AI2714" s="74"/>
      <c r="AJ2714" s="74"/>
      <c r="AK2714" s="74"/>
    </row>
    <row r="2715" spans="1:37" s="24" customFormat="1" hidden="1" outlineLevel="1">
      <c r="A2715" s="223" t="s">
        <v>3956</v>
      </c>
      <c r="B2715" s="65" t="s">
        <v>24</v>
      </c>
      <c r="C2715" s="34" t="s">
        <v>879</v>
      </c>
      <c r="D2715" s="40" t="s">
        <v>3166</v>
      </c>
      <c r="E2715" s="40" t="s">
        <v>3166</v>
      </c>
      <c r="F2715" s="65" t="s">
        <v>880</v>
      </c>
      <c r="G2715" s="259" t="s">
        <v>29</v>
      </c>
      <c r="H2715" s="65">
        <v>70</v>
      </c>
      <c r="I2715" s="34">
        <v>230000000</v>
      </c>
      <c r="J2715" s="36" t="s">
        <v>906</v>
      </c>
      <c r="K2715" s="65" t="s">
        <v>881</v>
      </c>
      <c r="L2715" s="82" t="s">
        <v>25</v>
      </c>
      <c r="M2715" s="36" t="s">
        <v>1085</v>
      </c>
      <c r="N2715" s="67" t="s">
        <v>511</v>
      </c>
      <c r="O2715" s="65" t="s">
        <v>26</v>
      </c>
      <c r="P2715" s="83" t="s">
        <v>1085</v>
      </c>
      <c r="Q2715" s="66"/>
      <c r="R2715" s="127"/>
      <c r="S2715" s="127"/>
      <c r="T2715" s="127">
        <v>0</v>
      </c>
      <c r="U2715" s="68">
        <f t="shared" ref="U2715:U2716" si="487">T2715*1.12</f>
        <v>0</v>
      </c>
      <c r="V2715" s="65" t="s">
        <v>27</v>
      </c>
      <c r="W2715" s="84">
        <v>2016</v>
      </c>
      <c r="X2715" s="245">
        <v>11.14</v>
      </c>
      <c r="Y2715" s="74"/>
      <c r="Z2715" s="28"/>
      <c r="AA2715" s="74"/>
      <c r="AB2715" s="74"/>
      <c r="AC2715" s="74"/>
      <c r="AD2715" s="74"/>
      <c r="AE2715" s="74"/>
      <c r="AF2715" s="74"/>
      <c r="AG2715" s="74"/>
      <c r="AH2715" s="74"/>
      <c r="AI2715" s="74"/>
      <c r="AJ2715" s="74"/>
      <c r="AK2715" s="74"/>
    </row>
    <row r="2716" spans="1:37" s="24" customFormat="1" hidden="1" outlineLevel="1">
      <c r="A2716" s="223" t="s">
        <v>5225</v>
      </c>
      <c r="B2716" s="65" t="s">
        <v>24</v>
      </c>
      <c r="C2716" s="34" t="s">
        <v>879</v>
      </c>
      <c r="D2716" s="40" t="s">
        <v>3166</v>
      </c>
      <c r="E2716" s="40" t="s">
        <v>3166</v>
      </c>
      <c r="F2716" s="65" t="s">
        <v>880</v>
      </c>
      <c r="G2716" s="259" t="s">
        <v>29</v>
      </c>
      <c r="H2716" s="65">
        <v>70</v>
      </c>
      <c r="I2716" s="34">
        <v>230000000</v>
      </c>
      <c r="J2716" s="36" t="s">
        <v>906</v>
      </c>
      <c r="K2716" s="223" t="s">
        <v>3945</v>
      </c>
      <c r="L2716" s="223" t="s">
        <v>25</v>
      </c>
      <c r="M2716" s="223" t="s">
        <v>1085</v>
      </c>
      <c r="N2716" s="223" t="s">
        <v>233</v>
      </c>
      <c r="O2716" s="65" t="s">
        <v>26</v>
      </c>
      <c r="P2716" s="83" t="s">
        <v>1085</v>
      </c>
      <c r="Q2716" s="66"/>
      <c r="R2716" s="127"/>
      <c r="S2716" s="127"/>
      <c r="T2716" s="127">
        <v>11050000</v>
      </c>
      <c r="U2716" s="68">
        <f t="shared" si="487"/>
        <v>12376000.000000002</v>
      </c>
      <c r="V2716" s="65" t="s">
        <v>27</v>
      </c>
      <c r="W2716" s="84">
        <v>2016</v>
      </c>
      <c r="X2716" s="183"/>
      <c r="Y2716" s="74"/>
      <c r="Z2716" s="28"/>
      <c r="AA2716" s="74"/>
      <c r="AB2716" s="74"/>
      <c r="AC2716" s="74"/>
      <c r="AD2716" s="74"/>
      <c r="AE2716" s="74"/>
      <c r="AF2716" s="74"/>
      <c r="AG2716" s="74"/>
      <c r="AH2716" s="74"/>
      <c r="AI2716" s="74"/>
      <c r="AJ2716" s="74"/>
      <c r="AK2716" s="74"/>
    </row>
    <row r="2717" spans="1:37" s="24" customFormat="1" hidden="1" outlineLevel="1">
      <c r="A2717" s="231" t="s">
        <v>1469</v>
      </c>
      <c r="B2717" s="96" t="s">
        <v>24</v>
      </c>
      <c r="C2717" s="60" t="s">
        <v>872</v>
      </c>
      <c r="D2717" s="34" t="s">
        <v>3156</v>
      </c>
      <c r="E2717" s="34" t="s">
        <v>3157</v>
      </c>
      <c r="F2717" s="96" t="s">
        <v>916</v>
      </c>
      <c r="G2717" s="413" t="s">
        <v>29</v>
      </c>
      <c r="H2717" s="96">
        <v>100</v>
      </c>
      <c r="I2717" s="34">
        <v>230000000</v>
      </c>
      <c r="J2717" s="36" t="s">
        <v>906</v>
      </c>
      <c r="K2717" s="96" t="s">
        <v>401</v>
      </c>
      <c r="L2717" s="82" t="s">
        <v>1088</v>
      </c>
      <c r="M2717" s="36" t="s">
        <v>1085</v>
      </c>
      <c r="N2717" s="119" t="s">
        <v>30</v>
      </c>
      <c r="O2717" s="96" t="s">
        <v>26</v>
      </c>
      <c r="P2717" s="83" t="s">
        <v>1085</v>
      </c>
      <c r="Q2717" s="120"/>
      <c r="R2717" s="121"/>
      <c r="S2717" s="121"/>
      <c r="T2717" s="440">
        <v>0</v>
      </c>
      <c r="U2717" s="440">
        <v>0</v>
      </c>
      <c r="V2717" s="96" t="s">
        <v>27</v>
      </c>
      <c r="W2717" s="84">
        <v>2016</v>
      </c>
      <c r="X2717" s="129" t="s">
        <v>6458</v>
      </c>
      <c r="Y2717" s="74"/>
      <c r="Z2717" s="28"/>
      <c r="AA2717" s="74"/>
      <c r="AB2717" s="74"/>
      <c r="AC2717" s="74"/>
      <c r="AD2717" s="74"/>
      <c r="AE2717" s="74"/>
      <c r="AF2717" s="74"/>
      <c r="AG2717" s="74"/>
      <c r="AH2717" s="74"/>
      <c r="AI2717" s="74"/>
      <c r="AJ2717" s="74"/>
      <c r="AK2717" s="74"/>
    </row>
    <row r="2718" spans="1:37" s="24" customFormat="1" hidden="1" outlineLevel="1">
      <c r="A2718" s="231" t="s">
        <v>6460</v>
      </c>
      <c r="B2718" s="39" t="s">
        <v>1495</v>
      </c>
      <c r="C2718" s="236" t="s">
        <v>872</v>
      </c>
      <c r="D2718" s="236" t="s">
        <v>3156</v>
      </c>
      <c r="E2718" s="236" t="s">
        <v>3157</v>
      </c>
      <c r="F2718" s="265" t="s">
        <v>6461</v>
      </c>
      <c r="G2718" s="259" t="s">
        <v>29</v>
      </c>
      <c r="H2718" s="259">
        <v>100</v>
      </c>
      <c r="I2718" s="43">
        <v>230000000</v>
      </c>
      <c r="J2718" s="36" t="s">
        <v>1500</v>
      </c>
      <c r="K2718" s="259" t="s">
        <v>6462</v>
      </c>
      <c r="L2718" s="82" t="s">
        <v>1088</v>
      </c>
      <c r="M2718" s="36"/>
      <c r="N2718" s="281" t="s">
        <v>30</v>
      </c>
      <c r="O2718" s="65" t="s">
        <v>26</v>
      </c>
      <c r="P2718" s="83" t="s">
        <v>1085</v>
      </c>
      <c r="Q2718" s="66"/>
      <c r="R2718" s="127"/>
      <c r="S2718" s="127"/>
      <c r="T2718" s="127">
        <v>10000000</v>
      </c>
      <c r="U2718" s="440">
        <f t="shared" ref="U2718" si="488">T2718*1.12</f>
        <v>11200000.000000002</v>
      </c>
      <c r="V2718" s="259" t="s">
        <v>27</v>
      </c>
      <c r="W2718" s="294">
        <v>2016</v>
      </c>
      <c r="X2718" s="129"/>
      <c r="Y2718" s="74"/>
      <c r="Z2718" s="28"/>
      <c r="AA2718" s="74"/>
      <c r="AB2718" s="74"/>
      <c r="AC2718" s="74"/>
      <c r="AD2718" s="74"/>
      <c r="AE2718" s="74"/>
      <c r="AF2718" s="74"/>
      <c r="AG2718" s="74"/>
      <c r="AH2718" s="74"/>
      <c r="AI2718" s="74"/>
      <c r="AJ2718" s="74"/>
      <c r="AK2718" s="74"/>
    </row>
    <row r="2719" spans="1:37" s="24" customFormat="1" hidden="1" outlineLevel="1">
      <c r="A2719" s="231" t="s">
        <v>1470</v>
      </c>
      <c r="B2719" s="96" t="s">
        <v>24</v>
      </c>
      <c r="C2719" s="60" t="s">
        <v>872</v>
      </c>
      <c r="D2719" s="34" t="s">
        <v>3156</v>
      </c>
      <c r="E2719" s="34" t="s">
        <v>3157</v>
      </c>
      <c r="F2719" s="96" t="s">
        <v>917</v>
      </c>
      <c r="G2719" s="413" t="s">
        <v>29</v>
      </c>
      <c r="H2719" s="96">
        <v>80</v>
      </c>
      <c r="I2719" s="34">
        <v>230000000</v>
      </c>
      <c r="J2719" s="36" t="s">
        <v>906</v>
      </c>
      <c r="K2719" s="96" t="s">
        <v>918</v>
      </c>
      <c r="L2719" s="82" t="s">
        <v>1088</v>
      </c>
      <c r="M2719" s="36" t="s">
        <v>1085</v>
      </c>
      <c r="N2719" s="119" t="s">
        <v>919</v>
      </c>
      <c r="O2719" s="96" t="s">
        <v>26</v>
      </c>
      <c r="P2719" s="83" t="s">
        <v>1085</v>
      </c>
      <c r="Q2719" s="120"/>
      <c r="R2719" s="121"/>
      <c r="S2719" s="121"/>
      <c r="T2719" s="121">
        <v>0</v>
      </c>
      <c r="U2719" s="440">
        <f t="shared" ref="U2719:U2730" si="489">T2719*1.12</f>
        <v>0</v>
      </c>
      <c r="V2719" s="96" t="s">
        <v>27</v>
      </c>
      <c r="W2719" s="84">
        <v>2016</v>
      </c>
      <c r="X2719" s="129" t="s">
        <v>6459</v>
      </c>
      <c r="Y2719" s="74"/>
      <c r="Z2719" s="28"/>
      <c r="AA2719" s="74"/>
      <c r="AB2719" s="74"/>
      <c r="AC2719" s="74"/>
      <c r="AD2719" s="74"/>
      <c r="AE2719" s="74"/>
      <c r="AF2719" s="74"/>
      <c r="AG2719" s="74"/>
      <c r="AH2719" s="74"/>
      <c r="AI2719" s="74"/>
      <c r="AJ2719" s="74"/>
      <c r="AK2719" s="74"/>
    </row>
    <row r="2720" spans="1:37" s="24" customFormat="1" hidden="1" outlineLevel="1">
      <c r="A2720" s="231" t="s">
        <v>6463</v>
      </c>
      <c r="B2720" s="39" t="s">
        <v>1495</v>
      </c>
      <c r="C2720" s="236" t="s">
        <v>872</v>
      </c>
      <c r="D2720" s="236" t="s">
        <v>3156</v>
      </c>
      <c r="E2720" s="236" t="s">
        <v>3157</v>
      </c>
      <c r="F2720" s="265" t="s">
        <v>6464</v>
      </c>
      <c r="G2720" s="259" t="s">
        <v>29</v>
      </c>
      <c r="H2720" s="259">
        <v>80</v>
      </c>
      <c r="I2720" s="43">
        <v>230000000</v>
      </c>
      <c r="J2720" s="36" t="s">
        <v>1500</v>
      </c>
      <c r="K2720" s="259" t="s">
        <v>918</v>
      </c>
      <c r="L2720" s="82" t="s">
        <v>1088</v>
      </c>
      <c r="M2720" s="36"/>
      <c r="N2720" s="281" t="s">
        <v>6465</v>
      </c>
      <c r="O2720" s="65" t="s">
        <v>26</v>
      </c>
      <c r="P2720" s="83" t="s">
        <v>1085</v>
      </c>
      <c r="Q2720" s="66"/>
      <c r="R2720" s="127"/>
      <c r="S2720" s="127"/>
      <c r="T2720" s="440">
        <v>8320000</v>
      </c>
      <c r="U2720" s="440">
        <v>8320000</v>
      </c>
      <c r="V2720" s="259" t="s">
        <v>27</v>
      </c>
      <c r="W2720" s="294">
        <v>2016</v>
      </c>
      <c r="X2720" s="129"/>
      <c r="Y2720" s="74"/>
      <c r="Z2720" s="28"/>
      <c r="AA2720" s="74"/>
      <c r="AB2720" s="74"/>
      <c r="AC2720" s="74"/>
      <c r="AD2720" s="74"/>
      <c r="AE2720" s="74"/>
      <c r="AF2720" s="74"/>
      <c r="AG2720" s="74"/>
      <c r="AH2720" s="74"/>
      <c r="AI2720" s="74"/>
      <c r="AJ2720" s="74"/>
      <c r="AK2720" s="74"/>
    </row>
    <row r="2721" spans="1:37" s="24" customFormat="1" hidden="1" outlineLevel="1">
      <c r="A2721" s="231" t="s">
        <v>1471</v>
      </c>
      <c r="B2721" s="36" t="s">
        <v>37</v>
      </c>
      <c r="C2721" s="34" t="s">
        <v>815</v>
      </c>
      <c r="D2721" s="36" t="s">
        <v>816</v>
      </c>
      <c r="E2721" s="36" t="s">
        <v>816</v>
      </c>
      <c r="F2721" s="34" t="s">
        <v>817</v>
      </c>
      <c r="G2721" s="93" t="s">
        <v>229</v>
      </c>
      <c r="H2721" s="105">
        <v>100</v>
      </c>
      <c r="I2721" s="34">
        <v>230000000</v>
      </c>
      <c r="J2721" s="36" t="s">
        <v>906</v>
      </c>
      <c r="K2721" s="34" t="s">
        <v>818</v>
      </c>
      <c r="L2721" s="82" t="s">
        <v>25</v>
      </c>
      <c r="M2721" s="36" t="s">
        <v>1085</v>
      </c>
      <c r="N2721" s="34" t="s">
        <v>1342</v>
      </c>
      <c r="O2721" s="36" t="s">
        <v>397</v>
      </c>
      <c r="P2721" s="83" t="s">
        <v>1085</v>
      </c>
      <c r="Q2721" s="36"/>
      <c r="R2721" s="54"/>
      <c r="S2721" s="435"/>
      <c r="T2721" s="54">
        <v>1350000</v>
      </c>
      <c r="U2721" s="440">
        <f t="shared" si="489"/>
        <v>1512000.0000000002</v>
      </c>
      <c r="V2721" s="36"/>
      <c r="W2721" s="84">
        <v>2016</v>
      </c>
      <c r="X2721" s="64"/>
      <c r="Y2721" s="74"/>
      <c r="Z2721" s="28"/>
      <c r="AA2721" s="74"/>
      <c r="AB2721" s="74"/>
      <c r="AC2721" s="74"/>
      <c r="AD2721" s="74"/>
      <c r="AE2721" s="74"/>
      <c r="AF2721" s="74"/>
      <c r="AG2721" s="74"/>
      <c r="AH2721" s="74"/>
      <c r="AI2721" s="74"/>
      <c r="AJ2721" s="74"/>
      <c r="AK2721" s="74"/>
    </row>
    <row r="2722" spans="1:37" s="24" customFormat="1" hidden="1" outlineLevel="1">
      <c r="A2722" s="231" t="s">
        <v>1472</v>
      </c>
      <c r="B2722" s="36" t="s">
        <v>37</v>
      </c>
      <c r="C2722" s="36" t="s">
        <v>821</v>
      </c>
      <c r="D2722" s="34" t="s">
        <v>822</v>
      </c>
      <c r="E2722" s="34" t="s">
        <v>822</v>
      </c>
      <c r="F2722" s="36" t="s">
        <v>823</v>
      </c>
      <c r="G2722" s="93" t="s">
        <v>229</v>
      </c>
      <c r="H2722" s="36">
        <v>100</v>
      </c>
      <c r="I2722" s="34">
        <v>230000000</v>
      </c>
      <c r="J2722" s="36" t="s">
        <v>906</v>
      </c>
      <c r="K2722" s="34" t="s">
        <v>424</v>
      </c>
      <c r="L2722" s="82" t="s">
        <v>25</v>
      </c>
      <c r="M2722" s="36" t="s">
        <v>1085</v>
      </c>
      <c r="N2722" s="250" t="s">
        <v>811</v>
      </c>
      <c r="O2722" s="151" t="s">
        <v>824</v>
      </c>
      <c r="P2722" s="83" t="s">
        <v>1085</v>
      </c>
      <c r="Q2722" s="151"/>
      <c r="R2722" s="152"/>
      <c r="S2722" s="152"/>
      <c r="T2722" s="152">
        <v>0</v>
      </c>
      <c r="U2722" s="440">
        <f t="shared" si="489"/>
        <v>0</v>
      </c>
      <c r="V2722" s="152"/>
      <c r="W2722" s="84">
        <v>2016</v>
      </c>
      <c r="X2722" s="183">
        <v>7</v>
      </c>
      <c r="Y2722" s="74"/>
      <c r="Z2722" s="28"/>
      <c r="AA2722" s="74"/>
      <c r="AB2722" s="74"/>
      <c r="AC2722" s="74"/>
      <c r="AD2722" s="74"/>
      <c r="AE2722" s="74"/>
      <c r="AF2722" s="74"/>
      <c r="AG2722" s="74"/>
      <c r="AH2722" s="74"/>
      <c r="AI2722" s="74"/>
      <c r="AJ2722" s="74"/>
      <c r="AK2722" s="74"/>
    </row>
    <row r="2723" spans="1:37" s="24" customFormat="1" hidden="1" outlineLevel="1">
      <c r="A2723" s="231" t="s">
        <v>3955</v>
      </c>
      <c r="B2723" s="36" t="s">
        <v>37</v>
      </c>
      <c r="C2723" s="36" t="s">
        <v>821</v>
      </c>
      <c r="D2723" s="40" t="s">
        <v>822</v>
      </c>
      <c r="E2723" s="40" t="s">
        <v>822</v>
      </c>
      <c r="F2723" s="36" t="s">
        <v>823</v>
      </c>
      <c r="G2723" s="93" t="s">
        <v>29</v>
      </c>
      <c r="H2723" s="36">
        <v>100</v>
      </c>
      <c r="I2723" s="34">
        <v>230000000</v>
      </c>
      <c r="J2723" s="36" t="s">
        <v>906</v>
      </c>
      <c r="K2723" s="34" t="s">
        <v>424</v>
      </c>
      <c r="L2723" s="82" t="s">
        <v>25</v>
      </c>
      <c r="M2723" s="36" t="s">
        <v>1085</v>
      </c>
      <c r="N2723" s="250" t="s">
        <v>811</v>
      </c>
      <c r="O2723" s="151" t="s">
        <v>824</v>
      </c>
      <c r="P2723" s="83" t="s">
        <v>1085</v>
      </c>
      <c r="Q2723" s="151"/>
      <c r="R2723" s="152"/>
      <c r="S2723" s="152"/>
      <c r="T2723" s="152">
        <v>68723021.640000001</v>
      </c>
      <c r="U2723" s="440">
        <f t="shared" si="489"/>
        <v>76969784.236800015</v>
      </c>
      <c r="V2723" s="152"/>
      <c r="W2723" s="84">
        <v>2016</v>
      </c>
      <c r="X2723" s="370"/>
      <c r="Y2723" s="74"/>
      <c r="Z2723" s="28"/>
      <c r="AA2723" s="74"/>
      <c r="AB2723" s="74"/>
      <c r="AC2723" s="74"/>
      <c r="AD2723" s="74"/>
      <c r="AE2723" s="74"/>
      <c r="AF2723" s="74"/>
      <c r="AG2723" s="74"/>
      <c r="AH2723" s="74"/>
      <c r="AI2723" s="74"/>
      <c r="AJ2723" s="74"/>
      <c r="AK2723" s="74"/>
    </row>
    <row r="2724" spans="1:37" s="24" customFormat="1" hidden="1" outlineLevel="1">
      <c r="A2724" s="231" t="s">
        <v>1473</v>
      </c>
      <c r="B2724" s="36" t="s">
        <v>37</v>
      </c>
      <c r="C2724" s="36" t="s">
        <v>821</v>
      </c>
      <c r="D2724" s="34" t="s">
        <v>822</v>
      </c>
      <c r="E2724" s="34" t="s">
        <v>822</v>
      </c>
      <c r="F2724" s="36" t="s">
        <v>825</v>
      </c>
      <c r="G2724" s="93" t="s">
        <v>229</v>
      </c>
      <c r="H2724" s="36">
        <v>100</v>
      </c>
      <c r="I2724" s="34">
        <v>230000000</v>
      </c>
      <c r="J2724" s="36" t="s">
        <v>906</v>
      </c>
      <c r="K2724" s="34" t="s">
        <v>424</v>
      </c>
      <c r="L2724" s="82" t="s">
        <v>25</v>
      </c>
      <c r="M2724" s="36" t="s">
        <v>1085</v>
      </c>
      <c r="N2724" s="250" t="s">
        <v>811</v>
      </c>
      <c r="O2724" s="151" t="s">
        <v>824</v>
      </c>
      <c r="P2724" s="83" t="s">
        <v>1085</v>
      </c>
      <c r="Q2724" s="151"/>
      <c r="R2724" s="152"/>
      <c r="S2724" s="152"/>
      <c r="T2724" s="152">
        <v>0</v>
      </c>
      <c r="U2724" s="440">
        <f t="shared" si="489"/>
        <v>0</v>
      </c>
      <c r="V2724" s="152"/>
      <c r="W2724" s="84">
        <v>2016</v>
      </c>
      <c r="X2724" s="181" t="s">
        <v>5008</v>
      </c>
      <c r="Y2724" s="74"/>
      <c r="Z2724" s="28"/>
      <c r="AA2724" s="74"/>
      <c r="AB2724" s="74"/>
      <c r="AC2724" s="74"/>
      <c r="AD2724" s="74"/>
      <c r="AE2724" s="74"/>
      <c r="AF2724" s="74"/>
      <c r="AG2724" s="74"/>
      <c r="AH2724" s="74"/>
      <c r="AI2724" s="74"/>
      <c r="AJ2724" s="74"/>
      <c r="AK2724" s="74"/>
    </row>
    <row r="2725" spans="1:37" s="24" customFormat="1" hidden="1" outlineLevel="1">
      <c r="A2725" s="231" t="s">
        <v>6289</v>
      </c>
      <c r="B2725" s="36" t="s">
        <v>37</v>
      </c>
      <c r="C2725" s="36" t="s">
        <v>821</v>
      </c>
      <c r="D2725" s="273" t="s">
        <v>822</v>
      </c>
      <c r="E2725" s="274" t="s">
        <v>822</v>
      </c>
      <c r="F2725" s="36" t="s">
        <v>825</v>
      </c>
      <c r="G2725" s="422" t="s">
        <v>29</v>
      </c>
      <c r="H2725" s="36">
        <v>100</v>
      </c>
      <c r="I2725" s="34">
        <v>230000000</v>
      </c>
      <c r="J2725" s="36" t="s">
        <v>906</v>
      </c>
      <c r="K2725" s="275" t="s">
        <v>6290</v>
      </c>
      <c r="L2725" s="82" t="s">
        <v>25</v>
      </c>
      <c r="M2725" s="36" t="s">
        <v>1085</v>
      </c>
      <c r="N2725" s="275" t="s">
        <v>6291</v>
      </c>
      <c r="O2725" s="36" t="s">
        <v>824</v>
      </c>
      <c r="P2725" s="83" t="s">
        <v>1085</v>
      </c>
      <c r="Q2725" s="276"/>
      <c r="R2725" s="54"/>
      <c r="S2725" s="54"/>
      <c r="T2725" s="54">
        <v>53153843.847999997</v>
      </c>
      <c r="U2725" s="440">
        <f t="shared" si="489"/>
        <v>59532305.109760001</v>
      </c>
      <c r="V2725" s="54"/>
      <c r="W2725" s="84">
        <v>2016</v>
      </c>
      <c r="X2725" s="64"/>
      <c r="Y2725" s="74"/>
      <c r="Z2725" s="28"/>
      <c r="AA2725" s="74"/>
      <c r="AB2725" s="74"/>
      <c r="AC2725" s="74"/>
      <c r="AD2725" s="74"/>
      <c r="AE2725" s="74"/>
      <c r="AF2725" s="74"/>
      <c r="AG2725" s="74"/>
      <c r="AH2725" s="74"/>
      <c r="AI2725" s="74"/>
      <c r="AJ2725" s="74"/>
      <c r="AK2725" s="74"/>
    </row>
    <row r="2726" spans="1:37" s="24" customFormat="1" hidden="1" outlineLevel="1">
      <c r="A2726" s="231" t="s">
        <v>1474</v>
      </c>
      <c r="B2726" s="65" t="s">
        <v>24</v>
      </c>
      <c r="C2726" s="65" t="s">
        <v>3037</v>
      </c>
      <c r="D2726" s="65" t="s">
        <v>3044</v>
      </c>
      <c r="E2726" s="65" t="s">
        <v>3044</v>
      </c>
      <c r="F2726" s="65" t="s">
        <v>826</v>
      </c>
      <c r="G2726" s="259" t="s">
        <v>229</v>
      </c>
      <c r="H2726" s="65">
        <v>100</v>
      </c>
      <c r="I2726" s="34">
        <v>230000000</v>
      </c>
      <c r="J2726" s="36" t="s">
        <v>906</v>
      </c>
      <c r="K2726" s="65" t="s">
        <v>531</v>
      </c>
      <c r="L2726" s="82" t="s">
        <v>25</v>
      </c>
      <c r="M2726" s="36" t="s">
        <v>1085</v>
      </c>
      <c r="N2726" s="67" t="s">
        <v>35</v>
      </c>
      <c r="O2726" s="65" t="s">
        <v>827</v>
      </c>
      <c r="P2726" s="83" t="s">
        <v>1085</v>
      </c>
      <c r="Q2726" s="66" t="s">
        <v>27</v>
      </c>
      <c r="R2726" s="127" t="s">
        <v>27</v>
      </c>
      <c r="S2726" s="127" t="s">
        <v>27</v>
      </c>
      <c r="T2726" s="261">
        <v>16757488</v>
      </c>
      <c r="U2726" s="440">
        <f t="shared" si="489"/>
        <v>18768386.560000002</v>
      </c>
      <c r="V2726" s="165"/>
      <c r="W2726" s="84">
        <v>2016</v>
      </c>
      <c r="X2726" s="371"/>
      <c r="Y2726" s="74"/>
      <c r="Z2726" s="28"/>
      <c r="AA2726" s="74"/>
      <c r="AB2726" s="74"/>
      <c r="AC2726" s="74"/>
      <c r="AD2726" s="74"/>
      <c r="AE2726" s="74"/>
      <c r="AF2726" s="74"/>
      <c r="AG2726" s="74"/>
      <c r="AH2726" s="74"/>
      <c r="AI2726" s="74"/>
      <c r="AJ2726" s="74"/>
      <c r="AK2726" s="74"/>
    </row>
    <row r="2727" spans="1:37" s="24" customFormat="1" hidden="1" outlineLevel="1">
      <c r="A2727" s="231" t="s">
        <v>1475</v>
      </c>
      <c r="B2727" s="65" t="s">
        <v>24</v>
      </c>
      <c r="C2727" s="65" t="s">
        <v>3040</v>
      </c>
      <c r="D2727" s="65" t="s">
        <v>3041</v>
      </c>
      <c r="E2727" s="65" t="s">
        <v>3041</v>
      </c>
      <c r="F2727" s="65" t="s">
        <v>828</v>
      </c>
      <c r="G2727" s="259" t="s">
        <v>28</v>
      </c>
      <c r="H2727" s="65">
        <v>100</v>
      </c>
      <c r="I2727" s="34">
        <v>230000000</v>
      </c>
      <c r="J2727" s="36" t="s">
        <v>906</v>
      </c>
      <c r="K2727" s="65" t="s">
        <v>531</v>
      </c>
      <c r="L2727" s="82" t="s">
        <v>25</v>
      </c>
      <c r="M2727" s="36" t="s">
        <v>1085</v>
      </c>
      <c r="N2727" s="67" t="s">
        <v>35</v>
      </c>
      <c r="O2727" s="65" t="s">
        <v>829</v>
      </c>
      <c r="P2727" s="83" t="s">
        <v>1085</v>
      </c>
      <c r="Q2727" s="165"/>
      <c r="R2727" s="459"/>
      <c r="S2727" s="459"/>
      <c r="T2727" s="261">
        <v>2975000</v>
      </c>
      <c r="U2727" s="440">
        <f t="shared" si="489"/>
        <v>3332000.0000000005</v>
      </c>
      <c r="V2727" s="165"/>
      <c r="W2727" s="84">
        <v>2016</v>
      </c>
      <c r="X2727" s="371"/>
      <c r="Y2727" s="74"/>
      <c r="Z2727" s="28"/>
      <c r="AA2727" s="74"/>
      <c r="AB2727" s="74"/>
      <c r="AC2727" s="74"/>
      <c r="AD2727" s="74"/>
      <c r="AE2727" s="74"/>
      <c r="AF2727" s="74"/>
      <c r="AG2727" s="74"/>
      <c r="AH2727" s="74"/>
      <c r="AI2727" s="74"/>
      <c r="AJ2727" s="74"/>
      <c r="AK2727" s="74"/>
    </row>
    <row r="2728" spans="1:37" s="24" customFormat="1" hidden="1" outlineLevel="1">
      <c r="A2728" s="231" t="s">
        <v>1476</v>
      </c>
      <c r="B2728" s="65" t="s">
        <v>24</v>
      </c>
      <c r="C2728" s="65" t="s">
        <v>3042</v>
      </c>
      <c r="D2728" s="65" t="s">
        <v>3043</v>
      </c>
      <c r="E2728" s="65" t="s">
        <v>3043</v>
      </c>
      <c r="F2728" s="65" t="s">
        <v>830</v>
      </c>
      <c r="G2728" s="259" t="s">
        <v>28</v>
      </c>
      <c r="H2728" s="65">
        <v>100</v>
      </c>
      <c r="I2728" s="34">
        <v>230000000</v>
      </c>
      <c r="J2728" s="36" t="s">
        <v>906</v>
      </c>
      <c r="K2728" s="65" t="s">
        <v>531</v>
      </c>
      <c r="L2728" s="82" t="s">
        <v>25</v>
      </c>
      <c r="M2728" s="36" t="s">
        <v>1085</v>
      </c>
      <c r="N2728" s="67" t="s">
        <v>35</v>
      </c>
      <c r="O2728" s="65" t="s">
        <v>829</v>
      </c>
      <c r="P2728" s="83" t="s">
        <v>1085</v>
      </c>
      <c r="Q2728" s="165"/>
      <c r="R2728" s="459"/>
      <c r="S2728" s="459"/>
      <c r="T2728" s="261">
        <v>4950000</v>
      </c>
      <c r="U2728" s="440">
        <f t="shared" si="489"/>
        <v>5544000.0000000009</v>
      </c>
      <c r="V2728" s="165"/>
      <c r="W2728" s="84">
        <v>2016</v>
      </c>
      <c r="X2728" s="371"/>
      <c r="Y2728" s="74"/>
      <c r="Z2728" s="28"/>
      <c r="AA2728" s="74"/>
      <c r="AB2728" s="74"/>
      <c r="AC2728" s="74"/>
      <c r="AD2728" s="74"/>
      <c r="AE2728" s="74"/>
      <c r="AF2728" s="74"/>
      <c r="AG2728" s="74"/>
      <c r="AH2728" s="74"/>
      <c r="AI2728" s="74"/>
      <c r="AJ2728" s="74"/>
      <c r="AK2728" s="74"/>
    </row>
    <row r="2729" spans="1:37" s="24" customFormat="1" hidden="1" outlineLevel="1">
      <c r="A2729" s="231" t="s">
        <v>1477</v>
      </c>
      <c r="B2729" s="65" t="s">
        <v>24</v>
      </c>
      <c r="C2729" s="65" t="s">
        <v>3038</v>
      </c>
      <c r="D2729" s="65" t="s">
        <v>3039</v>
      </c>
      <c r="E2729" s="65" t="s">
        <v>3039</v>
      </c>
      <c r="F2729" s="65" t="s">
        <v>831</v>
      </c>
      <c r="G2729" s="259" t="s">
        <v>28</v>
      </c>
      <c r="H2729" s="65">
        <v>100</v>
      </c>
      <c r="I2729" s="34">
        <v>230000000</v>
      </c>
      <c r="J2729" s="36" t="s">
        <v>906</v>
      </c>
      <c r="K2729" s="65" t="s">
        <v>531</v>
      </c>
      <c r="L2729" s="82" t="s">
        <v>25</v>
      </c>
      <c r="M2729" s="36" t="s">
        <v>1085</v>
      </c>
      <c r="N2729" s="67" t="s">
        <v>35</v>
      </c>
      <c r="O2729" s="65" t="s">
        <v>829</v>
      </c>
      <c r="P2729" s="83" t="s">
        <v>1085</v>
      </c>
      <c r="Q2729" s="165"/>
      <c r="R2729" s="459"/>
      <c r="S2729" s="459"/>
      <c r="T2729" s="261">
        <v>15939000</v>
      </c>
      <c r="U2729" s="440">
        <f t="shared" si="489"/>
        <v>17851680</v>
      </c>
      <c r="V2729" s="165"/>
      <c r="W2729" s="84">
        <v>2016</v>
      </c>
      <c r="X2729" s="371"/>
      <c r="Y2729" s="74"/>
      <c r="Z2729" s="28"/>
      <c r="AA2729" s="74"/>
      <c r="AB2729" s="74"/>
      <c r="AC2729" s="74"/>
      <c r="AD2729" s="74"/>
      <c r="AE2729" s="74"/>
      <c r="AF2729" s="74"/>
      <c r="AG2729" s="74"/>
      <c r="AH2729" s="74"/>
      <c r="AI2729" s="74"/>
      <c r="AJ2729" s="74"/>
      <c r="AK2729" s="74"/>
    </row>
    <row r="2730" spans="1:37" s="24" customFormat="1" hidden="1" outlineLevel="1">
      <c r="A2730" s="231" t="s">
        <v>1478</v>
      </c>
      <c r="B2730" s="166" t="s">
        <v>24</v>
      </c>
      <c r="C2730" s="103" t="s">
        <v>3037</v>
      </c>
      <c r="D2730" s="251" t="s">
        <v>3044</v>
      </c>
      <c r="E2730" s="251" t="s">
        <v>3044</v>
      </c>
      <c r="F2730" s="167" t="s">
        <v>3045</v>
      </c>
      <c r="G2730" s="188" t="s">
        <v>28</v>
      </c>
      <c r="H2730" s="168">
        <v>100</v>
      </c>
      <c r="I2730" s="34">
        <v>230000000</v>
      </c>
      <c r="J2730" s="36" t="s">
        <v>906</v>
      </c>
      <c r="K2730" s="65" t="s">
        <v>31</v>
      </c>
      <c r="L2730" s="82" t="s">
        <v>25</v>
      </c>
      <c r="M2730" s="36" t="s">
        <v>1085</v>
      </c>
      <c r="N2730" s="67" t="s">
        <v>228</v>
      </c>
      <c r="O2730" s="103" t="s">
        <v>827</v>
      </c>
      <c r="P2730" s="83" t="s">
        <v>1085</v>
      </c>
      <c r="Q2730" s="165"/>
      <c r="R2730" s="459"/>
      <c r="S2730" s="459"/>
      <c r="T2730" s="261">
        <v>8000000</v>
      </c>
      <c r="U2730" s="440">
        <f t="shared" si="489"/>
        <v>8960000</v>
      </c>
      <c r="V2730" s="165"/>
      <c r="W2730" s="84">
        <v>2016</v>
      </c>
      <c r="X2730" s="371"/>
      <c r="Y2730" s="74"/>
      <c r="Z2730" s="28"/>
      <c r="AA2730" s="74"/>
      <c r="AB2730" s="74"/>
      <c r="AC2730" s="74"/>
      <c r="AD2730" s="74"/>
      <c r="AE2730" s="74"/>
      <c r="AF2730" s="74"/>
      <c r="AG2730" s="74"/>
      <c r="AH2730" s="74"/>
      <c r="AI2730" s="74"/>
      <c r="AJ2730" s="74"/>
      <c r="AK2730" s="74"/>
    </row>
    <row r="2731" spans="1:37" hidden="1" outlineLevel="1">
      <c r="A2731" s="231" t="s">
        <v>1479</v>
      </c>
      <c r="B2731" s="169" t="s">
        <v>24</v>
      </c>
      <c r="C2731" s="169" t="s">
        <v>833</v>
      </c>
      <c r="D2731" s="169" t="s">
        <v>834</v>
      </c>
      <c r="E2731" s="169" t="s">
        <v>834</v>
      </c>
      <c r="F2731" s="169" t="s">
        <v>659</v>
      </c>
      <c r="G2731" s="423" t="s">
        <v>34</v>
      </c>
      <c r="H2731" s="169">
        <v>90</v>
      </c>
      <c r="I2731" s="34">
        <v>230000000</v>
      </c>
      <c r="J2731" s="36" t="s">
        <v>906</v>
      </c>
      <c r="K2731" s="169" t="s">
        <v>31</v>
      </c>
      <c r="L2731" s="82" t="s">
        <v>25</v>
      </c>
      <c r="M2731" s="36" t="s">
        <v>1085</v>
      </c>
      <c r="N2731" s="169" t="s">
        <v>30</v>
      </c>
      <c r="O2731" s="169" t="s">
        <v>26</v>
      </c>
      <c r="P2731" s="83" t="s">
        <v>1085</v>
      </c>
      <c r="Q2731" s="169"/>
      <c r="R2731" s="470"/>
      <c r="S2731" s="470"/>
      <c r="T2731" s="470">
        <v>2893180</v>
      </c>
      <c r="U2731" s="440">
        <f>T2731*1.12</f>
        <v>3240361.6</v>
      </c>
      <c r="V2731" s="169" t="s">
        <v>27</v>
      </c>
      <c r="W2731" s="84">
        <v>2016</v>
      </c>
      <c r="X2731" s="358"/>
    </row>
    <row r="2732" spans="1:37" s="24" customFormat="1" hidden="1" outlineLevel="1">
      <c r="A2732" s="231" t="s">
        <v>1480</v>
      </c>
      <c r="B2732" s="164" t="s">
        <v>24</v>
      </c>
      <c r="C2732" s="34" t="s">
        <v>783</v>
      </c>
      <c r="D2732" s="34" t="s">
        <v>784</v>
      </c>
      <c r="E2732" s="34" t="s">
        <v>784</v>
      </c>
      <c r="F2732" s="34" t="s">
        <v>1243</v>
      </c>
      <c r="G2732" s="185" t="s">
        <v>28</v>
      </c>
      <c r="H2732" s="34">
        <v>100</v>
      </c>
      <c r="I2732" s="34">
        <v>230000000</v>
      </c>
      <c r="J2732" s="36" t="s">
        <v>906</v>
      </c>
      <c r="K2732" s="34" t="s">
        <v>410</v>
      </c>
      <c r="L2732" s="82" t="s">
        <v>25</v>
      </c>
      <c r="M2732" s="36" t="s">
        <v>1085</v>
      </c>
      <c r="N2732" s="34" t="s">
        <v>40</v>
      </c>
      <c r="O2732" s="34" t="s">
        <v>754</v>
      </c>
      <c r="P2732" s="83" t="s">
        <v>1085</v>
      </c>
      <c r="Q2732" s="69"/>
      <c r="R2732" s="440"/>
      <c r="S2732" s="440"/>
      <c r="T2732" s="440">
        <v>0</v>
      </c>
      <c r="U2732" s="440">
        <f t="shared" ref="U2732:U2735" si="490">T2732*1.12</f>
        <v>0</v>
      </c>
      <c r="V2732" s="146"/>
      <c r="W2732" s="84">
        <v>2016</v>
      </c>
      <c r="X2732" s="245" t="s">
        <v>5207</v>
      </c>
      <c r="Y2732" s="74"/>
      <c r="Z2732" s="28"/>
      <c r="AA2732" s="74"/>
      <c r="AB2732" s="74"/>
      <c r="AC2732" s="74"/>
      <c r="AD2732" s="74"/>
      <c r="AE2732" s="74"/>
      <c r="AF2732" s="74"/>
      <c r="AG2732" s="74"/>
      <c r="AH2732" s="74"/>
      <c r="AI2732" s="74"/>
      <c r="AJ2732" s="74"/>
      <c r="AK2732" s="74"/>
    </row>
    <row r="2733" spans="1:37" s="24" customFormat="1" hidden="1" outlineLevel="1">
      <c r="A2733" s="231" t="s">
        <v>5228</v>
      </c>
      <c r="B2733" s="164" t="s">
        <v>24</v>
      </c>
      <c r="C2733" s="34" t="s">
        <v>783</v>
      </c>
      <c r="D2733" s="34" t="s">
        <v>784</v>
      </c>
      <c r="E2733" s="34" t="s">
        <v>784</v>
      </c>
      <c r="F2733" s="34" t="s">
        <v>1243</v>
      </c>
      <c r="G2733" s="93" t="s">
        <v>29</v>
      </c>
      <c r="H2733" s="34">
        <v>100</v>
      </c>
      <c r="I2733" s="34">
        <v>230000000</v>
      </c>
      <c r="J2733" s="36" t="s">
        <v>906</v>
      </c>
      <c r="K2733" s="241" t="s">
        <v>3968</v>
      </c>
      <c r="L2733" s="82" t="s">
        <v>25</v>
      </c>
      <c r="M2733" s="36" t="s">
        <v>1085</v>
      </c>
      <c r="N2733" s="34" t="s">
        <v>40</v>
      </c>
      <c r="O2733" s="34" t="s">
        <v>754</v>
      </c>
      <c r="P2733" s="83" t="s">
        <v>1085</v>
      </c>
      <c r="Q2733" s="69"/>
      <c r="R2733" s="440"/>
      <c r="S2733" s="440"/>
      <c r="T2733" s="440">
        <v>481860</v>
      </c>
      <c r="U2733" s="440">
        <f t="shared" si="490"/>
        <v>539683.20000000007</v>
      </c>
      <c r="V2733" s="146"/>
      <c r="W2733" s="84">
        <v>2016</v>
      </c>
      <c r="X2733" s="73"/>
      <c r="Y2733" s="74"/>
      <c r="Z2733" s="28"/>
      <c r="AA2733" s="74"/>
      <c r="AB2733" s="74"/>
      <c r="AC2733" s="74"/>
      <c r="AD2733" s="74"/>
      <c r="AE2733" s="74"/>
      <c r="AF2733" s="74"/>
      <c r="AG2733" s="74"/>
      <c r="AH2733" s="74"/>
      <c r="AI2733" s="74"/>
      <c r="AJ2733" s="74"/>
      <c r="AK2733" s="74"/>
    </row>
    <row r="2734" spans="1:37" s="24" customFormat="1" hidden="1" outlineLevel="1">
      <c r="A2734" s="231" t="s">
        <v>1481</v>
      </c>
      <c r="B2734" s="164" t="s">
        <v>24</v>
      </c>
      <c r="C2734" s="78" t="s">
        <v>783</v>
      </c>
      <c r="D2734" s="34" t="s">
        <v>784</v>
      </c>
      <c r="E2734" s="34" t="s">
        <v>784</v>
      </c>
      <c r="F2734" s="34" t="s">
        <v>1244</v>
      </c>
      <c r="G2734" s="185" t="s">
        <v>28</v>
      </c>
      <c r="H2734" s="34">
        <v>100</v>
      </c>
      <c r="I2734" s="34">
        <v>230000000</v>
      </c>
      <c r="J2734" s="36" t="s">
        <v>906</v>
      </c>
      <c r="K2734" s="34" t="s">
        <v>410</v>
      </c>
      <c r="L2734" s="82" t="s">
        <v>25</v>
      </c>
      <c r="M2734" s="36" t="s">
        <v>1085</v>
      </c>
      <c r="N2734" s="34" t="s">
        <v>454</v>
      </c>
      <c r="O2734" s="34" t="s">
        <v>754</v>
      </c>
      <c r="P2734" s="83" t="s">
        <v>1085</v>
      </c>
      <c r="Q2734" s="69"/>
      <c r="R2734" s="440"/>
      <c r="S2734" s="440"/>
      <c r="T2734" s="440">
        <v>0</v>
      </c>
      <c r="U2734" s="440">
        <f t="shared" si="490"/>
        <v>0</v>
      </c>
      <c r="V2734" s="146"/>
      <c r="W2734" s="84">
        <v>2016</v>
      </c>
      <c r="X2734" s="245">
        <v>14</v>
      </c>
      <c r="Y2734" s="74"/>
      <c r="Z2734" s="28"/>
      <c r="AA2734" s="74"/>
      <c r="AB2734" s="74"/>
      <c r="AC2734" s="74"/>
      <c r="AD2734" s="74"/>
      <c r="AE2734" s="74"/>
      <c r="AF2734" s="74"/>
      <c r="AG2734" s="74"/>
      <c r="AH2734" s="74"/>
      <c r="AI2734" s="74"/>
      <c r="AJ2734" s="74"/>
      <c r="AK2734" s="74"/>
    </row>
    <row r="2735" spans="1:37" s="24" customFormat="1" hidden="1" outlineLevel="1">
      <c r="A2735" s="231" t="s">
        <v>5229</v>
      </c>
      <c r="B2735" s="164" t="s">
        <v>24</v>
      </c>
      <c r="C2735" s="78" t="s">
        <v>783</v>
      </c>
      <c r="D2735" s="34" t="s">
        <v>784</v>
      </c>
      <c r="E2735" s="34" t="s">
        <v>784</v>
      </c>
      <c r="F2735" s="34" t="s">
        <v>1244</v>
      </c>
      <c r="G2735" s="242" t="s">
        <v>28</v>
      </c>
      <c r="H2735" s="34">
        <v>100</v>
      </c>
      <c r="I2735" s="34">
        <v>230000000</v>
      </c>
      <c r="J2735" s="36" t="s">
        <v>906</v>
      </c>
      <c r="K2735" s="241" t="s">
        <v>3968</v>
      </c>
      <c r="L2735" s="82" t="s">
        <v>25</v>
      </c>
      <c r="M2735" s="36" t="s">
        <v>1085</v>
      </c>
      <c r="N2735" s="34" t="s">
        <v>454</v>
      </c>
      <c r="O2735" s="34" t="s">
        <v>754</v>
      </c>
      <c r="P2735" s="83" t="s">
        <v>1085</v>
      </c>
      <c r="Q2735" s="69"/>
      <c r="R2735" s="440"/>
      <c r="S2735" s="440"/>
      <c r="T2735" s="440">
        <v>71330</v>
      </c>
      <c r="U2735" s="440">
        <f t="shared" si="490"/>
        <v>79889.600000000006</v>
      </c>
      <c r="V2735" s="146"/>
      <c r="W2735" s="84">
        <v>2016</v>
      </c>
      <c r="X2735" s="73"/>
      <c r="Y2735" s="74"/>
      <c r="Z2735" s="28"/>
      <c r="AA2735" s="74"/>
      <c r="AB2735" s="74"/>
      <c r="AC2735" s="74"/>
      <c r="AD2735" s="74"/>
      <c r="AE2735" s="74"/>
      <c r="AF2735" s="74"/>
      <c r="AG2735" s="74"/>
      <c r="AH2735" s="74"/>
      <c r="AI2735" s="74"/>
      <c r="AJ2735" s="74"/>
      <c r="AK2735" s="74"/>
    </row>
    <row r="2736" spans="1:37" s="173" customFormat="1" hidden="1" outlineLevel="1">
      <c r="A2736" s="231" t="s">
        <v>1482</v>
      </c>
      <c r="B2736" s="50" t="s">
        <v>24</v>
      </c>
      <c r="C2736" s="156" t="s">
        <v>761</v>
      </c>
      <c r="D2736" s="34" t="s">
        <v>819</v>
      </c>
      <c r="E2736" s="34" t="s">
        <v>819</v>
      </c>
      <c r="F2736" s="170" t="s">
        <v>1117</v>
      </c>
      <c r="G2736" s="414" t="s">
        <v>28</v>
      </c>
      <c r="H2736" s="142">
        <v>100</v>
      </c>
      <c r="I2736" s="34">
        <v>230000000</v>
      </c>
      <c r="J2736" s="36" t="s">
        <v>906</v>
      </c>
      <c r="K2736" s="85" t="s">
        <v>1242</v>
      </c>
      <c r="L2736" s="82" t="s">
        <v>25</v>
      </c>
      <c r="M2736" s="36" t="s">
        <v>1085</v>
      </c>
      <c r="N2736" s="50" t="s">
        <v>596</v>
      </c>
      <c r="O2736" s="50" t="s">
        <v>597</v>
      </c>
      <c r="P2736" s="83" t="s">
        <v>1085</v>
      </c>
      <c r="Q2736" s="91"/>
      <c r="R2736" s="456"/>
      <c r="S2736" s="456"/>
      <c r="T2736" s="61">
        <v>0</v>
      </c>
      <c r="U2736" s="456">
        <f t="shared" ref="U2736" si="491">T2736*1.12</f>
        <v>0</v>
      </c>
      <c r="V2736" s="146"/>
      <c r="W2736" s="84">
        <v>2016</v>
      </c>
      <c r="X2736" s="64" t="s">
        <v>3918</v>
      </c>
      <c r="Y2736" s="74"/>
      <c r="Z2736" s="28"/>
      <c r="AA2736" s="74"/>
      <c r="AB2736" s="172"/>
      <c r="AC2736" s="172"/>
      <c r="AD2736" s="172"/>
      <c r="AE2736" s="172"/>
      <c r="AF2736" s="172"/>
      <c r="AG2736" s="172"/>
      <c r="AH2736" s="172"/>
      <c r="AI2736" s="172"/>
      <c r="AJ2736" s="172"/>
      <c r="AK2736" s="172"/>
    </row>
    <row r="2737" spans="1:37" s="141" customFormat="1" hidden="1" outlineLevel="1">
      <c r="A2737" s="231" t="s">
        <v>1483</v>
      </c>
      <c r="B2737" s="61" t="s">
        <v>24</v>
      </c>
      <c r="C2737" s="174" t="s">
        <v>884</v>
      </c>
      <c r="D2737" s="174" t="s">
        <v>885</v>
      </c>
      <c r="E2737" s="174" t="s">
        <v>885</v>
      </c>
      <c r="F2737" s="61" t="s">
        <v>1226</v>
      </c>
      <c r="G2737" s="409" t="s">
        <v>28</v>
      </c>
      <c r="H2737" s="62">
        <v>100</v>
      </c>
      <c r="I2737" s="34">
        <v>230000000</v>
      </c>
      <c r="J2737" s="36" t="s">
        <v>906</v>
      </c>
      <c r="K2737" s="61" t="s">
        <v>531</v>
      </c>
      <c r="L2737" s="82" t="s">
        <v>25</v>
      </c>
      <c r="M2737" s="36" t="s">
        <v>1085</v>
      </c>
      <c r="N2737" s="50" t="s">
        <v>35</v>
      </c>
      <c r="O2737" s="61" t="s">
        <v>640</v>
      </c>
      <c r="P2737" s="83" t="s">
        <v>1085</v>
      </c>
      <c r="Q2737" s="61"/>
      <c r="R2737" s="61"/>
      <c r="S2737" s="61"/>
      <c r="T2737" s="61">
        <v>83794641.569999993</v>
      </c>
      <c r="U2737" s="61">
        <f t="shared" ref="U2737" si="492">T2737*1.12</f>
        <v>93849998.558400005</v>
      </c>
      <c r="V2737" s="61"/>
      <c r="W2737" s="84">
        <v>2016</v>
      </c>
      <c r="X2737" s="360"/>
      <c r="Z2737" s="28"/>
    </row>
    <row r="2738" spans="1:37" hidden="1" outlineLevel="1">
      <c r="A2738" s="231" t="s">
        <v>1484</v>
      </c>
      <c r="B2738" s="175" t="s">
        <v>24</v>
      </c>
      <c r="C2738" s="81" t="s">
        <v>1316</v>
      </c>
      <c r="D2738" s="154" t="s">
        <v>1317</v>
      </c>
      <c r="E2738" s="176" t="s">
        <v>1318</v>
      </c>
      <c r="F2738" s="154" t="s">
        <v>663</v>
      </c>
      <c r="G2738" s="424" t="s">
        <v>28</v>
      </c>
      <c r="H2738" s="177">
        <v>60</v>
      </c>
      <c r="I2738" s="34">
        <v>230000000</v>
      </c>
      <c r="J2738" s="36" t="s">
        <v>1155</v>
      </c>
      <c r="K2738" s="143" t="s">
        <v>1221</v>
      </c>
      <c r="L2738" s="154" t="s">
        <v>664</v>
      </c>
      <c r="M2738" s="36" t="s">
        <v>1085</v>
      </c>
      <c r="N2738" s="144" t="s">
        <v>1319</v>
      </c>
      <c r="O2738" s="145" t="s">
        <v>55</v>
      </c>
      <c r="P2738" s="83" t="s">
        <v>1085</v>
      </c>
      <c r="Q2738" s="91" t="s">
        <v>27</v>
      </c>
      <c r="R2738" s="456" t="s">
        <v>27</v>
      </c>
      <c r="S2738" s="456" t="s">
        <v>27</v>
      </c>
      <c r="T2738" s="446">
        <v>6240000</v>
      </c>
      <c r="U2738" s="127">
        <f t="shared" ref="U2738:U2743" si="493">T2738*1.12</f>
        <v>6988800.0000000009</v>
      </c>
      <c r="V2738" s="50"/>
      <c r="W2738" s="84">
        <v>2016</v>
      </c>
      <c r="X2738" s="233"/>
    </row>
    <row r="2739" spans="1:37" hidden="1" outlineLevel="1">
      <c r="A2739" s="231" t="s">
        <v>1485</v>
      </c>
      <c r="B2739" s="175" t="s">
        <v>24</v>
      </c>
      <c r="C2739" s="81" t="s">
        <v>665</v>
      </c>
      <c r="D2739" s="154" t="s">
        <v>666</v>
      </c>
      <c r="E2739" s="154" t="s">
        <v>667</v>
      </c>
      <c r="F2739" s="154" t="s">
        <v>668</v>
      </c>
      <c r="G2739" s="414" t="s">
        <v>28</v>
      </c>
      <c r="H2739" s="142">
        <v>50</v>
      </c>
      <c r="I2739" s="34">
        <v>230000000</v>
      </c>
      <c r="J2739" s="36" t="s">
        <v>1155</v>
      </c>
      <c r="K2739" s="143" t="s">
        <v>1221</v>
      </c>
      <c r="L2739" s="154" t="s">
        <v>1320</v>
      </c>
      <c r="M2739" s="36" t="s">
        <v>1085</v>
      </c>
      <c r="N2739" s="144" t="s">
        <v>228</v>
      </c>
      <c r="O2739" s="145" t="s">
        <v>55</v>
      </c>
      <c r="P2739" s="83" t="s">
        <v>1085</v>
      </c>
      <c r="Q2739" s="91" t="s">
        <v>27</v>
      </c>
      <c r="R2739" s="456" t="s">
        <v>27</v>
      </c>
      <c r="S2739" s="456" t="s">
        <v>27</v>
      </c>
      <c r="T2739" s="446">
        <v>200000000</v>
      </c>
      <c r="U2739" s="127">
        <f t="shared" si="493"/>
        <v>224000000.00000003</v>
      </c>
      <c r="V2739" s="50"/>
      <c r="W2739" s="84">
        <v>2016</v>
      </c>
      <c r="X2739" s="233"/>
    </row>
    <row r="2740" spans="1:37" hidden="1" outlineLevel="1">
      <c r="A2740" s="231" t="s">
        <v>1486</v>
      </c>
      <c r="B2740" s="175" t="s">
        <v>24</v>
      </c>
      <c r="C2740" s="81" t="s">
        <v>665</v>
      </c>
      <c r="D2740" s="154" t="s">
        <v>666</v>
      </c>
      <c r="E2740" s="154" t="s">
        <v>667</v>
      </c>
      <c r="F2740" s="154" t="s">
        <v>669</v>
      </c>
      <c r="G2740" s="414" t="s">
        <v>28</v>
      </c>
      <c r="H2740" s="142">
        <v>100</v>
      </c>
      <c r="I2740" s="34">
        <v>230000000</v>
      </c>
      <c r="J2740" s="36" t="s">
        <v>1155</v>
      </c>
      <c r="K2740" s="143" t="s">
        <v>1221</v>
      </c>
      <c r="L2740" s="82" t="s">
        <v>1321</v>
      </c>
      <c r="M2740" s="36" t="s">
        <v>1085</v>
      </c>
      <c r="N2740" s="144" t="s">
        <v>228</v>
      </c>
      <c r="O2740" s="145" t="s">
        <v>55</v>
      </c>
      <c r="P2740" s="83" t="s">
        <v>1085</v>
      </c>
      <c r="Q2740" s="91"/>
      <c r="R2740" s="456"/>
      <c r="S2740" s="456"/>
      <c r="T2740" s="446">
        <v>95000000</v>
      </c>
      <c r="U2740" s="127">
        <f t="shared" si="493"/>
        <v>106400000.00000001</v>
      </c>
      <c r="V2740" s="50"/>
      <c r="W2740" s="84">
        <v>2016</v>
      </c>
      <c r="X2740" s="233"/>
    </row>
    <row r="2741" spans="1:37" hidden="1" outlineLevel="1">
      <c r="A2741" s="231" t="s">
        <v>1487</v>
      </c>
      <c r="B2741" s="175" t="s">
        <v>24</v>
      </c>
      <c r="C2741" s="81" t="s">
        <v>665</v>
      </c>
      <c r="D2741" s="154" t="s">
        <v>666</v>
      </c>
      <c r="E2741" s="154" t="s">
        <v>667</v>
      </c>
      <c r="F2741" s="154" t="s">
        <v>670</v>
      </c>
      <c r="G2741" s="414" t="s">
        <v>28</v>
      </c>
      <c r="H2741" s="142">
        <v>100</v>
      </c>
      <c r="I2741" s="34">
        <v>230000000</v>
      </c>
      <c r="J2741" s="36" t="s">
        <v>1155</v>
      </c>
      <c r="K2741" s="143" t="s">
        <v>1221</v>
      </c>
      <c r="L2741" s="82" t="s">
        <v>1321</v>
      </c>
      <c r="M2741" s="36" t="s">
        <v>1085</v>
      </c>
      <c r="N2741" s="144" t="s">
        <v>228</v>
      </c>
      <c r="O2741" s="145" t="s">
        <v>55</v>
      </c>
      <c r="P2741" s="83" t="s">
        <v>1085</v>
      </c>
      <c r="Q2741" s="91"/>
      <c r="R2741" s="456"/>
      <c r="S2741" s="456"/>
      <c r="T2741" s="446">
        <v>20000000</v>
      </c>
      <c r="U2741" s="127">
        <f t="shared" si="493"/>
        <v>22400000.000000004</v>
      </c>
      <c r="V2741" s="50"/>
      <c r="W2741" s="84">
        <v>2016</v>
      </c>
      <c r="X2741" s="233"/>
    </row>
    <row r="2742" spans="1:37" hidden="1" outlineLevel="1">
      <c r="A2742" s="231" t="s">
        <v>1488</v>
      </c>
      <c r="B2742" s="175" t="s">
        <v>24</v>
      </c>
      <c r="C2742" s="81" t="s">
        <v>665</v>
      </c>
      <c r="D2742" s="154" t="s">
        <v>666</v>
      </c>
      <c r="E2742" s="154" t="s">
        <v>667</v>
      </c>
      <c r="F2742" s="154" t="s">
        <v>671</v>
      </c>
      <c r="G2742" s="414" t="s">
        <v>28</v>
      </c>
      <c r="H2742" s="142">
        <v>100</v>
      </c>
      <c r="I2742" s="34">
        <v>230000000</v>
      </c>
      <c r="J2742" s="36" t="s">
        <v>1155</v>
      </c>
      <c r="K2742" s="143" t="s">
        <v>1221</v>
      </c>
      <c r="L2742" s="154" t="s">
        <v>672</v>
      </c>
      <c r="M2742" s="36" t="s">
        <v>1085</v>
      </c>
      <c r="N2742" s="144" t="s">
        <v>228</v>
      </c>
      <c r="O2742" s="145" t="s">
        <v>55</v>
      </c>
      <c r="P2742" s="83" t="s">
        <v>1085</v>
      </c>
      <c r="Q2742" s="91"/>
      <c r="R2742" s="456"/>
      <c r="S2742" s="456"/>
      <c r="T2742" s="446">
        <v>2500000</v>
      </c>
      <c r="U2742" s="127">
        <f t="shared" si="493"/>
        <v>2800000.0000000005</v>
      </c>
      <c r="V2742" s="50"/>
      <c r="W2742" s="84">
        <v>2016</v>
      </c>
      <c r="X2742" s="233"/>
    </row>
    <row r="2743" spans="1:37" hidden="1" outlineLevel="1">
      <c r="A2743" s="231" t="s">
        <v>807</v>
      </c>
      <c r="B2743" s="175" t="s">
        <v>24</v>
      </c>
      <c r="C2743" s="81" t="s">
        <v>665</v>
      </c>
      <c r="D2743" s="154" t="s">
        <v>666</v>
      </c>
      <c r="E2743" s="154" t="s">
        <v>667</v>
      </c>
      <c r="F2743" s="154" t="s">
        <v>673</v>
      </c>
      <c r="G2743" s="414" t="s">
        <v>28</v>
      </c>
      <c r="H2743" s="142">
        <v>100</v>
      </c>
      <c r="I2743" s="34">
        <v>230000000</v>
      </c>
      <c r="J2743" s="36" t="s">
        <v>1155</v>
      </c>
      <c r="K2743" s="143" t="s">
        <v>1221</v>
      </c>
      <c r="L2743" s="82" t="s">
        <v>1321</v>
      </c>
      <c r="M2743" s="36" t="s">
        <v>1085</v>
      </c>
      <c r="N2743" s="144" t="s">
        <v>228</v>
      </c>
      <c r="O2743" s="145" t="s">
        <v>55</v>
      </c>
      <c r="P2743" s="83" t="s">
        <v>1085</v>
      </c>
      <c r="Q2743" s="91"/>
      <c r="R2743" s="456"/>
      <c r="S2743" s="456"/>
      <c r="T2743" s="446">
        <v>18000000</v>
      </c>
      <c r="U2743" s="127">
        <f t="shared" si="493"/>
        <v>20160000.000000004</v>
      </c>
      <c r="V2743" s="50"/>
      <c r="W2743" s="84">
        <v>2016</v>
      </c>
      <c r="X2743" s="233"/>
    </row>
    <row r="2744" spans="1:37" hidden="1" outlineLevel="1">
      <c r="A2744" s="231" t="s">
        <v>808</v>
      </c>
      <c r="B2744" s="153" t="s">
        <v>24</v>
      </c>
      <c r="C2744" s="153" t="s">
        <v>679</v>
      </c>
      <c r="D2744" s="153" t="s">
        <v>680</v>
      </c>
      <c r="E2744" s="153" t="s">
        <v>680</v>
      </c>
      <c r="F2744" s="153" t="s">
        <v>681</v>
      </c>
      <c r="G2744" s="420" t="s">
        <v>28</v>
      </c>
      <c r="H2744" s="153">
        <v>100</v>
      </c>
      <c r="I2744" s="34">
        <v>230000000</v>
      </c>
      <c r="J2744" s="36" t="s">
        <v>1155</v>
      </c>
      <c r="K2744" s="153" t="s">
        <v>531</v>
      </c>
      <c r="L2744" s="82" t="s">
        <v>1194</v>
      </c>
      <c r="M2744" s="36" t="s">
        <v>1085</v>
      </c>
      <c r="N2744" s="155" t="s">
        <v>35</v>
      </c>
      <c r="O2744" s="153" t="s">
        <v>55</v>
      </c>
      <c r="P2744" s="83" t="s">
        <v>1085</v>
      </c>
      <c r="Q2744" s="157"/>
      <c r="R2744" s="158"/>
      <c r="S2744" s="158"/>
      <c r="T2744" s="158">
        <v>0</v>
      </c>
      <c r="U2744" s="463">
        <f>T2744</f>
        <v>0</v>
      </c>
      <c r="V2744" s="153"/>
      <c r="W2744" s="84">
        <v>2016</v>
      </c>
      <c r="X2744" s="64" t="s">
        <v>3918</v>
      </c>
    </row>
    <row r="2745" spans="1:37" hidden="1" outlineLevel="1">
      <c r="A2745" s="231" t="s">
        <v>1489</v>
      </c>
      <c r="B2745" s="65" t="s">
        <v>24</v>
      </c>
      <c r="C2745" s="65" t="s">
        <v>889</v>
      </c>
      <c r="D2745" s="65" t="s">
        <v>674</v>
      </c>
      <c r="E2745" s="65" t="s">
        <v>674</v>
      </c>
      <c r="F2745" s="65" t="s">
        <v>1203</v>
      </c>
      <c r="G2745" s="259" t="s">
        <v>28</v>
      </c>
      <c r="H2745" s="65">
        <v>100</v>
      </c>
      <c r="I2745" s="34">
        <v>230000000</v>
      </c>
      <c r="J2745" s="36" t="s">
        <v>906</v>
      </c>
      <c r="K2745" s="44" t="s">
        <v>531</v>
      </c>
      <c r="L2745" s="82" t="s">
        <v>25</v>
      </c>
      <c r="M2745" s="36" t="s">
        <v>1085</v>
      </c>
      <c r="N2745" s="67" t="s">
        <v>424</v>
      </c>
      <c r="O2745" s="65" t="s">
        <v>55</v>
      </c>
      <c r="P2745" s="83" t="s">
        <v>1085</v>
      </c>
      <c r="Q2745" s="66" t="s">
        <v>27</v>
      </c>
      <c r="R2745" s="127" t="s">
        <v>27</v>
      </c>
      <c r="S2745" s="127" t="s">
        <v>27</v>
      </c>
      <c r="T2745" s="127">
        <v>33072943.957815986</v>
      </c>
      <c r="U2745" s="127">
        <f t="shared" ref="U2745" si="494">T2745*1.12</f>
        <v>37041697.23275391</v>
      </c>
      <c r="V2745" s="65" t="s">
        <v>27</v>
      </c>
      <c r="W2745" s="84">
        <v>2016</v>
      </c>
      <c r="X2745" s="133"/>
    </row>
    <row r="2746" spans="1:37" s="24" customFormat="1" hidden="1" outlineLevel="1">
      <c r="A2746" s="231" t="s">
        <v>1490</v>
      </c>
      <c r="B2746" s="34" t="s">
        <v>24</v>
      </c>
      <c r="C2746" s="34" t="s">
        <v>783</v>
      </c>
      <c r="D2746" s="34" t="s">
        <v>784</v>
      </c>
      <c r="E2746" s="34" t="s">
        <v>784</v>
      </c>
      <c r="F2746" s="41" t="s">
        <v>1314</v>
      </c>
      <c r="G2746" s="185" t="s">
        <v>29</v>
      </c>
      <c r="H2746" s="34">
        <v>80</v>
      </c>
      <c r="I2746" s="34">
        <v>231010000</v>
      </c>
      <c r="J2746" s="36" t="s">
        <v>1174</v>
      </c>
      <c r="K2746" s="90" t="s">
        <v>1298</v>
      </c>
      <c r="L2746" s="41" t="s">
        <v>1301</v>
      </c>
      <c r="M2746" s="36" t="s">
        <v>1085</v>
      </c>
      <c r="N2746" s="34" t="s">
        <v>706</v>
      </c>
      <c r="O2746" s="34" t="s">
        <v>753</v>
      </c>
      <c r="P2746" s="83" t="s">
        <v>1085</v>
      </c>
      <c r="Q2746" s="69" t="s">
        <v>27</v>
      </c>
      <c r="R2746" s="440" t="s">
        <v>27</v>
      </c>
      <c r="S2746" s="440" t="s">
        <v>27</v>
      </c>
      <c r="T2746" s="440">
        <v>15028010</v>
      </c>
      <c r="U2746" s="440">
        <f t="shared" ref="U2746:U2776" si="495">T2746*1.12</f>
        <v>16831371.200000003</v>
      </c>
      <c r="V2746" s="90"/>
      <c r="W2746" s="84">
        <v>2016</v>
      </c>
      <c r="X2746" s="372"/>
      <c r="Z2746" s="28"/>
    </row>
    <row r="2747" spans="1:37" s="24" customFormat="1" hidden="1" outlineLevel="1">
      <c r="A2747" s="231" t="s">
        <v>1491</v>
      </c>
      <c r="B2747" s="34" t="s">
        <v>24</v>
      </c>
      <c r="C2747" s="34" t="s">
        <v>783</v>
      </c>
      <c r="D2747" s="34" t="s">
        <v>784</v>
      </c>
      <c r="E2747" s="34" t="s">
        <v>784</v>
      </c>
      <c r="F2747" s="41" t="s">
        <v>1315</v>
      </c>
      <c r="G2747" s="185" t="s">
        <v>29</v>
      </c>
      <c r="H2747" s="34">
        <v>80</v>
      </c>
      <c r="I2747" s="34">
        <v>231010000</v>
      </c>
      <c r="J2747" s="36" t="s">
        <v>1174</v>
      </c>
      <c r="K2747" s="90" t="s">
        <v>1298</v>
      </c>
      <c r="L2747" s="41" t="s">
        <v>1301</v>
      </c>
      <c r="M2747" s="36" t="s">
        <v>1085</v>
      </c>
      <c r="N2747" s="34" t="s">
        <v>706</v>
      </c>
      <c r="O2747" s="34" t="s">
        <v>753</v>
      </c>
      <c r="P2747" s="83" t="s">
        <v>1085</v>
      </c>
      <c r="Q2747" s="69" t="s">
        <v>27</v>
      </c>
      <c r="R2747" s="440" t="s">
        <v>27</v>
      </c>
      <c r="S2747" s="440" t="s">
        <v>27</v>
      </c>
      <c r="T2747" s="440">
        <v>10428170</v>
      </c>
      <c r="U2747" s="440">
        <f t="shared" si="495"/>
        <v>11679550.4</v>
      </c>
      <c r="V2747" s="90"/>
      <c r="W2747" s="84">
        <v>2016</v>
      </c>
      <c r="X2747" s="372"/>
      <c r="Z2747" s="28"/>
    </row>
    <row r="2748" spans="1:37" s="24" customFormat="1" hidden="1" outlineLevel="1">
      <c r="A2748" s="231" t="s">
        <v>1492</v>
      </c>
      <c r="B2748" s="34" t="s">
        <v>24</v>
      </c>
      <c r="C2748" s="34" t="s">
        <v>783</v>
      </c>
      <c r="D2748" s="34" t="s">
        <v>784</v>
      </c>
      <c r="E2748" s="34" t="s">
        <v>784</v>
      </c>
      <c r="F2748" s="34" t="s">
        <v>748</v>
      </c>
      <c r="G2748" s="185" t="s">
        <v>28</v>
      </c>
      <c r="H2748" s="34">
        <v>80</v>
      </c>
      <c r="I2748" s="34">
        <v>231010000</v>
      </c>
      <c r="J2748" s="36" t="s">
        <v>1174</v>
      </c>
      <c r="K2748" s="90" t="s">
        <v>1298</v>
      </c>
      <c r="L2748" s="41" t="s">
        <v>1299</v>
      </c>
      <c r="M2748" s="36" t="s">
        <v>1085</v>
      </c>
      <c r="N2748" s="34" t="s">
        <v>706</v>
      </c>
      <c r="O2748" s="34" t="s">
        <v>753</v>
      </c>
      <c r="P2748" s="83" t="s">
        <v>1085</v>
      </c>
      <c r="Q2748" s="69" t="s">
        <v>27</v>
      </c>
      <c r="R2748" s="440" t="s">
        <v>27</v>
      </c>
      <c r="S2748" s="440" t="s">
        <v>27</v>
      </c>
      <c r="T2748" s="440">
        <v>2496350</v>
      </c>
      <c r="U2748" s="440">
        <f t="shared" si="495"/>
        <v>2795912.0000000005</v>
      </c>
      <c r="V2748" s="146"/>
      <c r="W2748" s="84">
        <v>2016</v>
      </c>
      <c r="X2748" s="73"/>
      <c r="Y2748" s="74"/>
      <c r="Z2748" s="28"/>
      <c r="AA2748" s="74"/>
      <c r="AB2748" s="74"/>
      <c r="AC2748" s="74"/>
      <c r="AD2748" s="74"/>
      <c r="AE2748" s="74"/>
      <c r="AF2748" s="74"/>
      <c r="AG2748" s="74"/>
      <c r="AH2748" s="74"/>
      <c r="AI2748" s="74"/>
      <c r="AJ2748" s="74"/>
      <c r="AK2748" s="74"/>
    </row>
    <row r="2749" spans="1:37" s="24" customFormat="1" hidden="1" outlineLevel="1">
      <c r="A2749" s="231" t="s">
        <v>1493</v>
      </c>
      <c r="B2749" s="34" t="s">
        <v>24</v>
      </c>
      <c r="C2749" s="34" t="s">
        <v>783</v>
      </c>
      <c r="D2749" s="34" t="s">
        <v>784</v>
      </c>
      <c r="E2749" s="34" t="s">
        <v>784</v>
      </c>
      <c r="F2749" s="34" t="s">
        <v>750</v>
      </c>
      <c r="G2749" s="185" t="s">
        <v>28</v>
      </c>
      <c r="H2749" s="34">
        <v>80</v>
      </c>
      <c r="I2749" s="34">
        <v>231010000</v>
      </c>
      <c r="J2749" s="36" t="s">
        <v>1174</v>
      </c>
      <c r="K2749" s="34" t="s">
        <v>1298</v>
      </c>
      <c r="L2749" s="41" t="s">
        <v>1301</v>
      </c>
      <c r="M2749" s="36" t="s">
        <v>1085</v>
      </c>
      <c r="N2749" s="34" t="s">
        <v>706</v>
      </c>
      <c r="O2749" s="34" t="s">
        <v>753</v>
      </c>
      <c r="P2749" s="83" t="s">
        <v>1085</v>
      </c>
      <c r="Q2749" s="69" t="s">
        <v>27</v>
      </c>
      <c r="R2749" s="440" t="s">
        <v>27</v>
      </c>
      <c r="S2749" s="440" t="s">
        <v>27</v>
      </c>
      <c r="T2749" s="440">
        <v>505360</v>
      </c>
      <c r="U2749" s="440">
        <f t="shared" si="495"/>
        <v>566003.20000000007</v>
      </c>
      <c r="V2749" s="146"/>
      <c r="W2749" s="84">
        <v>2016</v>
      </c>
      <c r="X2749" s="73"/>
      <c r="Y2749" s="74"/>
      <c r="Z2749" s="28"/>
      <c r="AA2749" s="74"/>
      <c r="AB2749" s="74"/>
      <c r="AC2749" s="74"/>
      <c r="AD2749" s="74"/>
      <c r="AE2749" s="74"/>
      <c r="AF2749" s="74"/>
      <c r="AG2749" s="74"/>
      <c r="AH2749" s="74"/>
      <c r="AI2749" s="74"/>
      <c r="AJ2749" s="74"/>
      <c r="AK2749" s="74"/>
    </row>
    <row r="2750" spans="1:37" s="24" customFormat="1" hidden="1" outlineLevel="1">
      <c r="A2750" s="231" t="s">
        <v>1154</v>
      </c>
      <c r="B2750" s="34" t="s">
        <v>24</v>
      </c>
      <c r="C2750" s="34" t="s">
        <v>783</v>
      </c>
      <c r="D2750" s="34" t="s">
        <v>784</v>
      </c>
      <c r="E2750" s="34" t="s">
        <v>784</v>
      </c>
      <c r="F2750" s="34" t="s">
        <v>751</v>
      </c>
      <c r="G2750" s="185" t="s">
        <v>28</v>
      </c>
      <c r="H2750" s="34">
        <v>80</v>
      </c>
      <c r="I2750" s="34">
        <v>231010000</v>
      </c>
      <c r="J2750" s="36" t="s">
        <v>1174</v>
      </c>
      <c r="K2750" s="34" t="s">
        <v>1298</v>
      </c>
      <c r="L2750" s="41" t="s">
        <v>1299</v>
      </c>
      <c r="M2750" s="36" t="s">
        <v>1085</v>
      </c>
      <c r="N2750" s="34" t="s">
        <v>720</v>
      </c>
      <c r="O2750" s="34" t="s">
        <v>753</v>
      </c>
      <c r="P2750" s="83" t="s">
        <v>1085</v>
      </c>
      <c r="Q2750" s="69" t="s">
        <v>27</v>
      </c>
      <c r="R2750" s="440" t="s">
        <v>27</v>
      </c>
      <c r="S2750" s="440" t="s">
        <v>27</v>
      </c>
      <c r="T2750" s="440">
        <v>66275</v>
      </c>
      <c r="U2750" s="440">
        <f t="shared" si="495"/>
        <v>74228</v>
      </c>
      <c r="V2750" s="146"/>
      <c r="W2750" s="84">
        <v>2016</v>
      </c>
      <c r="X2750" s="73"/>
      <c r="Y2750" s="74"/>
      <c r="Z2750" s="28"/>
      <c r="AA2750" s="74"/>
      <c r="AB2750" s="74"/>
      <c r="AC2750" s="74"/>
      <c r="AD2750" s="74"/>
      <c r="AE2750" s="74"/>
      <c r="AF2750" s="74"/>
      <c r="AG2750" s="74"/>
      <c r="AH2750" s="74"/>
      <c r="AI2750" s="74"/>
      <c r="AJ2750" s="74"/>
      <c r="AK2750" s="74"/>
    </row>
    <row r="2751" spans="1:37" s="24" customFormat="1" hidden="1" outlineLevel="1">
      <c r="A2751" s="330" t="s">
        <v>3957</v>
      </c>
      <c r="B2751" s="65" t="s">
        <v>24</v>
      </c>
      <c r="C2751" s="34" t="s">
        <v>3958</v>
      </c>
      <c r="D2751" s="65" t="s">
        <v>3959</v>
      </c>
      <c r="E2751" s="65" t="s">
        <v>3959</v>
      </c>
      <c r="F2751" s="65" t="s">
        <v>3960</v>
      </c>
      <c r="G2751" s="259" t="s">
        <v>28</v>
      </c>
      <c r="H2751" s="65">
        <v>100</v>
      </c>
      <c r="I2751" s="34">
        <v>230000000</v>
      </c>
      <c r="J2751" s="36" t="s">
        <v>906</v>
      </c>
      <c r="K2751" s="44" t="s">
        <v>3961</v>
      </c>
      <c r="L2751" s="82" t="s">
        <v>25</v>
      </c>
      <c r="M2751" s="36" t="s">
        <v>1085</v>
      </c>
      <c r="N2751" s="67" t="s">
        <v>3962</v>
      </c>
      <c r="O2751" s="65" t="s">
        <v>55</v>
      </c>
      <c r="P2751" s="83" t="s">
        <v>1085</v>
      </c>
      <c r="Q2751" s="66"/>
      <c r="R2751" s="127"/>
      <c r="S2751" s="127"/>
      <c r="T2751" s="127">
        <v>3740000</v>
      </c>
      <c r="U2751" s="68">
        <f t="shared" si="495"/>
        <v>4188800.0000000005</v>
      </c>
      <c r="V2751" s="65"/>
      <c r="W2751" s="84">
        <v>2016</v>
      </c>
      <c r="X2751" s="184"/>
      <c r="Y2751" s="74"/>
      <c r="Z2751" s="28"/>
      <c r="AA2751" s="74"/>
      <c r="AB2751" s="74"/>
      <c r="AC2751" s="74"/>
      <c r="AD2751" s="74"/>
      <c r="AE2751" s="74"/>
      <c r="AF2751" s="74"/>
      <c r="AG2751" s="74"/>
      <c r="AH2751" s="74"/>
      <c r="AI2751" s="74"/>
      <c r="AJ2751" s="74"/>
      <c r="AK2751" s="74"/>
    </row>
    <row r="2752" spans="1:37" s="24" customFormat="1" hidden="1" outlineLevel="1">
      <c r="A2752" s="330" t="s">
        <v>3963</v>
      </c>
      <c r="B2752" s="65" t="s">
        <v>24</v>
      </c>
      <c r="C2752" s="65" t="s">
        <v>783</v>
      </c>
      <c r="D2752" s="40" t="s">
        <v>784</v>
      </c>
      <c r="E2752" s="40" t="s">
        <v>784</v>
      </c>
      <c r="F2752" s="65" t="s">
        <v>3964</v>
      </c>
      <c r="G2752" s="259" t="s">
        <v>28</v>
      </c>
      <c r="H2752" s="65">
        <v>100</v>
      </c>
      <c r="I2752" s="34">
        <v>230000000</v>
      </c>
      <c r="J2752" s="36" t="s">
        <v>1174</v>
      </c>
      <c r="K2752" s="44" t="s">
        <v>424</v>
      </c>
      <c r="L2752" s="82" t="s">
        <v>1176</v>
      </c>
      <c r="M2752" s="36" t="s">
        <v>1085</v>
      </c>
      <c r="N2752" s="67" t="s">
        <v>3945</v>
      </c>
      <c r="O2752" s="65" t="s">
        <v>3965</v>
      </c>
      <c r="P2752" s="83" t="s">
        <v>1085</v>
      </c>
      <c r="Q2752" s="66"/>
      <c r="R2752" s="127"/>
      <c r="S2752" s="127"/>
      <c r="T2752" s="127">
        <v>725503.57</v>
      </c>
      <c r="U2752" s="68">
        <f t="shared" si="495"/>
        <v>812563.99840000004</v>
      </c>
      <c r="V2752" s="65"/>
      <c r="W2752" s="84">
        <v>2016</v>
      </c>
      <c r="X2752" s="184"/>
      <c r="Y2752" s="74"/>
      <c r="Z2752" s="28"/>
      <c r="AA2752" s="74"/>
      <c r="AB2752" s="74"/>
      <c r="AC2752" s="74"/>
      <c r="AD2752" s="74"/>
      <c r="AE2752" s="74"/>
      <c r="AF2752" s="74"/>
      <c r="AG2752" s="74"/>
      <c r="AH2752" s="74"/>
      <c r="AI2752" s="74"/>
      <c r="AJ2752" s="74"/>
      <c r="AK2752" s="74"/>
    </row>
    <row r="2753" spans="1:37" s="24" customFormat="1" hidden="1" outlineLevel="1">
      <c r="A2753" s="330" t="s">
        <v>3966</v>
      </c>
      <c r="B2753" s="65" t="s">
        <v>24</v>
      </c>
      <c r="C2753" s="65" t="s">
        <v>783</v>
      </c>
      <c r="D2753" s="40" t="s">
        <v>784</v>
      </c>
      <c r="E2753" s="40" t="s">
        <v>784</v>
      </c>
      <c r="F2753" s="65" t="s">
        <v>3964</v>
      </c>
      <c r="G2753" s="259" t="s">
        <v>28</v>
      </c>
      <c r="H2753" s="65">
        <v>100</v>
      </c>
      <c r="I2753" s="34">
        <v>230000000</v>
      </c>
      <c r="J2753" s="36" t="s">
        <v>1174</v>
      </c>
      <c r="K2753" s="44" t="s">
        <v>424</v>
      </c>
      <c r="L2753" s="82" t="s">
        <v>1176</v>
      </c>
      <c r="M2753" s="36" t="s">
        <v>1085</v>
      </c>
      <c r="N2753" s="67" t="s">
        <v>3945</v>
      </c>
      <c r="O2753" s="65" t="s">
        <v>3965</v>
      </c>
      <c r="P2753" s="83" t="s">
        <v>1085</v>
      </c>
      <c r="Q2753" s="66"/>
      <c r="R2753" s="127"/>
      <c r="S2753" s="127"/>
      <c r="T2753" s="127">
        <v>500000</v>
      </c>
      <c r="U2753" s="68">
        <f t="shared" si="495"/>
        <v>560000</v>
      </c>
      <c r="V2753" s="65"/>
      <c r="W2753" s="84">
        <v>2016</v>
      </c>
      <c r="X2753" s="184"/>
      <c r="Y2753" s="74"/>
      <c r="Z2753" s="28"/>
      <c r="AA2753" s="74"/>
      <c r="AB2753" s="74"/>
      <c r="AC2753" s="74"/>
      <c r="AD2753" s="74"/>
      <c r="AE2753" s="74"/>
      <c r="AF2753" s="74"/>
      <c r="AG2753" s="74"/>
      <c r="AH2753" s="74"/>
      <c r="AI2753" s="74"/>
      <c r="AJ2753" s="74"/>
      <c r="AK2753" s="74"/>
    </row>
    <row r="2754" spans="1:37" s="24" customFormat="1" hidden="1" outlineLevel="1">
      <c r="A2754" s="330" t="s">
        <v>3967</v>
      </c>
      <c r="B2754" s="65" t="s">
        <v>24</v>
      </c>
      <c r="C2754" s="65" t="s">
        <v>783</v>
      </c>
      <c r="D2754" s="40" t="s">
        <v>784</v>
      </c>
      <c r="E2754" s="40" t="s">
        <v>784</v>
      </c>
      <c r="F2754" s="65" t="s">
        <v>3964</v>
      </c>
      <c r="G2754" s="259" t="s">
        <v>28</v>
      </c>
      <c r="H2754" s="65">
        <v>100</v>
      </c>
      <c r="I2754" s="34">
        <v>230000000</v>
      </c>
      <c r="J2754" s="36" t="s">
        <v>1174</v>
      </c>
      <c r="K2754" s="44" t="s">
        <v>424</v>
      </c>
      <c r="L2754" s="82" t="s">
        <v>1176</v>
      </c>
      <c r="M2754" s="36" t="s">
        <v>1085</v>
      </c>
      <c r="N2754" s="67" t="s">
        <v>3968</v>
      </c>
      <c r="O2754" s="65" t="s">
        <v>3965</v>
      </c>
      <c r="P2754" s="83" t="s">
        <v>1085</v>
      </c>
      <c r="Q2754" s="66"/>
      <c r="R2754" s="127"/>
      <c r="S2754" s="127"/>
      <c r="T2754" s="127">
        <v>0</v>
      </c>
      <c r="U2754" s="68">
        <f t="shared" si="495"/>
        <v>0</v>
      </c>
      <c r="V2754" s="65"/>
      <c r="W2754" s="84">
        <v>2016</v>
      </c>
      <c r="X2754" s="64">
        <v>20.21</v>
      </c>
      <c r="Y2754" s="74"/>
      <c r="Z2754" s="28"/>
      <c r="AA2754" s="74"/>
      <c r="AB2754" s="74"/>
      <c r="AC2754" s="74"/>
      <c r="AD2754" s="74"/>
      <c r="AE2754" s="74"/>
      <c r="AF2754" s="74"/>
      <c r="AG2754" s="74"/>
      <c r="AH2754" s="74"/>
      <c r="AI2754" s="74"/>
      <c r="AJ2754" s="74"/>
      <c r="AK2754" s="74"/>
    </row>
    <row r="2755" spans="1:37" s="24" customFormat="1" hidden="1" outlineLevel="1">
      <c r="A2755" s="330" t="s">
        <v>5074</v>
      </c>
      <c r="B2755" s="65" t="s">
        <v>24</v>
      </c>
      <c r="C2755" s="65" t="s">
        <v>783</v>
      </c>
      <c r="D2755" s="40" t="s">
        <v>784</v>
      </c>
      <c r="E2755" s="40" t="s">
        <v>784</v>
      </c>
      <c r="F2755" s="65" t="s">
        <v>3964</v>
      </c>
      <c r="G2755" s="259" t="s">
        <v>28</v>
      </c>
      <c r="H2755" s="65">
        <v>100</v>
      </c>
      <c r="I2755" s="34">
        <v>230000000</v>
      </c>
      <c r="J2755" s="36" t="s">
        <v>1174</v>
      </c>
      <c r="K2755" s="44" t="s">
        <v>424</v>
      </c>
      <c r="L2755" s="82" t="s">
        <v>1176</v>
      </c>
      <c r="M2755" s="36" t="s">
        <v>1085</v>
      </c>
      <c r="N2755" s="67" t="s">
        <v>3968</v>
      </c>
      <c r="O2755" s="65" t="s">
        <v>3965</v>
      </c>
      <c r="P2755" s="83" t="s">
        <v>1085</v>
      </c>
      <c r="Q2755" s="66"/>
      <c r="R2755" s="127"/>
      <c r="S2755" s="127"/>
      <c r="T2755" s="127">
        <v>200000</v>
      </c>
      <c r="U2755" s="68">
        <f t="shared" si="495"/>
        <v>224000.00000000003</v>
      </c>
      <c r="V2755" s="65"/>
      <c r="W2755" s="84">
        <v>2016</v>
      </c>
      <c r="X2755" s="184"/>
      <c r="Y2755" s="74"/>
      <c r="Z2755" s="28"/>
      <c r="AA2755" s="74"/>
      <c r="AB2755" s="74"/>
      <c r="AC2755" s="74"/>
      <c r="AD2755" s="74"/>
      <c r="AE2755" s="74"/>
      <c r="AF2755" s="74"/>
      <c r="AG2755" s="74"/>
      <c r="AH2755" s="74"/>
      <c r="AI2755" s="74"/>
      <c r="AJ2755" s="74"/>
      <c r="AK2755" s="74"/>
    </row>
    <row r="2756" spans="1:37" s="24" customFormat="1" hidden="1" outlineLevel="1">
      <c r="A2756" s="330" t="s">
        <v>3969</v>
      </c>
      <c r="B2756" s="54" t="s">
        <v>37</v>
      </c>
      <c r="C2756" s="54" t="s">
        <v>894</v>
      </c>
      <c r="D2756" s="54" t="s">
        <v>895</v>
      </c>
      <c r="E2756" s="54" t="s">
        <v>896</v>
      </c>
      <c r="F2756" s="54" t="s">
        <v>3970</v>
      </c>
      <c r="G2756" s="187" t="s">
        <v>28</v>
      </c>
      <c r="H2756" s="63">
        <v>100</v>
      </c>
      <c r="I2756" s="43">
        <v>230000000</v>
      </c>
      <c r="J2756" s="36" t="s">
        <v>1155</v>
      </c>
      <c r="K2756" s="44" t="s">
        <v>59</v>
      </c>
      <c r="L2756" s="54" t="s">
        <v>25</v>
      </c>
      <c r="M2756" s="36" t="s">
        <v>1085</v>
      </c>
      <c r="N2756" s="36" t="s">
        <v>237</v>
      </c>
      <c r="O2756" s="54" t="s">
        <v>61</v>
      </c>
      <c r="P2756" s="83" t="s">
        <v>1085</v>
      </c>
      <c r="Q2756" s="54"/>
      <c r="R2756" s="54"/>
      <c r="S2756" s="54"/>
      <c r="T2756" s="54">
        <v>0</v>
      </c>
      <c r="U2756" s="68">
        <f t="shared" si="495"/>
        <v>0</v>
      </c>
      <c r="V2756" s="54"/>
      <c r="W2756" s="36">
        <v>2016</v>
      </c>
      <c r="X2756" s="64" t="s">
        <v>3943</v>
      </c>
      <c r="Y2756" s="74"/>
      <c r="Z2756" s="28"/>
      <c r="AA2756" s="74"/>
      <c r="AB2756" s="74"/>
      <c r="AC2756" s="74"/>
      <c r="AD2756" s="74"/>
      <c r="AE2756" s="74"/>
      <c r="AF2756" s="74"/>
      <c r="AG2756" s="74"/>
      <c r="AH2756" s="74"/>
      <c r="AI2756" s="74"/>
      <c r="AJ2756" s="74"/>
      <c r="AK2756" s="74"/>
    </row>
    <row r="2757" spans="1:37" s="24" customFormat="1" hidden="1" outlineLevel="1">
      <c r="A2757" s="330" t="s">
        <v>6498</v>
      </c>
      <c r="B2757" s="39" t="s">
        <v>1495</v>
      </c>
      <c r="C2757" s="54" t="s">
        <v>894</v>
      </c>
      <c r="D2757" s="54" t="s">
        <v>895</v>
      </c>
      <c r="E2757" s="54" t="s">
        <v>896</v>
      </c>
      <c r="F2757" s="54" t="s">
        <v>3970</v>
      </c>
      <c r="G2757" s="187" t="s">
        <v>28</v>
      </c>
      <c r="H2757" s="186">
        <v>100</v>
      </c>
      <c r="I2757" s="43">
        <v>230000000</v>
      </c>
      <c r="J2757" s="36" t="s">
        <v>1500</v>
      </c>
      <c r="K2757" s="293" t="s">
        <v>3968</v>
      </c>
      <c r="L2757" s="54" t="s">
        <v>25</v>
      </c>
      <c r="M2757" s="36"/>
      <c r="N2757" s="293" t="s">
        <v>6241</v>
      </c>
      <c r="O2757" s="54" t="s">
        <v>61</v>
      </c>
      <c r="P2757" s="83" t="s">
        <v>1085</v>
      </c>
      <c r="Q2757" s="54"/>
      <c r="R2757" s="54"/>
      <c r="S2757" s="54"/>
      <c r="T2757" s="464">
        <v>323718701</v>
      </c>
      <c r="U2757" s="68">
        <f t="shared" si="495"/>
        <v>362564945.12</v>
      </c>
      <c r="V2757" s="54"/>
      <c r="W2757" s="93">
        <v>2016</v>
      </c>
      <c r="X2757" s="64"/>
      <c r="Y2757" s="74"/>
      <c r="Z2757" s="28"/>
      <c r="AA2757" s="74"/>
      <c r="AB2757" s="74"/>
      <c r="AC2757" s="74"/>
      <c r="AD2757" s="74"/>
      <c r="AE2757" s="74"/>
      <c r="AF2757" s="74"/>
      <c r="AG2757" s="74"/>
      <c r="AH2757" s="74"/>
      <c r="AI2757" s="74"/>
      <c r="AJ2757" s="74"/>
      <c r="AK2757" s="74"/>
    </row>
    <row r="2758" spans="1:37" s="24" customFormat="1" hidden="1" outlineLevel="1">
      <c r="A2758" s="231" t="s">
        <v>5075</v>
      </c>
      <c r="B2758" s="42" t="s">
        <v>24</v>
      </c>
      <c r="C2758" s="126" t="s">
        <v>762</v>
      </c>
      <c r="D2758" s="54" t="s">
        <v>3143</v>
      </c>
      <c r="E2758" s="54" t="s">
        <v>3143</v>
      </c>
      <c r="F2758" s="126" t="s">
        <v>120</v>
      </c>
      <c r="G2758" s="301" t="s">
        <v>28</v>
      </c>
      <c r="H2758" s="130">
        <v>100</v>
      </c>
      <c r="I2758" s="34">
        <v>230000000</v>
      </c>
      <c r="J2758" s="36" t="s">
        <v>906</v>
      </c>
      <c r="K2758" s="44" t="s">
        <v>59</v>
      </c>
      <c r="L2758" s="54" t="s">
        <v>25</v>
      </c>
      <c r="M2758" s="36" t="s">
        <v>1085</v>
      </c>
      <c r="N2758" s="44" t="s">
        <v>424</v>
      </c>
      <c r="O2758" s="44" t="s">
        <v>26</v>
      </c>
      <c r="P2758" s="83" t="s">
        <v>1085</v>
      </c>
      <c r="Q2758" s="126"/>
      <c r="R2758" s="441"/>
      <c r="S2758" s="441"/>
      <c r="T2758" s="68">
        <v>1926000</v>
      </c>
      <c r="U2758" s="440">
        <f t="shared" si="495"/>
        <v>2157120</v>
      </c>
      <c r="V2758" s="131"/>
      <c r="W2758" s="84">
        <v>2016</v>
      </c>
      <c r="X2758" s="129"/>
      <c r="Y2758" s="74"/>
      <c r="Z2758" s="28"/>
      <c r="AA2758" s="74"/>
      <c r="AB2758" s="74"/>
      <c r="AC2758" s="74"/>
      <c r="AD2758" s="74"/>
      <c r="AE2758" s="74"/>
      <c r="AF2758" s="74"/>
      <c r="AG2758" s="74"/>
      <c r="AH2758" s="74"/>
      <c r="AI2758" s="74"/>
      <c r="AJ2758" s="74"/>
      <c r="AK2758" s="74"/>
    </row>
    <row r="2759" spans="1:37" s="24" customFormat="1" hidden="1" outlineLevel="1">
      <c r="A2759" s="231" t="s">
        <v>5076</v>
      </c>
      <c r="B2759" s="42" t="s">
        <v>24</v>
      </c>
      <c r="C2759" s="126" t="s">
        <v>1287</v>
      </c>
      <c r="D2759" s="40" t="s">
        <v>1288</v>
      </c>
      <c r="E2759" s="40" t="s">
        <v>1288</v>
      </c>
      <c r="F2759" s="126" t="s">
        <v>5077</v>
      </c>
      <c r="G2759" s="301" t="s">
        <v>28</v>
      </c>
      <c r="H2759" s="130">
        <v>100</v>
      </c>
      <c r="I2759" s="34">
        <v>230000000</v>
      </c>
      <c r="J2759" s="36" t="s">
        <v>906</v>
      </c>
      <c r="K2759" s="44" t="s">
        <v>424</v>
      </c>
      <c r="L2759" s="54" t="s">
        <v>25</v>
      </c>
      <c r="M2759" s="36" t="s">
        <v>1085</v>
      </c>
      <c r="N2759" s="44" t="s">
        <v>228</v>
      </c>
      <c r="O2759" s="44" t="s">
        <v>26</v>
      </c>
      <c r="P2759" s="83" t="s">
        <v>1085</v>
      </c>
      <c r="Q2759" s="126"/>
      <c r="R2759" s="441"/>
      <c r="S2759" s="441"/>
      <c r="T2759" s="68">
        <v>17879750</v>
      </c>
      <c r="U2759" s="440">
        <f t="shared" si="495"/>
        <v>20025320.000000004</v>
      </c>
      <c r="V2759" s="131"/>
      <c r="W2759" s="84">
        <v>2016</v>
      </c>
      <c r="X2759" s="129"/>
      <c r="Y2759" s="74"/>
      <c r="Z2759" s="28"/>
      <c r="AA2759" s="74"/>
      <c r="AB2759" s="74"/>
      <c r="AC2759" s="74"/>
      <c r="AD2759" s="74"/>
      <c r="AE2759" s="74"/>
      <c r="AF2759" s="74"/>
      <c r="AG2759" s="74"/>
      <c r="AH2759" s="74"/>
      <c r="AI2759" s="74"/>
      <c r="AJ2759" s="74"/>
      <c r="AK2759" s="74"/>
    </row>
    <row r="2760" spans="1:37" s="24" customFormat="1" hidden="1" outlineLevel="1">
      <c r="A2760" s="231" t="s">
        <v>5078</v>
      </c>
      <c r="B2760" s="42" t="s">
        <v>24</v>
      </c>
      <c r="C2760" s="126" t="s">
        <v>1287</v>
      </c>
      <c r="D2760" s="54" t="s">
        <v>1288</v>
      </c>
      <c r="E2760" s="54" t="s">
        <v>1288</v>
      </c>
      <c r="F2760" s="126" t="s">
        <v>5079</v>
      </c>
      <c r="G2760" s="301" t="s">
        <v>28</v>
      </c>
      <c r="H2760" s="130">
        <v>100</v>
      </c>
      <c r="I2760" s="34">
        <v>230000000</v>
      </c>
      <c r="J2760" s="36" t="s">
        <v>906</v>
      </c>
      <c r="K2760" s="44" t="s">
        <v>424</v>
      </c>
      <c r="L2760" s="54" t="s">
        <v>25</v>
      </c>
      <c r="M2760" s="36" t="s">
        <v>1085</v>
      </c>
      <c r="N2760" s="44" t="s">
        <v>228</v>
      </c>
      <c r="O2760" s="44" t="s">
        <v>26</v>
      </c>
      <c r="P2760" s="83" t="s">
        <v>1085</v>
      </c>
      <c r="Q2760" s="126"/>
      <c r="R2760" s="441"/>
      <c r="S2760" s="441"/>
      <c r="T2760" s="68">
        <v>14841440</v>
      </c>
      <c r="U2760" s="440">
        <f t="shared" si="495"/>
        <v>16622412.800000001</v>
      </c>
      <c r="V2760" s="131"/>
      <c r="W2760" s="84">
        <v>2016</v>
      </c>
      <c r="X2760" s="129"/>
      <c r="Y2760" s="74"/>
      <c r="Z2760" s="28"/>
      <c r="AA2760" s="74"/>
      <c r="AB2760" s="74"/>
      <c r="AC2760" s="74"/>
      <c r="AD2760" s="74"/>
      <c r="AE2760" s="74"/>
      <c r="AF2760" s="74"/>
      <c r="AG2760" s="74"/>
      <c r="AH2760" s="74"/>
      <c r="AI2760" s="74"/>
      <c r="AJ2760" s="74"/>
      <c r="AK2760" s="74"/>
    </row>
    <row r="2761" spans="1:37" s="24" customFormat="1" hidden="1" outlineLevel="1">
      <c r="A2761" s="231" t="s">
        <v>5080</v>
      </c>
      <c r="B2761" s="42" t="s">
        <v>24</v>
      </c>
      <c r="C2761" s="126" t="s">
        <v>1287</v>
      </c>
      <c r="D2761" s="54" t="s">
        <v>1288</v>
      </c>
      <c r="E2761" s="54" t="s">
        <v>1288</v>
      </c>
      <c r="F2761" s="126" t="s">
        <v>5081</v>
      </c>
      <c r="G2761" s="301" t="s">
        <v>28</v>
      </c>
      <c r="H2761" s="130">
        <v>100</v>
      </c>
      <c r="I2761" s="34">
        <v>230000000</v>
      </c>
      <c r="J2761" s="36" t="s">
        <v>906</v>
      </c>
      <c r="K2761" s="44" t="s">
        <v>424</v>
      </c>
      <c r="L2761" s="54" t="s">
        <v>25</v>
      </c>
      <c r="M2761" s="36" t="s">
        <v>1085</v>
      </c>
      <c r="N2761" s="44" t="s">
        <v>228</v>
      </c>
      <c r="O2761" s="44" t="s">
        <v>26</v>
      </c>
      <c r="P2761" s="83" t="s">
        <v>1085</v>
      </c>
      <c r="Q2761" s="126"/>
      <c r="R2761" s="441"/>
      <c r="S2761" s="441"/>
      <c r="T2761" s="68">
        <v>51803348</v>
      </c>
      <c r="U2761" s="440">
        <f t="shared" si="495"/>
        <v>58019749.760000005</v>
      </c>
      <c r="V2761" s="131"/>
      <c r="W2761" s="84">
        <v>2016</v>
      </c>
      <c r="X2761" s="129"/>
      <c r="Y2761" s="74"/>
      <c r="Z2761" s="28"/>
      <c r="AA2761" s="74"/>
      <c r="AB2761" s="74"/>
      <c r="AC2761" s="74"/>
      <c r="AD2761" s="74"/>
      <c r="AE2761" s="74"/>
      <c r="AF2761" s="74"/>
      <c r="AG2761" s="74"/>
      <c r="AH2761" s="74"/>
      <c r="AI2761" s="74"/>
      <c r="AJ2761" s="74"/>
      <c r="AK2761" s="74"/>
    </row>
    <row r="2762" spans="1:37" s="24" customFormat="1" hidden="1" outlineLevel="1">
      <c r="A2762" s="231" t="s">
        <v>5082</v>
      </c>
      <c r="B2762" s="42" t="s">
        <v>24</v>
      </c>
      <c r="C2762" s="126" t="s">
        <v>1287</v>
      </c>
      <c r="D2762" s="54" t="s">
        <v>1288</v>
      </c>
      <c r="E2762" s="54" t="s">
        <v>1288</v>
      </c>
      <c r="F2762" s="126" t="s">
        <v>5083</v>
      </c>
      <c r="G2762" s="301" t="s">
        <v>28</v>
      </c>
      <c r="H2762" s="130">
        <v>100</v>
      </c>
      <c r="I2762" s="34">
        <v>230000000</v>
      </c>
      <c r="J2762" s="36" t="s">
        <v>906</v>
      </c>
      <c r="K2762" s="44" t="s">
        <v>424</v>
      </c>
      <c r="L2762" s="54" t="s">
        <v>25</v>
      </c>
      <c r="M2762" s="36" t="s">
        <v>1085</v>
      </c>
      <c r="N2762" s="44" t="s">
        <v>228</v>
      </c>
      <c r="O2762" s="44" t="s">
        <v>26</v>
      </c>
      <c r="P2762" s="83" t="s">
        <v>1085</v>
      </c>
      <c r="Q2762" s="126"/>
      <c r="R2762" s="441"/>
      <c r="S2762" s="441"/>
      <c r="T2762" s="68">
        <v>16801719</v>
      </c>
      <c r="U2762" s="440">
        <f t="shared" si="495"/>
        <v>18817925.280000001</v>
      </c>
      <c r="V2762" s="131"/>
      <c r="W2762" s="84">
        <v>2016</v>
      </c>
      <c r="X2762" s="129"/>
      <c r="Y2762" s="74"/>
      <c r="Z2762" s="28"/>
      <c r="AA2762" s="74"/>
      <c r="AB2762" s="74"/>
      <c r="AC2762" s="74"/>
      <c r="AD2762" s="74"/>
      <c r="AE2762" s="74"/>
      <c r="AF2762" s="74"/>
      <c r="AG2762" s="74"/>
      <c r="AH2762" s="74"/>
      <c r="AI2762" s="74"/>
      <c r="AJ2762" s="74"/>
      <c r="AK2762" s="74"/>
    </row>
    <row r="2763" spans="1:37" s="24" customFormat="1" hidden="1" outlineLevel="1">
      <c r="A2763" s="231" t="s">
        <v>5084</v>
      </c>
      <c r="B2763" s="42" t="s">
        <v>24</v>
      </c>
      <c r="C2763" s="126" t="s">
        <v>1287</v>
      </c>
      <c r="D2763" s="54" t="s">
        <v>1288</v>
      </c>
      <c r="E2763" s="54" t="s">
        <v>1288</v>
      </c>
      <c r="F2763" s="126" t="s">
        <v>5085</v>
      </c>
      <c r="G2763" s="301" t="s">
        <v>28</v>
      </c>
      <c r="H2763" s="130">
        <v>100</v>
      </c>
      <c r="I2763" s="34">
        <v>230000000</v>
      </c>
      <c r="J2763" s="36" t="s">
        <v>906</v>
      </c>
      <c r="K2763" s="44" t="s">
        <v>424</v>
      </c>
      <c r="L2763" s="54" t="s">
        <v>25</v>
      </c>
      <c r="M2763" s="36" t="s">
        <v>1085</v>
      </c>
      <c r="N2763" s="44" t="s">
        <v>228</v>
      </c>
      <c r="O2763" s="44" t="s">
        <v>26</v>
      </c>
      <c r="P2763" s="83" t="s">
        <v>1085</v>
      </c>
      <c r="Q2763" s="126"/>
      <c r="R2763" s="441"/>
      <c r="S2763" s="441"/>
      <c r="T2763" s="68">
        <v>25478420</v>
      </c>
      <c r="U2763" s="440">
        <f t="shared" si="495"/>
        <v>28535830.400000002</v>
      </c>
      <c r="V2763" s="131"/>
      <c r="W2763" s="84">
        <v>2016</v>
      </c>
      <c r="X2763" s="129"/>
      <c r="Y2763" s="74"/>
      <c r="Z2763" s="28"/>
      <c r="AA2763" s="74"/>
      <c r="AB2763" s="74"/>
      <c r="AC2763" s="74"/>
      <c r="AD2763" s="74"/>
      <c r="AE2763" s="74"/>
      <c r="AF2763" s="74"/>
      <c r="AG2763" s="74"/>
      <c r="AH2763" s="74"/>
      <c r="AI2763" s="74"/>
      <c r="AJ2763" s="74"/>
      <c r="AK2763" s="74"/>
    </row>
    <row r="2764" spans="1:37" s="24" customFormat="1" hidden="1" outlineLevel="1">
      <c r="A2764" s="231" t="s">
        <v>5086</v>
      </c>
      <c r="B2764" s="42" t="s">
        <v>24</v>
      </c>
      <c r="C2764" s="126" t="s">
        <v>1287</v>
      </c>
      <c r="D2764" s="54" t="s">
        <v>1288</v>
      </c>
      <c r="E2764" s="54" t="s">
        <v>1288</v>
      </c>
      <c r="F2764" s="126" t="s">
        <v>5087</v>
      </c>
      <c r="G2764" s="301" t="s">
        <v>28</v>
      </c>
      <c r="H2764" s="130">
        <v>100</v>
      </c>
      <c r="I2764" s="34">
        <v>230000000</v>
      </c>
      <c r="J2764" s="36" t="s">
        <v>906</v>
      </c>
      <c r="K2764" s="44" t="s">
        <v>424</v>
      </c>
      <c r="L2764" s="54" t="s">
        <v>25</v>
      </c>
      <c r="M2764" s="36" t="s">
        <v>1085</v>
      </c>
      <c r="N2764" s="44" t="s">
        <v>228</v>
      </c>
      <c r="O2764" s="44" t="s">
        <v>26</v>
      </c>
      <c r="P2764" s="83" t="s">
        <v>1085</v>
      </c>
      <c r="Q2764" s="126"/>
      <c r="R2764" s="441"/>
      <c r="S2764" s="441"/>
      <c r="T2764" s="68">
        <v>16801719</v>
      </c>
      <c r="U2764" s="440">
        <f t="shared" si="495"/>
        <v>18817925.280000001</v>
      </c>
      <c r="V2764" s="131"/>
      <c r="W2764" s="84">
        <v>2016</v>
      </c>
      <c r="X2764" s="129"/>
      <c r="Y2764" s="74"/>
      <c r="Z2764" s="28"/>
      <c r="AA2764" s="74"/>
      <c r="AB2764" s="74"/>
      <c r="AC2764" s="74"/>
      <c r="AD2764" s="74"/>
      <c r="AE2764" s="74"/>
      <c r="AF2764" s="74"/>
      <c r="AG2764" s="74"/>
      <c r="AH2764" s="74"/>
      <c r="AI2764" s="74"/>
      <c r="AJ2764" s="74"/>
      <c r="AK2764" s="74"/>
    </row>
    <row r="2765" spans="1:37" s="24" customFormat="1" hidden="1" outlineLevel="1">
      <c r="A2765" s="231" t="s">
        <v>5088</v>
      </c>
      <c r="B2765" s="42" t="s">
        <v>24</v>
      </c>
      <c r="C2765" s="126" t="s">
        <v>1287</v>
      </c>
      <c r="D2765" s="54" t="s">
        <v>1288</v>
      </c>
      <c r="E2765" s="54" t="s">
        <v>1288</v>
      </c>
      <c r="F2765" s="126" t="s">
        <v>5089</v>
      </c>
      <c r="G2765" s="301" t="s">
        <v>28</v>
      </c>
      <c r="H2765" s="130">
        <v>100</v>
      </c>
      <c r="I2765" s="34">
        <v>230000000</v>
      </c>
      <c r="J2765" s="36" t="s">
        <v>906</v>
      </c>
      <c r="K2765" s="44" t="s">
        <v>424</v>
      </c>
      <c r="L2765" s="54" t="s">
        <v>25</v>
      </c>
      <c r="M2765" s="36" t="s">
        <v>1085</v>
      </c>
      <c r="N2765" s="44" t="s">
        <v>228</v>
      </c>
      <c r="O2765" s="44" t="s">
        <v>26</v>
      </c>
      <c r="P2765" s="83" t="s">
        <v>1085</v>
      </c>
      <c r="Q2765" s="126"/>
      <c r="R2765" s="441"/>
      <c r="S2765" s="441"/>
      <c r="T2765" s="68">
        <v>16801719</v>
      </c>
      <c r="U2765" s="440">
        <f t="shared" si="495"/>
        <v>18817925.280000001</v>
      </c>
      <c r="V2765" s="131"/>
      <c r="W2765" s="84">
        <v>2016</v>
      </c>
      <c r="X2765" s="129"/>
      <c r="Y2765" s="74"/>
      <c r="Z2765" s="28"/>
      <c r="AA2765" s="74"/>
      <c r="AB2765" s="74"/>
      <c r="AC2765" s="74"/>
      <c r="AD2765" s="74"/>
      <c r="AE2765" s="74"/>
      <c r="AF2765" s="74"/>
      <c r="AG2765" s="74"/>
      <c r="AH2765" s="74"/>
      <c r="AI2765" s="74"/>
      <c r="AJ2765" s="74"/>
      <c r="AK2765" s="74"/>
    </row>
    <row r="2766" spans="1:37" s="24" customFormat="1" hidden="1" outlineLevel="1">
      <c r="A2766" s="231" t="s">
        <v>5090</v>
      </c>
      <c r="B2766" s="42" t="s">
        <v>24</v>
      </c>
      <c r="C2766" s="126" t="s">
        <v>1287</v>
      </c>
      <c r="D2766" s="54" t="s">
        <v>1288</v>
      </c>
      <c r="E2766" s="54" t="s">
        <v>1288</v>
      </c>
      <c r="F2766" s="126" t="s">
        <v>5091</v>
      </c>
      <c r="G2766" s="301" t="s">
        <v>28</v>
      </c>
      <c r="H2766" s="130">
        <v>100</v>
      </c>
      <c r="I2766" s="34">
        <v>230000000</v>
      </c>
      <c r="J2766" s="36" t="s">
        <v>906</v>
      </c>
      <c r="K2766" s="44" t="s">
        <v>424</v>
      </c>
      <c r="L2766" s="54" t="s">
        <v>25</v>
      </c>
      <c r="M2766" s="36" t="s">
        <v>1085</v>
      </c>
      <c r="N2766" s="44" t="s">
        <v>228</v>
      </c>
      <c r="O2766" s="44" t="s">
        <v>26</v>
      </c>
      <c r="P2766" s="83" t="s">
        <v>1085</v>
      </c>
      <c r="Q2766" s="126"/>
      <c r="R2766" s="441"/>
      <c r="S2766" s="441"/>
      <c r="T2766" s="68">
        <v>16466020</v>
      </c>
      <c r="U2766" s="440">
        <f t="shared" si="495"/>
        <v>18441942.400000002</v>
      </c>
      <c r="V2766" s="131"/>
      <c r="W2766" s="84">
        <v>2016</v>
      </c>
      <c r="X2766" s="129"/>
      <c r="Y2766" s="74"/>
      <c r="Z2766" s="28"/>
      <c r="AA2766" s="74"/>
      <c r="AB2766" s="74"/>
      <c r="AC2766" s="74"/>
      <c r="AD2766" s="74"/>
      <c r="AE2766" s="74"/>
      <c r="AF2766" s="74"/>
      <c r="AG2766" s="74"/>
      <c r="AH2766" s="74"/>
      <c r="AI2766" s="74"/>
      <c r="AJ2766" s="74"/>
      <c r="AK2766" s="74"/>
    </row>
    <row r="2767" spans="1:37" s="24" customFormat="1" hidden="1" outlineLevel="1">
      <c r="A2767" s="231" t="s">
        <v>5092</v>
      </c>
      <c r="B2767" s="42" t="s">
        <v>24</v>
      </c>
      <c r="C2767" s="126" t="s">
        <v>1287</v>
      </c>
      <c r="D2767" s="54" t="s">
        <v>1288</v>
      </c>
      <c r="E2767" s="54" t="s">
        <v>1288</v>
      </c>
      <c r="F2767" s="126" t="s">
        <v>5093</v>
      </c>
      <c r="G2767" s="301" t="s">
        <v>28</v>
      </c>
      <c r="H2767" s="130">
        <v>100</v>
      </c>
      <c r="I2767" s="34">
        <v>230000000</v>
      </c>
      <c r="J2767" s="36" t="s">
        <v>906</v>
      </c>
      <c r="K2767" s="44" t="s">
        <v>424</v>
      </c>
      <c r="L2767" s="54" t="s">
        <v>25</v>
      </c>
      <c r="M2767" s="36" t="s">
        <v>1085</v>
      </c>
      <c r="N2767" s="44" t="s">
        <v>228</v>
      </c>
      <c r="O2767" s="44" t="s">
        <v>26</v>
      </c>
      <c r="P2767" s="83" t="s">
        <v>1085</v>
      </c>
      <c r="Q2767" s="126"/>
      <c r="R2767" s="441"/>
      <c r="S2767" s="441"/>
      <c r="T2767" s="68">
        <v>23961200</v>
      </c>
      <c r="U2767" s="440">
        <f t="shared" si="495"/>
        <v>26836544.000000004</v>
      </c>
      <c r="V2767" s="131"/>
      <c r="W2767" s="84">
        <v>2016</v>
      </c>
      <c r="X2767" s="129"/>
      <c r="Y2767" s="74"/>
      <c r="Z2767" s="28"/>
      <c r="AA2767" s="74"/>
      <c r="AB2767" s="74"/>
      <c r="AC2767" s="74"/>
      <c r="AD2767" s="74"/>
      <c r="AE2767" s="74"/>
      <c r="AF2767" s="74"/>
      <c r="AG2767" s="74"/>
      <c r="AH2767" s="74"/>
      <c r="AI2767" s="74"/>
      <c r="AJ2767" s="74"/>
      <c r="AK2767" s="74"/>
    </row>
    <row r="2768" spans="1:37" s="24" customFormat="1" hidden="1" outlineLevel="1">
      <c r="A2768" s="231" t="s">
        <v>5094</v>
      </c>
      <c r="B2768" s="42" t="s">
        <v>24</v>
      </c>
      <c r="C2768" s="126" t="s">
        <v>1287</v>
      </c>
      <c r="D2768" s="54" t="s">
        <v>1288</v>
      </c>
      <c r="E2768" s="54" t="s">
        <v>1288</v>
      </c>
      <c r="F2768" s="126" t="s">
        <v>5095</v>
      </c>
      <c r="G2768" s="301" t="s">
        <v>28</v>
      </c>
      <c r="H2768" s="130">
        <v>100</v>
      </c>
      <c r="I2768" s="34">
        <v>230000000</v>
      </c>
      <c r="J2768" s="36" t="s">
        <v>906</v>
      </c>
      <c r="K2768" s="44" t="s">
        <v>424</v>
      </c>
      <c r="L2768" s="54" t="s">
        <v>25</v>
      </c>
      <c r="M2768" s="36" t="s">
        <v>1085</v>
      </c>
      <c r="N2768" s="44" t="s">
        <v>228</v>
      </c>
      <c r="O2768" s="44" t="s">
        <v>26</v>
      </c>
      <c r="P2768" s="83" t="s">
        <v>1085</v>
      </c>
      <c r="Q2768" s="126"/>
      <c r="R2768" s="441"/>
      <c r="S2768" s="441"/>
      <c r="T2768" s="68">
        <v>13410650</v>
      </c>
      <c r="U2768" s="440">
        <f t="shared" si="495"/>
        <v>15019928.000000002</v>
      </c>
      <c r="V2768" s="131"/>
      <c r="W2768" s="84">
        <v>2016</v>
      </c>
      <c r="X2768" s="129"/>
      <c r="Y2768" s="74"/>
      <c r="Z2768" s="28"/>
      <c r="AA2768" s="74"/>
      <c r="AB2768" s="74"/>
      <c r="AC2768" s="74"/>
      <c r="AD2768" s="74"/>
      <c r="AE2768" s="74"/>
      <c r="AF2768" s="74"/>
      <c r="AG2768" s="74"/>
      <c r="AH2768" s="74"/>
      <c r="AI2768" s="74"/>
      <c r="AJ2768" s="74"/>
      <c r="AK2768" s="74"/>
    </row>
    <row r="2769" spans="1:37" s="24" customFormat="1" hidden="1" outlineLevel="1">
      <c r="A2769" s="231" t="s">
        <v>5096</v>
      </c>
      <c r="B2769" s="42" t="s">
        <v>24</v>
      </c>
      <c r="C2769" s="126" t="s">
        <v>166</v>
      </c>
      <c r="D2769" s="40" t="s">
        <v>3164</v>
      </c>
      <c r="E2769" s="40" t="s">
        <v>3164</v>
      </c>
      <c r="F2769" s="126" t="s">
        <v>167</v>
      </c>
      <c r="G2769" s="301" t="s">
        <v>28</v>
      </c>
      <c r="H2769" s="130">
        <v>50</v>
      </c>
      <c r="I2769" s="34">
        <v>230000000</v>
      </c>
      <c r="J2769" s="36" t="s">
        <v>906</v>
      </c>
      <c r="K2769" s="44" t="s">
        <v>3945</v>
      </c>
      <c r="L2769" s="54" t="s">
        <v>5097</v>
      </c>
      <c r="M2769" s="36"/>
      <c r="N2769" s="44" t="s">
        <v>228</v>
      </c>
      <c r="O2769" s="44" t="s">
        <v>26</v>
      </c>
      <c r="P2769" s="83" t="s">
        <v>1085</v>
      </c>
      <c r="Q2769" s="126"/>
      <c r="R2769" s="441"/>
      <c r="S2769" s="441"/>
      <c r="T2769" s="68">
        <v>0</v>
      </c>
      <c r="U2769" s="440">
        <f t="shared" si="495"/>
        <v>0</v>
      </c>
      <c r="V2769" s="131"/>
      <c r="W2769" s="84">
        <v>2016</v>
      </c>
      <c r="X2769" s="232">
        <v>15</v>
      </c>
      <c r="Y2769" s="74"/>
      <c r="Z2769" s="28"/>
      <c r="AA2769" s="74"/>
      <c r="AB2769" s="74"/>
      <c r="AC2769" s="74"/>
      <c r="AD2769" s="74"/>
      <c r="AE2769" s="74"/>
      <c r="AF2769" s="74"/>
      <c r="AG2769" s="74"/>
      <c r="AH2769" s="74"/>
      <c r="AI2769" s="74"/>
      <c r="AJ2769" s="74"/>
      <c r="AK2769" s="74"/>
    </row>
    <row r="2770" spans="1:37" s="24" customFormat="1" hidden="1" outlineLevel="1">
      <c r="A2770" s="231" t="s">
        <v>6285</v>
      </c>
      <c r="B2770" s="42" t="s">
        <v>24</v>
      </c>
      <c r="C2770" s="126" t="s">
        <v>166</v>
      </c>
      <c r="D2770" s="40" t="s">
        <v>3164</v>
      </c>
      <c r="E2770" s="40" t="s">
        <v>3164</v>
      </c>
      <c r="F2770" s="126" t="s">
        <v>167</v>
      </c>
      <c r="G2770" s="301" t="s">
        <v>28</v>
      </c>
      <c r="H2770" s="130">
        <v>50</v>
      </c>
      <c r="I2770" s="34">
        <v>230000000</v>
      </c>
      <c r="J2770" s="36" t="s">
        <v>906</v>
      </c>
      <c r="K2770" s="44" t="s">
        <v>3945</v>
      </c>
      <c r="L2770" s="54" t="s">
        <v>5097</v>
      </c>
      <c r="M2770" s="36" t="s">
        <v>1085</v>
      </c>
      <c r="N2770" s="44" t="s">
        <v>228</v>
      </c>
      <c r="O2770" s="36" t="s">
        <v>6280</v>
      </c>
      <c r="P2770" s="83" t="s">
        <v>1085</v>
      </c>
      <c r="Q2770" s="126"/>
      <c r="R2770" s="441"/>
      <c r="S2770" s="441"/>
      <c r="T2770" s="68">
        <v>12037500</v>
      </c>
      <c r="U2770" s="440">
        <f t="shared" si="495"/>
        <v>13482000.000000002</v>
      </c>
      <c r="V2770" s="131"/>
      <c r="W2770" s="84">
        <v>2016</v>
      </c>
      <c r="X2770" s="129"/>
      <c r="Y2770" s="74"/>
      <c r="Z2770" s="28"/>
      <c r="AA2770" s="74"/>
      <c r="AB2770" s="74"/>
      <c r="AC2770" s="74"/>
      <c r="AD2770" s="74"/>
      <c r="AE2770" s="74"/>
      <c r="AF2770" s="74"/>
      <c r="AG2770" s="74"/>
      <c r="AH2770" s="74"/>
      <c r="AI2770" s="74"/>
      <c r="AJ2770" s="74"/>
      <c r="AK2770" s="74"/>
    </row>
    <row r="2771" spans="1:37" s="24" customFormat="1" hidden="1" outlineLevel="1">
      <c r="A2771" s="231" t="s">
        <v>5098</v>
      </c>
      <c r="B2771" s="42" t="s">
        <v>24</v>
      </c>
      <c r="C2771" s="126" t="s">
        <v>5099</v>
      </c>
      <c r="D2771" s="40" t="s">
        <v>5100</v>
      </c>
      <c r="E2771" s="40" t="s">
        <v>5100</v>
      </c>
      <c r="F2771" s="126" t="s">
        <v>5101</v>
      </c>
      <c r="G2771" s="301" t="s">
        <v>28</v>
      </c>
      <c r="H2771" s="130">
        <v>50</v>
      </c>
      <c r="I2771" s="34">
        <v>230000000</v>
      </c>
      <c r="J2771" s="36" t="s">
        <v>1191</v>
      </c>
      <c r="K2771" s="44" t="s">
        <v>3945</v>
      </c>
      <c r="L2771" s="54" t="s">
        <v>5102</v>
      </c>
      <c r="M2771" s="36"/>
      <c r="N2771" s="44" t="s">
        <v>3945</v>
      </c>
      <c r="O2771" s="44" t="s">
        <v>111</v>
      </c>
      <c r="P2771" s="83" t="s">
        <v>1085</v>
      </c>
      <c r="Q2771" s="126"/>
      <c r="R2771" s="441"/>
      <c r="S2771" s="441"/>
      <c r="T2771" s="68">
        <v>0</v>
      </c>
      <c r="U2771" s="440">
        <f t="shared" si="495"/>
        <v>0</v>
      </c>
      <c r="V2771" s="131"/>
      <c r="W2771" s="84">
        <v>2016</v>
      </c>
      <c r="X2771" s="129">
        <v>11.14</v>
      </c>
      <c r="Y2771" s="74"/>
      <c r="Z2771" s="28"/>
      <c r="AA2771" s="74"/>
      <c r="AB2771" s="74"/>
      <c r="AC2771" s="74"/>
      <c r="AD2771" s="74"/>
      <c r="AE2771" s="74"/>
      <c r="AF2771" s="74"/>
      <c r="AG2771" s="74"/>
      <c r="AH2771" s="74"/>
      <c r="AI2771" s="74"/>
      <c r="AJ2771" s="74"/>
      <c r="AK2771" s="74"/>
    </row>
    <row r="2772" spans="1:37" s="24" customFormat="1" hidden="1" outlineLevel="1">
      <c r="A2772" s="231" t="s">
        <v>6491</v>
      </c>
      <c r="B2772" s="39" t="s">
        <v>1495</v>
      </c>
      <c r="C2772" s="286" t="s">
        <v>5099</v>
      </c>
      <c r="D2772" s="216" t="s">
        <v>5100</v>
      </c>
      <c r="E2772" s="216" t="s">
        <v>5100</v>
      </c>
      <c r="F2772" s="286" t="s">
        <v>5101</v>
      </c>
      <c r="G2772" s="301" t="s">
        <v>28</v>
      </c>
      <c r="H2772" s="256">
        <v>50</v>
      </c>
      <c r="I2772" s="43">
        <v>230000000</v>
      </c>
      <c r="J2772" s="36" t="s">
        <v>1500</v>
      </c>
      <c r="K2772" s="292" t="s">
        <v>3968</v>
      </c>
      <c r="L2772" s="54" t="s">
        <v>5102</v>
      </c>
      <c r="M2772" s="36"/>
      <c r="N2772" s="292" t="s">
        <v>3968</v>
      </c>
      <c r="O2772" s="44" t="s">
        <v>111</v>
      </c>
      <c r="P2772" s="83" t="s">
        <v>1085</v>
      </c>
      <c r="Q2772" s="126"/>
      <c r="R2772" s="441"/>
      <c r="S2772" s="441"/>
      <c r="T2772" s="68">
        <v>2858440</v>
      </c>
      <c r="U2772" s="440">
        <f t="shared" si="495"/>
        <v>3201452.8000000003</v>
      </c>
      <c r="V2772" s="312"/>
      <c r="W2772" s="294">
        <v>2016</v>
      </c>
      <c r="X2772" s="129"/>
      <c r="Y2772" s="74"/>
      <c r="Z2772" s="28"/>
      <c r="AA2772" s="74"/>
      <c r="AB2772" s="74"/>
      <c r="AC2772" s="74"/>
      <c r="AD2772" s="74"/>
      <c r="AE2772" s="74"/>
      <c r="AF2772" s="74"/>
      <c r="AG2772" s="74"/>
      <c r="AH2772" s="74"/>
      <c r="AI2772" s="74"/>
      <c r="AJ2772" s="74"/>
      <c r="AK2772" s="74"/>
    </row>
    <row r="2773" spans="1:37" s="24" customFormat="1" hidden="1" outlineLevel="1">
      <c r="A2773" s="231" t="s">
        <v>5103</v>
      </c>
      <c r="B2773" s="42" t="s">
        <v>24</v>
      </c>
      <c r="C2773" s="126" t="s">
        <v>5099</v>
      </c>
      <c r="D2773" s="40" t="s">
        <v>5100</v>
      </c>
      <c r="E2773" s="40" t="s">
        <v>5100</v>
      </c>
      <c r="F2773" s="126" t="s">
        <v>5104</v>
      </c>
      <c r="G2773" s="301" t="s">
        <v>28</v>
      </c>
      <c r="H2773" s="130">
        <v>50</v>
      </c>
      <c r="I2773" s="34">
        <v>230000000</v>
      </c>
      <c r="J2773" s="36" t="s">
        <v>1191</v>
      </c>
      <c r="K2773" s="44" t="s">
        <v>3945</v>
      </c>
      <c r="L2773" s="54" t="s">
        <v>5105</v>
      </c>
      <c r="M2773" s="36"/>
      <c r="N2773" s="44" t="s">
        <v>3945</v>
      </c>
      <c r="O2773" s="44" t="s">
        <v>111</v>
      </c>
      <c r="P2773" s="83" t="s">
        <v>1085</v>
      </c>
      <c r="Q2773" s="126"/>
      <c r="R2773" s="441"/>
      <c r="S2773" s="441"/>
      <c r="T2773" s="68">
        <v>0</v>
      </c>
      <c r="U2773" s="440">
        <f t="shared" si="495"/>
        <v>0</v>
      </c>
      <c r="V2773" s="131"/>
      <c r="W2773" s="84">
        <v>2016</v>
      </c>
      <c r="X2773" s="129">
        <v>11.14</v>
      </c>
      <c r="Y2773" s="74"/>
      <c r="Z2773" s="28"/>
      <c r="AA2773" s="74"/>
      <c r="AB2773" s="74"/>
      <c r="AC2773" s="74"/>
      <c r="AD2773" s="74"/>
      <c r="AE2773" s="74"/>
      <c r="AF2773" s="74"/>
      <c r="AG2773" s="74"/>
      <c r="AH2773" s="74"/>
      <c r="AI2773" s="74"/>
      <c r="AJ2773" s="74"/>
      <c r="AK2773" s="74"/>
    </row>
    <row r="2774" spans="1:37" s="24" customFormat="1" hidden="1" outlineLevel="1">
      <c r="A2774" s="231" t="s">
        <v>6492</v>
      </c>
      <c r="B2774" s="39" t="s">
        <v>1495</v>
      </c>
      <c r="C2774" s="286" t="s">
        <v>5099</v>
      </c>
      <c r="D2774" s="216" t="s">
        <v>5100</v>
      </c>
      <c r="E2774" s="216" t="s">
        <v>5100</v>
      </c>
      <c r="F2774" s="286" t="s">
        <v>5104</v>
      </c>
      <c r="G2774" s="301" t="s">
        <v>28</v>
      </c>
      <c r="H2774" s="256">
        <v>50</v>
      </c>
      <c r="I2774" s="43">
        <v>230000000</v>
      </c>
      <c r="J2774" s="36" t="s">
        <v>1500</v>
      </c>
      <c r="K2774" s="292" t="s">
        <v>3968</v>
      </c>
      <c r="L2774" s="54" t="s">
        <v>5105</v>
      </c>
      <c r="M2774" s="36"/>
      <c r="N2774" s="292" t="s">
        <v>3968</v>
      </c>
      <c r="O2774" s="44" t="s">
        <v>111</v>
      </c>
      <c r="P2774" s="83" t="s">
        <v>1085</v>
      </c>
      <c r="Q2774" s="126"/>
      <c r="R2774" s="441"/>
      <c r="S2774" s="441"/>
      <c r="T2774" s="68">
        <v>3952780</v>
      </c>
      <c r="U2774" s="440">
        <f t="shared" si="495"/>
        <v>4427113.6000000006</v>
      </c>
      <c r="V2774" s="312"/>
      <c r="W2774" s="294">
        <v>2016</v>
      </c>
      <c r="X2774" s="129"/>
      <c r="Y2774" s="74"/>
      <c r="Z2774" s="28"/>
      <c r="AA2774" s="74"/>
      <c r="AB2774" s="74"/>
      <c r="AC2774" s="74"/>
      <c r="AD2774" s="74"/>
      <c r="AE2774" s="74"/>
      <c r="AF2774" s="74"/>
      <c r="AG2774" s="74"/>
      <c r="AH2774" s="74"/>
      <c r="AI2774" s="74"/>
      <c r="AJ2774" s="74"/>
      <c r="AK2774" s="74"/>
    </row>
    <row r="2775" spans="1:37" s="24" customFormat="1" hidden="1" outlineLevel="1">
      <c r="A2775" s="231" t="s">
        <v>5215</v>
      </c>
      <c r="B2775" s="65" t="s">
        <v>24</v>
      </c>
      <c r="C2775" s="65" t="s">
        <v>168</v>
      </c>
      <c r="D2775" s="65" t="s">
        <v>169</v>
      </c>
      <c r="E2775" s="65" t="s">
        <v>169</v>
      </c>
      <c r="F2775" s="65" t="s">
        <v>170</v>
      </c>
      <c r="G2775" s="259" t="s">
        <v>28</v>
      </c>
      <c r="H2775" s="65">
        <v>100</v>
      </c>
      <c r="I2775" s="34">
        <v>230000000</v>
      </c>
      <c r="J2775" s="36" t="s">
        <v>5216</v>
      </c>
      <c r="K2775" s="44" t="s">
        <v>3945</v>
      </c>
      <c r="L2775" s="82" t="s">
        <v>25</v>
      </c>
      <c r="M2775" s="36" t="s">
        <v>1085</v>
      </c>
      <c r="N2775" s="44" t="s">
        <v>3945</v>
      </c>
      <c r="O2775" s="65" t="s">
        <v>171</v>
      </c>
      <c r="P2775" s="83" t="s">
        <v>1085</v>
      </c>
      <c r="Q2775" s="66"/>
      <c r="R2775" s="127"/>
      <c r="S2775" s="127"/>
      <c r="T2775" s="127">
        <v>0</v>
      </c>
      <c r="U2775" s="440">
        <f t="shared" si="495"/>
        <v>0</v>
      </c>
      <c r="V2775" s="132"/>
      <c r="W2775" s="84">
        <v>2016</v>
      </c>
      <c r="X2775" s="232">
        <v>15</v>
      </c>
      <c r="Y2775" s="74"/>
      <c r="Z2775" s="28"/>
      <c r="AA2775" s="74"/>
      <c r="AB2775" s="74"/>
      <c r="AC2775" s="74"/>
      <c r="AD2775" s="74"/>
      <c r="AE2775" s="74"/>
      <c r="AF2775" s="74"/>
      <c r="AG2775" s="74"/>
      <c r="AH2775" s="74"/>
      <c r="AI2775" s="74"/>
      <c r="AJ2775" s="74"/>
      <c r="AK2775" s="74"/>
    </row>
    <row r="2776" spans="1:37" s="24" customFormat="1" hidden="1" outlineLevel="1">
      <c r="A2776" s="231" t="s">
        <v>6286</v>
      </c>
      <c r="B2776" s="65" t="s">
        <v>24</v>
      </c>
      <c r="C2776" s="65" t="s">
        <v>168</v>
      </c>
      <c r="D2776" s="65" t="s">
        <v>169</v>
      </c>
      <c r="E2776" s="65" t="s">
        <v>169</v>
      </c>
      <c r="F2776" s="65" t="s">
        <v>170</v>
      </c>
      <c r="G2776" s="259" t="s">
        <v>28</v>
      </c>
      <c r="H2776" s="65">
        <v>100</v>
      </c>
      <c r="I2776" s="34">
        <v>230000000</v>
      </c>
      <c r="J2776" s="36" t="s">
        <v>5216</v>
      </c>
      <c r="K2776" s="44" t="s">
        <v>3945</v>
      </c>
      <c r="L2776" s="82" t="s">
        <v>25</v>
      </c>
      <c r="M2776" s="36" t="s">
        <v>1085</v>
      </c>
      <c r="N2776" s="44" t="s">
        <v>3945</v>
      </c>
      <c r="O2776" s="36" t="s">
        <v>6278</v>
      </c>
      <c r="P2776" s="83" t="s">
        <v>1085</v>
      </c>
      <c r="Q2776" s="66"/>
      <c r="R2776" s="127"/>
      <c r="S2776" s="127"/>
      <c r="T2776" s="127">
        <v>122366000</v>
      </c>
      <c r="U2776" s="440">
        <f t="shared" si="495"/>
        <v>137049920</v>
      </c>
      <c r="V2776" s="132"/>
      <c r="W2776" s="84">
        <v>2016</v>
      </c>
      <c r="X2776" s="232"/>
      <c r="Y2776" s="74"/>
      <c r="Z2776" s="28"/>
      <c r="AA2776" s="74"/>
      <c r="AB2776" s="74"/>
      <c r="AC2776" s="74"/>
      <c r="AD2776" s="74"/>
      <c r="AE2776" s="74"/>
      <c r="AF2776" s="74"/>
      <c r="AG2776" s="74"/>
      <c r="AH2776" s="74"/>
      <c r="AI2776" s="74"/>
      <c r="AJ2776" s="74"/>
      <c r="AK2776" s="74"/>
    </row>
    <row r="2777" spans="1:37" s="24" customFormat="1" hidden="1" outlineLevel="1">
      <c r="A2777" s="331" t="s">
        <v>5217</v>
      </c>
      <c r="B2777" s="249" t="s">
        <v>24</v>
      </c>
      <c r="C2777" s="249" t="s">
        <v>5218</v>
      </c>
      <c r="D2777" s="249" t="s">
        <v>5219</v>
      </c>
      <c r="E2777" s="249" t="s">
        <v>5219</v>
      </c>
      <c r="F2777" s="249" t="s">
        <v>5220</v>
      </c>
      <c r="G2777" s="313" t="s">
        <v>28</v>
      </c>
      <c r="H2777" s="249">
        <v>100</v>
      </c>
      <c r="I2777" s="249">
        <v>230000000</v>
      </c>
      <c r="J2777" s="249" t="s">
        <v>1155</v>
      </c>
      <c r="K2777" s="249" t="s">
        <v>410</v>
      </c>
      <c r="L2777" s="249" t="s">
        <v>25</v>
      </c>
      <c r="M2777" s="36" t="s">
        <v>1085</v>
      </c>
      <c r="N2777" s="249" t="s">
        <v>30</v>
      </c>
      <c r="O2777" s="249" t="s">
        <v>5221</v>
      </c>
      <c r="P2777" s="249" t="s">
        <v>1748</v>
      </c>
      <c r="Q2777" s="249" t="s">
        <v>5222</v>
      </c>
      <c r="R2777" s="270">
        <f>T2777/S2777</f>
        <v>0</v>
      </c>
      <c r="S2777" s="270">
        <v>0.95</v>
      </c>
      <c r="T2777" s="435">
        <v>0</v>
      </c>
      <c r="U2777" s="435">
        <f>T2777*1.12</f>
        <v>0</v>
      </c>
      <c r="V2777" s="249"/>
      <c r="W2777" s="249">
        <v>2016</v>
      </c>
      <c r="X2777" s="73">
        <v>11.14</v>
      </c>
      <c r="Y2777" s="74"/>
      <c r="Z2777" s="28"/>
      <c r="AA2777" s="74"/>
      <c r="AB2777" s="74"/>
      <c r="AC2777" s="74"/>
      <c r="AD2777" s="74"/>
      <c r="AE2777" s="74"/>
      <c r="AF2777" s="74"/>
      <c r="AG2777" s="74"/>
      <c r="AH2777" s="74"/>
      <c r="AI2777" s="74"/>
      <c r="AJ2777" s="74"/>
      <c r="AK2777" s="74"/>
    </row>
    <row r="2778" spans="1:37" s="24" customFormat="1" hidden="1" outlineLevel="1">
      <c r="A2778" s="331" t="s">
        <v>6501</v>
      </c>
      <c r="B2778" s="39" t="s">
        <v>1495</v>
      </c>
      <c r="C2778" s="249" t="s">
        <v>5218</v>
      </c>
      <c r="D2778" s="249" t="s">
        <v>5219</v>
      </c>
      <c r="E2778" s="249" t="s">
        <v>5219</v>
      </c>
      <c r="F2778" s="249" t="s">
        <v>5220</v>
      </c>
      <c r="G2778" s="313" t="s">
        <v>28</v>
      </c>
      <c r="H2778" s="313">
        <v>100</v>
      </c>
      <c r="I2778" s="43">
        <v>230000000</v>
      </c>
      <c r="J2778" s="36" t="s">
        <v>1500</v>
      </c>
      <c r="K2778" s="188" t="s">
        <v>375</v>
      </c>
      <c r="L2778" s="249" t="s">
        <v>25</v>
      </c>
      <c r="M2778" s="36"/>
      <c r="N2778" s="313" t="s">
        <v>454</v>
      </c>
      <c r="O2778" s="249" t="s">
        <v>5221</v>
      </c>
      <c r="P2778" s="83" t="s">
        <v>1085</v>
      </c>
      <c r="Q2778" s="249"/>
      <c r="R2778" s="270"/>
      <c r="S2778" s="270"/>
      <c r="T2778" s="435">
        <v>36252</v>
      </c>
      <c r="U2778" s="68">
        <f t="shared" ref="U2778" si="496">T2778*1.12</f>
        <v>40602.240000000005</v>
      </c>
      <c r="V2778" s="249"/>
      <c r="W2778" s="313">
        <v>2016</v>
      </c>
      <c r="X2778" s="313"/>
      <c r="Y2778" s="74"/>
      <c r="Z2778" s="28"/>
      <c r="AA2778" s="74"/>
      <c r="AB2778" s="74"/>
      <c r="AC2778" s="74"/>
      <c r="AD2778" s="74"/>
      <c r="AE2778" s="74"/>
      <c r="AF2778" s="74"/>
      <c r="AG2778" s="74"/>
      <c r="AH2778" s="74"/>
      <c r="AI2778" s="74"/>
      <c r="AJ2778" s="74"/>
      <c r="AK2778" s="74"/>
    </row>
    <row r="2779" spans="1:37" s="24" customFormat="1" hidden="1" outlineLevel="1">
      <c r="A2779" s="332" t="s">
        <v>6304</v>
      </c>
      <c r="B2779" s="39" t="s">
        <v>24</v>
      </c>
      <c r="C2779" s="254" t="s">
        <v>6305</v>
      </c>
      <c r="D2779" s="65" t="s">
        <v>6306</v>
      </c>
      <c r="E2779" s="65" t="s">
        <v>6306</v>
      </c>
      <c r="F2779" s="65" t="s">
        <v>533</v>
      </c>
      <c r="G2779" s="259" t="s">
        <v>29</v>
      </c>
      <c r="H2779" s="42">
        <v>30</v>
      </c>
      <c r="I2779" s="43">
        <v>230000000</v>
      </c>
      <c r="J2779" s="36" t="s">
        <v>906</v>
      </c>
      <c r="K2779" s="36" t="s">
        <v>6307</v>
      </c>
      <c r="L2779" s="41" t="s">
        <v>25</v>
      </c>
      <c r="M2779" s="36" t="s">
        <v>1085</v>
      </c>
      <c r="N2779" s="66" t="s">
        <v>6308</v>
      </c>
      <c r="O2779" s="45" t="s">
        <v>26</v>
      </c>
      <c r="P2779" s="83" t="s">
        <v>1085</v>
      </c>
      <c r="Q2779" s="277"/>
      <c r="R2779" s="127"/>
      <c r="S2779" s="127"/>
      <c r="T2779" s="68">
        <v>60000000</v>
      </c>
      <c r="U2779" s="68">
        <f t="shared" ref="U2779" si="497">T2779*1.12</f>
        <v>67200000</v>
      </c>
      <c r="V2779" s="259"/>
      <c r="W2779" s="36">
        <v>2016</v>
      </c>
      <c r="X2779" s="277"/>
      <c r="Y2779" s="74"/>
      <c r="Z2779" s="28"/>
      <c r="AA2779" s="74"/>
      <c r="AB2779" s="74"/>
      <c r="AC2779" s="74"/>
      <c r="AD2779" s="74"/>
      <c r="AE2779" s="74"/>
      <c r="AF2779" s="74"/>
      <c r="AG2779" s="74"/>
      <c r="AH2779" s="74"/>
      <c r="AI2779" s="74"/>
      <c r="AJ2779" s="74"/>
      <c r="AK2779" s="74"/>
    </row>
    <row r="2780" spans="1:37" s="24" customFormat="1" hidden="1" outlineLevel="1">
      <c r="A2780" s="332" t="s">
        <v>6309</v>
      </c>
      <c r="B2780" s="278" t="s">
        <v>24</v>
      </c>
      <c r="C2780" s="258" t="s">
        <v>6310</v>
      </c>
      <c r="D2780" s="279" t="s">
        <v>6311</v>
      </c>
      <c r="E2780" s="258" t="s">
        <v>6311</v>
      </c>
      <c r="F2780" s="258" t="s">
        <v>6312</v>
      </c>
      <c r="G2780" s="93" t="s">
        <v>28</v>
      </c>
      <c r="H2780" s="280">
        <v>80</v>
      </c>
      <c r="I2780" s="34">
        <v>230000000</v>
      </c>
      <c r="J2780" s="36" t="s">
        <v>1155</v>
      </c>
      <c r="K2780" s="90" t="s">
        <v>410</v>
      </c>
      <c r="L2780" s="82" t="s">
        <v>1321</v>
      </c>
      <c r="M2780" s="36" t="s">
        <v>1085</v>
      </c>
      <c r="N2780" s="42" t="s">
        <v>6313</v>
      </c>
      <c r="O2780" s="45" t="s">
        <v>55</v>
      </c>
      <c r="P2780" s="83" t="s">
        <v>1085</v>
      </c>
      <c r="Q2780" s="126"/>
      <c r="R2780" s="471"/>
      <c r="S2780" s="136"/>
      <c r="T2780" s="472">
        <v>960000</v>
      </c>
      <c r="U2780" s="127">
        <f t="shared" ref="U2780:U2786" si="498">T2780*1.12</f>
        <v>1075200</v>
      </c>
      <c r="V2780" s="36"/>
      <c r="W2780" s="84">
        <v>2016</v>
      </c>
      <c r="X2780" s="31"/>
      <c r="Y2780" s="74"/>
      <c r="Z2780" s="28"/>
      <c r="AA2780" s="74"/>
      <c r="AB2780" s="74"/>
      <c r="AC2780" s="74"/>
      <c r="AD2780" s="74"/>
      <c r="AE2780" s="74"/>
      <c r="AF2780" s="74"/>
      <c r="AG2780" s="74"/>
      <c r="AH2780" s="74"/>
      <c r="AI2780" s="74"/>
      <c r="AJ2780" s="74"/>
      <c r="AK2780" s="74"/>
    </row>
    <row r="2781" spans="1:37" s="24" customFormat="1" hidden="1" outlineLevel="1">
      <c r="A2781" s="332" t="s">
        <v>6314</v>
      </c>
      <c r="B2781" s="39" t="s">
        <v>24</v>
      </c>
      <c r="C2781" s="34" t="s">
        <v>665</v>
      </c>
      <c r="D2781" s="41" t="s">
        <v>666</v>
      </c>
      <c r="E2781" s="41" t="s">
        <v>667</v>
      </c>
      <c r="F2781" s="41" t="s">
        <v>6315</v>
      </c>
      <c r="G2781" s="93" t="s">
        <v>28</v>
      </c>
      <c r="H2781" s="280">
        <v>50</v>
      </c>
      <c r="I2781" s="34">
        <v>230000000</v>
      </c>
      <c r="J2781" s="41" t="s">
        <v>1155</v>
      </c>
      <c r="K2781" s="90" t="s">
        <v>6316</v>
      </c>
      <c r="L2781" s="41" t="s">
        <v>1320</v>
      </c>
      <c r="M2781" s="36" t="s">
        <v>1085</v>
      </c>
      <c r="N2781" s="42" t="s">
        <v>30</v>
      </c>
      <c r="O2781" s="45" t="s">
        <v>55</v>
      </c>
      <c r="P2781" s="83" t="s">
        <v>1085</v>
      </c>
      <c r="Q2781" s="279" t="s">
        <v>27</v>
      </c>
      <c r="R2781" s="471" t="s">
        <v>27</v>
      </c>
      <c r="S2781" s="471" t="s">
        <v>27</v>
      </c>
      <c r="T2781" s="472">
        <v>60000000</v>
      </c>
      <c r="U2781" s="472">
        <f t="shared" si="498"/>
        <v>67200000</v>
      </c>
      <c r="V2781" s="36"/>
      <c r="W2781" s="37">
        <v>2016</v>
      </c>
      <c r="X2781" s="31"/>
      <c r="Y2781" s="74"/>
      <c r="Z2781" s="28"/>
      <c r="AA2781" s="74"/>
      <c r="AB2781" s="74"/>
      <c r="AC2781" s="74"/>
      <c r="AD2781" s="74"/>
      <c r="AE2781" s="74"/>
      <c r="AF2781" s="74"/>
      <c r="AG2781" s="74"/>
      <c r="AH2781" s="74"/>
      <c r="AI2781" s="74"/>
      <c r="AJ2781" s="74"/>
      <c r="AK2781" s="74"/>
    </row>
    <row r="2782" spans="1:37" s="24" customFormat="1" hidden="1" outlineLevel="1">
      <c r="A2782" s="332" t="s">
        <v>6317</v>
      </c>
      <c r="B2782" s="39" t="s">
        <v>24</v>
      </c>
      <c r="C2782" s="34" t="s">
        <v>661</v>
      </c>
      <c r="D2782" s="41" t="s">
        <v>662</v>
      </c>
      <c r="E2782" s="41" t="s">
        <v>662</v>
      </c>
      <c r="F2782" s="41" t="s">
        <v>6318</v>
      </c>
      <c r="G2782" s="93" t="s">
        <v>28</v>
      </c>
      <c r="H2782" s="280">
        <v>100</v>
      </c>
      <c r="I2782" s="34">
        <v>230000000</v>
      </c>
      <c r="J2782" s="41" t="s">
        <v>1155</v>
      </c>
      <c r="K2782" s="90" t="s">
        <v>232</v>
      </c>
      <c r="L2782" s="82" t="s">
        <v>1321</v>
      </c>
      <c r="M2782" s="36" t="s">
        <v>1085</v>
      </c>
      <c r="N2782" s="42" t="s">
        <v>6319</v>
      </c>
      <c r="O2782" s="45" t="s">
        <v>55</v>
      </c>
      <c r="P2782" s="83" t="s">
        <v>1085</v>
      </c>
      <c r="Q2782" s="279"/>
      <c r="R2782" s="471"/>
      <c r="S2782" s="471"/>
      <c r="T2782" s="472">
        <v>7628500</v>
      </c>
      <c r="U2782" s="472">
        <f t="shared" si="498"/>
        <v>8543920</v>
      </c>
      <c r="V2782" s="36"/>
      <c r="W2782" s="37">
        <v>2016</v>
      </c>
      <c r="X2782" s="31"/>
      <c r="Y2782" s="74"/>
      <c r="Z2782" s="28"/>
      <c r="AA2782" s="74"/>
      <c r="AB2782" s="74"/>
      <c r="AC2782" s="74"/>
      <c r="AD2782" s="74"/>
      <c r="AE2782" s="74"/>
      <c r="AF2782" s="74"/>
      <c r="AG2782" s="74"/>
      <c r="AH2782" s="74"/>
      <c r="AI2782" s="74"/>
      <c r="AJ2782" s="74"/>
      <c r="AK2782" s="74"/>
    </row>
    <row r="2783" spans="1:37" s="24" customFormat="1" hidden="1" outlineLevel="1">
      <c r="A2783" s="332" t="s">
        <v>6336</v>
      </c>
      <c r="B2783" s="39" t="s">
        <v>24</v>
      </c>
      <c r="C2783" s="34" t="s">
        <v>6337</v>
      </c>
      <c r="D2783" s="41" t="s">
        <v>6338</v>
      </c>
      <c r="E2783" s="41" t="s">
        <v>6338</v>
      </c>
      <c r="F2783" s="41" t="s">
        <v>6339</v>
      </c>
      <c r="G2783" s="93" t="s">
        <v>29</v>
      </c>
      <c r="H2783" s="235">
        <v>90</v>
      </c>
      <c r="I2783" s="34">
        <v>230000000</v>
      </c>
      <c r="J2783" s="41" t="s">
        <v>906</v>
      </c>
      <c r="K2783" s="283" t="s">
        <v>918</v>
      </c>
      <c r="L2783" s="54" t="s">
        <v>25</v>
      </c>
      <c r="M2783" s="235"/>
      <c r="N2783" s="221" t="s">
        <v>3935</v>
      </c>
      <c r="O2783" s="234" t="s">
        <v>721</v>
      </c>
      <c r="P2783" s="83" t="s">
        <v>1085</v>
      </c>
      <c r="Q2783" s="235"/>
      <c r="R2783" s="434"/>
      <c r="S2783" s="434"/>
      <c r="T2783" s="472">
        <v>48620000</v>
      </c>
      <c r="U2783" s="472">
        <f t="shared" si="498"/>
        <v>54454400.000000007</v>
      </c>
      <c r="V2783" s="235"/>
      <c r="W2783" s="294">
        <v>2016</v>
      </c>
      <c r="X2783" s="399"/>
      <c r="Y2783" s="74"/>
      <c r="Z2783" s="28"/>
      <c r="AA2783" s="74"/>
      <c r="AB2783" s="74"/>
      <c r="AC2783" s="74"/>
      <c r="AD2783" s="74"/>
      <c r="AE2783" s="74"/>
      <c r="AF2783" s="74"/>
      <c r="AG2783" s="74"/>
      <c r="AH2783" s="74"/>
      <c r="AI2783" s="74"/>
      <c r="AJ2783" s="74"/>
      <c r="AK2783" s="74"/>
    </row>
    <row r="2784" spans="1:37" s="24" customFormat="1" hidden="1" outlineLevel="1">
      <c r="A2784" s="332" t="s">
        <v>6340</v>
      </c>
      <c r="B2784" s="39" t="s">
        <v>24</v>
      </c>
      <c r="C2784" s="34" t="s">
        <v>911</v>
      </c>
      <c r="D2784" s="41" t="s">
        <v>503</v>
      </c>
      <c r="E2784" s="41" t="s">
        <v>503</v>
      </c>
      <c r="F2784" s="41" t="s">
        <v>6341</v>
      </c>
      <c r="G2784" s="93" t="s">
        <v>28</v>
      </c>
      <c r="H2784" s="235">
        <v>100</v>
      </c>
      <c r="I2784" s="34">
        <v>230000000</v>
      </c>
      <c r="J2784" s="41" t="s">
        <v>906</v>
      </c>
      <c r="K2784" s="283" t="s">
        <v>3968</v>
      </c>
      <c r="L2784" s="54" t="s">
        <v>25</v>
      </c>
      <c r="M2784" s="235"/>
      <c r="N2784" s="221" t="s">
        <v>30</v>
      </c>
      <c r="O2784" s="234" t="s">
        <v>1078</v>
      </c>
      <c r="P2784" s="83" t="s">
        <v>1085</v>
      </c>
      <c r="Q2784" s="235"/>
      <c r="R2784" s="434"/>
      <c r="S2784" s="434"/>
      <c r="T2784" s="472">
        <v>10500000</v>
      </c>
      <c r="U2784" s="472">
        <f t="shared" si="498"/>
        <v>11760000.000000002</v>
      </c>
      <c r="V2784" s="235"/>
      <c r="W2784" s="294">
        <v>2016</v>
      </c>
      <c r="X2784" s="399"/>
      <c r="Y2784" s="74"/>
      <c r="Z2784" s="28"/>
      <c r="AA2784" s="74"/>
      <c r="AB2784" s="74"/>
      <c r="AC2784" s="74"/>
      <c r="AD2784" s="74"/>
      <c r="AE2784" s="74"/>
      <c r="AF2784" s="74"/>
      <c r="AG2784" s="74"/>
      <c r="AH2784" s="74"/>
      <c r="AI2784" s="74"/>
      <c r="AJ2784" s="74"/>
      <c r="AK2784" s="74"/>
    </row>
    <row r="2785" spans="1:37" s="24" customFormat="1" hidden="1" outlineLevel="1">
      <c r="A2785" s="332" t="s">
        <v>6342</v>
      </c>
      <c r="B2785" s="39" t="s">
        <v>24</v>
      </c>
      <c r="C2785" s="34" t="s">
        <v>911</v>
      </c>
      <c r="D2785" s="41" t="s">
        <v>503</v>
      </c>
      <c r="E2785" s="41" t="s">
        <v>503</v>
      </c>
      <c r="F2785" s="41" t="s">
        <v>6343</v>
      </c>
      <c r="G2785" s="93" t="s">
        <v>28</v>
      </c>
      <c r="H2785" s="235">
        <v>100</v>
      </c>
      <c r="I2785" s="34">
        <v>230000000</v>
      </c>
      <c r="J2785" s="41" t="s">
        <v>906</v>
      </c>
      <c r="K2785" s="283" t="s">
        <v>3968</v>
      </c>
      <c r="L2785" s="54" t="s">
        <v>25</v>
      </c>
      <c r="M2785" s="235"/>
      <c r="N2785" s="221" t="s">
        <v>30</v>
      </c>
      <c r="O2785" s="234" t="s">
        <v>1078</v>
      </c>
      <c r="P2785" s="83" t="s">
        <v>1085</v>
      </c>
      <c r="Q2785" s="235"/>
      <c r="R2785" s="434"/>
      <c r="S2785" s="434"/>
      <c r="T2785" s="472">
        <v>12000000</v>
      </c>
      <c r="U2785" s="472">
        <f t="shared" si="498"/>
        <v>13440000.000000002</v>
      </c>
      <c r="V2785" s="235"/>
      <c r="W2785" s="294">
        <v>2016</v>
      </c>
      <c r="X2785" s="399"/>
      <c r="Y2785" s="74"/>
      <c r="Z2785" s="28"/>
      <c r="AA2785" s="74"/>
      <c r="AB2785" s="74"/>
      <c r="AC2785" s="74"/>
      <c r="AD2785" s="74"/>
      <c r="AE2785" s="74"/>
      <c r="AF2785" s="74"/>
      <c r="AG2785" s="74"/>
      <c r="AH2785" s="74"/>
      <c r="AI2785" s="74"/>
      <c r="AJ2785" s="74"/>
      <c r="AK2785" s="74"/>
    </row>
    <row r="2786" spans="1:37" s="24" customFormat="1" hidden="1" outlineLevel="1">
      <c r="A2786" s="332" t="s">
        <v>6344</v>
      </c>
      <c r="B2786" s="39" t="s">
        <v>24</v>
      </c>
      <c r="C2786" s="34" t="s">
        <v>911</v>
      </c>
      <c r="D2786" s="41" t="s">
        <v>503</v>
      </c>
      <c r="E2786" s="41" t="s">
        <v>503</v>
      </c>
      <c r="F2786" s="41" t="s">
        <v>6345</v>
      </c>
      <c r="G2786" s="93" t="s">
        <v>28</v>
      </c>
      <c r="H2786" s="235">
        <v>100</v>
      </c>
      <c r="I2786" s="34">
        <v>230000000</v>
      </c>
      <c r="J2786" s="41" t="s">
        <v>906</v>
      </c>
      <c r="K2786" s="283" t="s">
        <v>3968</v>
      </c>
      <c r="L2786" s="54" t="s">
        <v>25</v>
      </c>
      <c r="M2786" s="235"/>
      <c r="N2786" s="221" t="s">
        <v>6346</v>
      </c>
      <c r="O2786" s="234" t="s">
        <v>1078</v>
      </c>
      <c r="P2786" s="83" t="s">
        <v>1085</v>
      </c>
      <c r="Q2786" s="235"/>
      <c r="R2786" s="434"/>
      <c r="S2786" s="434"/>
      <c r="T2786" s="472">
        <v>3000000</v>
      </c>
      <c r="U2786" s="472">
        <f t="shared" si="498"/>
        <v>3360000.0000000005</v>
      </c>
      <c r="V2786" s="235"/>
      <c r="W2786" s="294">
        <v>2016</v>
      </c>
      <c r="X2786" s="399"/>
      <c r="Y2786" s="74"/>
      <c r="Z2786" s="28"/>
      <c r="AA2786" s="74"/>
      <c r="AB2786" s="74"/>
      <c r="AC2786" s="74"/>
      <c r="AD2786" s="74"/>
      <c r="AE2786" s="74"/>
      <c r="AF2786" s="74"/>
      <c r="AG2786" s="74"/>
      <c r="AH2786" s="74"/>
      <c r="AI2786" s="74"/>
      <c r="AJ2786" s="74"/>
      <c r="AK2786" s="74"/>
    </row>
    <row r="2787" spans="1:37" s="24" customFormat="1" hidden="1" outlineLevel="1">
      <c r="A2787" s="332" t="s">
        <v>6467</v>
      </c>
      <c r="B2787" s="39" t="s">
        <v>1495</v>
      </c>
      <c r="C2787" s="228" t="s">
        <v>761</v>
      </c>
      <c r="D2787" s="236" t="s">
        <v>819</v>
      </c>
      <c r="E2787" s="236" t="s">
        <v>819</v>
      </c>
      <c r="F2787" s="228" t="s">
        <v>6468</v>
      </c>
      <c r="G2787" s="93" t="s">
        <v>28</v>
      </c>
      <c r="H2787" s="93">
        <v>100</v>
      </c>
      <c r="I2787" s="43">
        <v>230000000</v>
      </c>
      <c r="J2787" s="36" t="s">
        <v>1500</v>
      </c>
      <c r="K2787" s="185" t="s">
        <v>3968</v>
      </c>
      <c r="L2787" s="185" t="s">
        <v>25</v>
      </c>
      <c r="M2787" s="36"/>
      <c r="N2787" s="185" t="s">
        <v>3968</v>
      </c>
      <c r="O2787" s="228" t="s">
        <v>44</v>
      </c>
      <c r="P2787" s="83" t="s">
        <v>1085</v>
      </c>
      <c r="Q2787" s="93"/>
      <c r="R2787" s="54"/>
      <c r="S2787" s="54"/>
      <c r="T2787" s="54">
        <v>26786</v>
      </c>
      <c r="U2787" s="54">
        <f>T2787*1.12</f>
        <v>30000.320000000003</v>
      </c>
      <c r="V2787" s="187"/>
      <c r="W2787" s="308">
        <v>2016</v>
      </c>
      <c r="X2787" s="399"/>
      <c r="Y2787" s="74"/>
      <c r="Z2787" s="28"/>
      <c r="AA2787" s="74"/>
      <c r="AB2787" s="74"/>
      <c r="AC2787" s="74"/>
      <c r="AD2787" s="74"/>
      <c r="AE2787" s="74"/>
      <c r="AF2787" s="74"/>
      <c r="AG2787" s="74"/>
      <c r="AH2787" s="74"/>
      <c r="AI2787" s="74"/>
      <c r="AJ2787" s="74"/>
      <c r="AK2787" s="74"/>
    </row>
    <row r="2788" spans="1:37" s="24" customFormat="1" hidden="1" outlineLevel="1">
      <c r="A2788" s="332" t="s">
        <v>6469</v>
      </c>
      <c r="B2788" s="39" t="s">
        <v>1495</v>
      </c>
      <c r="C2788" s="228" t="s">
        <v>820</v>
      </c>
      <c r="D2788" s="314" t="s">
        <v>996</v>
      </c>
      <c r="E2788" s="236" t="s">
        <v>996</v>
      </c>
      <c r="F2788" s="228" t="s">
        <v>6470</v>
      </c>
      <c r="G2788" s="93" t="s">
        <v>28</v>
      </c>
      <c r="H2788" s="93">
        <v>100</v>
      </c>
      <c r="I2788" s="43">
        <v>230000000</v>
      </c>
      <c r="J2788" s="36" t="s">
        <v>1500</v>
      </c>
      <c r="K2788" s="185" t="s">
        <v>3968</v>
      </c>
      <c r="L2788" s="185" t="s">
        <v>25</v>
      </c>
      <c r="M2788" s="36"/>
      <c r="N2788" s="185" t="s">
        <v>3968</v>
      </c>
      <c r="O2788" s="228" t="s">
        <v>44</v>
      </c>
      <c r="P2788" s="83" t="s">
        <v>1085</v>
      </c>
      <c r="Q2788" s="93"/>
      <c r="R2788" s="54"/>
      <c r="S2788" s="54"/>
      <c r="T2788" s="54">
        <v>4242</v>
      </c>
      <c r="U2788" s="54">
        <f>T2788*1.12</f>
        <v>4751.0400000000009</v>
      </c>
      <c r="V2788" s="315"/>
      <c r="W2788" s="308">
        <v>2016</v>
      </c>
      <c r="X2788" s="399"/>
      <c r="Y2788" s="74"/>
      <c r="Z2788" s="28"/>
      <c r="AA2788" s="74"/>
      <c r="AB2788" s="74"/>
      <c r="AC2788" s="74"/>
      <c r="AD2788" s="74"/>
      <c r="AE2788" s="74"/>
      <c r="AF2788" s="74"/>
      <c r="AG2788" s="74"/>
      <c r="AH2788" s="74"/>
      <c r="AI2788" s="74"/>
      <c r="AJ2788" s="74"/>
      <c r="AK2788" s="74"/>
    </row>
    <row r="2789" spans="1:37" s="24" customFormat="1" hidden="1" outlineLevel="1">
      <c r="A2789" s="332" t="s">
        <v>6471</v>
      </c>
      <c r="B2789" s="39" t="s">
        <v>1495</v>
      </c>
      <c r="C2789" s="228" t="s">
        <v>820</v>
      </c>
      <c r="D2789" s="314" t="s">
        <v>996</v>
      </c>
      <c r="E2789" s="236" t="s">
        <v>996</v>
      </c>
      <c r="F2789" s="228" t="s">
        <v>6472</v>
      </c>
      <c r="G2789" s="93" t="s">
        <v>28</v>
      </c>
      <c r="H2789" s="93">
        <v>100</v>
      </c>
      <c r="I2789" s="43">
        <v>230000000</v>
      </c>
      <c r="J2789" s="36" t="s">
        <v>1500</v>
      </c>
      <c r="K2789" s="185" t="s">
        <v>3968</v>
      </c>
      <c r="L2789" s="185" t="s">
        <v>25</v>
      </c>
      <c r="M2789" s="36"/>
      <c r="N2789" s="185" t="s">
        <v>3968</v>
      </c>
      <c r="O2789" s="228" t="s">
        <v>44</v>
      </c>
      <c r="P2789" s="83" t="s">
        <v>1085</v>
      </c>
      <c r="Q2789" s="93"/>
      <c r="R2789" s="54"/>
      <c r="S2789" s="54"/>
      <c r="T2789" s="54">
        <v>340000</v>
      </c>
      <c r="U2789" s="54">
        <f>T2789*1.12</f>
        <v>380800.00000000006</v>
      </c>
      <c r="V2789" s="315"/>
      <c r="W2789" s="308">
        <v>2016</v>
      </c>
      <c r="X2789" s="399"/>
      <c r="Y2789" s="74"/>
      <c r="Z2789" s="28"/>
      <c r="AA2789" s="74"/>
      <c r="AB2789" s="74"/>
      <c r="AC2789" s="74"/>
      <c r="AD2789" s="74"/>
      <c r="AE2789" s="74"/>
      <c r="AF2789" s="74"/>
      <c r="AG2789" s="74"/>
      <c r="AH2789" s="74"/>
      <c r="AI2789" s="74"/>
      <c r="AJ2789" s="74"/>
      <c r="AK2789" s="74"/>
    </row>
    <row r="2790" spans="1:37" s="24" customFormat="1" hidden="1" outlineLevel="1">
      <c r="A2790" s="332" t="s">
        <v>6473</v>
      </c>
      <c r="B2790" s="39" t="s">
        <v>1495</v>
      </c>
      <c r="C2790" s="265" t="s">
        <v>889</v>
      </c>
      <c r="D2790" s="316" t="s">
        <v>674</v>
      </c>
      <c r="E2790" s="316" t="s">
        <v>674</v>
      </c>
      <c r="F2790" s="286" t="s">
        <v>1203</v>
      </c>
      <c r="G2790" s="259" t="s">
        <v>28</v>
      </c>
      <c r="H2790" s="259">
        <v>100</v>
      </c>
      <c r="I2790" s="43">
        <v>230000000</v>
      </c>
      <c r="J2790" s="36" t="s">
        <v>1500</v>
      </c>
      <c r="K2790" s="185" t="s">
        <v>3968</v>
      </c>
      <c r="L2790" s="82" t="s">
        <v>25</v>
      </c>
      <c r="M2790" s="36"/>
      <c r="N2790" s="317" t="s">
        <v>918</v>
      </c>
      <c r="O2790" s="65" t="s">
        <v>55</v>
      </c>
      <c r="P2790" s="83" t="s">
        <v>1085</v>
      </c>
      <c r="Q2790" s="66" t="s">
        <v>27</v>
      </c>
      <c r="R2790" s="127" t="s">
        <v>27</v>
      </c>
      <c r="S2790" s="127" t="s">
        <v>27</v>
      </c>
      <c r="T2790" s="127">
        <v>33072943.957815986</v>
      </c>
      <c r="U2790" s="127">
        <f t="shared" ref="U2790:U2792" si="499">T2790*1.12</f>
        <v>37041697.23275391</v>
      </c>
      <c r="V2790" s="259" t="s">
        <v>27</v>
      </c>
      <c r="W2790" s="294">
        <v>2016</v>
      </c>
      <c r="X2790" s="133"/>
      <c r="Y2790" s="74"/>
      <c r="Z2790" s="28"/>
      <c r="AA2790" s="74"/>
      <c r="AB2790" s="74"/>
      <c r="AC2790" s="74"/>
      <c r="AD2790" s="74"/>
      <c r="AE2790" s="74"/>
      <c r="AF2790" s="74"/>
      <c r="AG2790" s="74"/>
      <c r="AH2790" s="74"/>
      <c r="AI2790" s="74"/>
      <c r="AJ2790" s="74"/>
      <c r="AK2790" s="74"/>
    </row>
    <row r="2791" spans="1:37" s="24" customFormat="1" hidden="1" outlineLevel="1">
      <c r="A2791" s="332" t="s">
        <v>6474</v>
      </c>
      <c r="B2791" s="39" t="s">
        <v>1495</v>
      </c>
      <c r="C2791" s="286" t="s">
        <v>783</v>
      </c>
      <c r="D2791" s="295" t="s">
        <v>784</v>
      </c>
      <c r="E2791" s="295" t="s">
        <v>784</v>
      </c>
      <c r="F2791" s="236" t="s">
        <v>6475</v>
      </c>
      <c r="G2791" s="93" t="s">
        <v>28</v>
      </c>
      <c r="H2791" s="93">
        <v>100</v>
      </c>
      <c r="I2791" s="43">
        <v>230000000</v>
      </c>
      <c r="J2791" s="36" t="s">
        <v>1500</v>
      </c>
      <c r="K2791" s="185" t="s">
        <v>235</v>
      </c>
      <c r="L2791" s="236" t="s">
        <v>1176</v>
      </c>
      <c r="M2791" s="36"/>
      <c r="N2791" s="236" t="s">
        <v>6476</v>
      </c>
      <c r="O2791" s="236" t="s">
        <v>6365</v>
      </c>
      <c r="P2791" s="83" t="s">
        <v>1085</v>
      </c>
      <c r="Q2791" s="392"/>
      <c r="R2791" s="439"/>
      <c r="S2791" s="439"/>
      <c r="T2791" s="440">
        <v>728839.3</v>
      </c>
      <c r="U2791" s="440">
        <f t="shared" si="499"/>
        <v>816300.01600000018</v>
      </c>
      <c r="V2791" s="399"/>
      <c r="W2791" s="294">
        <v>2016</v>
      </c>
      <c r="X2791" s="399"/>
      <c r="Y2791" s="74"/>
      <c r="Z2791" s="28"/>
      <c r="AA2791" s="74"/>
      <c r="AB2791" s="74"/>
      <c r="AC2791" s="74"/>
      <c r="AD2791" s="74"/>
      <c r="AE2791" s="74"/>
      <c r="AF2791" s="74"/>
      <c r="AG2791" s="74"/>
      <c r="AH2791" s="74"/>
      <c r="AI2791" s="74"/>
      <c r="AJ2791" s="74"/>
      <c r="AK2791" s="74"/>
    </row>
    <row r="2792" spans="1:37" s="24" customFormat="1" hidden="1" outlineLevel="1">
      <c r="A2792" s="332" t="s">
        <v>6477</v>
      </c>
      <c r="B2792" s="39" t="s">
        <v>1495</v>
      </c>
      <c r="C2792" s="286" t="s">
        <v>783</v>
      </c>
      <c r="D2792" s="295" t="s">
        <v>784</v>
      </c>
      <c r="E2792" s="295" t="s">
        <v>784</v>
      </c>
      <c r="F2792" s="236" t="s">
        <v>6478</v>
      </c>
      <c r="G2792" s="185" t="s">
        <v>28</v>
      </c>
      <c r="H2792" s="185">
        <v>100</v>
      </c>
      <c r="I2792" s="43">
        <v>230000000</v>
      </c>
      <c r="J2792" s="36" t="s">
        <v>1500</v>
      </c>
      <c r="K2792" s="185" t="s">
        <v>235</v>
      </c>
      <c r="L2792" s="236" t="s">
        <v>1176</v>
      </c>
      <c r="M2792" s="36"/>
      <c r="N2792" s="236" t="s">
        <v>6476</v>
      </c>
      <c r="O2792" s="236" t="s">
        <v>6365</v>
      </c>
      <c r="P2792" s="83" t="s">
        <v>1085</v>
      </c>
      <c r="Q2792" s="392"/>
      <c r="R2792" s="439"/>
      <c r="S2792" s="439"/>
      <c r="T2792" s="440">
        <v>107896</v>
      </c>
      <c r="U2792" s="440">
        <f t="shared" si="499"/>
        <v>120843.52000000002</v>
      </c>
      <c r="V2792" s="399"/>
      <c r="W2792" s="294">
        <v>2016</v>
      </c>
      <c r="X2792" s="399"/>
      <c r="Y2792" s="74"/>
      <c r="Z2792" s="28"/>
      <c r="AA2792" s="74"/>
      <c r="AB2792" s="74"/>
      <c r="AC2792" s="74"/>
      <c r="AD2792" s="74"/>
      <c r="AE2792" s="74"/>
      <c r="AF2792" s="74"/>
      <c r="AG2792" s="74"/>
      <c r="AH2792" s="74"/>
      <c r="AI2792" s="74"/>
      <c r="AJ2792" s="74"/>
      <c r="AK2792" s="74"/>
    </row>
    <row r="2793" spans="1:37" s="24" customFormat="1" hidden="1" outlineLevel="1">
      <c r="A2793" s="332" t="s">
        <v>6479</v>
      </c>
      <c r="B2793" s="39" t="s">
        <v>1495</v>
      </c>
      <c r="C2793" s="36" t="s">
        <v>130</v>
      </c>
      <c r="D2793" s="83" t="s">
        <v>131</v>
      </c>
      <c r="E2793" s="83" t="s">
        <v>131</v>
      </c>
      <c r="F2793" s="83" t="s">
        <v>6480</v>
      </c>
      <c r="G2793" s="318" t="s">
        <v>28</v>
      </c>
      <c r="H2793" s="256">
        <v>100</v>
      </c>
      <c r="I2793" s="43">
        <v>230000000</v>
      </c>
      <c r="J2793" s="36" t="s">
        <v>1500</v>
      </c>
      <c r="K2793" s="188" t="s">
        <v>3968</v>
      </c>
      <c r="L2793" s="54" t="s">
        <v>25</v>
      </c>
      <c r="M2793" s="36"/>
      <c r="N2793" s="221" t="s">
        <v>454</v>
      </c>
      <c r="O2793" s="44" t="s">
        <v>111</v>
      </c>
      <c r="P2793" s="83" t="s">
        <v>1085</v>
      </c>
      <c r="Q2793" s="69"/>
      <c r="R2793" s="440"/>
      <c r="S2793" s="54"/>
      <c r="T2793" s="54">
        <v>19083260</v>
      </c>
      <c r="U2793" s="465">
        <f>T2793</f>
        <v>19083260</v>
      </c>
      <c r="V2793" s="132"/>
      <c r="W2793" s="294">
        <v>2016</v>
      </c>
      <c r="X2793" s="399"/>
      <c r="Y2793" s="74"/>
      <c r="Z2793" s="28"/>
      <c r="AA2793" s="74"/>
      <c r="AB2793" s="74"/>
      <c r="AC2793" s="74"/>
      <c r="AD2793" s="74"/>
      <c r="AE2793" s="74"/>
      <c r="AF2793" s="74"/>
      <c r="AG2793" s="74"/>
      <c r="AH2793" s="74"/>
      <c r="AI2793" s="74"/>
      <c r="AJ2793" s="74"/>
      <c r="AK2793" s="74"/>
    </row>
    <row r="2794" spans="1:37" s="24" customFormat="1" hidden="1" outlineLevel="1">
      <c r="A2794" s="332" t="s">
        <v>6481</v>
      </c>
      <c r="B2794" s="39" t="s">
        <v>1495</v>
      </c>
      <c r="C2794" s="36" t="s">
        <v>6482</v>
      </c>
      <c r="D2794" s="265" t="s">
        <v>6483</v>
      </c>
      <c r="E2794" s="265" t="s">
        <v>6483</v>
      </c>
      <c r="F2794" s="265" t="s">
        <v>6484</v>
      </c>
      <c r="G2794" s="259" t="s">
        <v>34</v>
      </c>
      <c r="H2794" s="259">
        <v>60</v>
      </c>
      <c r="I2794" s="43">
        <v>230000000</v>
      </c>
      <c r="J2794" s="36" t="s">
        <v>1500</v>
      </c>
      <c r="K2794" s="225" t="s">
        <v>375</v>
      </c>
      <c r="L2794" s="265" t="s">
        <v>25</v>
      </c>
      <c r="M2794" s="67"/>
      <c r="N2794" s="319" t="s">
        <v>6353</v>
      </c>
      <c r="O2794" s="306" t="s">
        <v>397</v>
      </c>
      <c r="P2794" s="83" t="s">
        <v>1085</v>
      </c>
      <c r="Q2794" s="66"/>
      <c r="R2794" s="127"/>
      <c r="S2794" s="127"/>
      <c r="T2794" s="127">
        <v>1694850</v>
      </c>
      <c r="U2794" s="68">
        <f t="shared" ref="U2794:U2796" si="500">T2794*1.12</f>
        <v>1898232.0000000002</v>
      </c>
      <c r="V2794" s="68"/>
      <c r="W2794" s="93">
        <v>2016</v>
      </c>
      <c r="X2794" s="129"/>
      <c r="Y2794" s="74"/>
      <c r="Z2794" s="28"/>
      <c r="AA2794" s="74"/>
      <c r="AB2794" s="74"/>
      <c r="AC2794" s="74"/>
      <c r="AD2794" s="74"/>
      <c r="AE2794" s="74"/>
      <c r="AF2794" s="74"/>
      <c r="AG2794" s="74"/>
      <c r="AH2794" s="74"/>
      <c r="AI2794" s="74"/>
      <c r="AJ2794" s="74"/>
      <c r="AK2794" s="74"/>
    </row>
    <row r="2795" spans="1:37" s="24" customFormat="1" hidden="1" outlineLevel="1">
      <c r="A2795" s="332" t="s">
        <v>6485</v>
      </c>
      <c r="B2795" s="39" t="s">
        <v>1495</v>
      </c>
      <c r="C2795" s="265" t="s">
        <v>6486</v>
      </c>
      <c r="D2795" s="237" t="s">
        <v>6487</v>
      </c>
      <c r="E2795" s="237" t="s">
        <v>6487</v>
      </c>
      <c r="F2795" s="237" t="s">
        <v>6488</v>
      </c>
      <c r="G2795" s="187" t="s">
        <v>29</v>
      </c>
      <c r="H2795" s="186">
        <v>100</v>
      </c>
      <c r="I2795" s="43">
        <v>230000000</v>
      </c>
      <c r="J2795" s="36" t="s">
        <v>1500</v>
      </c>
      <c r="K2795" s="187" t="s">
        <v>918</v>
      </c>
      <c r="L2795" s="187" t="s">
        <v>25</v>
      </c>
      <c r="M2795" s="187"/>
      <c r="N2795" s="93" t="s">
        <v>394</v>
      </c>
      <c r="O2795" s="237" t="s">
        <v>61</v>
      </c>
      <c r="P2795" s="83" t="s">
        <v>1085</v>
      </c>
      <c r="Q2795" s="398"/>
      <c r="R2795" s="439"/>
      <c r="S2795" s="439"/>
      <c r="T2795" s="54">
        <v>4750000</v>
      </c>
      <c r="U2795" s="68">
        <f t="shared" si="500"/>
        <v>5320000.0000000009</v>
      </c>
      <c r="V2795" s="187"/>
      <c r="W2795" s="308">
        <v>2016</v>
      </c>
      <c r="X2795" s="399"/>
      <c r="Y2795" s="74"/>
      <c r="Z2795" s="28"/>
      <c r="AA2795" s="74"/>
      <c r="AB2795" s="74"/>
      <c r="AC2795" s="74"/>
      <c r="AD2795" s="74"/>
      <c r="AE2795" s="74"/>
      <c r="AF2795" s="74"/>
      <c r="AG2795" s="74"/>
      <c r="AH2795" s="74"/>
      <c r="AI2795" s="74"/>
      <c r="AJ2795" s="74"/>
      <c r="AK2795" s="74"/>
    </row>
    <row r="2796" spans="1:37" s="24" customFormat="1" hidden="1" outlineLevel="1">
      <c r="A2796" s="332" t="s">
        <v>6489</v>
      </c>
      <c r="B2796" s="39" t="s">
        <v>1495</v>
      </c>
      <c r="C2796" s="249" t="s">
        <v>832</v>
      </c>
      <c r="D2796" s="249" t="s">
        <v>3155</v>
      </c>
      <c r="E2796" s="249" t="s">
        <v>3155</v>
      </c>
      <c r="F2796" s="249" t="s">
        <v>6490</v>
      </c>
      <c r="G2796" s="313" t="s">
        <v>28</v>
      </c>
      <c r="H2796" s="259">
        <v>100</v>
      </c>
      <c r="I2796" s="43">
        <v>230000000</v>
      </c>
      <c r="J2796" s="36" t="s">
        <v>1500</v>
      </c>
      <c r="K2796" s="188" t="s">
        <v>375</v>
      </c>
      <c r="L2796" s="249" t="s">
        <v>25</v>
      </c>
      <c r="M2796" s="249"/>
      <c r="N2796" s="66" t="s">
        <v>6308</v>
      </c>
      <c r="O2796" s="54" t="s">
        <v>61</v>
      </c>
      <c r="P2796" s="83" t="s">
        <v>1085</v>
      </c>
      <c r="Q2796" s="249"/>
      <c r="R2796" s="270"/>
      <c r="S2796" s="270"/>
      <c r="T2796" s="464">
        <v>2126786</v>
      </c>
      <c r="U2796" s="68">
        <f t="shared" si="500"/>
        <v>2382000.3200000003</v>
      </c>
      <c r="V2796" s="249"/>
      <c r="W2796" s="313">
        <v>2016</v>
      </c>
      <c r="X2796" s="313"/>
      <c r="Y2796" s="74"/>
      <c r="Z2796" s="28"/>
      <c r="AA2796" s="74"/>
      <c r="AB2796" s="74"/>
      <c r="AC2796" s="74"/>
      <c r="AD2796" s="74"/>
      <c r="AE2796" s="74"/>
      <c r="AF2796" s="74"/>
      <c r="AG2796" s="74"/>
      <c r="AH2796" s="74"/>
      <c r="AI2796" s="74"/>
      <c r="AJ2796" s="74"/>
      <c r="AK2796" s="74"/>
    </row>
    <row r="2797" spans="1:37" s="379" customFormat="1" hidden="1" outlineLevel="1">
      <c r="A2797" s="475" t="s">
        <v>6530</v>
      </c>
      <c r="B2797" s="381" t="s">
        <v>1495</v>
      </c>
      <c r="C2797" s="474" t="s">
        <v>3040</v>
      </c>
      <c r="D2797" s="474" t="s">
        <v>3041</v>
      </c>
      <c r="E2797" s="474" t="s">
        <v>3041</v>
      </c>
      <c r="F2797" s="474" t="s">
        <v>6535</v>
      </c>
      <c r="G2797" s="476" t="s">
        <v>29</v>
      </c>
      <c r="H2797" s="477">
        <v>90</v>
      </c>
      <c r="I2797" s="339">
        <v>230000000</v>
      </c>
      <c r="J2797" s="340" t="s">
        <v>1155</v>
      </c>
      <c r="K2797" s="478" t="s">
        <v>6241</v>
      </c>
      <c r="L2797" s="474" t="s">
        <v>1194</v>
      </c>
      <c r="M2797" s="474"/>
      <c r="N2797" s="479" t="s">
        <v>394</v>
      </c>
      <c r="O2797" s="337" t="s">
        <v>6540</v>
      </c>
      <c r="P2797" s="480" t="s">
        <v>1085</v>
      </c>
      <c r="Q2797" s="474"/>
      <c r="R2797" s="481"/>
      <c r="S2797" s="481"/>
      <c r="T2797" s="482">
        <v>30000000</v>
      </c>
      <c r="U2797" s="443">
        <f t="shared" ref="U2797:U2799" si="501">T2797*1.12</f>
        <v>33600000</v>
      </c>
      <c r="V2797" s="474"/>
      <c r="W2797" s="476">
        <v>2016</v>
      </c>
      <c r="X2797" s="476"/>
      <c r="Y2797" s="343"/>
      <c r="Z2797" s="344"/>
      <c r="AA2797" s="343"/>
      <c r="AB2797" s="343"/>
      <c r="AC2797" s="343"/>
      <c r="AD2797" s="343"/>
      <c r="AE2797" s="343"/>
      <c r="AF2797" s="343"/>
      <c r="AG2797" s="343"/>
      <c r="AH2797" s="343"/>
      <c r="AI2797" s="343"/>
      <c r="AJ2797" s="343"/>
      <c r="AK2797" s="343"/>
    </row>
    <row r="2798" spans="1:37" s="379" customFormat="1" hidden="1" outlineLevel="1">
      <c r="A2798" s="475" t="s">
        <v>6531</v>
      </c>
      <c r="B2798" s="381" t="s">
        <v>1495</v>
      </c>
      <c r="C2798" s="474" t="s">
        <v>6533</v>
      </c>
      <c r="D2798" s="474" t="s">
        <v>6536</v>
      </c>
      <c r="E2798" s="474" t="s">
        <v>6536</v>
      </c>
      <c r="F2798" s="474" t="s">
        <v>6537</v>
      </c>
      <c r="G2798" s="476" t="s">
        <v>29</v>
      </c>
      <c r="H2798" s="477">
        <v>90</v>
      </c>
      <c r="I2798" s="339">
        <v>230000000</v>
      </c>
      <c r="J2798" s="340" t="s">
        <v>1155</v>
      </c>
      <c r="K2798" s="478" t="s">
        <v>6241</v>
      </c>
      <c r="L2798" s="474" t="s">
        <v>1194</v>
      </c>
      <c r="M2798" s="474"/>
      <c r="N2798" s="479" t="s">
        <v>394</v>
      </c>
      <c r="O2798" s="337" t="s">
        <v>6540</v>
      </c>
      <c r="P2798" s="480" t="s">
        <v>1085</v>
      </c>
      <c r="Q2798" s="474"/>
      <c r="R2798" s="481"/>
      <c r="S2798" s="481"/>
      <c r="T2798" s="482">
        <v>290000000</v>
      </c>
      <c r="U2798" s="443">
        <f t="shared" si="501"/>
        <v>324800000.00000006</v>
      </c>
      <c r="V2798" s="474"/>
      <c r="W2798" s="476">
        <v>2016</v>
      </c>
      <c r="X2798" s="476"/>
      <c r="Y2798" s="343"/>
      <c r="Z2798" s="344"/>
      <c r="AA2798" s="343"/>
      <c r="AB2798" s="343"/>
      <c r="AC2798" s="343"/>
      <c r="AD2798" s="343"/>
      <c r="AE2798" s="343"/>
      <c r="AF2798" s="343"/>
      <c r="AG2798" s="343"/>
      <c r="AH2798" s="343"/>
      <c r="AI2798" s="343"/>
      <c r="AJ2798" s="343"/>
      <c r="AK2798" s="343"/>
    </row>
    <row r="2799" spans="1:37" s="379" customFormat="1" hidden="1" outlineLevel="1">
      <c r="A2799" s="475" t="s">
        <v>6532</v>
      </c>
      <c r="B2799" s="381" t="s">
        <v>1495</v>
      </c>
      <c r="C2799" s="474" t="s">
        <v>6534</v>
      </c>
      <c r="D2799" s="474" t="s">
        <v>6538</v>
      </c>
      <c r="E2799" s="474" t="s">
        <v>6539</v>
      </c>
      <c r="F2799" s="474" t="s">
        <v>6539</v>
      </c>
      <c r="G2799" s="476" t="s">
        <v>28</v>
      </c>
      <c r="H2799" s="477">
        <v>100</v>
      </c>
      <c r="I2799" s="339">
        <v>230000000</v>
      </c>
      <c r="J2799" s="340" t="s">
        <v>1155</v>
      </c>
      <c r="K2799" s="478" t="s">
        <v>6241</v>
      </c>
      <c r="L2799" s="474" t="s">
        <v>1194</v>
      </c>
      <c r="M2799" s="474"/>
      <c r="N2799" s="479" t="s">
        <v>394</v>
      </c>
      <c r="O2799" s="337" t="s">
        <v>6540</v>
      </c>
      <c r="P2799" s="480" t="s">
        <v>1085</v>
      </c>
      <c r="Q2799" s="474"/>
      <c r="R2799" s="481"/>
      <c r="S2799" s="481"/>
      <c r="T2799" s="482">
        <v>669640</v>
      </c>
      <c r="U2799" s="443">
        <f t="shared" si="501"/>
        <v>749996.8</v>
      </c>
      <c r="V2799" s="474"/>
      <c r="W2799" s="476">
        <v>2016</v>
      </c>
      <c r="X2799" s="476"/>
      <c r="Y2799" s="343"/>
      <c r="Z2799" s="344"/>
      <c r="AA2799" s="343"/>
      <c r="AB2799" s="343"/>
      <c r="AC2799" s="343"/>
      <c r="AD2799" s="343"/>
      <c r="AE2799" s="343"/>
      <c r="AF2799" s="343"/>
      <c r="AG2799" s="343"/>
      <c r="AH2799" s="343"/>
      <c r="AI2799" s="343"/>
      <c r="AJ2799" s="343"/>
      <c r="AK2799" s="343"/>
    </row>
    <row r="2800" spans="1:37" s="49" customFormat="1" collapsed="1">
      <c r="A2800" s="333" t="s">
        <v>247</v>
      </c>
      <c r="B2800" s="178"/>
      <c r="C2800" s="178"/>
      <c r="D2800" s="211"/>
      <c r="E2800" s="211"/>
      <c r="F2800" s="211"/>
      <c r="G2800" s="425"/>
      <c r="H2800" s="211"/>
      <c r="I2800" s="211"/>
      <c r="J2800" s="211"/>
      <c r="K2800" s="211"/>
      <c r="L2800" s="211"/>
      <c r="M2800" s="211"/>
      <c r="N2800" s="211"/>
      <c r="O2800" s="211"/>
      <c r="P2800" s="211"/>
      <c r="Q2800" s="211"/>
      <c r="R2800" s="431"/>
      <c r="S2800" s="473"/>
      <c r="T2800" s="473">
        <f>SUM(T2363:T2799)</f>
        <v>47741439267.982796</v>
      </c>
      <c r="U2800" s="473">
        <f>SUM(U2363:U2799)</f>
        <v>48989068468.307106</v>
      </c>
      <c r="V2800" s="211"/>
      <c r="W2800" s="207"/>
      <c r="X2800" s="373"/>
    </row>
    <row r="2801" spans="1:26" s="49" customFormat="1">
      <c r="A2801" s="334"/>
      <c r="B2801" s="210"/>
      <c r="C2801" s="179"/>
      <c r="D2801" s="178"/>
      <c r="E2801" s="178"/>
      <c r="F2801" s="178"/>
      <c r="G2801" s="426"/>
      <c r="H2801" s="178"/>
      <c r="I2801" s="178"/>
      <c r="J2801" s="178"/>
      <c r="K2801" s="178"/>
      <c r="L2801" s="178"/>
      <c r="M2801" s="178"/>
      <c r="N2801" s="178"/>
      <c r="O2801" s="178"/>
      <c r="P2801" s="178"/>
      <c r="Q2801" s="178"/>
      <c r="R2801" s="444"/>
      <c r="S2801" s="27"/>
      <c r="T2801" s="27"/>
      <c r="U2801" s="27"/>
      <c r="V2801" s="178"/>
      <c r="W2801" s="71"/>
      <c r="X2801" s="372"/>
    </row>
    <row r="2802" spans="1:26" s="49" customFormat="1" collapsed="1">
      <c r="A2802" s="334" t="s">
        <v>658</v>
      </c>
      <c r="B2802" s="210"/>
      <c r="C2802" s="178"/>
      <c r="D2802" s="178"/>
      <c r="E2802" s="178"/>
      <c r="F2802" s="178"/>
      <c r="G2802" s="426"/>
      <c r="H2802" s="178"/>
      <c r="I2802" s="178"/>
      <c r="J2802" s="178"/>
      <c r="K2802" s="178"/>
      <c r="L2802" s="178"/>
      <c r="M2802" s="178"/>
      <c r="N2802" s="178"/>
      <c r="O2802" s="178"/>
      <c r="P2802" s="178"/>
      <c r="Q2802" s="178"/>
      <c r="R2802" s="444"/>
      <c r="S2802" s="27"/>
      <c r="T2802" s="27">
        <f>SUM(T1918,T2360,T2800)</f>
        <v>74975565107.912338</v>
      </c>
      <c r="U2802" s="27">
        <f>SUM(U1918,U2360,U2800)</f>
        <v>79491289409.028198</v>
      </c>
      <c r="V2802" s="178"/>
      <c r="W2802" s="71"/>
      <c r="X2802" s="372"/>
      <c r="Z2802" s="253"/>
    </row>
  </sheetData>
  <protectedRanges>
    <protectedRange password="CA9C" sqref="Q2094 Q2096 Q2098 Q2100 Q2102 Q2104 Q2106" name="Диапазон3_4" securityDescriptor="O:WDG:WDD:(A;;CC;;;S-1-5-21-1281035640-548247933-376692995-11259)(A;;CC;;;S-1-5-21-1281035640-548247933-376692995-11258)(A;;CC;;;S-1-5-21-1281035640-548247933-376692995-5864)"/>
    <protectedRange password="CA9C" sqref="V2094 R2094:S2094 B2094 B2104 V2096 R2096:S2096 B2096 B2106 V2098 R2098:S2098 B2098 V2106 V2100 R2100:S2100 B2100 R2106:S2106 V2102 R2102:S2102 B2102 V2104 R2104:S2104 G2104:H2104 G2106:H2106 G2102:H2102 G2100:H2100 G2098:H2098 G2096:H2096 G2094:H2094" name="Диапазон3_74_5_1" securityDescriptor="O:WDG:WDD:(A;;CC;;;S-1-5-21-1281035640-548247933-376692995-11259)(A;;CC;;;S-1-5-21-1281035640-548247933-376692995-11258)(A;;CC;;;S-1-5-21-1281035640-548247933-376692995-5864)"/>
    <protectedRange password="CA9C" sqref="L2117 L2740:L2741 L2714 L2179 L2634 L1992 L1985 L2482 L2466 L2514 L2743:L2744 L2646 L2259:L2280 L2721:L2722 L2121 L2648 L2670:L2673 L2724 L2516 L2519 L2521 L2523 L2636:L2637 L2684 L2686 L2688 L2119 L2650 L2652:L2657 L2734 L2736:L2737 L2665 L2667 L2675:L2676 L2678 L1995:L1997 L2680:L2682 L2726:L2732 L2659:L2660 L2662:L2663" name="Диапазон3_1_1_1" securityDescriptor="O:WDG:WDD:(A;;CC;;;S-1-5-21-1281035640-548247933-376692995-11259)(A;;CC;;;S-1-5-21-1281035640-548247933-376692995-11258)(A;;CC;;;S-1-5-21-1281035640-548247933-376692995-5864)"/>
    <protectedRange password="CA9C" sqref="G2634 G2636:G2638 G2640 G2642 G2644" name="Диапазон3_6" securityDescriptor="O:WDG:WDD:(A;;CC;;;S-1-5-21-1281035640-548247933-376692995-11259)(A;;CC;;;S-1-5-21-1281035640-548247933-376692995-11258)(A;;CC;;;S-1-5-21-1281035640-548247933-376692995-5864)"/>
    <protectedRange password="CA9C" sqref="N2599 N2601 N2603 N2605 N2607 N2609 N2611 N2613 N2615 N2617 N2619 N2622 N2625 N2627 N2629 N2632 N2634 N2636:N2638 N2640 N2642 N2644" name="Диапазон3_25_3" securityDescriptor="O:WDG:WDD:(A;;CC;;;S-1-5-21-1281035640-548247933-376692995-11259)(A;;CC;;;S-1-5-21-1281035640-548247933-376692995-11258)(A;;CC;;;S-1-5-21-1281035640-548247933-376692995-5864)"/>
    <protectedRange password="CA9C" sqref="O2613 Q2613:T2613" name="Диапазон3_25_4" securityDescriptor="O:WDG:WDD:(A;;CC;;;S-1-5-21-1281035640-548247933-376692995-11259)(A;;CC;;;S-1-5-21-1281035640-548247933-376692995-11258)(A;;CC;;;S-1-5-21-1281035640-548247933-376692995-5864)"/>
    <protectedRange password="CA9C" sqref="B2613 G2613:H2613" name="Диапазон3_40" securityDescriptor="O:WDG:WDD:(A;;CC;;;S-1-5-21-1281035640-548247933-376692995-11259)(A;;CC;;;S-1-5-21-1281035640-548247933-376692995-11258)(A;;CC;;;S-1-5-21-1281035640-548247933-376692995-5864)"/>
    <protectedRange password="CA9C" sqref="V2644 O2634 H2634 H2637 Q2638:S2638 V2634 Q2634:T2634 B2634 Q2644:S2644 O2636:O2637 H2636 V2636:V2638 Q2636:T2637 B2636:B2637 Q2640:S2640 V2640 Q2642:S2642 V2642 C2637:F2637" name="Диапазон3_25_6" securityDescriptor="O:WDG:WDD:(A;;CC;;;S-1-5-21-1281035640-548247933-376692995-11259)(A;;CC;;;S-1-5-21-1281035640-548247933-376692995-11258)(A;;CC;;;S-1-5-21-1281035640-548247933-376692995-5864)"/>
    <protectedRange password="CA9C" sqref="V2619 V2622 V2625 V2627" name="Диапазон3_5_2_1" securityDescriptor="O:WDG:WDD:(A;;CC;;;S-1-5-21-1281035640-548247933-376692995-11259)(A;;CC;;;S-1-5-21-1281035640-548247933-376692995-11258)(A;;CC;;;S-1-5-21-1281035640-548247933-376692995-5864)"/>
    <protectedRange password="CA9C" sqref="B2553" name="Диапазон3_30_5" securityDescriptor="O:WDG:WDD:(A;;CC;;;S-1-5-21-1281035640-548247933-376692995-11259)(A;;CC;;;S-1-5-21-1281035640-548247933-376692995-11258)(A;;CC;;;S-1-5-21-1281035640-548247933-376692995-5864)"/>
    <protectedRange password="CA9C" sqref="O2585 H2585 Q2585:S2585 O2587 H2587 Q2587:S2587 O2589 H2589 Q2589:S2589 O2591 H2591 Q2591:S2591 O2593 H2593 Q2593:S2593 O2595 H2595 Q2595:S2595 O2597 H2597 Q2597:S2597 B2587:F2587 B2589:F2589 B2591:F2591 B2593:F2593 B2595:F2595 B2597:F2597 B2585:F2585" name="Диапазон3_5_1_2_1" securityDescriptor="O:WDG:WDD:(A;;CC;;;S-1-5-21-1281035640-548247933-376692995-11259)(A;;CC;;;S-1-5-21-1281035640-548247933-376692995-11258)(A;;CC;;;S-1-5-21-1281035640-548247933-376692995-5864)"/>
    <protectedRange password="CA9C" sqref="Q2575:S2575 O2575 B2575 Q2583:S2583 Q2577:S2577 O2577 B2577 O2583 Q2579:S2579 O2579 B2579 Q2581:S2581 O2581 B2581 B2583 G2581:H2581 G2583:H2583 G2579:H2579 G2577:H2577 G2575:H2575" name="Диапазон3_18_1_1" securityDescriptor="O:WDG:WDD:(A;;CC;;;S-1-5-21-1281035640-548247933-376692995-11259)(A;;CC;;;S-1-5-21-1281035640-548247933-376692995-11258)(A;;CC;;;S-1-5-21-1281035640-548247933-376692995-5864)"/>
    <protectedRange password="CA9C" sqref="Q2514" name="Диапазон3_8" securityDescriptor="O:WDG:WDD:(A;;CC;;;S-1-5-21-1281035640-548247933-376692995-11259)(A;;CC;;;S-1-5-21-1281035640-548247933-376692995-11258)(A;;CC;;;S-1-5-21-1281035640-548247933-376692995-5864)"/>
    <protectedRange password="CA9C" sqref="H2514 R2514:S2514 G2514 B2514" name="Диапазон3_74_5_1_1" securityDescriptor="O:WDG:WDD:(A;;CC;;;S-1-5-21-1281035640-548247933-376692995-11259)(A;;CC;;;S-1-5-21-1281035640-548247933-376692995-11258)(A;;CC;;;S-1-5-21-1281035640-548247933-376692995-5864)"/>
    <protectedRange password="CA9C" sqref="Q2516" name="Диапазон3_10" securityDescriptor="O:WDG:WDD:(A;;CC;;;S-1-5-21-1281035640-548247933-376692995-11259)(A;;CC;;;S-1-5-21-1281035640-548247933-376692995-11258)(A;;CC;;;S-1-5-21-1281035640-548247933-376692995-5864)"/>
    <protectedRange password="CA9C" sqref="H2516 R2516:S2516 V2516 G2516 B2516" name="Диапазон3_74_5_1_3" securityDescriptor="O:WDG:WDD:(A;;CC;;;S-1-5-21-1281035640-548247933-376692995-11259)(A;;CC;;;S-1-5-21-1281035640-548247933-376692995-11258)(A;;CC;;;S-1-5-21-1281035640-548247933-376692995-5864)"/>
    <protectedRange password="CA9C" sqref="Q2519" name="Диапазон3_11" securityDescriptor="O:WDG:WDD:(A;;CC;;;S-1-5-21-1281035640-548247933-376692995-11259)(A;;CC;;;S-1-5-21-1281035640-548247933-376692995-11258)(A;;CC;;;S-1-5-21-1281035640-548247933-376692995-5864)"/>
    <protectedRange password="CA9C" sqref="H2519 R2519:S2519 V2519 G2519 B2519" name="Диапазон3_74_5_1_4" securityDescriptor="O:WDG:WDD:(A;;CC;;;S-1-5-21-1281035640-548247933-376692995-11259)(A;;CC;;;S-1-5-21-1281035640-548247933-376692995-11258)(A;;CC;;;S-1-5-21-1281035640-548247933-376692995-5864)"/>
    <protectedRange password="CA9C" sqref="Q2521" name="Диапазон3_13" securityDescriptor="O:WDG:WDD:(A;;CC;;;S-1-5-21-1281035640-548247933-376692995-11259)(A;;CC;;;S-1-5-21-1281035640-548247933-376692995-11258)(A;;CC;;;S-1-5-21-1281035640-548247933-376692995-5864)"/>
    <protectedRange password="CA9C" sqref="H2521 R2521:S2521 V2521 G2521 B2521" name="Диапазон3_74_5_1_5" securityDescriptor="O:WDG:WDD:(A;;CC;;;S-1-5-21-1281035640-548247933-376692995-11259)(A;;CC;;;S-1-5-21-1281035640-548247933-376692995-11258)(A;;CC;;;S-1-5-21-1281035640-548247933-376692995-5864)"/>
    <protectedRange password="CA9C" sqref="Q2523" name="Диапазон3_14" securityDescriptor="O:WDG:WDD:(A;;CC;;;S-1-5-21-1281035640-548247933-376692995-11259)(A;;CC;;;S-1-5-21-1281035640-548247933-376692995-11258)(A;;CC;;;S-1-5-21-1281035640-548247933-376692995-5864)"/>
    <protectedRange password="CA9C" sqref="H2523 R2523:S2523 V2523 G2523 B2523" name="Диапазон3_74_5_1_6" securityDescriptor="O:WDG:WDD:(A;;CC;;;S-1-5-21-1281035640-548247933-376692995-11259)(A;;CC;;;S-1-5-21-1281035640-548247933-376692995-11258)(A;;CC;;;S-1-5-21-1281035640-548247933-376692995-5864)"/>
    <protectedRange password="CA9C" sqref="Q2119:S2119 H2119 V2119 O2119 B2121 B2119 Q2121:S2121 H2121 V2121 O2121" name="Диапазон3_6_1" securityDescriptor="O:WDG:WDD:(A;;CC;;;S-1-5-21-1281035640-548247933-376692995-11259)(A;;CC;;;S-1-5-21-1281035640-548247933-376692995-11258)(A;;CC;;;S-1-5-21-1281035640-548247933-376692995-5864)"/>
    <protectedRange password="CA9C" sqref="G2121 G2119" name="Диапазон3_1" securityDescriptor="O:WDG:WDD:(A;;CC;;;S-1-5-21-1281035640-548247933-376692995-11259)(A;;CC;;;S-1-5-21-1281035640-548247933-376692995-11258)(A;;CC;;;S-1-5-21-1281035640-548247933-376692995-5864)"/>
    <protectedRange password="CA9C" sqref="H2648 N2648 Q2648:T2648 V2648 B2648 F2648" name="Диапазон3_6_3" securityDescriptor="O:WDG:WDD:(A;;CC;;;S-1-5-21-1281035640-548247933-376692995-11259)(A;;CC;;;S-1-5-21-1281035640-548247933-376692995-11258)(A;;CC;;;S-1-5-21-1281035640-548247933-376692995-5864)"/>
    <protectedRange password="CA9C" sqref="O2648 G2648" name="Диапазон3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R2128 S2128:T2132 R2125:T2127 Q2129:R2132 N2652 O2125:O2126 V2125:V2133 N2127:O2133 Q2133:T2133 B2124:B2133 G2125:H2133" name="Диапазон3_74_2_3" securityDescriptor="O:WDG:WDD:(A;;CC;;;S-1-5-21-1281035640-548247933-376692995-11259)(A;;CC;;;S-1-5-21-1281035640-548247933-376692995-11258)(A;;CC;;;S-1-5-21-1281035640-548247933-376692995-5864)"/>
    <protectedRange algorithmName="SHA-512" hashValue="8fGDbD+Umulf7pqzC9q+bxtgtjs7+O42/iTkfiNIu8KSPLxGjnQRDvEv9vpaay31qCkWiz1kr+zrJs5R8p+4Rw==" saltValue="M494GNNRkeqlBBVmrCOE3Q==" spinCount="100000" sqref="O2124 G2124:H2124" name="Диапазон3_50_1_1" securityDescriptor="O:WDG:WDD:(A;;CC;;;S-1-5-21-1281035640-548247933-376692995-11259)(A;;CC;;;S-1-5-21-1281035640-548247933-376692995-11258)(A;;CC;;;S-1-5-21-1281035640-548247933-376692995-5864)"/>
    <protectedRange algorithmName="SHA-512" hashValue="mySd5loAaXKHNAfUMtmz2vsB8F5/lEFhX7BiDV4+FlUyo20Q7bpxP5RpUIj4738qVG5Cjp1nHintsDtXo3Ungg==" saltValue="orlnvgYG8qjG4nkm1liJ4w==" spinCount="100000" sqref="K2652:K2656 K2122:K2133" name="Диапазон3_12_1_1_1_1_1" securityDescriptor="O:WDG:WDD:(A;;CC;;;S-1-5-21-1281035640-548247933-376692995-11259)(A;;CC;;;S-1-5-21-1281035640-548247933-376692995-11258)(A;;CC;;;S-1-5-21-1281035640-548247933-376692995-5864)"/>
    <protectedRange algorithmName="SHA-512" hashValue="LlKwkKa5GEyZxFZjemRklrEWdSj5yvSfAPPhaIheZoUVpq+WJRAjPSrh2tqPseIqOsAS5OqtN9PkDen31//98w==" saltValue="OTHnXSxl2GuLsRKW4LuIeA==" spinCount="100000" sqref="B2122:B2123" name="Диапазон3_69_1_1_1" securityDescriptor="O:WDG:WDD:(A;;CC;;;S-1-5-21-1281035640-548247933-376692995-11259)(A;;CC;;;S-1-5-21-1281035640-548247933-376692995-11258)(A;;CC;;;S-1-5-21-1281035640-548247933-376692995-5864)"/>
    <protectedRange algorithmName="SHA-512" hashValue="XTc1ffAhQBCLJlnwiu85EYrmousHHhYpxePnSH6fAvIk6KSefpjAx8qhO8jNRigIAdmEaCIHOz2XLkh7gvrfvw==" saltValue="gIBOLOp0t1HVxeZFkKaYYg==" spinCount="100000" sqref="N2122:O2123 N2124:N2126 G2122:H2123" name="Диапазон3_50_3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B2652:B2656" name="Диапазон3_74_2_3_1"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V2652:V2656 N2653:O2656 K2657 Q2652:T2656 O2652 G2652:H2656" name="Диапазон3_51_1" securityDescriptor="O:WDG:WDD:(A;;CC;;;S-1-5-21-1281035640-548247933-376692995-11259)(A;;CC;;;S-1-5-21-1281035640-548247933-376692995-11258)(A;;CC;;;S-1-5-21-1281035640-548247933-376692995-5864)"/>
    <protectedRange algorithmName="SHA-512" hashValue="3/xr0luXCENr1YHoKRPawh/5S3xxtR0AY8hsNFx7tDj1uiOhQkTa7rMVgtgvHohcwvopSre8wcEKNX2BZ1b/Mw==" saltValue="1MqrzXQsnLylYnGWe3VAkA==" spinCount="100000" sqref="N2657:O2657 B2657 G2657:H2657" name="Диапазон3_1_2" securityDescriptor="O:WDG:WDD:(A;;CC;;;S-1-5-21-1281035640-548247933-376692995-11259)(A;;CC;;;S-1-5-21-1281035640-548247933-376692995-11258)(A;;CC;;;S-1-5-21-1281035640-548247933-376692995-5864)"/>
    <protectedRange algorithmName="SHA-512" hashValue="pEIHw+GXW58O3i9Pk1Xldz79AfkTT76hNdZxiPoWeZJkyYSFuP54fkjPXibWxsY2f5hy1aR2sUxH385zlj/rjA==" saltValue="neG9naGTbpBzrryqNJMi0Q==" spinCount="100000" sqref="V2657 Q2657:T2657" name="Диапазон3_2_3_1" securityDescriptor="O:WDG:WDD:(A;;CC;;;S-1-5-21-1281035640-548247933-376692995-11259)(A;;CC;;;S-1-5-21-1281035640-548247933-376692995-11258)(A;;CC;;;S-1-5-21-1281035640-548247933-376692995-5864)"/>
    <protectedRange password="CA9C" sqref="F2134 F2136" name="Диапазон3_9" securityDescriptor="O:WDG:WDD:(A;;CC;;;S-1-5-21-1281035640-548247933-376692995-11259)(A;;CC;;;S-1-5-21-1281035640-548247933-376692995-11258)(A;;CC;;;S-1-5-21-1281035640-548247933-376692995-5864)"/>
    <protectedRange password="CA9C" sqref="F2148 F2150" name="Диапазон3_9_2" securityDescriptor="O:WDG:WDD:(A;;CC;;;S-1-5-21-1281035640-548247933-376692995-11259)(A;;CC;;;S-1-5-21-1281035640-548247933-376692995-11258)(A;;CC;;;S-1-5-21-1281035640-548247933-376692995-5864)"/>
    <protectedRange password="CA9C" sqref="F2152 F2154" name="Диапазон3_9_2_1" securityDescriptor="O:WDG:WDD:(A;;CC;;;S-1-5-21-1281035640-548247933-376692995-11259)(A;;CC;;;S-1-5-21-1281035640-548247933-376692995-11258)(A;;CC;;;S-1-5-21-1281035640-548247933-376692995-5864)"/>
    <protectedRange password="CA9C" sqref="G1979 G2171:G2174" name="Диапазон3_8_1_1_2" securityDescriptor="O:WDG:WDD:(A;;CC;;;S-1-5-21-1281035640-548247933-376692995-11259)(A;;CC;;;S-1-5-21-1281035640-548247933-376692995-11258)(A;;CC;;;S-1-5-21-1281035640-548247933-376692995-5864)"/>
    <protectedRange password="CA9C" sqref="L2227:L2228 X2234:X2239 X2035:X2036 L2223:L2225 O2028 V2028 Q2028:T2028 V2206:V2208 O2206:O2208 O2033 V2033 C2041 Q2033:T2033 Q2206:T2208 X2213:X2216 Y2691:Y2697 X2206:X2207 X2222:X2227 X2209:X2210 Y2028:Y2029 O2041 V2041 C2035:C2037 Q2041:T2041 H2035:H2037 Y2002:Y2026 O2035:O2037 V2035:V2037 C2039 Q2035:T2037 Y2033:Y2042 V2233 O2039 V2039 Q2039:T2039 C2213:C2217 V2210:V2211 O2210:O2211 Q2210:T2211 O2233 V2213:V2217 O2213:O2217 Q2213:T2217 Q2233:T2233 C2222:C2228 V2219:V2220 O2219:O2220 Q2219:T2220 Y2189:Y2218 C2231:D2231 V2222:V2228 O2222:O2228 Q2222:T2228 L2231 C2233:D2233 V2231 O2231 Q2231:T2231 Y2220:Y2232 Y2234:Y2255 D2215:H2215 D2217:H2217 D2223:H2228 C2210:H2211 D2213:H2213 C2219:H2220 D2037:G2037 C2033:H2033 C2206:H2208 F2041:H2041 F2039:H2039 F2035:G2036 F2214:H2214 F2216:H2216 F2222:H2222 F2231:H2231 F2233:H2233 C2028:H2028 X2233:Y2233 X2219:Y2219" name="Диапазон3_16" securityDescriptor="O:WDG:WDD:(A;;CC;;;S-1-5-21-1281035640-548247933-376692995-11259)(A;;CC;;;S-1-5-21-1281035640-548247933-376692995-11258)(A;;CC;;;S-1-5-21-1281035640-548247933-376692995-5864)"/>
    <protectedRange password="CA9C" sqref="B2028 B2039 B2231 B2210:B2211 B2033 B2222:B2228 B2746:B2750 B2206:B2208 B2213:B2217 B2041 B2233 B2035:B2037 B2219:B2220" name="Диапазон3_1_6" securityDescriptor="O:WDG:WDD:(A;;CC;;;S-1-5-21-1281035640-548247933-376692995-11259)(A;;CC;;;S-1-5-21-1281035640-548247933-376692995-11258)(A;;CC;;;S-1-5-21-1281035640-548247933-376692995-5864)"/>
    <protectedRange password="CA9C" sqref="Y2684 Y2736:Y2737 Y2259:Y2280 Y2687 Y2689 Y2686 Y2685 Y2688" name="Диапазон3_17"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V2746:V2750 C2746:H2750 N2746:O2750 Q2746:T2750 Q2721:T2722 K2746:K2750 K2732 K2721:K2722 N2721:O2722 X2721 V2732 N2732:O2732 Q2732:T2732 Q2724:T2724 K2724 N2724:O2724 K2734 B2734 V2734 N2734:O2734 Q2734:T2734 B2732:D2732 D2734 B2724:H2724 B2721:H2722 F2732:H2732 F2734:H2734" name="Диапазон3_74_2_4" securityDescriptor="O:WDG:WDD:(A;;CC;;;S-1-5-21-1281035640-548247933-376692995-11259)(A;;CC;;;S-1-5-21-1281035640-548247933-376692995-11258)(A;;CC;;;S-1-5-21-1281035640-548247933-376692995-5864)"/>
    <protectedRange password="CA9C" sqref="N1987:O1987 C2734 V1987 Q1987:T1987 K1987 O2002 V2002 Q2002:T2002 V2690:V2693 O2690:O2693 Q2690:T2693 V2182:V2192 X2690:X2692 X2182:X2191 Q2182:T2192 O2182:O2192 B1987:H1987 B1989:H1991 C2690:H2693 O2005 V2005 Q2005:T2005 C2002:H2002 C2195:H2196 V2697 O2697 Q2697:T2697 D2024:H2024 D2021:H2021 D2017:H2017 Q1989:S1991 T1989:T1992 X1986 X1979:X1980 D2013:H2013 D2009:H2009 O2009 V2009 Q2009:T2009 O2013 V2013 Q2013:T2013 O2017 V2017 Q2017:T2017 O2021 V2021 Q2021:T2021 G1995:G1997 N1989:O1991 V1989:V1991 K1989:K1991 X1989:X1991 T1995:T1997 X1995:X1997 O2024 V2024 Q2024:T2024 X2195:X2196 O2195:O2196 V2195:V2196 Q2195:T2196 C2182:H2192 D2005:H2005 D2697:H2697 G1992" name="Диапазон3_12" securityDescriptor="O:WDG:WDD:(A;;CC;;;S-1-5-21-1281035640-548247933-376692995-11259)(A;;CC;;;S-1-5-21-1281035640-548247933-376692995-11258)(A;;CC;;;S-1-5-21-1281035640-548247933-376692995-5864)"/>
    <protectedRange password="CA9C" sqref="B2009 B2002 B2182:B2192 B2021 B2013 B2690:B2693 B2195:B2196 B2005 B2017 B2697 B2024" name="Диапазон3_1_4" securityDescriptor="O:WDG:WDD:(A;;CC;;;S-1-5-21-1281035640-548247933-376692995-11259)(A;;CC;;;S-1-5-21-1281035640-548247933-376692995-11258)(A;;CC;;;S-1-5-21-1281035640-548247933-376692995-5864)"/>
    <protectedRange password="CA9C" sqref="H1985 O1985 V1985 Q1985:T1985 Q2682:T2682 V2682 O2682 H2682 Q2684:T2684 V2684 O2684 H2684 Q2686:T2686 V2686 O2686 H2688 H2686 Q2688:T2688 V2688 O2688 C2684:D2684 C1985:D1985 C2682:G2682 D2688:G2688 C2686:G2686 F2684:G2684 F1985:G1985" name="Диапазон3_15" securityDescriptor="O:WDG:WDD:(A;;CC;;;S-1-5-21-1281035640-548247933-376692995-11259)(A;;CC;;;S-1-5-21-1281035640-548247933-376692995-11258)(A;;CC;;;S-1-5-21-1281035640-548247933-376692995-5864)"/>
    <protectedRange password="CA9C" sqref="B1985 B2688 B2682 B2686 B2684" name="Диапазон3_1_5" securityDescriptor="O:WDG:WDD:(A;;CC;;;S-1-5-21-1281035640-548247933-376692995-11259)(A;;CC;;;S-1-5-21-1281035640-548247933-376692995-11258)(A;;CC;;;S-1-5-21-1281035640-548247933-376692995-5864)"/>
    <protectedRange password="CA9C" sqref="V1992 K1992 N1992:O1992 H1992 Q1992:S1992 V1995:V1997 K1995:K1997 N1995:O1997 H1995:H1997 Q1995:S1997 B1995:F1997 B1992:F1992" name="Диапазон3_2_3" securityDescriptor="O:WDG:WDD:(A;;CC;;;S-1-5-21-1281035640-548247933-376692995-11259)(A;;CC;;;S-1-5-21-1281035640-548247933-376692995-11258)(A;;CC;;;S-1-5-21-1281035640-548247933-376692995-5864)"/>
    <protectedRange algorithmName="SHA-512" hashValue="3/xr0luXCENr1YHoKRPawh/5S3xxtR0AY8hsNFx7tDj1uiOhQkTa7rMVgtgvHohcwvopSre8wcEKNX2BZ1b/Mw==" saltValue="1MqrzXQsnLylYnGWe3VAkA==" spinCount="100000" sqref="H2726 O2726 K2726:K2730 N2730 B2726:G2726" name="Диапазон3_1_2_1" securityDescriptor="O:WDG:WDD:(A;;CC;;;S-1-5-21-1281035640-548247933-376692995-11259)(A;;CC;;;S-1-5-21-1281035640-548247933-376692995-11258)(A;;CC;;;S-1-5-21-1281035640-548247933-376692995-5864)"/>
    <protectedRange algorithmName="SHA-512" hashValue="pEIHw+GXW58O3i9Pk1Xldz79AfkTT76hNdZxiPoWeZJkyYSFuP54fkjPXibWxsY2f5hy1aR2sUxH385zlj/rjA==" saltValue="neG9naGTbpBzrryqNJMi0Q==" spinCount="100000" sqref="Q2726:S2726" name="Диапазон3_2_3_1_1" securityDescriptor="O:WDG:WDD:(A;;CC;;;S-1-5-21-1281035640-548247933-376692995-11259)(A;;CC;;;S-1-5-21-1281035640-548247933-376692995-11258)(A;;CC;;;S-1-5-21-1281035640-548247933-376692995-5864)"/>
    <protectedRange algorithmName="SHA-512" hashValue="1dd1qgBUkRvUV679PdSHXAmOiNqpFxaG7DdcwoZ21Cu9BJLRbwXm5YpyfAit8NNcp1Uao2bXamyuV0RbKo9WhA==" saltValue="SyRLszOjIxonQrRmRLMNSA==" spinCount="100000" sqref="G2730" name="Диапазон3_5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B2727" name="Диапазон3_74_2_5" securityDescriptor="O:WDG:WDD:(A;;CC;;;S-1-5-21-1281035640-548247933-376692995-11259)(A;;CC;;;S-1-5-21-1281035640-548247933-376692995-11258)(A;;CC;;;S-1-5-21-1281035640-548247933-376692995-5864)"/>
    <protectedRange algorithmName="SHA-512" hashValue="EXkP+jExKOoWDaADTUjnRXmI0LEE8sM2QgH/yzh2jzrLafSGTLXYuEKqIkn18+tfOgjnToAHostg5YR6YZW+Hg==" saltValue="Q8+KwzmhPxZAldo222z8hg==" spinCount="100000" sqref="N2727:O2727 N2726 H2727 C2727:G2727" name="Диапазон3_25_16"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B2729" name="Диапазон3_74_2_2_1" securityDescriptor="O:WDG:WDD:(A;;CC;;;S-1-5-21-1281035640-548247933-376692995-11259)(A;;CC;;;S-1-5-21-1281035640-548247933-376692995-11258)(A;;CC;;;S-1-5-21-1281035640-548247933-376692995-5864)"/>
    <protectedRange algorithmName="SHA-512" hashValue="6M8vFHJKrwn1zmhdzkq707P4xWojZ36ji41u3CfGOU3dfs42ZfFnhs2kj2HkphhR4OGDyhXy8nJuX/c4oUtrZw==" saltValue="LSSpZ5Ukd/GFStvO2bWyjQ==" spinCount="100000" sqref="N2729:O2729 H2729 C2729:G2729" name="Диапазон3_25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B2728" name="Диапазон3_74_2_3_3" securityDescriptor="O:WDG:WDD:(A;;CC;;;S-1-5-21-1281035640-548247933-376692995-11259)(A;;CC;;;S-1-5-21-1281035640-548247933-376692995-11258)(A;;CC;;;S-1-5-21-1281035640-548247933-376692995-5864)"/>
    <protectedRange algorithmName="SHA-512" hashValue="ABI7nPnE1ow3k9Yz0Zx9TISY4KJYVuFxgzBk1sRB8T45/+mKiKi5nFgKns5HIkoaC8Y87sOTfxal8uKhiL+r1Q==" saltValue="b2866y70d5uEIBASxtndRA==" spinCount="100000" sqref="N2728:O2728 H2728 C2728:G2728" name="Диапазон3_25_1_4" securityDescriptor="O:WDG:WDD:(A;;CC;;;S-1-5-21-1281035640-548247933-376692995-11259)(A;;CC;;;S-1-5-21-1281035640-548247933-376692995-11258)(A;;CC;;;S-1-5-21-1281035640-548247933-376692995-5864)"/>
    <protectedRange algorithmName="SHA-512" hashValue="P4KW7xXR1Ulr9LkKOIZmu1FDVm9inxqqSYxqdbGOxv2yjCDLvSzZjn1Hqi9XK/NkW87ZuCIWqdZYBxfoQV71cw==" saltValue="z/skZdGvYwtcv+CfWqluxw==" spinCount="100000" sqref="B2731" name="Диапазон3_74_19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K2466 N2466 B2466:C2466" name="Диапазон3_74_2_4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2466" name="Диапазон3_74_2_1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T2466" name="Диапазон3_74_2_5_1" securityDescriptor="O:WDG:WDD:(A;;CC;;;S-1-5-21-1281035640-548247933-376692995-11259)(A;;CC;;;S-1-5-21-1281035640-548247933-376692995-11258)(A;;CC;;;S-1-5-21-1281035640-548247933-376692995-5864)"/>
    <protectedRange password="CA9C" sqref="E2066 H2066 N2066:O2066 B2066:D2066 V2066 K2066 Q2066:T2066 F2066" name="Диапазон3_2_4" securityDescriptor="O:WDG:WDD:(A;;CC;;;S-1-5-21-1281035640-548247933-376692995-11259)(A;;CC;;;S-1-5-21-1281035640-548247933-376692995-11258)(A;;CC;;;S-1-5-21-1281035640-548247933-376692995-5864)"/>
    <protectedRange password="CA9C" sqref="V2382 Q2382:T2382 B2382:C2382" name="Диапазон3_2_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F2382" name="Диапазон3_23_2_2_2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G2382" name="Диапазон3_23_2_2_2_4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382 K2382" name="Диапазон3_23_2_2_2_6_1_1"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N2382" name="Диапазон3_23_2_1_1_2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O2382" name="Диапазон3_23_3_1_2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V2281:V2286 K2285:L2286 K2281:K2284 Q2281:S2286 L2239 N2281:O2286 H2281:H2286 B2281:G2286" name="Диапазон3_74_2_4_4"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V2714 H2714 K2714 N2714:O2714 Q2714:S2714 B2714:C2714 F2714:G2714" name="Диапазон3_10_2_1" securityDescriptor="O:WDG:WDD:(A;;CC;;;S-1-5-21-1281035640-548247933-376692995-11259)(A;;CC;;;S-1-5-21-1281035640-548247933-376692995-11258)(A;;CC;;;S-1-5-21-1281035640-548247933-376692995-5864)"/>
    <protectedRange password="CA9C" sqref="C2736 C2259:C2280" name="Диапазон3_17_3_1" securityDescriptor="O:WDG:WDD:(A;;CC;;;S-1-5-21-1281035640-548247933-376692995-11259)(A;;CC;;;S-1-5-21-1281035640-548247933-376692995-11258)(A;;CC;;;S-1-5-21-1281035640-548247933-376692995-5864)"/>
    <protectedRange password="CA9C" sqref="H2744 N2744:O2744 B2744 V2744 Q2744:T2744 F2744:G2744" name="Диапазон3_3_2_1" securityDescriptor="O:WDG:WDD:(A;;CC;;;S-1-5-21-1281035640-548247933-376692995-11259)(A;;CC;;;S-1-5-21-1281035640-548247933-376692995-11258)(A;;CC;;;S-1-5-21-1281035640-548247933-376692995-5864)"/>
    <protectedRange password="CA9C" sqref="K2744" name="Диапазон3_1_1_2" securityDescriptor="O:WDG:WDD:(A;;CC;;;S-1-5-21-1281035640-548247933-376692995-11259)(A;;CC;;;S-1-5-21-1281035640-548247933-376692995-11258)(A;;CC;;;S-1-5-21-1281035640-548247933-376692995-5864)"/>
    <protectedRange password="CA9C" sqref="C2697" name="Диапазон3_12_1" securityDescriptor="O:WDG:WDD:(A;;CC;;;S-1-5-21-1281035640-548247933-376692995-11259)(A;;CC;;;S-1-5-21-1281035640-548247933-376692995-11258)(A;;CC;;;S-1-5-21-1281035640-548247933-376692995-5864)"/>
    <protectedRange password="CA9C" sqref="C2009 C2013 C2017 C2021 C2024 C2005" name="Диапазон3_12_2" securityDescriptor="O:WDG:WDD:(A;;CC;;;S-1-5-21-1281035640-548247933-376692995-11259)(A;;CC;;;S-1-5-21-1281035640-548247933-376692995-11258)(A;;CC;;;S-1-5-21-1281035640-548247933-376692995-5864)"/>
    <protectedRange password="CA9C" sqref="C2688" name="Диапазон3_15_4" securityDescriptor="O:WDG:WDD:(A;;CC;;;S-1-5-21-1281035640-548247933-376692995-11259)(A;;CC;;;S-1-5-21-1281035640-548247933-376692995-11258)(A;;CC;;;S-1-5-21-1281035640-548247933-376692995-5864)"/>
    <protectedRange algorithmName="SHA-512" hashValue="mrRr/sHmK2jMMM9rBfMU9PDwWcz9P95njMTWXAH9HzrxQUocJWu4lNaw/dnnkmvzAALvLXD/EFQkbk2Ns8qqrw==" saltValue="LnUfAD14+OIhckNKdawDjg==" spinCount="100000" sqref="U2526 U2698 T2717:U2717 U2700 U2702 U2704 U2706 U2708 U2710 U2712 U2719" name="Диапазон3_2_4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H2526:I2526 V2526 Q2526:T2526 Q2717:S2717 L2234 L2642 K2717:L2717 O2526 V2698 Q2719:T2719 V2717 H2717:I2717 H2698:I2698 N2717:O2717 O2698 Q2698:T2698 V2700 H2700:I2700 O2700 Q2700:T2700 V2702 H2702:I2702 O2702 Q2702:T2702 V2704 H2704:I2704 O2704 Q2704:T2704 V2706 H2706:I2706 O2706 Q2706:T2706 V2708 H2708:I2708 O2708 Q2708:T2708 V2710 H2710:I2710 O2710 Q2710:T2710 V2712 H2712:I2712 O2712 Q2712:T2712 K2719:L2719 V2719 H2719:I2719 N2719:O2719 B2717:C2717 B2719:C2719 B2712:G2712 B2526:G2526 B2710:G2710 B2708:G2708 B2706:G2706 B2704:G2704 B2702:G2702 B2700:G2700 B2698:G2698 F2719:G2719 F2717:G2717" name="Диапазон3_74_2" securityDescriptor="O:WDG:WDD:(A;;CC;;;S-1-5-21-1281035640-548247933-376692995-11259)(A;;CC;;;S-1-5-21-1281035640-548247933-376692995-11258)(A;;CC;;;S-1-5-21-1281035640-548247933-376692995-5864)"/>
    <protectedRange password="CA9C" sqref="T2092:U2092 T2091:V2091 I2091 L1976 B2087:D2092 B1976 H2087:I2090 Q2087:T2090 N1976:O1976 V2087:V2090 L2087:L2093 F2087:G2092 N2087:O2093 AA1976:AG1977 AA2087:AG2093 Y1976:Y1977 X2087:Y2093" name="Диапазон3_19" securityDescriptor="O:WDG:WDD:(A;;CC;;;S-1-5-21-1281035640-548247933-376692995-11259)(A;;CC;;;S-1-5-21-1281035640-548247933-376692995-11258)(A;;CC;;;S-1-5-21-1281035640-548247933-376692995-5864)"/>
    <protectedRange password="C71F" sqref="AH2087:BT2093 AH1976:BT1977" name="Диапазон2_3" securityDescriptor="O:WDG:WDD:(A;;CC;;;S-1-5-21-1281035640-548247933-376692995-6379)(A;;CC;;;S-1-5-21-1281035640-548247933-376692995-6642)(A;;CC;;;S-1-5-21-1281035640-548247933-376692995-10647)(A;;CC;;;S-1-5-21-1281035640-548247933-376692995-11261)(A;;CC;;;S-1-5-21-1281035640-548247933-376692995-9162)(A;;CC;;;S-1-5-21-1281035640-548247933-376692995-2146)(A;;CC;;;S-1-5-21-1281035640-548247933-376692995-10641)"/>
    <protectedRange password="CA9C" sqref="V1976 V2092 K2087:K2093 H1976 Q1976:T1976 K1976 Q2093:V2093 Q2091:S2092 H2093" name="Диапазон3_26_3" securityDescriptor="O:WDG:WDD:(A;;CC;;;S-1-5-21-1281035640-548247933-376692995-11259)(A;;CC;;;S-1-5-21-1281035640-548247933-376692995-11258)(A;;CC;;;S-1-5-21-1281035640-548247933-376692995-5864)"/>
    <protectedRange password="CA9C" sqref="G2093 G1976" name="Диапазон3_32_3_2" securityDescriptor="O:WDG:WDD:(A;;CC;;;S-1-5-21-1281035640-548247933-376692995-11259)(A;;CC;;;S-1-5-21-1281035640-548247933-376692995-11258)(A;;CC;;;S-1-5-21-1281035640-548247933-376692995-5864)"/>
    <protectedRange password="CA9C" sqref="H2091:H2092" name="Диапазон3_27_1" securityDescriptor="O:WDG:WDD:(A;;CC;;;S-1-5-21-1281035640-548247933-376692995-11259)(A;;CC;;;S-1-5-21-1281035640-548247933-376692995-11258)(A;;CC;;;S-1-5-21-1281035640-548247933-376692995-5864)"/>
    <protectedRange password="CA9C" sqref="I2092:I2093 I1976" name="Диапазон3_3_1" securityDescriptor="O:WDG:WDD:(A;;CC;;;S-1-5-21-1281035640-548247933-376692995-11259)(A;;CC;;;S-1-5-21-1281035640-548247933-376692995-11258)(A;;CC;;;S-1-5-21-1281035640-548247933-376692995-5864)"/>
    <protectedRange password="CA9C" sqref="X2543:X2552 N2543:N2552 Y2543:Y2552 AA2543:AG2552" name="Диапазон3_20" securityDescriptor="O:WDG:WDD:(A;;CC;;;S-1-5-21-1281035640-548247933-376692995-11259)(A;;CC;;;S-1-5-21-1281035640-548247933-376692995-11258)(A;;CC;;;S-1-5-21-1281035640-548247933-376692995-5864)"/>
    <protectedRange password="C71F" sqref="AH2543:BT2552" name="Диапазон2_4" securityDescriptor="O:WDG:WDD:(A;;CC;;;S-1-5-21-1281035640-548247933-376692995-6379)(A;;CC;;;S-1-5-21-1281035640-548247933-376692995-6642)(A;;CC;;;S-1-5-21-1281035640-548247933-376692995-10647)(A;;CC;;;S-1-5-21-1281035640-548247933-376692995-11261)(A;;CC;;;S-1-5-21-1281035640-548247933-376692995-9162)(A;;CC;;;S-1-5-21-1281035640-548247933-376692995-2146)(A;;CC;;;S-1-5-21-1281035640-548247933-376692995-10641)"/>
    <protectedRange password="CA9C" sqref="K2543:K2552" name="Диапазон3_26_4" securityDescriptor="O:WDG:WDD:(A;;CC;;;S-1-5-21-1281035640-548247933-376692995-11259)(A;;CC;;;S-1-5-21-1281035640-548247933-376692995-11258)(A;;CC;;;S-1-5-21-1281035640-548247933-376692995-5864)"/>
    <protectedRange password="CA9C" sqref="G2543:G2552" name="Диапазон3_32_3_3" securityDescriptor="O:WDG:WDD:(A;;CC;;;S-1-5-21-1281035640-548247933-376692995-11259)(A;;CC;;;S-1-5-21-1281035640-548247933-376692995-11258)(A;;CC;;;S-1-5-21-1281035640-548247933-376692995-5864)"/>
    <protectedRange password="CA9C" sqref="O2543:O2552 L2543:L2552 H2543:I2552 Q2543:T2552 V2543:V2552 B2543:D2547 F2543:F2547" name="Диапазон3_5_1" securityDescriptor="O:WDG:WDD:(A;;CC;;;S-1-5-21-1281035640-548247933-376692995-11259)(A;;CC;;;S-1-5-21-1281035640-548247933-376692995-11258)(A;;CC;;;S-1-5-21-1281035640-548247933-376692995-5864)"/>
    <protectedRange password="CA9C" sqref="B2548:D2552 F2548:F2552" name="Диапазон3_6_3_2" securityDescriptor="O:WDG:WDD:(A;;CC;;;S-1-5-21-1281035640-548247933-376692995-11259)(A;;CC;;;S-1-5-21-1281035640-548247933-376692995-11258)(A;;CC;;;S-1-5-21-1281035640-548247933-376692995-5864)"/>
    <protectedRange password="CA9C" sqref="C2648" name="Диапазон3_6_3_1" securityDescriptor="O:WDG:WDD:(A;;CC;;;S-1-5-21-1281035640-548247933-376692995-11259)(A;;CC;;;S-1-5-21-1281035640-548247933-376692995-11258)(A;;CC;;;S-1-5-21-1281035640-548247933-376692995-5864)"/>
    <protectedRange password="CA9C" sqref="C2121 F2121 C2119 F2119" name="Диапазон3_6_1_1" securityDescriptor="O:WDG:WDD:(A;;CC;;;S-1-5-21-1281035640-548247933-376692995-11259)(A;;CC;;;S-1-5-21-1281035640-548247933-376692995-11258)(A;;CC;;;S-1-5-21-1281035640-548247933-376692995-5864)"/>
    <protectedRange algorithmName="SHA-512" hashValue="XTc1ffAhQBCLJlnwiu85EYrmousHHhYpxePnSH6fAvIk6KSefpjAx8qhO8jNRigIAdmEaCIHOz2XLkh7gvrfvw==" saltValue="gIBOLOp0t1HVxeZFkKaYYg==" spinCount="100000" sqref="C2122" name="Диапазон3_50_3_1_1_1_1" securityDescriptor="O:WDG:WDD:(A;;CC;;;S-1-5-21-1281035640-548247933-376692995-11259)(A;;CC;;;S-1-5-21-1281035640-548247933-376692995-11258)(A;;CC;;;S-1-5-21-1281035640-548247933-376692995-5864)"/>
    <protectedRange algorithmName="SHA-512" hashValue="XTc1ffAhQBCLJlnwiu85EYrmousHHhYpxePnSH6fAvIk6KSefpjAx8qhO8jNRigIAdmEaCIHOz2XLkh7gvrfvw==" saltValue="gIBOLOp0t1HVxeZFkKaYYg==" spinCount="100000" sqref="D2122:F2122" name="Диапазон3_50_3_1_1_1_2" securityDescriptor="O:WDG:WDD:(A;;CC;;;S-1-5-21-1281035640-548247933-376692995-11259)(A;;CC;;;S-1-5-21-1281035640-548247933-376692995-11258)(A;;CC;;;S-1-5-21-1281035640-548247933-376692995-5864)"/>
    <protectedRange algorithmName="SHA-512" hashValue="XTc1ffAhQBCLJlnwiu85EYrmousHHhYpxePnSH6fAvIk6KSefpjAx8qhO8jNRigIAdmEaCIHOz2XLkh7gvrfvw==" saltValue="gIBOLOp0t1HVxeZFkKaYYg==" spinCount="100000" sqref="C2123" name="Диапазон3_50_3_1_1_1_3" securityDescriptor="O:WDG:WDD:(A;;CC;;;S-1-5-21-1281035640-548247933-376692995-11259)(A;;CC;;;S-1-5-21-1281035640-548247933-376692995-11258)(A;;CC;;;S-1-5-21-1281035640-548247933-376692995-5864)"/>
    <protectedRange algorithmName="SHA-512" hashValue="XTc1ffAhQBCLJlnwiu85EYrmousHHhYpxePnSH6fAvIk6KSefpjAx8qhO8jNRigIAdmEaCIHOz2XLkh7gvrfvw==" saltValue="gIBOLOp0t1HVxeZFkKaYYg==" spinCount="100000" sqref="D2123:F2123" name="Диапазон3_50_3_1_1_1_4" securityDescriptor="O:WDG:WDD:(A;;CC;;;S-1-5-21-1281035640-548247933-376692995-11259)(A;;CC;;;S-1-5-21-1281035640-548247933-376692995-11258)(A;;CC;;;S-1-5-21-1281035640-548247933-376692995-5864)"/>
    <protectedRange algorithmName="SHA-512" hashValue="8fGDbD+Umulf7pqzC9q+bxtgtjs7+O42/iTkfiNIu8KSPLxGjnQRDvEv9vpaay31qCkWiz1kr+zrJs5R8p+4Rw==" saltValue="M494GNNRkeqlBBVmrCOE3Q==" spinCount="100000" sqref="C2124" name="Диапазон3_50_1_1_1" securityDescriptor="O:WDG:WDD:(A;;CC;;;S-1-5-21-1281035640-548247933-376692995-11259)(A;;CC;;;S-1-5-21-1281035640-548247933-376692995-11258)(A;;CC;;;S-1-5-21-1281035640-548247933-376692995-5864)"/>
    <protectedRange algorithmName="SHA-512" hashValue="8fGDbD+Umulf7pqzC9q+bxtgtjs7+O42/iTkfiNIu8KSPLxGjnQRDvEv9vpaay31qCkWiz1kr+zrJs5R8p+4Rw==" saltValue="M494GNNRkeqlBBVmrCOE3Q==" spinCount="100000" sqref="D2124:F2124" name="Диапазон3_50_1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2125:F2125" name="Диапазон3_74_2_3_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2126:F2126" name="Диапазон3_74_2_3_5"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2127:F2127" name="Диапазон3_74_2_3_6"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2128:F2128" name="Диапазон3_74_2_3_7"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2129:F2129" name="Диапазон3_74_2_3_8"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2130:F2133" name="Диапазон3_74_2_3_9"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C2652:F2652" name="Диапазон3_51_1_1"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C2653:F2653" name="Диапазон3_51_1_2"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C2654:F2654" name="Диапазон3_51_1_3"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C2655:F2655" name="Диапазон3_51_1_4"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C2656:F2656" name="Диапазон3_51_1_5"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E2657" name="Диапазон3_51_1_6" securityDescriptor="O:WDG:WDD:(A;;CC;;;S-1-5-21-1281035640-548247933-376692995-11259)(A;;CC;;;S-1-5-21-1281035640-548247933-376692995-11258)(A;;CC;;;S-1-5-21-1281035640-548247933-376692995-5864)"/>
    <protectedRange algorithmName="SHA-512" hashValue="3/xr0luXCENr1YHoKRPawh/5S3xxtR0AY8hsNFx7tDj1uiOhQkTa7rMVgtgvHohcwvopSre8wcEKNX2BZ1b/Mw==" saltValue="1MqrzXQsnLylYnGWe3VAkA==" spinCount="100000" sqref="C2657 D2657 F2657" name="Диапазон3_1_2_2" securityDescriptor="O:WDG:WDD:(A;;CC;;;S-1-5-21-1281035640-548247933-376692995-11259)(A;;CC;;;S-1-5-21-1281035640-548247933-376692995-11258)(A;;CC;;;S-1-5-21-1281035640-548247933-376692995-5864)"/>
    <protectedRange password="CA9C" sqref="C2096 C2098 C2100 C2102 C2104 C2106 C2094" name="Диапазон3_74_5_1_2" securityDescriptor="O:WDG:WDD:(A;;CC;;;S-1-5-21-1281035640-548247933-376692995-11259)(A;;CC;;;S-1-5-21-1281035640-548247933-376692995-11258)(A;;CC;;;S-1-5-21-1281035640-548247933-376692995-5864)"/>
    <protectedRange password="CA9C" sqref="D2096:F2096 D2098:F2098 D2100:F2100 D2102:F2102 D2104:F2104 D2106:F2106 D2094:F2094" name="Диапазон3_74_5_1_8" securityDescriptor="O:WDG:WDD:(A;;CC;;;S-1-5-21-1281035640-548247933-376692995-11259)(A;;CC;;;S-1-5-21-1281035640-548247933-376692995-11258)(A;;CC;;;S-1-5-21-1281035640-548247933-376692995-5864)"/>
    <protectedRange password="CA9C" sqref="T2094 T2096 T2098 T2100 T2102 T2104 T2106" name="Диапазон3_74_6_2" securityDescriptor="O:WDG:WDD:(A;;CC;;;S-1-5-21-1281035640-548247933-376692995-11259)(A;;CC;;;S-1-5-21-1281035640-548247933-376692995-11258)(A;;CC;;;S-1-5-21-1281035640-548247933-376692995-5864)"/>
    <protectedRange password="CA9C" sqref="C2577 D2577 F2577 C2579 D2579 F2579 C2581 D2581 F2581 C2583 D2583 F2583 D2575 C2575 F2575" name="Диапазон3_18_1_1_1" securityDescriptor="O:WDG:WDD:(A;;CC;;;S-1-5-21-1281035640-548247933-376692995-11259)(A;;CC;;;S-1-5-21-1281035640-548247933-376692995-11258)(A;;CC;;;S-1-5-21-1281035640-548247933-376692995-5864)"/>
    <protectedRange password="CA9C" sqref="T2575 T2577 T2579 T2581 T2583" name="Диапазон3_18_1_1_2" securityDescriptor="O:WDG:WDD:(A;;CC;;;S-1-5-21-1281035640-548247933-376692995-11259)(A;;CC;;;S-1-5-21-1281035640-548247933-376692995-11258)(A;;CC;;;S-1-5-21-1281035640-548247933-376692995-5864)"/>
    <protectedRange password="CA9C" sqref="T2585 T2587 T2589 T2591 T2593 T2595 T2597" name="Диапазон3_5_1_2_1_2" securityDescriptor="O:WDG:WDD:(A;;CC;;;S-1-5-21-1281035640-548247933-376692995-11259)(A;;CC;;;S-1-5-21-1281035640-548247933-376692995-11258)(A;;CC;;;S-1-5-21-1281035640-548247933-376692995-5864)"/>
    <protectedRange password="CA9C" sqref="C2613:F2613" name="Диапазон3_40_2" securityDescriptor="O:WDG:WDD:(A;;CC;;;S-1-5-21-1281035640-548247933-376692995-11259)(A;;CC;;;S-1-5-21-1281035640-548247933-376692995-11258)(A;;CC;;;S-1-5-21-1281035640-548247933-376692995-5864)"/>
    <protectedRange password="CA9C" sqref="C2634:E2634" name="Диапазон3_40_4" securityDescriptor="O:WDG:WDD:(A;;CC;;;S-1-5-21-1281035640-548247933-376692995-11259)(A;;CC;;;S-1-5-21-1281035640-548247933-376692995-11258)(A;;CC;;;S-1-5-21-1281035640-548247933-376692995-5864)"/>
    <protectedRange password="CA9C" sqref="F2634" name="Диапазон3_25_6_4" securityDescriptor="O:WDG:WDD:(A;;CC;;;S-1-5-21-1281035640-548247933-376692995-11259)(A;;CC;;;S-1-5-21-1281035640-548247933-376692995-11258)(A;;CC;;;S-1-5-21-1281035640-548247933-376692995-5864)"/>
    <protectedRange password="CA9C" sqref="C2636:F2636" name="Диапазон3_25_6_5" securityDescriptor="O:WDG:WDD:(A;;CC;;;S-1-5-21-1281035640-548247933-376692995-11259)(A;;CC;;;S-1-5-21-1281035640-548247933-376692995-11258)(A;;CC;;;S-1-5-21-1281035640-548247933-376692995-5864)"/>
    <protectedRange password="CA9C" sqref="T2638 T2640 T2642 T2644" name="Диапазон3_25_6_6" securityDescriptor="O:WDG:WDD:(A;;CC;;;S-1-5-21-1281035640-548247933-376692995-11259)(A;;CC;;;S-1-5-21-1281035640-548247933-376692995-11258)(A;;CC;;;S-1-5-21-1281035640-548247933-376692995-5864)"/>
    <protectedRange password="CA9C" sqref="C2521:E2521 C2519:E2519 C2523:E2523 C2516:E2516 C2514:F2514" name="Диапазон3_74_5_1_1_1" securityDescriptor="O:WDG:WDD:(A;;CC;;;S-1-5-21-1281035640-548247933-376692995-11259)(A;;CC;;;S-1-5-21-1281035640-548247933-376692995-11258)(A;;CC;;;S-1-5-21-1281035640-548247933-376692995-5864)"/>
    <protectedRange password="CA9C" sqref="F2516" name="Диапазон3_74_5_1_3_1" securityDescriptor="O:WDG:WDD:(A;;CC;;;S-1-5-21-1281035640-548247933-376692995-11259)(A;;CC;;;S-1-5-21-1281035640-548247933-376692995-11258)(A;;CC;;;S-1-5-21-1281035640-548247933-376692995-5864)"/>
    <protectedRange password="CA9C" sqref="F2519" name="Диапазон3_74_5_1_4_1" securityDescriptor="O:WDG:WDD:(A;;CC;;;S-1-5-21-1281035640-548247933-376692995-11259)(A;;CC;;;S-1-5-21-1281035640-548247933-376692995-11258)(A;;CC;;;S-1-5-21-1281035640-548247933-376692995-5864)"/>
    <protectedRange password="CA9C" sqref="F2521" name="Диапазон3_74_5_1_5_1" securityDescriptor="O:WDG:WDD:(A;;CC;;;S-1-5-21-1281035640-548247933-376692995-11259)(A;;CC;;;S-1-5-21-1281035640-548247933-376692995-11258)(A;;CC;;;S-1-5-21-1281035640-548247933-376692995-5864)"/>
    <protectedRange password="CA9C" sqref="F2523" name="Диапазон3_74_5_1_6_1" securityDescriptor="O:WDG:WDD:(A;;CC;;;S-1-5-21-1281035640-548247933-376692995-11259)(A;;CC;;;S-1-5-21-1281035640-548247933-376692995-11258)(A;;CC;;;S-1-5-21-1281035640-548247933-376692995-5864)"/>
    <protectedRange password="CA9C" sqref="T2514" name="Диапазон3_74_6_1_1" securityDescriptor="O:WDG:WDD:(A;;CC;;;S-1-5-21-1281035640-548247933-376692995-11259)(A;;CC;;;S-1-5-21-1281035640-548247933-376692995-11258)(A;;CC;;;S-1-5-21-1281035640-548247933-376692995-5864)"/>
    <protectedRange password="CA9C" sqref="T2516 T2519 T2521 T2523" name="Диапазон3_74_6_3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I1975 L1972:L1975 Q1972:T1974 N1972:O1975 H1972:I1974 T1975 V1972:V1975 AA1972:AG1975 B1972:D1975 F1972:G1975 X1972:Y1975" name="Диапазон3_19_1" securityDescriptor="O:WDG:WDD:(A;;CC;;;S-1-5-21-1281035640-548247933-376692995-11259)(A;;CC;;;S-1-5-21-1281035640-548247933-376692995-11258)(A;;CC;;;S-1-5-21-1281035640-548247933-376692995-5864)"/>
    <protectedRange algorithmName="SHA-512" hashValue="gbRj6S8skicvSIRKlmbMWB7Z5vq97J/p8cB1f4ylwhlusPNHuzkXjF06/EXruteeDxDC+MvFmju0dpOzX8GXTQ==" saltValue="KT3MYexHtWp/VyQIZuwnAA==" spinCount="100000" sqref="AH1972:BT1975" name="Диапазон2_3_1" securityDescriptor="O:WDG:WDD:(A;;CC;;;S-1-5-21-1281035640-548247933-376692995-6379)(A;;CC;;;S-1-5-21-1281035640-548247933-376692995-6642)(A;;CC;;;S-1-5-21-1281035640-548247933-376692995-10647)(A;;CC;;;S-1-5-21-1281035640-548247933-376692995-11261)(A;;CC;;;S-1-5-21-1281035640-548247933-376692995-9162)(A;;CC;;;S-1-5-21-1281035640-548247933-376692995-2146)(A;;CC;;;S-1-5-21-1281035640-548247933-376692995-10641)"/>
    <protectedRange algorithmName="SHA-512" hashValue="pK9vUv6N9iDXJ7lgvVBE4xEWuuwa5DTtozEPr2Gk7lU7jva6NwafAK39OwWzQlfSgmaiuVKnf41dcV0rmKdm7A==" saltValue="0NzfERrCINBUV3ZTArNkjg==" spinCount="100000" sqref="K1972:K1975 Q1975:S1975" name="Диапазон3_26_3_1" securityDescriptor="O:WDG:WDD:(A;;CC;;;S-1-5-21-1281035640-548247933-376692995-11259)(A;;CC;;;S-1-5-21-1281035640-548247933-376692995-11258)(A;;CC;;;S-1-5-21-1281035640-548247933-376692995-5864)"/>
    <protectedRange algorithmName="SHA-512" hashValue="r7BdGrFUi2lXad6Jpx9QxlL9A35mKAIBTmZGAGcD2IsshMJ9p/l8XHgz9aKADcdETkdQTWYRVszewU1ZgoKt4g==" saltValue="BToVOblpdfAcriZeMAhnXg==" spinCount="100000" sqref="H1975" name="Диапазон3_27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V1978 O1978 Q1978:T1978 C1978 F1978:H1978 X1978:Y1978" name="Диапазон3_16_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1978" name="Диапазон3_1_6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1978" name="Диапазон3_74_2_4_7"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1998:L2001" name="Диапазон3_1_1_1_1" securityDescriptor="O:WDG:WDD:(A;;CC;;;S-1-5-21-1281035640-548247933-376692995-11259)(A;;CC;;;S-1-5-21-1281035640-548247933-376692995-11258)(A;;CC;;;S-1-5-21-1281035640-548247933-376692995-5864)"/>
    <protectedRange algorithmName="SHA-512" hashValue="j7Ohl/wJ2wVUu0udN4eCUW/PeZHTqyX74BeYVzMX92CordW9FIuDuTyHPSRmhoasQ7p/vv8CHhsivqxlF+gCeQ==" saltValue="7DDljRPlDTwOfa5iRThYkg==" spinCount="100000" sqref="Y1998:Y2001" name="Диапазон3_17_1" securityDescriptor="O:WDG:WDD:(A;;CC;;;S-1-5-21-1281035640-548247933-376692995-11259)(A;;CC;;;S-1-5-21-1281035640-548247933-376692995-11258)(A;;CC;;;S-1-5-21-1281035640-548247933-376692995-5864)"/>
    <protectedRange algorithmName="SHA-512" hashValue="i8xtMG+B/t37BLmbuzX6LXWcZHQVnoB78U/D/ceH3CPAu9zP15H9o5wGz7DYATQyA6TPztuAk/ids7c+GLJapQ==" saltValue="jYhczGwhnJ6IVSxBsZ2/gg==" spinCount="100000" sqref="O1998:O2001 Q1998:T2001 V1998:V2001 X1998:X2001 F1998:H2001" name="Диапазон3_15_5" securityDescriptor="O:WDG:WDD:(A;;CC;;;S-1-5-21-1281035640-548247933-376692995-11259)(A;;CC;;;S-1-5-21-1281035640-548247933-376692995-11258)(A;;CC;;;S-1-5-21-1281035640-548247933-376692995-5864)"/>
    <protectedRange algorithmName="SHA-512" hashValue="mwiq9u8mBjKtItgqiU3rrDBNpYN1Tn8vVT7U3gaM2K7KFKoLAHPQmmyh6STqZsqXGovV/IBVWhpDCXENseY8ZQ==" saltValue="atmfJvDSjs8urmdL9bzlvA==" spinCount="100000" sqref="B1998:B2001" name="Диапазон3_1_5_1" securityDescriptor="O:WDG:WDD:(A;;CC;;;S-1-5-21-1281035640-548247933-376692995-11259)(A;;CC;;;S-1-5-21-1281035640-548247933-376692995-11258)(A;;CC;;;S-1-5-21-1281035640-548247933-376692995-5864)"/>
    <protectedRange algorithmName="SHA-512" hashValue="dR4ftOq4QXTZ5N8Oxubygx9wiaOlFGMr7tMh0H46Xa/uNFt+LbQ2YJzqLLY8J4hxwXJyol2FtrxYYVmbyetHCw==" saltValue="jW7q6aCy5wrqZZT2mRKCeg==" spinCount="100000" sqref="C1998:E2001" name="Диапазон3_2_3_3"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2031:Y2032" name="Диапазон3_16_3"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O2031 Q2031:T2031 V2031 D2031:H2031" name="Диапазон3_12_4" securityDescriptor="O:WDG:WDD:(A;;CC;;;S-1-5-21-1281035640-548247933-376692995-11259)(A;;CC;;;S-1-5-21-1281035640-548247933-376692995-11258)(A;;CC;;;S-1-5-21-1281035640-548247933-376692995-5864)"/>
    <protectedRange algorithmName="SHA-512" hashValue="btIAi3wmCw41WbbdM1KCgnOGgy9yoO9ncGztI9FO4vmp/rl2nFiakiDJAAh7cqe0jenZQdTNz1eGsSIfD99Cyw==" saltValue="nC1bDi7HhHS60HENFiuwOA==" spinCount="100000" sqref="B2031" name="Диапазон3_1_4_1" securityDescriptor="O:WDG:WDD:(A;;CC;;;S-1-5-21-1281035640-548247933-376692995-11259)(A;;CC;;;S-1-5-21-1281035640-548247933-376692995-11258)(A;;CC;;;S-1-5-21-1281035640-548247933-376692995-5864)"/>
    <protectedRange algorithmName="SHA-512" hashValue="z/ajSiK6mu09A5BbP2GTtfQNEAwVqwxa7TcveNo9eP0anDVI5QczAPy2qaGgN0I9EAXug+VRoFd5V+Po2qr7Yw==" saltValue="qnL1qPQPl5m0gqVhRNxxng==" spinCount="100000" sqref="C2031" name="Диапазон3_15_2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2043 Q2043:T2043 O2043 V2043 Y2044 C2043:D2043 F2043:H2043" name="Диапазон3_16_4"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043" name="Диапазон3_1_6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2043" name="Диапазон3_74_2_4_8"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H2045 L2045 Y2045 Q2045:T2045 O2045 V2045 Y2046 C2045:G2045" name="Диапазон3_16_5"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045" name="Диапазон3_1_6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2045" name="Диапазон3_74_2_4_9"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L2047 Y2047 Q2047:T2047 O2047 V2047 Y2048 H2047 C2047 F2047:G2047" name="Диапазон3_16_6"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047" name="Диапазон3_1_6_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2047" name="Диапазон3_74_2_4_10"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H2049 Y2049 Q2049:T2049 O2049 V2049 Y2050 C2049:G2049" name="Диапазон3_16_7"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049" name="Диапазон3_1_6_5"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2049" name="Диапазон3_74_2_4_1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Q2051:T2051 O2051 V2051 C2051 F2051:H2051 X2051:Y2051" name="Диапазон3_16_8"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051" name="Диапазон3_1_6_6"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2051" name="Диапазон3_74_2_4_1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O2052 V2052 Y2053 Y2052 Q2052:T2052 C2052 F2052:H2052" name="Диапазон3_16_10"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052" name="Диапазон3_1_6_8"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2052" name="Диапазон3_74_2_4_14"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Q2054:T2058 O2054:O2058 V2054:V2058 C2054:C2058 F2054:H2058 X2054:Y2058" name="Диапазон3_16_1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054:B2058" name="Диапазон3_1_6_9"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2054:N2058" name="Диапазон3_74_2_4_15"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2061 Q2061:T2061 O2061 V2061 Y2062 C2061:H2061" name="Диапазон3_16_12"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061" name="Диапазон3_1_6_10"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2061" name="Диапазон3_74_2_4_16"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Q2064:T2064 O2064 V2064 Y2064 Y2065 C2064:H2064" name="Диапазон3_16_13"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064" name="Диапазон3_1_6_1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2064" name="Диапазон3_74_2_4_17" securityDescriptor="O:WDG:WDD:(A;;CC;;;S-1-5-21-1281035640-548247933-376692995-11259)(A;;CC;;;S-1-5-21-1281035640-548247933-376692995-11258)(A;;CC;;;S-1-5-21-1281035640-548247933-376692995-5864)"/>
    <protectedRange algorithmName="SHA-512" hashValue="zhJYK8CkF6Wejyh8QmfQcHshcl2ySODzvba6HK9ogy8eG6zqGU8ixlZ+ihX4fwfhDbdBTkpu5ZO6ssjeb2oQPw==" saltValue="C6JsAJk8IRCy181oHitYUg==" spinCount="100000" sqref="Q2367:T2373 V2367:V2373 N2367:O2373 H2367:H2373 B2367:C2373 F2367:F2373" name="Диапазон3_2_2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G2367:G2373" name="Диапазон3_23_2_2_2_4_1_1_1" securityDescriptor="O:WDG:WDD:(A;;CC;;;S-1-5-21-1281035640-548247933-376692995-11259)(A;;CC;;;S-1-5-21-1281035640-548247933-376692995-11258)(A;;CC;;;S-1-5-21-1281035640-548247933-376692995-5864)"/>
    <protectedRange algorithmName="SHA-512" hashValue="zhJYK8CkF6Wejyh8QmfQcHshcl2ySODzvba6HK9ogy8eG6zqGU8ixlZ+ihX4fwfhDbdBTkpu5ZO6ssjeb2oQPw==" saltValue="C6JsAJk8IRCy181oHitYUg==" spinCount="100000" sqref="Q2374:T2378 V2374:V2378 N2374:O2378 H2374:H2378 B2374:C2378 F2374:F2378" name="Диапазон3_2_2_1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G2374:G2379" name="Диапазон3_23_2_2_2_4_1_1_2" securityDescriptor="O:WDG:WDD:(A;;CC;;;S-1-5-21-1281035640-548247933-376692995-11259)(A;;CC;;;S-1-5-21-1281035640-548247933-376692995-11258)(A;;CC;;;S-1-5-21-1281035640-548247933-376692995-5864)"/>
    <protectedRange algorithmName="SHA-512" hashValue="WiHYUKZZQl/ebI7PbYw3yXmcJtX+fqPY6l2bk0TphzQH568IUhGZxZ8cWImqSYnAmvYrIL/R8MwAAoeyQPNfuA==" saltValue="NO5zcQ65zkWolBipxzyjXw==" spinCount="100000" sqref="Q2379:T2380 N2379:O2380 H2379:H2380 V2379:V2380 B2379:C2380 F2379:F2380" name="Диапазон3_2_3_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G2380" name="Диапазон3_23_2_2_2_4_1_2_1" securityDescriptor="O:WDG:WDD:(A;;CC;;;S-1-5-21-1281035640-548247933-376692995-11259)(A;;CC;;;S-1-5-21-1281035640-548247933-376692995-11258)(A;;CC;;;S-1-5-21-1281035640-548247933-376692995-5864)"/>
    <protectedRange algorithmName="SHA-512" hashValue="WiHYUKZZQl/ebI7PbYw3yXmcJtX+fqPY6l2bk0TphzQH568IUhGZxZ8cWImqSYnAmvYrIL/R8MwAAoeyQPNfuA==" saltValue="NO5zcQ65zkWolBipxzyjXw==" spinCount="100000" sqref="Q2381:T2381 N2381:O2381 H2381 V2381 B2381:C2381 F2381" name="Диапазон3_2_3_2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G2381" name="Диапазон3_23_2_2_2_4_1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B2385:B2386 F2385:H2386" name="Диапазон3_74_2_1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K2385:K2386" name="Диапазон3_74_2_2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2385:O2386" name="Диапазон3_74_2_3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R2385:T2386" name="Диапазон3_74_2_4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2385:C2386" name="Диапазон3_74_2_1_2_1_1" securityDescriptor="O:WDG:WDD:(A;;CC;;;S-1-5-21-1281035640-548247933-376692995-11259)(A;;CC;;;S-1-5-21-1281035640-548247933-376692995-11258)(A;;CC;;;S-1-5-21-1281035640-548247933-376692995-5864)"/>
    <protectedRange algorithmName="SHA-512" hashValue="R8iLrXYVKsYSkIs1b9DFSZPo5H/UQRJfTSVapyhulIsrXXOYbAHlvdq30AZpeB6DYNRMJmqURDVBpAEJpovJGw==" saltValue="salh5aa4Sd8RsEJeiF+Qcw==" spinCount="100000" sqref="Y2405 Y2407 Y2406 Y2409 Y2408 Y2411 Y2410 Y2412 AA2405:AG2412" name="Диапазон3_20_1" securityDescriptor="O:WDG:WDD:(A;;CC;;;S-1-5-21-1281035640-548247933-376692995-11259)(A;;CC;;;S-1-5-21-1281035640-548247933-376692995-11258)(A;;CC;;;S-1-5-21-1281035640-548247933-376692995-5864)"/>
    <protectedRange algorithmName="SHA-512" hashValue="raVA7t9+tx/e+pS7fBNAoEkIcKZ+dLjj/DHSJWb194wPQJIBVLSXXlUaGd3Yy2XAFWa0U5itsZfYRyC+BuM4Ew==" saltValue="G05PgvMcac9YMTupykiqHw==" spinCount="100000" sqref="AH2405:BT2412" name="Диапазон2_4_1" securityDescriptor="O:WDG:WDD:(A;;CC;;;S-1-5-21-1281035640-548247933-376692995-6379)(A;;CC;;;S-1-5-21-1281035640-548247933-376692995-6642)(A;;CC;;;S-1-5-21-1281035640-548247933-376692995-10647)(A;;CC;;;S-1-5-21-1281035640-548247933-376692995-11261)(A;;CC;;;S-1-5-21-1281035640-548247933-376692995-9162)(A;;CC;;;S-1-5-21-1281035640-548247933-376692995-2146)(A;;CC;;;S-1-5-21-1281035640-548247933-376692995-10641)"/>
    <protectedRange algorithmName="SHA-512" hashValue="1Yy7rKKlXPu/KD7yV+O47RBK3YBM5U5LNRrjfQade6lkcD1x6DEqLJIWcJYAy2MJ39+qd6gk7lorvyyXtsk/yQ==" saltValue="g2osbh1UOaea1aSWqA/a+g==" spinCount="100000" sqref="K2405 K2407 K2409 K2411" name="Диапазон3_26_4_1" securityDescriptor="O:WDG:WDD:(A;;CC;;;S-1-5-21-1281035640-548247933-376692995-11259)(A;;CC;;;S-1-5-21-1281035640-548247933-376692995-11258)(A;;CC;;;S-1-5-21-1281035640-548247933-376692995-5864)"/>
    <protectedRange algorithmName="SHA-512" hashValue="8hskbCXi4X/x8yA0lNBdesc4N/vdf2S0Zo42TgnS5jtfb30Q5eogw9g3Qjl5X1GOv16Y5dXiM9hjH/BMipK1Ag==" saltValue="PxaBmLvXb9o2508oF9dM+w==" spinCount="100000" sqref="G2405 G2407 G2409 G2411" name="Диапазон3_32_3_3_1"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L2405 Q2405:V2405 H2405:I2405 O2405 B2405:C2405 O2411 L2407 Q2407:V2407 H2407:I2407 O2407 L2409 Q2409:V2409 H2409:I2409 O2409 L2411 Q2411:V2411 H2411:I2411 F2405" name="Диапазон3_5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2409 F2411 B2407:D2407 B2409:D2409 B2411:D2411 F2407" name="Диапазон3_6_3_2_1" securityDescriptor="O:WDG:WDD:(A;;CC;;;S-1-5-21-1281035640-548247933-376692995-11259)(A;;CC;;;S-1-5-21-1281035640-548247933-376692995-11258)(A;;CC;;;S-1-5-21-1281035640-548247933-376692995-5864)"/>
    <protectedRange algorithmName="SHA-512" hashValue="R8iLrXYVKsYSkIs1b9DFSZPo5H/UQRJfTSVapyhulIsrXXOYbAHlvdq30AZpeB6DYNRMJmqURDVBpAEJpovJGw==" saltValue="salh5aa4Sd8RsEJeiF+Qcw==" spinCount="100000" sqref="N2413 AA2413:AG2413 X2413:Y2413" name="Диапазон3_20_2" securityDescriptor="O:WDG:WDD:(A;;CC;;;S-1-5-21-1281035640-548247933-376692995-11259)(A;;CC;;;S-1-5-21-1281035640-548247933-376692995-11258)(A;;CC;;;S-1-5-21-1281035640-548247933-376692995-5864)"/>
    <protectedRange algorithmName="SHA-512" hashValue="raVA7t9+tx/e+pS7fBNAoEkIcKZ+dLjj/DHSJWb194wPQJIBVLSXXlUaGd3Yy2XAFWa0U5itsZfYRyC+BuM4Ew==" saltValue="G05PgvMcac9YMTupykiqHw==" spinCount="100000" sqref="AH2413:BT2413" name="Диапазон2_4_2" securityDescriptor="O:WDG:WDD:(A;;CC;;;S-1-5-21-1281035640-548247933-376692995-6379)(A;;CC;;;S-1-5-21-1281035640-548247933-376692995-6642)(A;;CC;;;S-1-5-21-1281035640-548247933-376692995-10647)(A;;CC;;;S-1-5-21-1281035640-548247933-376692995-11261)(A;;CC;;;S-1-5-21-1281035640-548247933-376692995-9162)(A;;CC;;;S-1-5-21-1281035640-548247933-376692995-2146)(A;;CC;;;S-1-5-21-1281035640-548247933-376692995-10641)"/>
    <protectedRange algorithmName="SHA-512" hashValue="8hskbCXi4X/x8yA0lNBdesc4N/vdf2S0Zo42TgnS5jtfb30Q5eogw9g3Qjl5X1GOv16Y5dXiM9hjH/BMipK1Ag==" saltValue="PxaBmLvXb9o2508oF9dM+w==" spinCount="100000" sqref="G2413" name="Диапазон3_32_3_3_2"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H2413:I2413 O2413 L2413 Q2413:V2413" name="Диапазон3_5_1_2"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B2413:C2413 F2413" name="Диапазон3_6_3_2_2" securityDescriptor="O:WDG:WDD:(A;;CC;;;S-1-5-21-1281035640-548247933-376692995-11259)(A;;CC;;;S-1-5-21-1281035640-548247933-376692995-11258)(A;;CC;;;S-1-5-21-1281035640-548247933-376692995-5864)"/>
    <protectedRange algorithmName="SHA-512" hashValue="0JBtxUJP9syLbe3NXrfibeGm/aRUJulU5krNxN2kPxpj9aQ8Ldv9ewCs0PuOpoefVmrtSJNDLzzaBJ5ugVrU2Q==" saltValue="awu4vFMrcqbATUhYYnVRGg==" spinCount="100000" sqref="O2428 Q2428:T2428" name="Диапазон3_25_2" securityDescriptor="O:WDG:WDD:(A;;CC;;;S-1-5-21-1281035640-548247933-376692995-11259)(A;;CC;;;S-1-5-21-1281035640-548247933-376692995-11258)(A;;CC;;;S-1-5-21-1281035640-548247933-376692995-5864)"/>
    <protectedRange algorithmName="SHA-512" hashValue="DfOqbfNJCkwdxwoX5Yz/M/Hp329Tur4g57oPNEX4q0I7tyhwF9vGEYIVNTfkbNA8q4l/mSC61fN84ecBevlBTw==" saltValue="kD39eGYh1YC7hp+ZJIezjA==" spinCount="100000" sqref="H2428 B2428:G2428" name="Диапазон3_36_1" securityDescriptor="O:WDG:WDD:(A;;CC;;;S-1-5-21-1281035640-548247933-376692995-11259)(A;;CC;;;S-1-5-21-1281035640-548247933-376692995-11258)(A;;CC;;;S-1-5-21-1281035640-548247933-376692995-5864)"/>
    <protectedRange algorithmName="SHA-512" hashValue="x/GGtC6H5Iixv73eJK7C7pov73TBcUwhyr4uCmFyCjq7QPiWXp0L/0Gw6QLwht2wr74KMWyVaI6A9go44RyAmg==" saltValue="+VTkTou5NyLQwD0SqqxPEg==" spinCount="100000" sqref="O2429 Q2429:T2429" name="Диапазон3_25_10_1_1" securityDescriptor="O:WDG:WDD:(A;;CC;;;S-1-5-21-1281035640-548247933-376692995-11259)(A;;CC;;;S-1-5-21-1281035640-548247933-376692995-11258)(A;;CC;;;S-1-5-21-1281035640-548247933-376692995-5864)"/>
    <protectedRange algorithmName="SHA-512" hashValue="oEFTkxbjwAbnyMayTW54XjrhHwGg92/1r93sTeLqebw41WeHqMj6eb1BgkUFeSLZtSnKZGDLuU9vYsDNkpzb3A==" saltValue="xXoBjY3sinkN8/CI7glCdA==" spinCount="100000" sqref="B2429 G2429:H2429" name="Диапазон3_46_1_2"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O2430 Q2430:T2430" name="Диапазон3_25_11_1_1"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B2430 G2430:H2430" name="Диапазон3_47_1_2"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Q2431:T2431 O2431" name="Диапазон3_25_12_1_1"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B2431 G2431:H2431" name="Диапазон3_48_1_2"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D2429:E2431 F2429" name="Диапазон3_46_1_1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C2429:C2431 F2430" name="Диапазон3_47_1_1_1"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F2431" name="Диапазон3_48_1_1_1" securityDescriptor="O:WDG:WDD:(A;;CC;;;S-1-5-21-1281035640-548247933-376692995-11259)(A;;CC;;;S-1-5-21-1281035640-548247933-376692995-11258)(A;;CC;;;S-1-5-21-1281035640-548247933-376692995-5864)"/>
    <protectedRange algorithmName="SHA-512" hashValue="FjvYH8fDFgDFBBJ1jxVMvsyWeU5jApqG42O/Jfp4ji87RWkFv9THtMyl4LgWMKd+hHKnxbzws1kyOz+OTHy2WA==" saltValue="crfZdYpMysfg8GYRc+tPxg==" spinCount="100000" sqref="Q2432:T2432 O2432" name="Диапазон3_25_1_1" securityDescriptor="O:WDG:WDD:(A;;CC;;;S-1-5-21-1281035640-548247933-376692995-11259)(A;;CC;;;S-1-5-21-1281035640-548247933-376692995-11258)(A;;CC;;;S-1-5-21-1281035640-548247933-376692995-5864)"/>
    <protectedRange algorithmName="SHA-512" hashValue="x5IwbbQJ3LMxpoLqOi31RZZwEseT6Mi9/xCE/iY63rBVVmndNP28/zQCab/+IujN033JI1ns21dkQKbNFiSm+A==" saltValue="/XgWdpOKEEpEvmMzvxg37Q==" spinCount="100000" sqref="G2432 H2432 B2432" name="Диапазон3_37_2" securityDescriptor="O:WDG:WDD:(A;;CC;;;S-1-5-21-1281035640-548247933-376692995-11259)(A;;CC;;;S-1-5-21-1281035640-548247933-376692995-11258)(A;;CC;;;S-1-5-21-1281035640-548247933-376692995-5864)"/>
    <protectedRange algorithmName="SHA-512" hashValue="v7VGnFWDU6Gh6sMsIZ7K6N2/qgK4Se90rt7Krwzet6zaBZQZxOOpRqa9rbYTh3fOsWIf6gl6tGIGsWzTtaBK2w==" saltValue="4fuAj4F55SxqUgMJKaLOEQ==" spinCount="100000" sqref="C2432:F2432" name="Диапазон3_37_1_1" securityDescriptor="O:WDG:WDD:(A;;CC;;;S-1-5-21-1281035640-548247933-376692995-11259)(A;;CC;;;S-1-5-21-1281035640-548247933-376692995-11258)(A;;CC;;;S-1-5-21-1281035640-548247933-376692995-5864)"/>
    <protectedRange algorithmName="SHA-512" hashValue="2SF9HyenNbAea5dKCs4c7g+Ds8FXiGPukAwJj5u+/bBj0WQo9P/Y9umwBv/vspFoV8Q5B60pSMaTxVU3FQmoDg==" saltValue="v0+vMMiMvckUJmQWy76WJA==" spinCount="100000" sqref="G2433" name="Диапазон3_60_1_1_1_1" securityDescriptor="O:WDG:WDD:(A;;CC;;;S-1-5-21-1281035640-548247933-376692995-11259)(A;;CC;;;S-1-5-21-1281035640-548247933-376692995-11258)(A;;CC;;;S-1-5-21-1281035640-548247933-376692995-5864)"/>
    <protectedRange algorithmName="SHA-512" hashValue="KrfCyht1AAHfnN+yMnQwUWDHgjR9zY6QcZEYErRukY5V77mPcdCVfG/c/IMrOAzh8tqku9UZw7owglSum6u9Yg==" saltValue="FVOaiC0oG7bkaypo3DIl0Q==" spinCount="100000" sqref="Q2433:T2433 O2433 H2433 B2433:C2433 F2433" name="Диапазон3_5_1_3_3_1_5_1_3"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N2434:O2434 Q2434:T2434 H2434 F2434:G2434" name="Диапазон3_25_3_1" securityDescriptor="O:WDG:WDD:(A;;CC;;;S-1-5-21-1281035640-548247933-376692995-11259)(A;;CC;;;S-1-5-21-1281035640-548247933-376692995-11258)(A;;CC;;;S-1-5-21-1281035640-548247933-376692995-5864)"/>
    <protectedRange algorithmName="SHA-512" hashValue="eltONjWFpPAvfqVXcpeOCurRxDiXh/gRYanZ8Iwv0vvvYbB00aPcPeLlcFki9JiLxvCEnLg5IjomqG7uzz2XHQ==" saltValue="onEd/RiG9H5nQ07XmZ8CjA==" spinCount="100000" sqref="D2434 E2434" name="Диапазон3_5_1_2_1_3"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N2435:N2436 N2438:N2439" name="Диапазон3_25_3_2"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N2440:N2441" name="Диапазон3_25_3_3" securityDescriptor="O:WDG:WDD:(A;;CC;;;S-1-5-21-1281035640-548247933-376692995-11259)(A;;CC;;;S-1-5-21-1281035640-548247933-376692995-11258)(A;;CC;;;S-1-5-21-1281035640-548247933-376692995-5864)"/>
    <protectedRange algorithmName="SHA-512" hashValue="Sl43w0QLfbOpW8tGBz6nXE2WDSRUg5UT2IJNKAJiHrLAED6f6QqPZ0qA2IkVeGcneAHrjAHxrMdBXHzJ7eVutg==" saltValue="uszChXINOW97S7AKtNJSig==" spinCount="100000" sqref="B2440:B2441" name="Диапазон3_40_5" securityDescriptor="O:WDG:WDD:(A;;CC;;;S-1-5-21-1281035640-548247933-376692995-11259)(A;;CC;;;S-1-5-21-1281035640-548247933-376692995-11258)(A;;CC;;;S-1-5-21-1281035640-548247933-376692995-5864)"/>
    <protectedRange algorithmName="SHA-512" hashValue="fQrUH1p2+y/rj6iiDaDAGBhGA3jsCezHiIScbxPzh0td/GGahPw8ctM9o0CYA6frGeIJ6fQp5K6dnbzz2mox9w==" saltValue="U+pstfH05E4mH5dL6hY2kQ==" spinCount="100000" sqref="V2440:V2441 Q2440:T2441 O2440:O2441" name="Диапазон3_25_4_1_1_1" securityDescriptor="O:WDG:WDD:(A;;CC;;;S-1-5-21-1281035640-548247933-376692995-11259)(A;;CC;;;S-1-5-21-1281035640-548247933-376692995-11258)(A;;CC;;;S-1-5-21-1281035640-548247933-376692995-5864)"/>
    <protectedRange algorithmName="SHA-512" hashValue="ztn6Vy6VcfilBqAWVmQXItAKqCn6mZD6MvUfGnaVd7PrX8FPH/ZwCN6tBVYxqLWVP2+/3clUL2TUnfoMaeKicg==" saltValue="yykDF+GocmdYI/GmU8584g==" spinCount="100000" sqref="H2440:H2441 G2440:G2441" name="Диапазон3_40_1_1_2"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C2440:E2441" name="Диапазон3_40_2_1" securityDescriptor="O:WDG:WDD:(A;;CC;;;S-1-5-21-1281035640-548247933-376692995-11259)(A;;CC;;;S-1-5-21-1281035640-548247933-376692995-11258)(A;;CC;;;S-1-5-21-1281035640-548247933-376692995-5864)"/>
    <protectedRange algorithmName="SHA-512" hashValue="HGsqXtuBeGVMWLf6EZWnlI/1lmFlDMsrl3Y5TgfX4pHhQ34uJHBstby2emEv5E2vBmCWDfCGS0WdqfwwtiJ8dA==" saltValue="0jZ8ofd60EXbvgxjuR2WeA==" spinCount="100000" sqref="F2440:F2441" name="Диапазон3_40_1_1_2_1" securityDescriptor="O:WDG:WDD:(A;;CC;;;S-1-5-21-1281035640-548247933-376692995-11259)(A;;CC;;;S-1-5-21-1281035640-548247933-376692995-11258)(A;;CC;;;S-1-5-21-1281035640-548247933-376692995-5864)"/>
    <protectedRange algorithmName="SHA-512" hashValue="YQ3JzORssXHC3gUIrbiVztjjl854tSeRLpA1RNK5ybikDCTdLRl7eeotNbcIoeAv4wHeU9kOM/G0OoGAGmCO4A==" saltValue="RhNCX+JxwO40ggAROiW3eA==" spinCount="100000" sqref="O2442" name="Диапазон3_2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Q2442:T2442 L2442 H2442 L2445:L2446 C2445:E2446 B2442:G2442" name="Диапазон3_1_1_1_4"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Q2445:T2445 G2446 O2445 V2445 B2445 G2445:H2445" name="Диапазон3_6_2"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N2442 N2445:N2446" name="Диапазон3_25_3_4" securityDescriptor="O:WDG:WDD:(A;;CC;;;S-1-5-21-1281035640-548247933-376692995-11259)(A;;CC;;;S-1-5-21-1281035640-548247933-376692995-11258)(A;;CC;;;S-1-5-21-1281035640-548247933-376692995-5864)"/>
    <protectedRange algorithmName="SHA-512" hashValue="LgzYNXQUhFnQsLSnNganuwelz4iQR6VpfENXBgeXno/hv6YYIxCSD/Xe3odj+jT4ucOCPTSQ7OZabnN+8Uo/MQ==" saltValue="c+M8JPRR01uUbcfTJwJrLg==" spinCount="100000" sqref="F2445" name="Диапазон3_25_5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H2446 V2446 O2446 Q2446:T2446 B2446 F2446" name="Диапазон3_25_6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447 L2449 L2451 L2453 L2455 L2457 L2459" name="Диапазон3_1_1_1_5"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G2447 G2449 G2451 G2453 G2455 G2457 G2459" name="Диапазон3_6_4"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N2447 N2449 N2451 N2453 N2455 N2457 N2459" name="Диапазон3_25_3_5"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O2447 Q2447:S2447 B2447 H2447 V2447 O2449 Q2449:S2449 B2449 H2449 V2449 O2451 Q2451:S2451 B2451 H2451 V2451 O2453 Q2453:S2453 B2453 H2453 V2453 O2455 Q2455:S2455 B2455 H2455 V2455 O2457 Q2457:S2457 B2457 H2457 V2457 O2459 Q2459:S2459 B2459 H2459 V2459" name="Диапазон3_25_6_7"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C2457:E2457 C2455:E2455 C2453:E2453 C2451:E2451 C2449:E2449 C2447:E2447 C2459:E2459" name="Диапазон3_40_3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F2449 F2451 F2453 F2455 F2457 F2459 F2447" name="Диапазон3_25_6_1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T2447 T2449 T2451 T2453 T2455 T2457 T2459" name="Диапазон3_25_6_3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461" name="Диапазон3_1_1_1_6"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462" name="Диапазон3_1_1_1_7" securityDescriptor="O:WDG:WDD:(A;;CC;;;S-1-5-21-1281035640-548247933-376692995-11259)(A;;CC;;;S-1-5-21-1281035640-548247933-376692995-11258)(A;;CC;;;S-1-5-21-1281035640-548247933-376692995-5864)"/>
    <protectedRange algorithmName="SHA-512" hashValue="Syc6yEjDUgOEywLxlFi+0jsn5XpJisyR4V6aAGcih1k8DcrE21iu2us/+GuJeyOkJh/s5VYRJPwHTrCJmsENYw==" saltValue="749W7iJCxgmOlglnXQ10lg==" spinCount="100000" sqref="B2462" name="Диапазон3_40_1_3" securityDescriptor="O:WDG:WDD:(A;;CC;;;S-1-5-21-1281035640-548247933-376692995-11259)(A;;CC;;;S-1-5-21-1281035640-548247933-376692995-11258)(A;;CC;;;S-1-5-21-1281035640-548247933-376692995-5864)"/>
    <protectedRange algorithmName="SHA-512" hashValue="C5rO3PoARK8Ov/BTUPsWGAliUr5ywyrWUcm1MYCkh5iNq+uB3dVOmkDZgzFyDqZBiKn9UOWSiO8xh+Z1mmMWoA==" saltValue="AUTvc6q1mld7TYTqZl1cLA==" spinCount="100000" sqref="C2462:E2462" name="Диапазон3_1_1_3_1" securityDescriptor="O:WDG:WDD:(A;;CC;;;S-1-5-21-1281035640-548247933-376692995-11259)(A;;CC;;;S-1-5-21-1281035640-548247933-376692995-11258)(A;;CC;;;S-1-5-21-1281035640-548247933-376692995-5864)"/>
    <protectedRange algorithmName="SHA-512" hashValue="sGsw/w6YLeBhXJiuZ3T7+qHeWAWqPA7InW7gs/FyG9aa6ulNVyQJpPPdmqGZ1296BE/OhRgE99XtB3tMVu00yw==" saltValue="acAg2HwG4hwe1e3cgxqvuA==" spinCount="100000" sqref="F2462" name="Диапазон3_40_1_2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468" name="Диапазон3_1_1_1_8"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469" name="Диапазон3_1_1_1_9"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470:L2471" name="Диапазон3_1_1_1_10"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472:L2473" name="Диапазон3_1_1_1_1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474" name="Диапазон3_1_1_1_1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475:L2477" name="Диапазон3_1_1_1_13" securityDescriptor="O:WDG:WDD:(A;;CC;;;S-1-5-21-1281035640-548247933-376692995-11259)(A;;CC;;;S-1-5-21-1281035640-548247933-376692995-11258)(A;;CC;;;S-1-5-21-1281035640-548247933-376692995-5864)"/>
    <protectedRange algorithmName="SHA-512" hashValue="i8xtMG+B/t37BLmbuzX6LXWcZHQVnoB78U/D/ceH3CPAu9zP15H9o5wGz7DYATQyA6TPztuAk/ids7c+GLJapQ==" saltValue="jYhczGwhnJ6IVSxBsZ2/gg==" spinCount="100000" sqref="V2475:V2477 Q2475:T2477 O2475:O2477 X2475:X2477 F2475:H2477" name="Диапазон3_15_6" securityDescriptor="O:WDG:WDD:(A;;CC;;;S-1-5-21-1281035640-548247933-376692995-11259)(A;;CC;;;S-1-5-21-1281035640-548247933-376692995-11258)(A;;CC;;;S-1-5-21-1281035640-548247933-376692995-5864)"/>
    <protectedRange algorithmName="SHA-512" hashValue="mwiq9u8mBjKtItgqiU3rrDBNpYN1Tn8vVT7U3gaM2K7KFKoLAHPQmmyh6STqZsqXGovV/IBVWhpDCXENseY8ZQ==" saltValue="atmfJvDSjs8urmdL9bzlvA==" spinCount="100000" sqref="B2475:B2477" name="Диапазон3_1_5_2" securityDescriptor="O:WDG:WDD:(A;;CC;;;S-1-5-21-1281035640-548247933-376692995-11259)(A;;CC;;;S-1-5-21-1281035640-548247933-376692995-11258)(A;;CC;;;S-1-5-21-1281035640-548247933-376692995-5864)"/>
    <protectedRange algorithmName="SHA-512" hashValue="VVbjWliD3PYlZaVff8SD81LxF9oJne9WsbjL0VUHsXazehjZFE2mFdgHrOXzwRu4ER0bVljGJk/5OBjYfC38jQ==" saltValue="cw34NoPFhedSc4n8sVJExA==" spinCount="100000" sqref="C2475:C2477" name="Диапазон3_15_3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478" name="Диапазон3_1_1_1_14" securityDescriptor="O:WDG:WDD:(A;;CC;;;S-1-5-21-1281035640-548247933-376692995-11259)(A;;CC;;;S-1-5-21-1281035640-548247933-376692995-11258)(A;;CC;;;S-1-5-21-1281035640-548247933-376692995-5864)"/>
    <protectedRange algorithmName="SHA-512" hashValue="j7Ohl/wJ2wVUu0udN4eCUW/PeZHTqyX74BeYVzMX92CordW9FIuDuTyHPSRmhoasQ7p/vv8CHhsivqxlF+gCeQ==" saltValue="7DDljRPlDTwOfa5iRThYkg==" spinCount="100000" sqref="Y2478" name="Диапазон3_17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479" name="Диапазон3_1_1_1_15" securityDescriptor="O:WDG:WDD:(A;;CC;;;S-1-5-21-1281035640-548247933-376692995-11259)(A;;CC;;;S-1-5-21-1281035640-548247933-376692995-11258)(A;;CC;;;S-1-5-21-1281035640-548247933-376692995-5864)"/>
    <protectedRange algorithmName="SHA-512" hashValue="j7Ohl/wJ2wVUu0udN4eCUW/PeZHTqyX74BeYVzMX92CordW9FIuDuTyHPSRmhoasQ7p/vv8CHhsivqxlF+gCeQ==" saltValue="7DDljRPlDTwOfa5iRThYkg==" spinCount="100000" sqref="Y2479" name="Диапазон3_17_3"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480" name="Диапазон3_1_1_1_16" securityDescriptor="O:WDG:WDD:(A;;CC;;;S-1-5-21-1281035640-548247933-376692995-11259)(A;;CC;;;S-1-5-21-1281035640-548247933-376692995-11258)(A;;CC;;;S-1-5-21-1281035640-548247933-376692995-5864)"/>
    <protectedRange algorithmName="SHA-512" hashValue="j7Ohl/wJ2wVUu0udN4eCUW/PeZHTqyX74BeYVzMX92CordW9FIuDuTyHPSRmhoasQ7p/vv8CHhsivqxlF+gCeQ==" saltValue="7DDljRPlDTwOfa5iRThYkg==" spinCount="100000" sqref="Y2480" name="Диапазон3_17_4"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481" name="Диапазон3_1_1_1_17" securityDescriptor="O:WDG:WDD:(A;;CC;;;S-1-5-21-1281035640-548247933-376692995-11259)(A;;CC;;;S-1-5-21-1281035640-548247933-376692995-11258)(A;;CC;;;S-1-5-21-1281035640-548247933-376692995-5864)"/>
    <protectedRange algorithmName="SHA-512" hashValue="KVRJy/fpN4OFhoBm6mBRi2h6gat+afLZLO66er98LwhCpX/zH9RIyGe7IOQOZCRSWxaGZZnFdAYdBBv5MdIBLA==" saltValue="MYbK87CFFiMiuuLziFCUDw==" spinCount="100000" sqref="X2481" name="Диапазон3_2_2_2_1" securityDescriptor="O:WDG:WDD:(A;;CC;;;S-1-5-21-1281035640-548247933-376692995-11259)(A;;CC;;;S-1-5-21-1281035640-548247933-376692995-11258)(A;;CC;;;S-1-5-21-1281035640-548247933-376692995-5864)"/>
    <protectedRange algorithmName="SHA-512" hashValue="LTTNh4I7tuWWHghWjvfNzsirCJyaFUfYxKIF9n05mXIyQniFYm4issq9lT4F2jnrWWPpsgQHhXp2K7VoS1BrHw==" saltValue="NeaGVTkTveO4O/xeeCYg5w==" spinCount="100000" sqref="N2481:O2481 Q2481:V2481 H2481 B2481:G2481" name="Диапазон3_16_1_2_1" securityDescriptor="O:WDG:WDD:(A;;CC;;;S-1-5-21-1281035640-548247933-376692995-11259)(A;;CC;;;S-1-5-21-1281035640-548247933-376692995-11258)(A;;CC;;;S-1-5-21-1281035640-548247933-376692995-5864)"/>
    <protectedRange algorithmName="SHA-512" hashValue="8BmuX7f1CYkFXP04i18tST3PnevZOvAn6TncmSTHAbpwJs0fqAnlgofY2DDe7w6E8IxGxddDVpVyCZvVFuXvmA==" saltValue="b9oW0jAq/2kRbRbbC5Xtiw==" spinCount="100000" sqref="L2484" name="Диапазон3_1_1_1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485" name="Диапазон3_1_1_1_18"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V2485" name="Диапазон3_74_2_4_18"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2485:O2485 Q2485:T2485 H2485 B2485:C2485 F2485:G2485" name="Диапазон3_74_2_4_1_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486" name="Диапазон3_1_6_1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V2486 Q2486:T2486 N2486:O2486 C2486 F2486:H2486" name="Диапазон3_74_2_4_19"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487" name="Диапазон3_1_6_1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V2487 Q2487:T2487 N2487:O2487 C2487 F2487:H2487" name="Диапазон3_74_2_4_20"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L2489" name="Диапазон3_16_19"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489" name="Диапазон3_1_6_1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V2489 Q2489:T2489 N2489:O2489 C2489 F2489:H2489" name="Диапазон3_74_2_4_2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490" name="Диапазон3_1_6_15"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V2490 Q2490:T2490 N2490:O2490 C2490 F2490:H2490" name="Диапазон3_74_2_4_22"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491" name="Диапазон3_1_6_16"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V2491 Q2491:T2491 N2491:O2491 H2491 C2491:G2491" name="Диапазон3_74_2_4_23"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492" name="Диапазон3_1_6_17"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V2492 Q2492:T2492 N2492:O2492 H2492 C2492:G2492" name="Диапазон3_74_2_4_24"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493:L2494 L2498:L2499" name="Диапазон3_1_1_1_19"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L2497 Q2493:T2494 N2493:O2494 H2493:H2494 X2493 X2497:X2499 Q2497:T2499 N2497:O2499 H2497:H2499 B2497:G2499 B2493:G2494" name="Диапазон3_74_2_4_25"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L2500 N2500:O2500 H2500 Q2500:T2500 B2500:G2500" name="Диапазон3_74_2_4_26"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506" name="Диапазон3_1_1_1_2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V2506 Q2506:T2506 O2506 H2506 B2506:C2506 F2506:G2506" name="Диапазон3_74_2_4_4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K2506" name="Диапазон3_74_2_4_5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2506" name="Диапазон3_74_2_4_6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507:L2510" name="Диапазон3_1_1_1_2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B2507:B2510" name="Диапазон3_74_2_4_4_3"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Q2507:T2510 O2507:O2510 V2507:V2510 H2507:H2510 K2507:K2510 F2507:G2510" name="Диапазон3_14_1_2_1" securityDescriptor="O:WDG:WDD:(A;;CC;;;S-1-5-21-1281035640-548247933-376692995-11259)(A;;CC;;;S-1-5-21-1281035640-548247933-376692995-11258)(A;;CC;;;S-1-5-21-1281035640-548247933-376692995-5864)"/>
    <protectedRange algorithmName="SHA-512" hashValue="V5nDGwSdkm4Gsig6GISPiKUQblDZoOXz7uojbtOTTNuOUeYUpJXUk/fyvBYm7fjESFlCmZ9f7UAa8ayedmR6DA==" saltValue="l45rhds/XYTJJauTn9x9OA==" spinCount="100000" sqref="N2507:N2510" name="Диапазон3_1_1_1_3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511" name="Диапазон3_1_1_1_2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H2511 V2511 N2511:O2511 Q2511:S2511 K2511 B2511:C2511 F2511:G2511" name="Диапазон3_74_2_4_4_4"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512:L2513" name="Диапазон3_1_1_1_2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Q2513:T2513 K2512:K2513 N2513:O2513 H2513 V2513 B2512:C2513 F2513:G2513" name="Диапазон3_74_2_4_4_5" securityDescriptor="O:WDG:WDD:(A;;CC;;;S-1-5-21-1281035640-548247933-376692995-11259)(A;;CC;;;S-1-5-21-1281035640-548247933-376692995-11258)(A;;CC;;;S-1-5-21-1281035640-548247933-376692995-5864)"/>
    <protectedRange algorithmName="SHA-512" hashValue="+s/G5pOiiwMUBXHoDi7eiRODPog8tdojUbtH8SwTX9oTohZG5rDWiE/d39bh5bDElmBZh9HsVZJUhA0utJUO1w==" saltValue="XWG/EHBc5DA7K8U+a06z+A==" spinCount="100000" sqref="Q2512:T2512 O2512 H2512 V2512 D2512 F2512:G2512" name="Диапазон3_15_1_1" securityDescriptor="O:WDG:WDD:(A;;CC;;;S-1-5-21-1281035640-548247933-376692995-11259)(A;;CC;;;S-1-5-21-1281035640-548247933-376692995-11258)(A;;CC;;;S-1-5-21-1281035640-548247933-376692995-5864)"/>
    <protectedRange algorithmName="SHA-512" hashValue="sdydCTlbL9UNJLD62lYeGnhvncUcuo/7h6eCmhBgrvJ7DqXpC8nqdgK4S6of7sHlfX55fhFqxT9hwRzJtqpPTQ==" saltValue="hhPva5drH8dX7Afv+o9wjw==" spinCount="100000" sqref="N2512" name="Диапазон3_2_1_1_2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1981:Y1984" name="Диапазон3_16_25"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O1981 V1981 Q1981:T1981 O1983 V1983 Q1983:T1983 D1983:H1983 D1981:H1981" name="Диапазон3_12_21" securityDescriptor="O:WDG:WDD:(A;;CC;;;S-1-5-21-1281035640-548247933-376692995-11259)(A;;CC;;;S-1-5-21-1281035640-548247933-376692995-11258)(A;;CC;;;S-1-5-21-1281035640-548247933-376692995-5864)"/>
    <protectedRange algorithmName="SHA-512" hashValue="btIAi3wmCw41WbbdM1KCgnOGgy9yoO9ncGztI9FO4vmp/rl2nFiakiDJAAh7cqe0jenZQdTNz1eGsSIfD99Cyw==" saltValue="nC1bDi7HhHS60HENFiuwOA==" spinCount="100000" sqref="B1981 B1983" name="Диапазон3_1_4_2" securityDescriptor="O:WDG:WDD:(A;;CC;;;S-1-5-21-1281035640-548247933-376692995-11259)(A;;CC;;;S-1-5-21-1281035640-548247933-376692995-11258)(A;;CC;;;S-1-5-21-1281035640-548247933-376692995-5864)"/>
    <protectedRange algorithmName="SHA-512" hashValue="z/ajSiK6mu09A5BbP2GTtfQNEAwVqwxa7TcveNo9eP0anDVI5QczAPy2qaGgN0I9EAXug+VRoFd5V+Po2qr7Yw==" saltValue="qnL1qPQPl5m0gqVhRNxxng==" spinCount="100000" sqref="C1981 C1983" name="Диапазон3_15_2_2" securityDescriptor="O:WDG:WDD:(A;;CC;;;S-1-5-21-1281035640-548247933-376692995-11259)(A;;CC;;;S-1-5-21-1281035640-548247933-376692995-11258)(A;;CC;;;S-1-5-21-1281035640-548247933-376692995-5864)"/>
    <protectedRange algorithmName="SHA-512" hashValue="8g2IZ79eTxDqcPlnljnRfnTJevZytgUE6sqUW8CB7IgAyhPUuCl/34pIWb5GFCEgfTb70soFjHDHukz671PPZQ==" saltValue="1i4CLCGd25TLYFD5W3b4+g==" spinCount="100000" sqref="Y2525" name="Диапазон3_16_1_1" securityDescriptor="O:WDG:WDD:(A;;CC;;;S-1-5-21-1281035640-548247933-376692995-11259)(A;;CC;;;S-1-5-21-1281035640-548247933-376692995-11258)(A;;CC;;;S-1-5-21-1281035640-548247933-376692995-5864)"/>
    <protectedRange algorithmName="SHA-512" hashValue="CWxy1RIeDWWjabLy0mnsQ3xZmNyszIjlncbDAMd5Ku7ra5CaG7GYtQClWIvYu9HuNVoy5MsfYjD77xnOmAK2+Q==" saltValue="6LV4GkChSRPdi8yfTtWePg==" spinCount="100000" sqref="O2525 Q2525:T2525 X2525 V2525 H2525 F2525:G2525" name="Диапазон3_12_1_1" securityDescriptor="O:WDG:WDD:(A;;CC;;;S-1-5-21-1281035640-548247933-376692995-11259)(A;;CC;;;S-1-5-21-1281035640-548247933-376692995-11258)(A;;CC;;;S-1-5-21-1281035640-548247933-376692995-5864)"/>
    <protectedRange algorithmName="SHA-512" hashValue="KlAl5/W9qszZ1XkV1jtpGEcmT7+1FgiiXQQ3npHq419bVCoNHVYGmepv++yGX+fto+3p62j5LGlH8cqu9L70ew==" saltValue="0fIx9fGDadWairHYA/oV3g==" spinCount="100000" sqref="B2525" name="Диапазон3_1_4_1_1" securityDescriptor="O:WDG:WDD:(A;;CC;;;S-1-5-21-1281035640-548247933-376692995-11259)(A;;CC;;;S-1-5-21-1281035640-548247933-376692995-11258)(A;;CC;;;S-1-5-21-1281035640-548247933-376692995-5864)"/>
    <protectedRange algorithmName="SHA-512" hashValue="h4BZ6FCuuFAW9eyHDNTwC7/ATIqfPHZiY1GCy8cRT7ZmnF57MJRqjwCXKjlMxzi5Zs1O+/ceQD1BQFpIgWxgmg==" saltValue="P+nsBxhptrfxuKYNyWSb+g==" spinCount="100000" sqref="C2525" name="Диапазон3_15_2_1_1" securityDescriptor="O:WDG:WDD:(A;;CC;;;S-1-5-21-1281035640-548247933-376692995-11259)(A;;CC;;;S-1-5-21-1281035640-548247933-376692995-11258)(A;;CC;;;S-1-5-21-1281035640-548247933-376692995-5864)"/>
    <protectedRange password="CA9C" sqref="K2690:K2693" name="Диапазон3_12_1_6" securityDescriptor="O:WDG:WDD:(A;;CC;;;S-1-5-21-1281035640-548247933-376692995-11259)(A;;CC;;;S-1-5-21-1281035640-548247933-376692995-11258)(A;;CC;;;S-1-5-21-1281035640-548247933-376692995-5864)"/>
    <protectedRange password="CA9C" sqref="K2183:K2192" name="Диапазон3_12_1_6_1" securityDescriptor="O:WDG:WDD:(A;;CC;;;S-1-5-21-1281035640-548247933-376692995-11259)(A;;CC;;;S-1-5-21-1281035640-548247933-376692995-11258)(A;;CC;;;S-1-5-21-1281035640-548247933-376692995-5864)"/>
    <protectedRange password="CA9C" sqref="K1985 K2682" name="Диапазон3_12_1_4" securityDescriptor="O:WDG:WDD:(A;;CC;;;S-1-5-21-1281035640-548247933-376692995-11259)(A;;CC;;;S-1-5-21-1281035640-548247933-376692995-11258)(A;;CC;;;S-1-5-21-1281035640-548247933-376692995-5864)"/>
    <protectedRange password="CA9C" sqref="A581 A512:A513 A597 A599 A675:A676 A644:A646 A601 A603 A605 A623 A648:A649 A678:A679 A696 A707 A711 A727:A728 A732 A736:A737 A723:A725 A607 A609 A611 A613 A615 A617 A619 A621 A636 A638 A640 A642 A651 A653 A655 A657 A659 A673 A681 A683 A685 A687 A689 A691 A693:A694 A698 A700 A709 A713 A715 A730 A734 A739 A742 A744 A583 A515 A585 A517 A587 A519 A589 A521 A530 A537 A626 A628 A631 A633:A634 A705 A661:A671 A717:A720 A591 A523 A593 A525 A595 A527:A528 A532 A534 A539 A541 A543 A545 A547 A549 A551 A553 A555 A557 A559 A561:A562 A564 A566:A567 A569 A571 A573 A575 A577 A579" name="Диапазон3_74_2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745" name="Диапазон3_1_1_1_17_1" securityDescriptor="O:WDG:WDD:(A;;CC;;;S-1-5-21-1281035640-548247933-376692995-11259)(A;;CC;;;S-1-5-21-1281035640-548247933-376692995-11258)(A;;CC;;;S-1-5-21-1281035640-548247933-376692995-5864)"/>
    <protectedRange algorithmName="SHA-512" hashValue="KVRJy/fpN4OFhoBm6mBRi2h6gat+afLZLO66er98LwhCpX/zH9RIyGe7IOQOZCRSWxaGZZnFdAYdBBv5MdIBLA==" saltValue="MYbK87CFFiMiuuLziFCUDw==" spinCount="100000" sqref="X2745" name="Диапазон3_2_2_2_1_1" securityDescriptor="O:WDG:WDD:(A;;CC;;;S-1-5-21-1281035640-548247933-376692995-11259)(A;;CC;;;S-1-5-21-1281035640-548247933-376692995-11258)(A;;CC;;;S-1-5-21-1281035640-548247933-376692995-5864)"/>
    <protectedRange algorithmName="SHA-512" hashValue="LTTNh4I7tuWWHghWjvfNzsirCJyaFUfYxKIF9n05mXIyQniFYm4issq9lT4F2jnrWWPpsgQHhXp2K7VoS1BrHw==" saltValue="NeaGVTkTveO4O/xeeCYg5w==" spinCount="100000" sqref="N2745:O2745 Q2745:V2745 H2745 B2745:G2745" name="Диапазон3_16_1_2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E1975" name="Диапазон3_19_1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1978" name="Диапазон3_16_1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1978" name="Диапазон3_16_1_2_2" securityDescriptor="O:WDG:WDD:(A;;CC;;;S-1-5-21-1281035640-548247933-376692995-11259)(A;;CC;;;S-1-5-21-1281035640-548247933-376692995-11258)(A;;CC;;;S-1-5-21-1281035640-548247933-376692995-5864)"/>
    <protectedRange password="CA9C" sqref="E1985" name="Диапазон3_15_2" securityDescriptor="O:WDG:WDD:(A;;CC;;;S-1-5-21-1281035640-548247933-376692995-11259)(A;;CC;;;S-1-5-21-1281035640-548247933-376692995-11258)(A;;CC;;;S-1-5-21-1281035640-548247933-376692995-5864)"/>
    <protectedRange password="CA9C" sqref="D2035:D2036" name="Диапазон3_16_3_1" securityDescriptor="O:WDG:WDD:(A;;CC;;;S-1-5-21-1281035640-548247933-376692995-11259)(A;;CC;;;S-1-5-21-1281035640-548247933-376692995-11258)(A;;CC;;;S-1-5-21-1281035640-548247933-376692995-5864)"/>
    <protectedRange password="CA9C" sqref="E2035:E2036" name="Диапазон3_16_3_2" securityDescriptor="O:WDG:WDD:(A;;CC;;;S-1-5-21-1281035640-548247933-376692995-11259)(A;;CC;;;S-1-5-21-1281035640-548247933-376692995-11258)(A;;CC;;;S-1-5-21-1281035640-548247933-376692995-5864)"/>
    <protectedRange password="CA9C" sqref="D2039 D2041" name="Диапазон3_16_3_3" securityDescriptor="O:WDG:WDD:(A;;CC;;;S-1-5-21-1281035640-548247933-376692995-11259)(A;;CC;;;S-1-5-21-1281035640-548247933-376692995-11258)(A;;CC;;;S-1-5-21-1281035640-548247933-376692995-5864)"/>
    <protectedRange password="CA9C" sqref="E2039 E2041" name="Диапазон3_16_3_4"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2043" name="Диапазон3_16_4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2047" name="Диапазон3_16_6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2047" name="Диапазон3_16_6_2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2051" name="Диапазон3_16_8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2052" name="Диапазон3_16_10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2054:D2058" name="Диапазон3_16_11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2051" name="Диапазон3_16_8_2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2052" name="Диапазон3_16_10_2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2054:E2058" name="Диапазон3_16_11_2_1" securityDescriptor="O:WDG:WDD:(A;;CC;;;S-1-5-21-1281035640-548247933-376692995-11259)(A;;CC;;;S-1-5-21-1281035640-548247933-376692995-11258)(A;;CC;;;S-1-5-21-1281035640-548247933-376692995-5864)"/>
    <protectedRange password="CA9C" sqref="E2087:E2092" name="Диапазон3_19_3" securityDescriptor="O:WDG:WDD:(A;;CC;;;S-1-5-21-1281035640-548247933-376692995-11259)(A;;CC;;;S-1-5-21-1281035640-548247933-376692995-11258)(A;;CC;;;S-1-5-21-1281035640-548247933-376692995-5864)"/>
    <protectedRange password="CA9C" sqref="D2214" name="Диапазон3_16_3_5" securityDescriptor="O:WDG:WDD:(A;;CC;;;S-1-5-21-1281035640-548247933-376692995-11259)(A;;CC;;;S-1-5-21-1281035640-548247933-376692995-11258)(A;;CC;;;S-1-5-21-1281035640-548247933-376692995-5864)"/>
    <protectedRange password="CA9C" sqref="D2216" name="Диапазон3_16_3_6" securityDescriptor="O:WDG:WDD:(A;;CC;;;S-1-5-21-1281035640-548247933-376692995-11259)(A;;CC;;;S-1-5-21-1281035640-548247933-376692995-11258)(A;;CC;;;S-1-5-21-1281035640-548247933-376692995-5864)"/>
    <protectedRange password="CA9C" sqref="D2222" name="Диапазон3_16_3_7" securityDescriptor="O:WDG:WDD:(A;;CC;;;S-1-5-21-1281035640-548247933-376692995-11259)(A;;CC;;;S-1-5-21-1281035640-548247933-376692995-11258)(A;;CC;;;S-1-5-21-1281035640-548247933-376692995-5864)"/>
    <protectedRange password="CA9C" sqref="E2214" name="Диапазон3_16_3_8" securityDescriptor="O:WDG:WDD:(A;;CC;;;S-1-5-21-1281035640-548247933-376692995-11259)(A;;CC;;;S-1-5-21-1281035640-548247933-376692995-11258)(A;;CC;;;S-1-5-21-1281035640-548247933-376692995-5864)"/>
    <protectedRange password="CA9C" sqref="E2216" name="Диапазон3_16_3_9" securityDescriptor="O:WDG:WDD:(A;;CC;;;S-1-5-21-1281035640-548247933-376692995-11259)(A;;CC;;;S-1-5-21-1281035640-548247933-376692995-11258)(A;;CC;;;S-1-5-21-1281035640-548247933-376692995-5864)"/>
    <protectedRange password="CA9C" sqref="E2222" name="Диапазон3_16_3_10" securityDescriptor="O:WDG:WDD:(A;;CC;;;S-1-5-21-1281035640-548247933-376692995-11259)(A;;CC;;;S-1-5-21-1281035640-548247933-376692995-11258)(A;;CC;;;S-1-5-21-1281035640-548247933-376692995-5864)"/>
    <protectedRange password="CA9C" sqref="E2231 E2233" name="Диапазон3_16_3_1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D2382" name="Диапазон3_23_2_2_2_1_1_1_2" securityDescriptor="O:WDG:WDD:(A;;CC;;;S-1-5-21-1281035640-548247933-376692995-11259)(A;;CC;;;S-1-5-21-1281035640-548247933-376692995-11258)(A;;CC;;;S-1-5-21-1281035640-548247933-376692995-5864)"/>
    <protectedRange algorithmName="SHA-512" hashValue="zhJYK8CkF6Wejyh8QmfQcHshcl2ySODzvba6HK9ogy8eG6zqGU8ixlZ+ihX4fwfhDbdBTkpu5ZO6ssjeb2oQPw==" saltValue="C6JsAJk8IRCy181oHitYUg==" spinCount="100000" sqref="D2367:D2381" name="Диапазон3_2_2_1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2385:D2386" name="Диапазон3_74_2_1_2_2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E2382" name="Диапазон3_23_2_2_2_1_1_1_2_1" securityDescriptor="O:WDG:WDD:(A;;CC;;;S-1-5-21-1281035640-548247933-376692995-11259)(A;;CC;;;S-1-5-21-1281035640-548247933-376692995-11258)(A;;CC;;;S-1-5-21-1281035640-548247933-376692995-5864)"/>
    <protectedRange algorithmName="SHA-512" hashValue="zhJYK8CkF6Wejyh8QmfQcHshcl2ySODzvba6HK9ogy8eG6zqGU8ixlZ+ihX4fwfhDbdBTkpu5ZO6ssjeb2oQPw==" saltValue="C6JsAJk8IRCy181oHitYUg==" spinCount="100000" sqref="E2367:E2381" name="Диапазон3_2_2_1_1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2385:E2386" name="Диапазон3_74_2_1_2_2_2_1"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D2405" name="Диапазон3_5_1_1_2"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E2405" name="Диапазон3_5_1_1_2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2407 E2409 E2411" name="Диапазон3_6_3_2_1_2"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2413" name="Диапазон3_6_3_2_2_2"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D2413" name="Диапазон3_6_3_2_2_2_1" securityDescriptor="O:WDG:WDD:(A;;CC;;;S-1-5-21-1281035640-548247933-376692995-11259)(A;;CC;;;S-1-5-21-1281035640-548247933-376692995-11258)(A;;CC;;;S-1-5-21-1281035640-548247933-376692995-5864)"/>
    <protectedRange algorithmName="SHA-512" hashValue="KrfCyht1AAHfnN+yMnQwUWDHgjR9zY6QcZEYErRukY5V77mPcdCVfG/c/IMrOAzh8tqku9UZw7owglSum6u9Yg==" saltValue="FVOaiC0oG7bkaypo3DIl0Q==" spinCount="100000" sqref="D2433" name="Диапазон3_5_1_3_3_1_5_1_3_2" securityDescriptor="O:WDG:WDD:(A;;CC;;;S-1-5-21-1281035640-548247933-376692995-11259)(A;;CC;;;S-1-5-21-1281035640-548247933-376692995-11258)(A;;CC;;;S-1-5-21-1281035640-548247933-376692995-5864)"/>
    <protectedRange algorithmName="SHA-512" hashValue="KrfCyht1AAHfnN+yMnQwUWDHgjR9zY6QcZEYErRukY5V77mPcdCVfG/c/IMrOAzh8tqku9UZw7owglSum6u9Yg==" saltValue="FVOaiC0oG7bkaypo3DIl0Q==" spinCount="100000" sqref="E2433" name="Диапазон3_5_1_3_3_1_5_1_3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2466" name="Диапазон3_74_2_9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2466" name="Диапазон3_74_2_11_2" securityDescriptor="O:WDG:WDD:(A;;CC;;;S-1-5-21-1281035640-548247933-376692995-11259)(A;;CC;;;S-1-5-21-1281035640-548247933-376692995-11258)(A;;CC;;;S-1-5-21-1281035640-548247933-376692995-5864)"/>
    <protectedRange algorithmName="SHA-512" hashValue="i8xtMG+B/t37BLmbuzX6LXWcZHQVnoB78U/D/ceH3CPAu9zP15H9o5wGz7DYATQyA6TPztuAk/ids7c+GLJapQ==" saltValue="jYhczGwhnJ6IVSxBsZ2/gg==" spinCount="100000" sqref="D2475:D2477" name="Диапазон3_15_6_2" securityDescriptor="O:WDG:WDD:(A;;CC;;;S-1-5-21-1281035640-548247933-376692995-11259)(A;;CC;;;S-1-5-21-1281035640-548247933-376692995-11258)(A;;CC;;;S-1-5-21-1281035640-548247933-376692995-5864)"/>
    <protectedRange algorithmName="SHA-512" hashValue="i8xtMG+B/t37BLmbuzX6LXWcZHQVnoB78U/D/ceH3CPAu9zP15H9o5wGz7DYATQyA6TPztuAk/ids7c+GLJapQ==" saltValue="jYhczGwhnJ6IVSxBsZ2/gg==" spinCount="100000" sqref="E2475:E2477" name="Диапазон3_15_6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2485" name="Диапазон3_74_2_4_1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2486:D2487 D2489:D2490" name="Диапазон3_74_2_4_19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2485" name="Диапазон3_74_2_4_1_1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2486:E2487 E2489:E2490" name="Диапазон3_74_2_4_19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2506" name="Диапазон3_74_2_4_4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2506" name="Диапазон3_74_2_4_4_2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2511" name="Диапазон3_74_2_4_4_4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2511" name="Диапазон3_74_2_4_4_4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2513" name="Диапазон3_74_2_4_4_5_2" securityDescriptor="O:WDG:WDD:(A;;CC;;;S-1-5-21-1281035640-548247933-376692995-11259)(A;;CC;;;S-1-5-21-1281035640-548247933-376692995-11258)(A;;CC;;;S-1-5-21-1281035640-548247933-376692995-5864)"/>
    <protectedRange algorithmName="SHA-512" hashValue="+s/G5pOiiwMUBXHoDi7eiRODPog8tdojUbtH8SwTX9oTohZG5rDWiE/d39bh5bDElmBZh9HsVZJUhA0utJUO1w==" saltValue="XWG/EHBc5DA7K8U+a06z+A==" spinCount="100000" sqref="E2512" name="Диапазон3_15_1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2513" name="Диапазон3_74_2_4_4_5_2_1" securityDescriptor="O:WDG:WDD:(A;;CC;;;S-1-5-21-1281035640-548247933-376692995-11259)(A;;CC;;;S-1-5-21-1281035640-548247933-376692995-11258)(A;;CC;;;S-1-5-21-1281035640-548247933-376692995-5864)"/>
    <protectedRange algorithmName="SHA-512" hashValue="CWxy1RIeDWWjabLy0mnsQ3xZmNyszIjlncbDAMd5Ku7ra5CaG7GYtQClWIvYu9HuNVoy5MsfYjD77xnOmAK2+Q==" saltValue="6LV4GkChSRPdi8yfTtWePg==" spinCount="100000" sqref="D2525" name="Диапазон3_12_1_1_2" securityDescriptor="O:WDG:WDD:(A;;CC;;;S-1-5-21-1281035640-548247933-376692995-11259)(A;;CC;;;S-1-5-21-1281035640-548247933-376692995-11258)(A;;CC;;;S-1-5-21-1281035640-548247933-376692995-5864)"/>
    <protectedRange algorithmName="SHA-512" hashValue="CWxy1RIeDWWjabLy0mnsQ3xZmNyszIjlncbDAMd5Ku7ra5CaG7GYtQClWIvYu9HuNVoy5MsfYjD77xnOmAK2+Q==" saltValue="6LV4GkChSRPdi8yfTtWePg==" spinCount="100000" sqref="E2525" name="Диапазон3_12_1_1_2_1" securityDescriptor="O:WDG:WDD:(A;;CC;;;S-1-5-21-1281035640-548247933-376692995-11259)(A;;CC;;;S-1-5-21-1281035640-548247933-376692995-11258)(A;;CC;;;S-1-5-21-1281035640-548247933-376692995-5864)"/>
    <protectedRange password="CA9C" sqref="E2543:E2547" name="Диапазон3_5_1_4" securityDescriptor="O:WDG:WDD:(A;;CC;;;S-1-5-21-1281035640-548247933-376692995-11259)(A;;CC;;;S-1-5-21-1281035640-548247933-376692995-11258)(A;;CC;;;S-1-5-21-1281035640-548247933-376692995-5864)"/>
    <protectedRange password="CA9C" sqref="E2548:E2552" name="Диапазон3_6_3_2_4" securityDescriptor="O:WDG:WDD:(A;;CC;;;S-1-5-21-1281035640-548247933-376692995-11259)(A;;CC;;;S-1-5-21-1281035640-548247933-376692995-11258)(A;;CC;;;S-1-5-21-1281035640-548247933-376692995-5864)"/>
    <protectedRange password="CA9C" sqref="E2575 E2577 E2579 E2581 E2583" name="Диапазон3_18_1_1_1_2" securityDescriptor="O:WDG:WDD:(A;;CC;;;S-1-5-21-1281035640-548247933-376692995-11259)(A;;CC;;;S-1-5-21-1281035640-548247933-376692995-11258)(A;;CC;;;S-1-5-21-1281035640-548247933-376692995-5864)"/>
    <protectedRange password="CA9C" sqref="D2648" name="Диапазон3_6_3_3_1" securityDescriptor="O:WDG:WDD:(A;;CC;;;S-1-5-21-1281035640-548247933-376692995-11259)(A;;CC;;;S-1-5-21-1281035640-548247933-376692995-11258)(A;;CC;;;S-1-5-21-1281035640-548247933-376692995-5864)"/>
    <protectedRange password="CA9C" sqref="E2648" name="Диапазон3_6_3_3_2" securityDescriptor="O:WDG:WDD:(A;;CC;;;S-1-5-21-1281035640-548247933-376692995-11259)(A;;CC;;;S-1-5-21-1281035640-548247933-376692995-11258)(A;;CC;;;S-1-5-21-1281035640-548247933-376692995-5864)"/>
    <protectedRange password="CA9C" sqref="E2684" name="Диапазон3_15_2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2732 E2734" name="Диапазон3_74_2_4_2"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D2714" name="Диапазон3_10_2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2717 D2719" name="Диапазон3_74_2_6"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E2714" name="Диапазон3_10_2_1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2717 E2719" name="Диапазон3_74_2_6_1"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C2507:C2510" name="Диапазон3_14_1_2_1_2"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D2507:D2510" name="Диапазон3_14_1_2_1_2_1"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E2507:E2510" name="Диапазон3_14_1_2_1_2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2027" name="Диапазон3_16_9"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O2027 Q2027:T2027 X2027 V2027 D2027:H2027" name="Диапазон3_12_22" securityDescriptor="O:WDG:WDD:(A;;CC;;;S-1-5-21-1281035640-548247933-376692995-11259)(A;;CC;;;S-1-5-21-1281035640-548247933-376692995-11258)(A;;CC;;;S-1-5-21-1281035640-548247933-376692995-5864)"/>
    <protectedRange algorithmName="SHA-512" hashValue="btIAi3wmCw41WbbdM1KCgnOGgy9yoO9ncGztI9FO4vmp/rl2nFiakiDJAAh7cqe0jenZQdTNz1eGsSIfD99Cyw==" saltValue="nC1bDi7HhHS60HENFiuwOA==" spinCount="100000" sqref="B2027" name="Диапазон3_1_4_3" securityDescriptor="O:WDG:WDD:(A;;CC;;;S-1-5-21-1281035640-548247933-376692995-11259)(A;;CC;;;S-1-5-21-1281035640-548247933-376692995-11258)(A;;CC;;;S-1-5-21-1281035640-548247933-376692995-5864)"/>
    <protectedRange algorithmName="SHA-512" hashValue="z/ajSiK6mu09A5BbP2GTtfQNEAwVqwxa7TcveNo9eP0anDVI5QczAPy2qaGgN0I9EAXug+VRoFd5V+Po2qr7Yw==" saltValue="qnL1qPQPl5m0gqVhRNxxng==" spinCount="100000" sqref="C2027" name="Диапазон3_15_2_4"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2030" name="Диапазон3_16_14"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O2030 Q2030:T2030 X2030 V2030 D2030:H2030" name="Диапазон3_12_23" securityDescriptor="O:WDG:WDD:(A;;CC;;;S-1-5-21-1281035640-548247933-376692995-11259)(A;;CC;;;S-1-5-21-1281035640-548247933-376692995-11258)(A;;CC;;;S-1-5-21-1281035640-548247933-376692995-5864)"/>
    <protectedRange algorithmName="SHA-512" hashValue="btIAi3wmCw41WbbdM1KCgnOGgy9yoO9ncGztI9FO4vmp/rl2nFiakiDJAAh7cqe0jenZQdTNz1eGsSIfD99Cyw==" saltValue="nC1bDi7HhHS60HENFiuwOA==" spinCount="100000" sqref="B2030" name="Диапазон3_1_4_4" securityDescriptor="O:WDG:WDD:(A;;CC;;;S-1-5-21-1281035640-548247933-376692995-11259)(A;;CC;;;S-1-5-21-1281035640-548247933-376692995-11258)(A;;CC;;;S-1-5-21-1281035640-548247933-376692995-5864)"/>
    <protectedRange algorithmName="SHA-512" hashValue="z/ajSiK6mu09A5BbP2GTtfQNEAwVqwxa7TcveNo9eP0anDVI5QczAPy2qaGgN0I9EAXug+VRoFd5V+Po2qr7Yw==" saltValue="qnL1qPQPl5m0gqVhRNxxng==" spinCount="100000" sqref="C2030" name="Диапазон3_15_2_5"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Q2059:T2060 O2059:O2060 V2059:V2060 C2059:H2060 X2059:Y2060" name="Диапазон3_16_24"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059:B2060" name="Диапазон3_1_6_7"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2059:N2060" name="Диапазон3_74_2_4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Q2063:T2063 O2063 V2063 C2063:H2063 X2063:Y2063" name="Диапазон3_16_26"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063" name="Диапазон3_1_6_18"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2063" name="Диапазон3_74_2_4_5" securityDescriptor="O:WDG:WDD:(A;;CC;;;S-1-5-21-1281035640-548247933-376692995-11259)(A;;CC;;;S-1-5-21-1281035640-548247933-376692995-11258)(A;;CC;;;S-1-5-21-1281035640-548247933-376692995-5864)"/>
    <protectedRange password="CA9C" sqref="A514" name="Диапазон3_74_2_2_6_1" securityDescriptor="O:WDG:WDD:(A;;CC;;;S-1-5-21-1281035640-548247933-376692995-11259)(A;;CC;;;S-1-5-21-1281035640-548247933-376692995-11258)(A;;CC;;;S-1-5-21-1281035640-548247933-376692995-5864)"/>
    <protectedRange password="CA9C" sqref="A516" name="Диапазон3_74_2_2_4_1" securityDescriptor="O:WDG:WDD:(A;;CC;;;S-1-5-21-1281035640-548247933-376692995-11259)(A;;CC;;;S-1-5-21-1281035640-548247933-376692995-11258)(A;;CC;;;S-1-5-21-1281035640-548247933-376692995-5864)"/>
    <protectedRange password="CA9C" sqref="A518" name="Диапазон3_74_2_2_4_2" securityDescriptor="O:WDG:WDD:(A;;CC;;;S-1-5-21-1281035640-548247933-376692995-11259)(A;;CC;;;S-1-5-21-1281035640-548247933-376692995-11258)(A;;CC;;;S-1-5-21-1281035640-548247933-376692995-5864)"/>
    <protectedRange password="CA9C" sqref="A520" name="Диапазон3_74_2_2_4_3" securityDescriptor="O:WDG:WDD:(A;;CC;;;S-1-5-21-1281035640-548247933-376692995-11259)(A;;CC;;;S-1-5-21-1281035640-548247933-376692995-11258)(A;;CC;;;S-1-5-21-1281035640-548247933-376692995-5864)"/>
    <protectedRange password="CA9C" sqref="A529" name="Диапазон3_74_2_2_8_1" securityDescriptor="O:WDG:WDD:(A;;CC;;;S-1-5-21-1281035640-548247933-376692995-11259)(A;;CC;;;S-1-5-21-1281035640-548247933-376692995-11258)(A;;CC;;;S-1-5-21-1281035640-548247933-376692995-5864)"/>
    <protectedRange password="CA9C" sqref="A535" name="Диапазон3_74_2_2_10_1" securityDescriptor="O:WDG:WDD:(A;;CC;;;S-1-5-21-1281035640-548247933-376692995-11259)(A;;CC;;;S-1-5-21-1281035640-548247933-376692995-11258)(A;;CC;;;S-1-5-21-1281035640-548247933-376692995-5864)"/>
    <protectedRange password="CA9C" sqref="A624" name="Диапазон3_74_2_2_53" securityDescriptor="O:WDG:WDD:(A;;CC;;;S-1-5-21-1281035640-548247933-376692995-11259)(A;;CC;;;S-1-5-21-1281035640-548247933-376692995-11258)(A;;CC;;;S-1-5-21-1281035640-548247933-376692995-5864)"/>
    <protectedRange password="CA9C" sqref="A627" name="Диапазон3_74_2_2_54" securityDescriptor="O:WDG:WDD:(A;;CC;;;S-1-5-21-1281035640-548247933-376692995-11259)(A;;CC;;;S-1-5-21-1281035640-548247933-376692995-11258)(A;;CC;;;S-1-5-21-1281035640-548247933-376692995-5864)"/>
    <protectedRange password="CA9C" sqref="A629" name="Диапазон3_74_2_2_55" securityDescriptor="O:WDG:WDD:(A;;CC;;;S-1-5-21-1281035640-548247933-376692995-11259)(A;;CC;;;S-1-5-21-1281035640-548247933-376692995-11258)(A;;CC;;;S-1-5-21-1281035640-548247933-376692995-5864)"/>
    <protectedRange password="CA9C" sqref="A632" name="Диапазон3_74_2_2_56" securityDescriptor="O:WDG:WDD:(A;;CC;;;S-1-5-21-1281035640-548247933-376692995-11259)(A;;CC;;;S-1-5-21-1281035640-548247933-376692995-11258)(A;;CC;;;S-1-5-21-1281035640-548247933-376692995-5864)"/>
    <protectedRange password="CA9C" sqref="A701" name="Диапазон3_74_2_2_3_1" securityDescriptor="O:WDG:WDD:(A;;CC;;;S-1-5-21-1281035640-548247933-376692995-11259)(A;;CC;;;S-1-5-21-1281035640-548247933-376692995-11258)(A;;CC;;;S-1-5-21-1281035640-548247933-376692995-5864)"/>
    <protectedRange password="CA9C" sqref="A721:A722" name="Диапазон3_74_2_2_57" securityDescriptor="O:WDG:WDD:(A;;CC;;;S-1-5-21-1281035640-548247933-376692995-11259)(A;;CC;;;S-1-5-21-1281035640-548247933-376692995-11258)(A;;CC;;;S-1-5-21-1281035640-548247933-376692995-5864)"/>
    <protectedRange password="CA9C" sqref="A746 A748 A750:A751 A753 A755 A757 A759 A761 A763 A765 A767 A769 A771 A773 A775 A777 A779 A781 A783 A785 A787 A789 A791 A793 A795 A797 A799 A801 A803 A805 A807 A809 A811 A813:A814 A816 A818 A820 A822 A824 A826 A828 A830 A832 A834 A836 A838 A840 A842 A844 A846 A848 A850 A852 A854:A855 A857 A859 A861 A863 A865 A867 A869 A871 A873 A875 A877 A879 A881 A883 A885:A886 A888 A890 A892 A894 A896 A898 A900 A902 A904:A905 A907 A909 A911 A913 A915 A917 A919 A921 A923 A925 A927 A929 A931 A933 A935 A937 A939 A941 A943 A945 A947:A948 A950 A952 A954:A955 A957 A959:A963 A965 A967 A969:A971 A973:A978 A994" name="Диапазон3_74_2_2_58" securityDescriptor="O:WDG:WDD:(A;;CC;;;S-1-5-21-1281035640-548247933-376692995-11259)(A;;CC;;;S-1-5-21-1281035640-548247933-376692995-11258)(A;;CC;;;S-1-5-21-1281035640-548247933-376692995-5864)"/>
    <protectedRange password="CA9C" sqref="A980" name="Диапазон3_74_2_2_2_3" securityDescriptor="O:WDG:WDD:(A;;CC;;;S-1-5-21-1281035640-548247933-376692995-11259)(A;;CC;;;S-1-5-21-1281035640-548247933-376692995-11258)(A;;CC;;;S-1-5-21-1281035640-548247933-376692995-5864)"/>
    <protectedRange password="CA9C" sqref="A981" name="Диапазон3_74_2_2_2_4" securityDescriptor="O:WDG:WDD:(A;;CC;;;S-1-5-21-1281035640-548247933-376692995-11259)(A;;CC;;;S-1-5-21-1281035640-548247933-376692995-11258)(A;;CC;;;S-1-5-21-1281035640-548247933-376692995-5864)"/>
    <protectedRange password="CA9C" sqref="A982:A983 A984:A988 A990 A992" name="Диапазон3_74_2_2_2_5" securityDescriptor="O:WDG:WDD:(A;;CC;;;S-1-5-21-1281035640-548247933-376692995-11259)(A;;CC;;;S-1-5-21-1281035640-548247933-376692995-11258)(A;;CC;;;S-1-5-21-1281035640-548247933-376692995-5864)"/>
    <protectedRange password="CA9C" sqref="X2002" name="Диапазон3_12_24" securityDescriptor="O:WDG:WDD:(A;;CC;;;S-1-5-21-1281035640-548247933-376692995-11259)(A;;CC;;;S-1-5-21-1281035640-548247933-376692995-11258)(A;;CC;;;S-1-5-21-1281035640-548247933-376692995-5864)"/>
    <protectedRange password="CA9C" sqref="X2028" name="Диапазон3_16_2_1"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X2031" name="Диапазон3_12_4_1" securityDescriptor="O:WDG:WDD:(A;;CC;;;S-1-5-21-1281035640-548247933-376692995-11259)(A;;CC;;;S-1-5-21-1281035640-548247933-376692995-11258)(A;;CC;;;S-1-5-21-1281035640-548247933-376692995-5864)"/>
    <protectedRange password="CA9C" sqref="X2039 X2041" name="Диапазон3_16_1_3" securityDescriptor="O:WDG:WDD:(A;;CC;;;S-1-5-21-1281035640-548247933-376692995-11259)(A;;CC;;;S-1-5-21-1281035640-548247933-376692995-11258)(A;;CC;;;S-1-5-21-1281035640-548247933-376692995-5864)"/>
    <protectedRange password="CA9C" sqref="X2047" name="Диапазон3_16_1_4"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X2061" name="Диапазон3_16_12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X2064" name="Диапазон3_16_13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X2119" name="Диапазон3_16_13_2" securityDescriptor="O:WDG:WDD:(A;;CC;;;S-1-5-21-1281035640-548247933-376692995-11259)(A;;CC;;;S-1-5-21-1281035640-548247933-376692995-11258)(A;;CC;;;S-1-5-21-1281035640-548247933-376692995-5864)"/>
    <protectedRange password="CA9C" sqref="X2192" name="Диапазон3_12_10_1" securityDescriptor="O:WDG:WDD:(A;;CC;;;S-1-5-21-1281035640-548247933-376692995-11259)(A;;CC;;;S-1-5-21-1281035640-548247933-376692995-11258)(A;;CC;;;S-1-5-21-1281035640-548247933-376692995-5864)"/>
    <protectedRange password="CA9C" sqref="Q2003:T2003 O2003 V2003 M2003 F2003:H2003" name="Диапазон3_12_25" securityDescriptor="O:WDG:WDD:(A;;CC;;;S-1-5-21-1281035640-548247933-376692995-11259)(A;;CC;;;S-1-5-21-1281035640-548247933-376692995-11258)(A;;CC;;;S-1-5-21-1281035640-548247933-376692995-5864)"/>
    <protectedRange password="CA9C" sqref="B2003" name="Диапазон3_1_4_5" securityDescriptor="O:WDG:WDD:(A;;CC;;;S-1-5-21-1281035640-548247933-376692995-11259)(A;;CC;;;S-1-5-21-1281035640-548247933-376692995-11258)(A;;CC;;;S-1-5-21-1281035640-548247933-376692995-5864)"/>
    <protectedRange password="CA9C" sqref="C2003" name="Диапазон3_12_1_2" securityDescriptor="O:WDG:WDD:(A;;CC;;;S-1-5-21-1281035640-548247933-376692995-11259)(A;;CC;;;S-1-5-21-1281035640-548247933-376692995-11258)(A;;CC;;;S-1-5-21-1281035640-548247933-376692995-5864)"/>
    <protectedRange password="CA9C" sqref="D2003" name="Диапазон3_12_1_4_1" securityDescriptor="O:WDG:WDD:(A;;CC;;;S-1-5-21-1281035640-548247933-376692995-11259)(A;;CC;;;S-1-5-21-1281035640-548247933-376692995-11258)(A;;CC;;;S-1-5-21-1281035640-548247933-376692995-5864)"/>
    <protectedRange password="CA9C" sqref="E2003" name="Диапазон3_12_1_7" securityDescriptor="O:WDG:WDD:(A;;CC;;;S-1-5-21-1281035640-548247933-376692995-11259)(A;;CC;;;S-1-5-21-1281035640-548247933-376692995-11258)(A;;CC;;;S-1-5-21-1281035640-548247933-376692995-5864)"/>
    <protectedRange password="CA9C" sqref="M2029 O2029 V2029 F2029:H2029 Q2029:T2029 X2029" name="Диапазон3_16_2_2" securityDescriptor="O:WDG:WDD:(A;;CC;;;S-1-5-21-1281035640-548247933-376692995-11259)(A;;CC;;;S-1-5-21-1281035640-548247933-376692995-11258)(A;;CC;;;S-1-5-21-1281035640-548247933-376692995-5864)"/>
    <protectedRange password="CA9C" sqref="B2029" name="Диапазон3_1_6_1_1" securityDescriptor="O:WDG:WDD:(A;;CC;;;S-1-5-21-1281035640-548247933-376692995-11259)(A;;CC;;;S-1-5-21-1281035640-548247933-376692995-11258)(A;;CC;;;S-1-5-21-1281035640-548247933-376692995-5864)"/>
    <protectedRange password="CA9C" sqref="C2029" name="Диапазон3_16_2_1_1" securityDescriptor="O:WDG:WDD:(A;;CC;;;S-1-5-21-1281035640-548247933-376692995-11259)(A;;CC;;;S-1-5-21-1281035640-548247933-376692995-11258)(A;;CC;;;S-1-5-21-1281035640-548247933-376692995-5864)"/>
    <protectedRange password="CA9C" sqref="D2029" name="Диапазон3_16_2_1_3" securityDescriptor="O:WDG:WDD:(A;;CC;;;S-1-5-21-1281035640-548247933-376692995-11259)(A;;CC;;;S-1-5-21-1281035640-548247933-376692995-11258)(A;;CC;;;S-1-5-21-1281035640-548247933-376692995-5864)"/>
    <protectedRange password="CA9C" sqref="E2029" name="Диапазон3_16_2_1_5"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O2032 Q2032:T2032 X2032 V2032 F2032:H2032" name="Диапазон3_12_4_2" securityDescriptor="O:WDG:WDD:(A;;CC;;;S-1-5-21-1281035640-548247933-376692995-11259)(A;;CC;;;S-1-5-21-1281035640-548247933-376692995-11258)(A;;CC;;;S-1-5-21-1281035640-548247933-376692995-5864)"/>
    <protectedRange algorithmName="SHA-512" hashValue="btIAi3wmCw41WbbdM1KCgnOGgy9yoO9ncGztI9FO4vmp/rl2nFiakiDJAAh7cqe0jenZQdTNz1eGsSIfD99Cyw==" saltValue="nC1bDi7HhHS60HENFiuwOA==" spinCount="100000" sqref="B2032" name="Диапазон3_1_4_1_2" securityDescriptor="O:WDG:WDD:(A;;CC;;;S-1-5-21-1281035640-548247933-376692995-11259)(A;;CC;;;S-1-5-21-1281035640-548247933-376692995-11258)(A;;CC;;;S-1-5-21-1281035640-548247933-376692995-5864)"/>
    <protectedRange algorithmName="SHA-512" hashValue="z/ajSiK6mu09A5BbP2GTtfQNEAwVqwxa7TcveNo9eP0anDVI5QczAPy2qaGgN0I9EAXug+VRoFd5V+Po2qr7Yw==" saltValue="qnL1qPQPl5m0gqVhRNxxng==" spinCount="100000" sqref="C2032" name="Диапазон3_15_2_1_1_1"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D2032" name="Диапазон3_12_4_1_1"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E2032" name="Диапазон3_12_4_1_3" securityDescriptor="O:WDG:WDD:(A;;CC;;;S-1-5-21-1281035640-548247933-376692995-11259)(A;;CC;;;S-1-5-21-1281035640-548247933-376692995-11258)(A;;CC;;;S-1-5-21-1281035640-548247933-376692995-5864)"/>
    <protectedRange password="CA9C" sqref="Q2040:T2040 H2040 O2040 V2040 M2040 F2040:G2040 X2040" name="Диапазон3_16_1_5" securityDescriptor="O:WDG:WDD:(A;;CC;;;S-1-5-21-1281035640-548247933-376692995-11259)(A;;CC;;;S-1-5-21-1281035640-548247933-376692995-11258)(A;;CC;;;S-1-5-21-1281035640-548247933-376692995-5864)"/>
    <protectedRange password="CA9C" sqref="B2040" name="Диапазон3_1_6_19" securityDescriptor="O:WDG:WDD:(A;;CC;;;S-1-5-21-1281035640-548247933-376692995-11259)(A;;CC;;;S-1-5-21-1281035640-548247933-376692995-11258)(A;;CC;;;S-1-5-21-1281035640-548247933-376692995-5864)"/>
    <protectedRange password="CA9C" sqref="C2040" name="Диапазон3_16_1_1_1" securityDescriptor="O:WDG:WDD:(A;;CC;;;S-1-5-21-1281035640-548247933-376692995-11259)(A;;CC;;;S-1-5-21-1281035640-548247933-376692995-11258)(A;;CC;;;S-1-5-21-1281035640-548247933-376692995-5864)"/>
    <protectedRange password="CA9C" sqref="D2040" name="Диапазон3_16_1_1_3" securityDescriptor="O:WDG:WDD:(A;;CC;;;S-1-5-21-1281035640-548247933-376692995-11259)(A;;CC;;;S-1-5-21-1281035640-548247933-376692995-11258)(A;;CC;;;S-1-5-21-1281035640-548247933-376692995-5864)"/>
    <protectedRange password="CA9C" sqref="E2040" name="Диапазон3_16_1_1_5" securityDescriptor="O:WDG:WDD:(A;;CC;;;S-1-5-21-1281035640-548247933-376692995-11259)(A;;CC;;;S-1-5-21-1281035640-548247933-376692995-11258)(A;;CC;;;S-1-5-21-1281035640-548247933-376692995-5864)"/>
    <protectedRange password="CA9C" sqref="Q2042:T2042 H2042 O2042 V2042 M2042 F2042:G2042 X2042" name="Диапазон3_16_1_6" securityDescriptor="O:WDG:WDD:(A;;CC;;;S-1-5-21-1281035640-548247933-376692995-11259)(A;;CC;;;S-1-5-21-1281035640-548247933-376692995-11258)(A;;CC;;;S-1-5-21-1281035640-548247933-376692995-5864)"/>
    <protectedRange password="CA9C" sqref="B2042" name="Диапазон3_1_6_20" securityDescriptor="O:WDG:WDD:(A;;CC;;;S-1-5-21-1281035640-548247933-376692995-11259)(A;;CC;;;S-1-5-21-1281035640-548247933-376692995-11258)(A;;CC;;;S-1-5-21-1281035640-548247933-376692995-5864)"/>
    <protectedRange password="CA9C" sqref="C2042" name="Диапазон3_16_1_1_1_1" securityDescriptor="O:WDG:WDD:(A;;CC;;;S-1-5-21-1281035640-548247933-376692995-11259)(A;;CC;;;S-1-5-21-1281035640-548247933-376692995-11258)(A;;CC;;;S-1-5-21-1281035640-548247933-376692995-5864)"/>
    <protectedRange password="CA9C" sqref="D2042" name="Диапазон3_16_1_1_3_1" securityDescriptor="O:WDG:WDD:(A;;CC;;;S-1-5-21-1281035640-548247933-376692995-11259)(A;;CC;;;S-1-5-21-1281035640-548247933-376692995-11258)(A;;CC;;;S-1-5-21-1281035640-548247933-376692995-5864)"/>
    <protectedRange password="CA9C" sqref="E2042" name="Диапазон3_16_1_1_5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H2048 L2048 F2048:G2048 Q2048:T2048 O2048 V2048 X2048" name="Диапазон3_16_6_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048" name="Диапазон3_1_6_4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C2048" name="Диапазон3_16_6_1_1" securityDescriptor="O:WDG:WDD:(A;;CC;;;S-1-5-21-1281035640-548247933-376692995-11259)(A;;CC;;;S-1-5-21-1281035640-548247933-376692995-11258)(A;;CC;;;S-1-5-21-1281035640-548247933-376692995-5864)"/>
    <protectedRange password="CA9C" sqref="D2048" name="Диапазон3_16_1_1_3_2" securityDescriptor="O:WDG:WDD:(A;;CC;;;S-1-5-21-1281035640-548247933-376692995-11259)(A;;CC;;;S-1-5-21-1281035640-548247933-376692995-11258)(A;;CC;;;S-1-5-21-1281035640-548247933-376692995-5864)"/>
    <protectedRange password="CA9C" sqref="E2048" name="Диапазон3_16_1_1_5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2062:H2062 Q2062:T2062 O2062 V2062 X2062" name="Диапазон3_16_12_2"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062" name="Диапазон3_1_6_10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2062" name="Диапазон3_74_2_4_16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C2062" name="Диапазон3_16_12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2062" name="Диапазон3_16_12_1_3"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2062" name="Диапазон3_16_12_1_5"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2065" name="Диапазон3_74_2_4_16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Q2065:T2065 O2065 V2065 F2065:H2065 X2065" name="Диапазон3_16_13_3"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065" name="Диапазон3_1_6_1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C2065" name="Диапазон3_16_13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2065" name="Диапазон3_16_13_1_3"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2065" name="Диапазон3_16_13_1_5" securityDescriptor="O:WDG:WDD:(A;;CC;;;S-1-5-21-1281035640-548247933-376692995-11259)(A;;CC;;;S-1-5-21-1281035640-548247933-376692995-11258)(A;;CC;;;S-1-5-21-1281035640-548247933-376692995-5864)"/>
    <protectedRange password="CA9C" sqref="L2120" name="Диапазон3_1_1_1_3" securityDescriptor="O:WDG:WDD:(A;;CC;;;S-1-5-21-1281035640-548247933-376692995-11259)(A;;CC;;;S-1-5-21-1281035640-548247933-376692995-11258)(A;;CC;;;S-1-5-21-1281035640-548247933-376692995-5864)"/>
    <protectedRange password="CA9C" sqref="Q2120:S2120 H2120 V2120 O2120 B2120" name="Диапазон3_6_1_2" securityDescriptor="O:WDG:WDD:(A;;CC;;;S-1-5-21-1281035640-548247933-376692995-11259)(A;;CC;;;S-1-5-21-1281035640-548247933-376692995-11258)(A;;CC;;;S-1-5-21-1281035640-548247933-376692995-5864)"/>
    <protectedRange password="CA9C" sqref="G2120" name="Диапазон3_1_1" securityDescriptor="O:WDG:WDD:(A;;CC;;;S-1-5-21-1281035640-548247933-376692995-11259)(A;;CC;;;S-1-5-21-1281035640-548247933-376692995-11258)(A;;CC;;;S-1-5-21-1281035640-548247933-376692995-5864)"/>
    <protectedRange password="CA9C" sqref="F2120" name="Диапазон3_6_1_1_1" securityDescriptor="O:WDG:WDD:(A;;CC;;;S-1-5-21-1281035640-548247933-376692995-11259)(A;;CC;;;S-1-5-21-1281035640-548247933-376692995-11258)(A;;CC;;;S-1-5-21-1281035640-548247933-376692995-5864)"/>
    <protectedRange password="CA9C" sqref="C2120" name="Диапазон3_6_1_1_1_1" securityDescriptor="O:WDG:WDD:(A;;CC;;;S-1-5-21-1281035640-548247933-376692995-11259)(A;;CC;;;S-1-5-21-1281035640-548247933-376692995-11258)(A;;CC;;;S-1-5-21-1281035640-548247933-376692995-5864)"/>
    <protectedRange password="CA9C" sqref="V2193 Q2193:T2193 M2193 O2193 F2193:H2193" name="Диапазон3_12_10_2" securityDescriptor="O:WDG:WDD:(A;;CC;;;S-1-5-21-1281035640-548247933-376692995-11259)(A;;CC;;;S-1-5-21-1281035640-548247933-376692995-11258)(A;;CC;;;S-1-5-21-1281035640-548247933-376692995-5864)"/>
    <protectedRange password="CA9C" sqref="B2193" name="Диапазон3_1_4_3_1" securityDescriptor="O:WDG:WDD:(A;;CC;;;S-1-5-21-1281035640-548247933-376692995-11259)(A;;CC;;;S-1-5-21-1281035640-548247933-376692995-11258)(A;;CC;;;S-1-5-21-1281035640-548247933-376692995-5864)"/>
    <protectedRange password="CA9C" sqref="K2193" name="Диапазон3_12_1_6_1_1" securityDescriptor="O:WDG:WDD:(A;;CC;;;S-1-5-21-1281035640-548247933-376692995-11259)(A;;CC;;;S-1-5-21-1281035640-548247933-376692995-11258)(A;;CC;;;S-1-5-21-1281035640-548247933-376692995-5864)"/>
    <protectedRange password="CA9C" sqref="C2193" name="Диапазон3_12_10_1_1" securityDescriptor="O:WDG:WDD:(A;;CC;;;S-1-5-21-1281035640-548247933-376692995-11259)(A;;CC;;;S-1-5-21-1281035640-548247933-376692995-11258)(A;;CC;;;S-1-5-21-1281035640-548247933-376692995-5864)"/>
    <protectedRange password="CA9C" sqref="D2193" name="Диапазон3_12_10_1_3" securityDescriptor="O:WDG:WDD:(A;;CC;;;S-1-5-21-1281035640-548247933-376692995-11259)(A;;CC;;;S-1-5-21-1281035640-548247933-376692995-11258)(A;;CC;;;S-1-5-21-1281035640-548247933-376692995-5864)"/>
    <protectedRange password="CA9C" sqref="E2193" name="Диапазон3_12_10_1_5" securityDescriptor="O:WDG:WDD:(A;;CC;;;S-1-5-21-1281035640-548247933-376692995-11259)(A;;CC;;;S-1-5-21-1281035640-548247933-376692995-11258)(A;;CC;;;S-1-5-21-1281035640-548247933-376692995-5864)"/>
    <protectedRange password="CA9C" sqref="M2289 V2289 O2289 Q2289:T2289 F2289:H2289" name="Диапазон3_12_26" securityDescriptor="O:WDG:WDD:(A;;CC;;;S-1-5-21-1281035640-548247933-376692995-11259)(A;;CC;;;S-1-5-21-1281035640-548247933-376692995-11258)(A;;CC;;;S-1-5-21-1281035640-548247933-376692995-5864)"/>
    <protectedRange password="CA9C" sqref="B2289" name="Диапазон3_1_4_6"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A2289" name="Айгуль"/>
    <protectedRange password="CA9C" sqref="C2289" name="Диапазон3_12_1_2_1" securityDescriptor="O:WDG:WDD:(A;;CC;;;S-1-5-21-1281035640-548247933-376692995-11259)(A;;CC;;;S-1-5-21-1281035640-548247933-376692995-11258)(A;;CC;;;S-1-5-21-1281035640-548247933-376692995-5864)"/>
    <protectedRange password="CA9C" sqref="D2289" name="Диапазон3_12_1_4_2" securityDescriptor="O:WDG:WDD:(A;;CC;;;S-1-5-21-1281035640-548247933-376692995-11259)(A;;CC;;;S-1-5-21-1281035640-548247933-376692995-11258)(A;;CC;;;S-1-5-21-1281035640-548247933-376692995-5864)"/>
    <protectedRange password="CA9C" sqref="E2289" name="Диапазон3_12_1_7_1" securityDescriptor="O:WDG:WDD:(A;;CC;;;S-1-5-21-1281035640-548247933-376692995-11259)(A;;CC;;;S-1-5-21-1281035640-548247933-376692995-11258)(A;;CC;;;S-1-5-21-1281035640-548247933-376692995-5864)"/>
    <protectedRange password="CA9C" sqref="X2693" name="Диапазон3_12_1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X2722" name="Диапазон3_74_2_4_6" securityDescriptor="O:WDG:WDD:(A;;CC;;;S-1-5-21-1281035640-548247933-376692995-11259)(A;;CC;;;S-1-5-21-1281035640-548247933-376692995-11258)(A;;CC;;;S-1-5-21-1281035640-548247933-376692995-5864)"/>
    <protectedRange password="CA9C" sqref="L2483" name="Диапазон3_1_1_1_2"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488" name="Диапазон3_1_6_13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V2488 Q2488:T2488 N2488:O2488 F2488:H2488" name="Диапазон3_74_2_4_20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2488" name="Диапазон3_74_2_4_20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2488" name="Диапазон3_74_2_4_20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2488" name="Диапазон3_74_2_4_20_1_5" securityDescriptor="O:WDG:WDD:(A;;CC;;;S-1-5-21-1281035640-548247933-376692995-11259)(A;;CC;;;S-1-5-21-1281035640-548247933-376692995-11258)(A;;CC;;;S-1-5-21-1281035640-548247933-376692995-5864)"/>
    <protectedRange password="CA9C" sqref="L2647" name="Диапазон3_1_1_1_2_1" securityDescriptor="O:WDG:WDD:(A;;CC;;;S-1-5-21-1281035640-548247933-376692995-11259)(A;;CC;;;S-1-5-21-1281035640-548247933-376692995-11258)(A;;CC;;;S-1-5-21-1281035640-548247933-376692995-5864)"/>
    <protectedRange password="CA9C" sqref="L2668" name="Диапазон3_1_1_1_4_1" securityDescriptor="O:WDG:WDD:(A;;CC;;;S-1-5-21-1281035640-548247933-376692995-11259)(A;;CC;;;S-1-5-21-1281035640-548247933-376692995-11258)(A;;CC;;;S-1-5-21-1281035640-548247933-376692995-5864)"/>
    <protectedRange password="CA9C" sqref="V2694 O2694 Q2694:T2694 M2694 F2694:H2694" name="Диапазон3_12_11_2" securityDescriptor="O:WDG:WDD:(A;;CC;;;S-1-5-21-1281035640-548247933-376692995-11259)(A;;CC;;;S-1-5-21-1281035640-548247933-376692995-11258)(A;;CC;;;S-1-5-21-1281035640-548247933-376692995-5864)"/>
    <protectedRange password="CA9C" sqref="B2694" name="Диапазон3_1_4_4_1" securityDescriptor="O:WDG:WDD:(A;;CC;;;S-1-5-21-1281035640-548247933-376692995-11259)(A;;CC;;;S-1-5-21-1281035640-548247933-376692995-11258)(A;;CC;;;S-1-5-21-1281035640-548247933-376692995-5864)"/>
    <protectedRange password="CA9C" sqref="K2694" name="Диапазон3_12_1_6_2" securityDescriptor="O:WDG:WDD:(A;;CC;;;S-1-5-21-1281035640-548247933-376692995-11259)(A;;CC;;;S-1-5-21-1281035640-548247933-376692995-11258)(A;;CC;;;S-1-5-21-1281035640-548247933-376692995-5864)"/>
    <protectedRange password="CA9C" sqref="C2694" name="Диапазон3_12_11_1_1" securityDescriptor="O:WDG:WDD:(A;;CC;;;S-1-5-21-1281035640-548247933-376692995-11259)(A;;CC;;;S-1-5-21-1281035640-548247933-376692995-11258)(A;;CC;;;S-1-5-21-1281035640-548247933-376692995-5864)"/>
    <protectedRange password="CA9C" sqref="D2694" name="Диапазон3_12_11_1_3" securityDescriptor="O:WDG:WDD:(A;;CC;;;S-1-5-21-1281035640-548247933-376692995-11259)(A;;CC;;;S-1-5-21-1281035640-548247933-376692995-11258)(A;;CC;;;S-1-5-21-1281035640-548247933-376692995-5864)"/>
    <protectedRange password="CA9C" sqref="E2694" name="Диапазон3_12_11_1_5" securityDescriptor="O:WDG:WDD:(A;;CC;;;S-1-5-21-1281035640-548247933-376692995-11259)(A;;CC;;;S-1-5-21-1281035640-548247933-376692995-11258)(A;;CC;;;S-1-5-21-1281035640-548247933-376692995-5864)"/>
    <protectedRange password="CA9C" sqref="L2723" name="Диапазон3_1_1_1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B2723 Q2723:T2723 K2723 H2723 N2723:O2723 X2723 F2723:G2723" name="Диапазон3_74_2_4_1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2723" name="Диапазон3_74_2_4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2723" name="Диапазон3_74_2_4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2723" name="Диапазон3_74_2_4_1_5" securityDescriptor="O:WDG:WDD:(A;;CC;;;S-1-5-21-1281035640-548247933-376692995-11259)(A;;CC;;;S-1-5-21-1281035640-548247933-376692995-11258)(A;;CC;;;S-1-5-21-1281035640-548247933-376692995-5864)"/>
    <protectedRange password="CA9C" sqref="L2715" name="Диапазон3_1_1_1_20"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V2715 H2715 K2715 N2715:O2715 Q2715:S2715 B2715 F2715:G2715" name="Диапазон3_10_2_1_1"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A2715" name="Айгуль_1"/>
    <protectedRange algorithmName="SHA-512" hashValue="AU2/l4N7zvslUIRZMPi5HwNdZkDO01cJrV/36dj0VW3ifXegcsg1f3kir8v+SfDfMU21eLOXVBfC6t+lKV/wng==" saltValue="kfYd7OGSNHF9lrgvVg3Y1g==" spinCount="100000" sqref="C2715" name="Диапазон3_10_2_1_1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D2715" name="Диапазон3_10_2_1_1_3"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E2715" name="Диапазон3_10_2_1_1_5" securityDescriptor="O:WDG:WDD:(A;;CC;;;S-1-5-21-1281035640-548247933-376692995-11259)(A;;CC;;;S-1-5-21-1281035640-548247933-376692995-11258)(A;;CC;;;S-1-5-21-1281035640-548247933-376692995-5864)"/>
    <protectedRange algorithmName="SHA-512" hashValue="8BmuX7f1CYkFXP04i18tST3PnevZOvAn6TncmSTHAbpwJs0fqAnlgofY2DDe7w6E8IxGxddDVpVyCZvVFuXvmA==" saltValue="b9oW0jAq/2kRbRbbC5Xtiw==" spinCount="100000" sqref="L2751:L2754" name="Диапазон3_1_1_1_1_1_1" securityDescriptor="O:WDG:WDD:(A;;CC;;;S-1-5-21-1281035640-548247933-376692995-11259)(A;;CC;;;S-1-5-21-1281035640-548247933-376692995-11258)(A;;CC;;;S-1-5-21-1281035640-548247933-376692995-5864)"/>
    <protectedRange password="CA9C" sqref="A522" name="Диапазон3_74_2_2_40_1" securityDescriptor="O:WDG:WDD:(A;;CC;;;S-1-5-21-1281035640-548247933-376692995-11259)(A;;CC;;;S-1-5-21-1281035640-548247933-376692995-11258)(A;;CC;;;S-1-5-21-1281035640-548247933-376692995-5864)"/>
    <protectedRange password="CA9C" sqref="A524" name="Диапазон3_74_2_2_40_2" securityDescriptor="O:WDG:WDD:(A;;CC;;;S-1-5-21-1281035640-548247933-376692995-11259)(A;;CC;;;S-1-5-21-1281035640-548247933-376692995-11258)(A;;CC;;;S-1-5-21-1281035640-548247933-376692995-5864)"/>
    <protectedRange password="CA9C" sqref="A526" name="Диапазон3_74_2_2_40_3" securityDescriptor="O:WDG:WDD:(A;;CC;;;S-1-5-21-1281035640-548247933-376692995-11259)(A;;CC;;;S-1-5-21-1281035640-548247933-376692995-11258)(A;;CC;;;S-1-5-21-1281035640-548247933-376692995-5864)"/>
    <protectedRange password="CA9C" sqref="A531" name="Диапазон3_74_2_2_41_1" securityDescriptor="O:WDG:WDD:(A;;CC;;;S-1-5-21-1281035640-548247933-376692995-11259)(A;;CC;;;S-1-5-21-1281035640-548247933-376692995-11258)(A;;CC;;;S-1-5-21-1281035640-548247933-376692995-5864)"/>
    <protectedRange password="CA9C" sqref="A533" name="Диапазон3_74_2_2_41_2" securityDescriptor="O:WDG:WDD:(A;;CC;;;S-1-5-21-1281035640-548247933-376692995-11259)(A;;CC;;;S-1-5-21-1281035640-548247933-376692995-11258)(A;;CC;;;S-1-5-21-1281035640-548247933-376692995-5864)"/>
    <protectedRange password="CA9C" sqref="A536" name="Диапазон3_74_2_2_10_1_1" securityDescriptor="O:WDG:WDD:(A;;CC;;;S-1-5-21-1281035640-548247933-376692995-11259)(A;;CC;;;S-1-5-21-1281035640-548247933-376692995-11258)(A;;CC;;;S-1-5-21-1281035640-548247933-376692995-5864)"/>
    <protectedRange password="CA9C" sqref="A538" name="Диапазон3_74_2_2_42_1" securityDescriptor="O:WDG:WDD:(A;;CC;;;S-1-5-21-1281035640-548247933-376692995-11259)(A;;CC;;;S-1-5-21-1281035640-548247933-376692995-11258)(A;;CC;;;S-1-5-21-1281035640-548247933-376692995-5864)"/>
    <protectedRange password="CA9C" sqref="A540" name="Диапазон3_74_2_2_42_2" securityDescriptor="O:WDG:WDD:(A;;CC;;;S-1-5-21-1281035640-548247933-376692995-11259)(A;;CC;;;S-1-5-21-1281035640-548247933-376692995-11258)(A;;CC;;;S-1-5-21-1281035640-548247933-376692995-5864)"/>
    <protectedRange password="CA9C" sqref="A542" name="Диапазон3_74_2_2_42_3" securityDescriptor="O:WDG:WDD:(A;;CC;;;S-1-5-21-1281035640-548247933-376692995-11259)(A;;CC;;;S-1-5-21-1281035640-548247933-376692995-11258)(A;;CC;;;S-1-5-21-1281035640-548247933-376692995-5864)"/>
    <protectedRange password="CA9C" sqref="A544" name="Диапазон3_74_2_2_42_4" securityDescriptor="O:WDG:WDD:(A;;CC;;;S-1-5-21-1281035640-548247933-376692995-11259)(A;;CC;;;S-1-5-21-1281035640-548247933-376692995-11258)(A;;CC;;;S-1-5-21-1281035640-548247933-376692995-5864)"/>
    <protectedRange password="CA9C" sqref="A546" name="Диапазон3_74_2_2_42_5" securityDescriptor="O:WDG:WDD:(A;;CC;;;S-1-5-21-1281035640-548247933-376692995-11259)(A;;CC;;;S-1-5-21-1281035640-548247933-376692995-11258)(A;;CC;;;S-1-5-21-1281035640-548247933-376692995-5864)"/>
    <protectedRange password="CA9C" sqref="A548" name="Диапазон3_74_2_2_69" securityDescriptor="O:WDG:WDD:(A;;CC;;;S-1-5-21-1281035640-548247933-376692995-11259)(A;;CC;;;S-1-5-21-1281035640-548247933-376692995-11258)(A;;CC;;;S-1-5-21-1281035640-548247933-376692995-5864)"/>
    <protectedRange password="CA9C" sqref="A550" name="Диапазон3_74_2_2_70" securityDescriptor="O:WDG:WDD:(A;;CC;;;S-1-5-21-1281035640-548247933-376692995-11259)(A;;CC;;;S-1-5-21-1281035640-548247933-376692995-11258)(A;;CC;;;S-1-5-21-1281035640-548247933-376692995-5864)"/>
    <protectedRange password="CA9C" sqref="A552" name="Диапазон3_74_2_2_43_1" securityDescriptor="O:WDG:WDD:(A;;CC;;;S-1-5-21-1281035640-548247933-376692995-11259)(A;;CC;;;S-1-5-21-1281035640-548247933-376692995-11258)(A;;CC;;;S-1-5-21-1281035640-548247933-376692995-5864)"/>
    <protectedRange password="CA9C" sqref="A554" name="Диапазон3_74_2_2_71" securityDescriptor="O:WDG:WDD:(A;;CC;;;S-1-5-21-1281035640-548247933-376692995-11259)(A;;CC;;;S-1-5-21-1281035640-548247933-376692995-11258)(A;;CC;;;S-1-5-21-1281035640-548247933-376692995-5864)"/>
    <protectedRange password="CA9C" sqref="A556" name="Диапазон3_74_2_2_44_1" securityDescriptor="O:WDG:WDD:(A;;CC;;;S-1-5-21-1281035640-548247933-376692995-11259)(A;;CC;;;S-1-5-21-1281035640-548247933-376692995-11258)(A;;CC;;;S-1-5-21-1281035640-548247933-376692995-5864)"/>
    <protectedRange password="CA9C" sqref="A558" name="Диапазон3_74_2_2_44_2" securityDescriptor="O:WDG:WDD:(A;;CC;;;S-1-5-21-1281035640-548247933-376692995-11259)(A;;CC;;;S-1-5-21-1281035640-548247933-376692995-11258)(A;;CC;;;S-1-5-21-1281035640-548247933-376692995-5864)"/>
    <protectedRange password="CA9C" sqref="A560" name="Диапазон3_74_2_2_44_3" securityDescriptor="O:WDG:WDD:(A;;CC;;;S-1-5-21-1281035640-548247933-376692995-11259)(A;;CC;;;S-1-5-21-1281035640-548247933-376692995-11258)(A;;CC;;;S-1-5-21-1281035640-548247933-376692995-5864)"/>
    <protectedRange password="CA9C" sqref="A563" name="Диапазон3_74_2_2_45_1" securityDescriptor="O:WDG:WDD:(A;;CC;;;S-1-5-21-1281035640-548247933-376692995-11259)(A;;CC;;;S-1-5-21-1281035640-548247933-376692995-11258)(A;;CC;;;S-1-5-21-1281035640-548247933-376692995-5864)"/>
    <protectedRange password="CA9C" sqref="A565" name="Диапазон3_74_2_2_45_2" securityDescriptor="O:WDG:WDD:(A;;CC;;;S-1-5-21-1281035640-548247933-376692995-11259)(A;;CC;;;S-1-5-21-1281035640-548247933-376692995-11258)(A;;CC;;;S-1-5-21-1281035640-548247933-376692995-5864)"/>
    <protectedRange password="CA9C" sqref="A568" name="Диапазон3_74_2_2_46_1" securityDescriptor="O:WDG:WDD:(A;;CC;;;S-1-5-21-1281035640-548247933-376692995-11259)(A;;CC;;;S-1-5-21-1281035640-548247933-376692995-11258)(A;;CC;;;S-1-5-21-1281035640-548247933-376692995-5864)"/>
    <protectedRange password="CA9C" sqref="A570" name="Диапазон3_74_2_2_46_2" securityDescriptor="O:WDG:WDD:(A;;CC;;;S-1-5-21-1281035640-548247933-376692995-11259)(A;;CC;;;S-1-5-21-1281035640-548247933-376692995-11258)(A;;CC;;;S-1-5-21-1281035640-548247933-376692995-5864)"/>
    <protectedRange password="CA9C" sqref="A572" name="Диапазон3_74_2_2_46_3" securityDescriptor="O:WDG:WDD:(A;;CC;;;S-1-5-21-1281035640-548247933-376692995-11259)(A;;CC;;;S-1-5-21-1281035640-548247933-376692995-11258)(A;;CC;;;S-1-5-21-1281035640-548247933-376692995-5864)"/>
    <protectedRange password="CA9C" sqref="A574" name="Диапазон3_74_2_2_1_2" securityDescriptor="O:WDG:WDD:(A;;CC;;;S-1-5-21-1281035640-548247933-376692995-11259)(A;;CC;;;S-1-5-21-1281035640-548247933-376692995-11258)(A;;CC;;;S-1-5-21-1281035640-548247933-376692995-5864)"/>
    <protectedRange password="CA9C" sqref="A576" name="Диапазон3_74_2_2_47_1" securityDescriptor="O:WDG:WDD:(A;;CC;;;S-1-5-21-1281035640-548247933-376692995-11259)(A;;CC;;;S-1-5-21-1281035640-548247933-376692995-11258)(A;;CC;;;S-1-5-21-1281035640-548247933-376692995-5864)"/>
    <protectedRange password="CA9C" sqref="A578" name="Диапазон3_74_2_2_47_2" securityDescriptor="O:WDG:WDD:(A;;CC;;;S-1-5-21-1281035640-548247933-376692995-11259)(A;;CC;;;S-1-5-21-1281035640-548247933-376692995-11258)(A;;CC;;;S-1-5-21-1281035640-548247933-376692995-5864)"/>
    <protectedRange password="CA9C" sqref="A580" name="Диапазон3_74_2_2_47_3" securityDescriptor="O:WDG:WDD:(A;;CC;;;S-1-5-21-1281035640-548247933-376692995-11259)(A;;CC;;;S-1-5-21-1281035640-548247933-376692995-11258)(A;;CC;;;S-1-5-21-1281035640-548247933-376692995-5864)"/>
    <protectedRange password="CA9C" sqref="A582" name="Диапазон3_74_2_2_47_4" securityDescriptor="O:WDG:WDD:(A;;CC;;;S-1-5-21-1281035640-548247933-376692995-11259)(A;;CC;;;S-1-5-21-1281035640-548247933-376692995-11258)(A;;CC;;;S-1-5-21-1281035640-548247933-376692995-5864)"/>
    <protectedRange password="CA9C" sqref="A584" name="Диапазон3_74_2_2_47_5" securityDescriptor="O:WDG:WDD:(A;;CC;;;S-1-5-21-1281035640-548247933-376692995-11259)(A;;CC;;;S-1-5-21-1281035640-548247933-376692995-11258)(A;;CC;;;S-1-5-21-1281035640-548247933-376692995-5864)"/>
    <protectedRange password="CA9C" sqref="A586" name="Диапазон3_74_2_2_47_6" securityDescriptor="O:WDG:WDD:(A;;CC;;;S-1-5-21-1281035640-548247933-376692995-11259)(A;;CC;;;S-1-5-21-1281035640-548247933-376692995-11258)(A;;CC;;;S-1-5-21-1281035640-548247933-376692995-5864)"/>
    <protectedRange password="CA9C" sqref="A588" name="Диапазон3_74_2_2_72" securityDescriptor="O:WDG:WDD:(A;;CC;;;S-1-5-21-1281035640-548247933-376692995-11259)(A;;CC;;;S-1-5-21-1281035640-548247933-376692995-11258)(A;;CC;;;S-1-5-21-1281035640-548247933-376692995-5864)"/>
    <protectedRange password="CA9C" sqref="A590" name="Диапазон3_74_2_2_48_1" securityDescriptor="O:WDG:WDD:(A;;CC;;;S-1-5-21-1281035640-548247933-376692995-11259)(A;;CC;;;S-1-5-21-1281035640-548247933-376692995-11258)(A;;CC;;;S-1-5-21-1281035640-548247933-376692995-5864)"/>
    <protectedRange password="CA9C" sqref="A592" name="Диапазон3_74_2_2_48_2" securityDescriptor="O:WDG:WDD:(A;;CC;;;S-1-5-21-1281035640-548247933-376692995-11259)(A;;CC;;;S-1-5-21-1281035640-548247933-376692995-11258)(A;;CC;;;S-1-5-21-1281035640-548247933-376692995-5864)"/>
    <protectedRange password="CA9C" sqref="A594" name="Диапазон3_74_2_2_48_3" securityDescriptor="O:WDG:WDD:(A;;CC;;;S-1-5-21-1281035640-548247933-376692995-11259)(A;;CC;;;S-1-5-21-1281035640-548247933-376692995-11258)(A;;CC;;;S-1-5-21-1281035640-548247933-376692995-5864)"/>
    <protectedRange password="CA9C" sqref="A596" name="Диапазон3_74_2_2_73" securityDescriptor="O:WDG:WDD:(A;;CC;;;S-1-5-21-1281035640-548247933-376692995-11259)(A;;CC;;;S-1-5-21-1281035640-548247933-376692995-11258)(A;;CC;;;S-1-5-21-1281035640-548247933-376692995-5864)"/>
    <protectedRange password="CA9C" sqref="A598" name="Диапазон3_74_2_2_74" securityDescriptor="O:WDG:WDD:(A;;CC;;;S-1-5-21-1281035640-548247933-376692995-11259)(A;;CC;;;S-1-5-21-1281035640-548247933-376692995-11258)(A;;CC;;;S-1-5-21-1281035640-548247933-376692995-5864)"/>
    <protectedRange password="CA9C" sqref="A600" name="Диапазон3_74_2_2_49_1" securityDescriptor="O:WDG:WDD:(A;;CC;;;S-1-5-21-1281035640-548247933-376692995-11259)(A;;CC;;;S-1-5-21-1281035640-548247933-376692995-11258)(A;;CC;;;S-1-5-21-1281035640-548247933-376692995-5864)"/>
    <protectedRange password="CA9C" sqref="A602" name="Диапазон3_74_2_2_75" securityDescriptor="O:WDG:WDD:(A;;CC;;;S-1-5-21-1281035640-548247933-376692995-11259)(A;;CC;;;S-1-5-21-1281035640-548247933-376692995-11258)(A;;CC;;;S-1-5-21-1281035640-548247933-376692995-5864)"/>
    <protectedRange password="CA9C" sqref="A604" name="Диапазон3_74_2_2_76" securityDescriptor="O:WDG:WDD:(A;;CC;;;S-1-5-21-1281035640-548247933-376692995-11259)(A;;CC;;;S-1-5-21-1281035640-548247933-376692995-11258)(A;;CC;;;S-1-5-21-1281035640-548247933-376692995-5864)"/>
    <protectedRange password="CA9C" sqref="A622" name="Диапазон3_74_2_2_77" securityDescriptor="O:WDG:WDD:(A;;CC;;;S-1-5-21-1281035640-548247933-376692995-11259)(A;;CC;;;S-1-5-21-1281035640-548247933-376692995-11258)(A;;CC;;;S-1-5-21-1281035640-548247933-376692995-5864)"/>
    <protectedRange password="CA9C" sqref="A625" name="Диапазон3_74_2_2_7_1" securityDescriptor="O:WDG:WDD:(A;;CC;;;S-1-5-21-1281035640-548247933-376692995-11259)(A;;CC;;;S-1-5-21-1281035640-548247933-376692995-11258)(A;;CC;;;S-1-5-21-1281035640-548247933-376692995-5864)"/>
    <protectedRange password="CA9C" sqref="A630" name="Диапазон3_74_2_2_9_1" securityDescriptor="O:WDG:WDD:(A;;CC;;;S-1-5-21-1281035640-548247933-376692995-11259)(A;;CC;;;S-1-5-21-1281035640-548247933-376692995-11258)(A;;CC;;;S-1-5-21-1281035640-548247933-376692995-5864)"/>
    <protectedRange password="CA9C" sqref="A647" name="Диапазон3_74_2_2_78" securityDescriptor="O:WDG:WDD:(A;;CC;;;S-1-5-21-1281035640-548247933-376692995-11259)(A;;CC;;;S-1-5-21-1281035640-548247933-376692995-11258)(A;;CC;;;S-1-5-21-1281035640-548247933-376692995-5864)"/>
    <protectedRange password="CA9C" sqref="A674" name="Диапазон3_74_2_2_16_1" securityDescriptor="O:WDG:WDD:(A;;CC;;;S-1-5-21-1281035640-548247933-376692995-11259)(A;;CC;;;S-1-5-21-1281035640-548247933-376692995-11258)(A;;CC;;;S-1-5-21-1281035640-548247933-376692995-5864)"/>
    <protectedRange password="CA9C" sqref="A677" name="Диапазон3_74_2_2_79" securityDescriptor="O:WDG:WDD:(A;;CC;;;S-1-5-21-1281035640-548247933-376692995-11259)(A;;CC;;;S-1-5-21-1281035640-548247933-376692995-11258)(A;;CC;;;S-1-5-21-1281035640-548247933-376692995-5864)"/>
    <protectedRange password="CA9C" sqref="A695" name="Диапазон3_74_2_2_80" securityDescriptor="O:WDG:WDD:(A;;CC;;;S-1-5-21-1281035640-548247933-376692995-11259)(A;;CC;;;S-1-5-21-1281035640-548247933-376692995-11258)(A;;CC;;;S-1-5-21-1281035640-548247933-376692995-5864)"/>
    <protectedRange password="CA9C" sqref="A702" name="Диапазон3_74_2_2_3_2" securityDescriptor="O:WDG:WDD:(A;;CC;;;S-1-5-21-1281035640-548247933-376692995-11259)(A;;CC;;;S-1-5-21-1281035640-548247933-376692995-11258)(A;;CC;;;S-1-5-21-1281035640-548247933-376692995-5864)"/>
    <protectedRange password="CA9C" sqref="A706" name="Диапазон3_74_2_2_50_1" securityDescriptor="O:WDG:WDD:(A;;CC;;;S-1-5-21-1281035640-548247933-376692995-11259)(A;;CC;;;S-1-5-21-1281035640-548247933-376692995-11258)(A;;CC;;;S-1-5-21-1281035640-548247933-376692995-5864)"/>
    <protectedRange password="CA9C" sqref="A710" name="Диапазон3_74_2_2_81" securityDescriptor="O:WDG:WDD:(A;;CC;;;S-1-5-21-1281035640-548247933-376692995-11259)(A;;CC;;;S-1-5-21-1281035640-548247933-376692995-11258)(A;;CC;;;S-1-5-21-1281035640-548247933-376692995-5864)"/>
    <protectedRange password="CA9C" sqref="A726" name="Диапазон3_74_2_2_82" securityDescriptor="O:WDG:WDD:(A;;CC;;;S-1-5-21-1281035640-548247933-376692995-11259)(A;;CC;;;S-1-5-21-1281035640-548247933-376692995-11258)(A;;CC;;;S-1-5-21-1281035640-548247933-376692995-5864)"/>
    <protectedRange password="CA9C" sqref="A731" name="Диапазон3_74_2_2_83" securityDescriptor="O:WDG:WDD:(A;;CC;;;S-1-5-21-1281035640-548247933-376692995-11259)(A;;CC;;;S-1-5-21-1281035640-548247933-376692995-11258)(A;;CC;;;S-1-5-21-1281035640-548247933-376692995-5864)"/>
    <protectedRange password="CA9C" sqref="A735" name="Диапазон3_74_2_2_84" securityDescriptor="O:WDG:WDD:(A;;CC;;;S-1-5-21-1281035640-548247933-376692995-11259)(A;;CC;;;S-1-5-21-1281035640-548247933-376692995-11258)(A;;CC;;;S-1-5-21-1281035640-548247933-376692995-5864)"/>
    <protectedRange password="CA9C" sqref="A745" name="Диапазон3_74_2_2_85" securityDescriptor="O:WDG:WDD:(A;;CC;;;S-1-5-21-1281035640-548247933-376692995-11259)(A;;CC;;;S-1-5-21-1281035640-548247933-376692995-11258)(A;;CC;;;S-1-5-21-1281035640-548247933-376692995-5864)"/>
    <protectedRange password="CA9C" sqref="A747" name="Диапазон3_74_2_2_17_1" securityDescriptor="O:WDG:WDD:(A;;CC;;;S-1-5-21-1281035640-548247933-376692995-11259)(A;;CC;;;S-1-5-21-1281035640-548247933-376692995-11258)(A;;CC;;;S-1-5-21-1281035640-548247933-376692995-5864)"/>
    <protectedRange password="CA9C" sqref="A749" name="Диапазон3_74_2_2_51_1" securityDescriptor="O:WDG:WDD:(A;;CC;;;S-1-5-21-1281035640-548247933-376692995-11259)(A;;CC;;;S-1-5-21-1281035640-548247933-376692995-11258)(A;;CC;;;S-1-5-21-1281035640-548247933-376692995-5864)"/>
    <protectedRange password="CA9C" sqref="A752" name="Диапазон3_74_2_2_52_1" securityDescriptor="O:WDG:WDD:(A;;CC;;;S-1-5-21-1281035640-548247933-376692995-11259)(A;;CC;;;S-1-5-21-1281035640-548247933-376692995-11258)(A;;CC;;;S-1-5-21-1281035640-548247933-376692995-5864)"/>
    <protectedRange password="CA9C" sqref="A754" name="Диапазон3_74_2_2_52_2" securityDescriptor="O:WDG:WDD:(A;;CC;;;S-1-5-21-1281035640-548247933-376692995-11259)(A;;CC;;;S-1-5-21-1281035640-548247933-376692995-11258)(A;;CC;;;S-1-5-21-1281035640-548247933-376692995-5864)"/>
    <protectedRange password="CA9C" sqref="A756" name="Диапазон3_74_2_2_52_3" securityDescriptor="O:WDG:WDD:(A;;CC;;;S-1-5-21-1281035640-548247933-376692995-11259)(A;;CC;;;S-1-5-21-1281035640-548247933-376692995-11258)(A;;CC;;;S-1-5-21-1281035640-548247933-376692995-5864)"/>
    <protectedRange password="CA9C" sqref="A758" name="Диапазон3_74_2_2_52_4" securityDescriptor="O:WDG:WDD:(A;;CC;;;S-1-5-21-1281035640-548247933-376692995-11259)(A;;CC;;;S-1-5-21-1281035640-548247933-376692995-11258)(A;;CC;;;S-1-5-21-1281035640-548247933-376692995-5864)"/>
    <protectedRange password="CA9C" sqref="A760" name="Диапазон3_74_2_2_52_5" securityDescriptor="O:WDG:WDD:(A;;CC;;;S-1-5-21-1281035640-548247933-376692995-11259)(A;;CC;;;S-1-5-21-1281035640-548247933-376692995-11258)(A;;CC;;;S-1-5-21-1281035640-548247933-376692995-5864)"/>
    <protectedRange password="CA9C" sqref="A762" name="Диапазон3_74_2_2_52_6" securityDescriptor="O:WDG:WDD:(A;;CC;;;S-1-5-21-1281035640-548247933-376692995-11259)(A;;CC;;;S-1-5-21-1281035640-548247933-376692995-11258)(A;;CC;;;S-1-5-21-1281035640-548247933-376692995-5864)"/>
    <protectedRange password="CA9C" sqref="A764" name="Диапазон3_74_2_2_52_7" securityDescriptor="O:WDG:WDD:(A;;CC;;;S-1-5-21-1281035640-548247933-376692995-11259)(A;;CC;;;S-1-5-21-1281035640-548247933-376692995-11258)(A;;CC;;;S-1-5-21-1281035640-548247933-376692995-5864)"/>
    <protectedRange password="CA9C" sqref="A766" name="Диапазон3_74_2_2_52_8" securityDescriptor="O:WDG:WDD:(A;;CC;;;S-1-5-21-1281035640-548247933-376692995-11259)(A;;CC;;;S-1-5-21-1281035640-548247933-376692995-11258)(A;;CC;;;S-1-5-21-1281035640-548247933-376692995-5864)"/>
    <protectedRange password="CA9C" sqref="A768" name="Диапазон3_74_2_2_52_9" securityDescriptor="O:WDG:WDD:(A;;CC;;;S-1-5-21-1281035640-548247933-376692995-11259)(A;;CC;;;S-1-5-21-1281035640-548247933-376692995-11258)(A;;CC;;;S-1-5-21-1281035640-548247933-376692995-5864)"/>
    <protectedRange password="CA9C" sqref="A770" name="Диапазон3_74_2_2_52_10" securityDescriptor="O:WDG:WDD:(A;;CC;;;S-1-5-21-1281035640-548247933-376692995-11259)(A;;CC;;;S-1-5-21-1281035640-548247933-376692995-11258)(A;;CC;;;S-1-5-21-1281035640-548247933-376692995-5864)"/>
    <protectedRange password="CA9C" sqref="A772" name="Диапазон3_74_2_2_52_11" securityDescriptor="O:WDG:WDD:(A;;CC;;;S-1-5-21-1281035640-548247933-376692995-11259)(A;;CC;;;S-1-5-21-1281035640-548247933-376692995-11258)(A;;CC;;;S-1-5-21-1281035640-548247933-376692995-5864)"/>
    <protectedRange password="CA9C" sqref="A774" name="Диапазон3_74_2_2_52_12" securityDescriptor="O:WDG:WDD:(A;;CC;;;S-1-5-21-1281035640-548247933-376692995-11259)(A;;CC;;;S-1-5-21-1281035640-548247933-376692995-11258)(A;;CC;;;S-1-5-21-1281035640-548247933-376692995-5864)"/>
    <protectedRange password="CA9C" sqref="A776" name="Диапазон3_74_2_2_52_13" securityDescriptor="O:WDG:WDD:(A;;CC;;;S-1-5-21-1281035640-548247933-376692995-11259)(A;;CC;;;S-1-5-21-1281035640-548247933-376692995-11258)(A;;CC;;;S-1-5-21-1281035640-548247933-376692995-5864)"/>
    <protectedRange password="CA9C" sqref="A778" name="Диапазон3_74_2_2_52_14" securityDescriptor="O:WDG:WDD:(A;;CC;;;S-1-5-21-1281035640-548247933-376692995-11259)(A;;CC;;;S-1-5-21-1281035640-548247933-376692995-11258)(A;;CC;;;S-1-5-21-1281035640-548247933-376692995-5864)"/>
    <protectedRange password="CA9C" sqref="A780" name="Диапазон3_74_2_2_52_15" securityDescriptor="O:WDG:WDD:(A;;CC;;;S-1-5-21-1281035640-548247933-376692995-11259)(A;;CC;;;S-1-5-21-1281035640-548247933-376692995-11258)(A;;CC;;;S-1-5-21-1281035640-548247933-376692995-5864)"/>
    <protectedRange password="CA9C" sqref="A782" name="Диапазон3_74_2_2_18_1" securityDescriptor="O:WDG:WDD:(A;;CC;;;S-1-5-21-1281035640-548247933-376692995-11259)(A;;CC;;;S-1-5-21-1281035640-548247933-376692995-11258)(A;;CC;;;S-1-5-21-1281035640-548247933-376692995-5864)"/>
    <protectedRange password="CA9C" sqref="A784" name="Диапазон3_74_2_2_53_1" securityDescriptor="O:WDG:WDD:(A;;CC;;;S-1-5-21-1281035640-548247933-376692995-11259)(A;;CC;;;S-1-5-21-1281035640-548247933-376692995-11258)(A;;CC;;;S-1-5-21-1281035640-548247933-376692995-5864)"/>
    <protectedRange password="CA9C" sqref="A786" name="Диапазон3_74_2_2_53_2" securityDescriptor="O:WDG:WDD:(A;;CC;;;S-1-5-21-1281035640-548247933-376692995-11259)(A;;CC;;;S-1-5-21-1281035640-548247933-376692995-11258)(A;;CC;;;S-1-5-21-1281035640-548247933-376692995-5864)"/>
    <protectedRange password="CA9C" sqref="A788" name="Диапазон3_74_2_2_53_3" securityDescriptor="O:WDG:WDD:(A;;CC;;;S-1-5-21-1281035640-548247933-376692995-11259)(A;;CC;;;S-1-5-21-1281035640-548247933-376692995-11258)(A;;CC;;;S-1-5-21-1281035640-548247933-376692995-5864)"/>
    <protectedRange password="CA9C" sqref="A790" name="Диапазон3_74_2_2_53_4" securityDescriptor="O:WDG:WDD:(A;;CC;;;S-1-5-21-1281035640-548247933-376692995-11259)(A;;CC;;;S-1-5-21-1281035640-548247933-376692995-11258)(A;;CC;;;S-1-5-21-1281035640-548247933-376692995-5864)"/>
    <protectedRange password="CA9C" sqref="A792" name="Диапазон3_74_2_2_53_5" securityDescriptor="O:WDG:WDD:(A;;CC;;;S-1-5-21-1281035640-548247933-376692995-11259)(A;;CC;;;S-1-5-21-1281035640-548247933-376692995-11258)(A;;CC;;;S-1-5-21-1281035640-548247933-376692995-5864)"/>
    <protectedRange password="CA9C" sqref="A794" name="Диапазон3_74_2_2_19_1" securityDescriptor="O:WDG:WDD:(A;;CC;;;S-1-5-21-1281035640-548247933-376692995-11259)(A;;CC;;;S-1-5-21-1281035640-548247933-376692995-11258)(A;;CC;;;S-1-5-21-1281035640-548247933-376692995-5864)"/>
    <protectedRange password="CA9C" sqref="A796" name="Диапазон3_74_2_2_54_1" securityDescriptor="O:WDG:WDD:(A;;CC;;;S-1-5-21-1281035640-548247933-376692995-11259)(A;;CC;;;S-1-5-21-1281035640-548247933-376692995-11258)(A;;CC;;;S-1-5-21-1281035640-548247933-376692995-5864)"/>
    <protectedRange password="CA9C" sqref="A798" name="Диапазон3_74_2_2_54_2" securityDescriptor="O:WDG:WDD:(A;;CC;;;S-1-5-21-1281035640-548247933-376692995-11259)(A;;CC;;;S-1-5-21-1281035640-548247933-376692995-11258)(A;;CC;;;S-1-5-21-1281035640-548247933-376692995-5864)"/>
    <protectedRange password="CA9C" sqref="A800" name="Диапазон3_74_2_2_54_3" securityDescriptor="O:WDG:WDD:(A;;CC;;;S-1-5-21-1281035640-548247933-376692995-11259)(A;;CC;;;S-1-5-21-1281035640-548247933-376692995-11258)(A;;CC;;;S-1-5-21-1281035640-548247933-376692995-5864)"/>
    <protectedRange password="CA9C" sqref="A802" name="Диапазон3_74_2_2_54_4" securityDescriptor="O:WDG:WDD:(A;;CC;;;S-1-5-21-1281035640-548247933-376692995-11259)(A;;CC;;;S-1-5-21-1281035640-548247933-376692995-11258)(A;;CC;;;S-1-5-21-1281035640-548247933-376692995-5864)"/>
    <protectedRange password="CA9C" sqref="A804" name="Диапазон3_74_2_2_20_1" securityDescriptor="O:WDG:WDD:(A;;CC;;;S-1-5-21-1281035640-548247933-376692995-11259)(A;;CC;;;S-1-5-21-1281035640-548247933-376692995-11258)(A;;CC;;;S-1-5-21-1281035640-548247933-376692995-5864)"/>
    <protectedRange password="CA9C" sqref="A806" name="Диапазон3_74_2_2_55_1" securityDescriptor="O:WDG:WDD:(A;;CC;;;S-1-5-21-1281035640-548247933-376692995-11259)(A;;CC;;;S-1-5-21-1281035640-548247933-376692995-11258)(A;;CC;;;S-1-5-21-1281035640-548247933-376692995-5864)"/>
    <protectedRange password="CA9C" sqref="A808" name="Диапазон3_74_2_2_21_1" securityDescriptor="O:WDG:WDD:(A;;CC;;;S-1-5-21-1281035640-548247933-376692995-11259)(A;;CC;;;S-1-5-21-1281035640-548247933-376692995-11258)(A;;CC;;;S-1-5-21-1281035640-548247933-376692995-5864)"/>
    <protectedRange password="CA9C" sqref="A810" name="Диапазон3_74_2_2_56_1" securityDescriptor="O:WDG:WDD:(A;;CC;;;S-1-5-21-1281035640-548247933-376692995-11259)(A;;CC;;;S-1-5-21-1281035640-548247933-376692995-11258)(A;;CC;;;S-1-5-21-1281035640-548247933-376692995-5864)"/>
    <protectedRange password="CA9C" sqref="A812" name="Диапазон3_74_2_2_56_2" securityDescriptor="O:WDG:WDD:(A;;CC;;;S-1-5-21-1281035640-548247933-376692995-11259)(A;;CC;;;S-1-5-21-1281035640-548247933-376692995-11258)(A;;CC;;;S-1-5-21-1281035640-548247933-376692995-5864)"/>
    <protectedRange password="CA9C" sqref="A815" name="Диапазон3_74_2_2_23_1" securityDescriptor="O:WDG:WDD:(A;;CC;;;S-1-5-21-1281035640-548247933-376692995-11259)(A;;CC;;;S-1-5-21-1281035640-548247933-376692995-11258)(A;;CC;;;S-1-5-21-1281035640-548247933-376692995-5864)"/>
    <protectedRange password="CA9C" sqref="A817" name="Диапазон3_74_2_2_57_1" securityDescriptor="O:WDG:WDD:(A;;CC;;;S-1-5-21-1281035640-548247933-376692995-11259)(A;;CC;;;S-1-5-21-1281035640-548247933-376692995-11258)(A;;CC;;;S-1-5-21-1281035640-548247933-376692995-5864)"/>
    <protectedRange password="CA9C" sqref="A819" name="Диапазон3_74_2_2_57_2" securityDescriptor="O:WDG:WDD:(A;;CC;;;S-1-5-21-1281035640-548247933-376692995-11259)(A;;CC;;;S-1-5-21-1281035640-548247933-376692995-11258)(A;;CC;;;S-1-5-21-1281035640-548247933-376692995-5864)"/>
    <protectedRange password="CA9C" sqref="A821" name="Диапазон3_74_2_2_24_1" securityDescriptor="O:WDG:WDD:(A;;CC;;;S-1-5-21-1281035640-548247933-376692995-11259)(A;;CC;;;S-1-5-21-1281035640-548247933-376692995-11258)(A;;CC;;;S-1-5-21-1281035640-548247933-376692995-5864)"/>
    <protectedRange password="CA9C" sqref="A823" name="Диапазон3_74_2_2_24_2" securityDescriptor="O:WDG:WDD:(A;;CC;;;S-1-5-21-1281035640-548247933-376692995-11259)(A;;CC;;;S-1-5-21-1281035640-548247933-376692995-11258)(A;;CC;;;S-1-5-21-1281035640-548247933-376692995-5864)"/>
    <protectedRange password="CA9C" sqref="A825" name="Диапазон3_74_2_2_24_3" securityDescriptor="O:WDG:WDD:(A;;CC;;;S-1-5-21-1281035640-548247933-376692995-11259)(A;;CC;;;S-1-5-21-1281035640-548247933-376692995-11258)(A;;CC;;;S-1-5-21-1281035640-548247933-376692995-5864)"/>
    <protectedRange password="CA9C" sqref="A827" name="Диапазон3_74_2_2_58_1" securityDescriptor="O:WDG:WDD:(A;;CC;;;S-1-5-21-1281035640-548247933-376692995-11259)(A;;CC;;;S-1-5-21-1281035640-548247933-376692995-11258)(A;;CC;;;S-1-5-21-1281035640-548247933-376692995-5864)"/>
    <protectedRange password="CA9C" sqref="A829" name="Диапазон3_74_2_2_58_2" securityDescriptor="O:WDG:WDD:(A;;CC;;;S-1-5-21-1281035640-548247933-376692995-11259)(A;;CC;;;S-1-5-21-1281035640-548247933-376692995-11258)(A;;CC;;;S-1-5-21-1281035640-548247933-376692995-5864)"/>
    <protectedRange password="CA9C" sqref="A831" name="Диапазон3_74_2_2_58_3" securityDescriptor="O:WDG:WDD:(A;;CC;;;S-1-5-21-1281035640-548247933-376692995-11259)(A;;CC;;;S-1-5-21-1281035640-548247933-376692995-11258)(A;;CC;;;S-1-5-21-1281035640-548247933-376692995-5864)"/>
    <protectedRange password="CA9C" sqref="A833" name="Диапазон3_74_2_2_25_1" securityDescriptor="O:WDG:WDD:(A;;CC;;;S-1-5-21-1281035640-548247933-376692995-11259)(A;;CC;;;S-1-5-21-1281035640-548247933-376692995-11258)(A;;CC;;;S-1-5-21-1281035640-548247933-376692995-5864)"/>
    <protectedRange password="CA9C" sqref="A835" name="Диапазон3_74_2_2_25_2" securityDescriptor="O:WDG:WDD:(A;;CC;;;S-1-5-21-1281035640-548247933-376692995-11259)(A;;CC;;;S-1-5-21-1281035640-548247933-376692995-11258)(A;;CC;;;S-1-5-21-1281035640-548247933-376692995-5864)"/>
    <protectedRange password="CA9C" sqref="A837" name="Диапазон3_74_2_2_60_1" securityDescriptor="O:WDG:WDD:(A;;CC;;;S-1-5-21-1281035640-548247933-376692995-11259)(A;;CC;;;S-1-5-21-1281035640-548247933-376692995-11258)(A;;CC;;;S-1-5-21-1281035640-548247933-376692995-5864)"/>
    <protectedRange password="CA9C" sqref="A839" name="Диапазон3_74_2_2_60_2" securityDescriptor="O:WDG:WDD:(A;;CC;;;S-1-5-21-1281035640-548247933-376692995-11259)(A;;CC;;;S-1-5-21-1281035640-548247933-376692995-11258)(A;;CC;;;S-1-5-21-1281035640-548247933-376692995-5864)"/>
    <protectedRange password="CA9C" sqref="A841" name="Диапазон3_74_2_2_26_1" securityDescriptor="O:WDG:WDD:(A;;CC;;;S-1-5-21-1281035640-548247933-376692995-11259)(A;;CC;;;S-1-5-21-1281035640-548247933-376692995-11258)(A;;CC;;;S-1-5-21-1281035640-548247933-376692995-5864)"/>
    <protectedRange password="CA9C" sqref="A843" name="Диапазон3_74_2_2_26_2" securityDescriptor="O:WDG:WDD:(A;;CC;;;S-1-5-21-1281035640-548247933-376692995-11259)(A;;CC;;;S-1-5-21-1281035640-548247933-376692995-11258)(A;;CC;;;S-1-5-21-1281035640-548247933-376692995-5864)"/>
    <protectedRange password="CA9C" sqref="A845" name="Диапазон3_74_2_2_26_3" securityDescriptor="O:WDG:WDD:(A;;CC;;;S-1-5-21-1281035640-548247933-376692995-11259)(A;;CC;;;S-1-5-21-1281035640-548247933-376692995-11258)(A;;CC;;;S-1-5-21-1281035640-548247933-376692995-5864)"/>
    <protectedRange password="CA9C" sqref="A847" name="Диапазон3_74_2_2_61_1" securityDescriptor="O:WDG:WDD:(A;;CC;;;S-1-5-21-1281035640-548247933-376692995-11259)(A;;CC;;;S-1-5-21-1281035640-548247933-376692995-11258)(A;;CC;;;S-1-5-21-1281035640-548247933-376692995-5864)"/>
    <protectedRange password="CA9C" sqref="A849" name="Диапазон3_74_2_2_61_2" securityDescriptor="O:WDG:WDD:(A;;CC;;;S-1-5-21-1281035640-548247933-376692995-11259)(A;;CC;;;S-1-5-21-1281035640-548247933-376692995-11258)(A;;CC;;;S-1-5-21-1281035640-548247933-376692995-5864)"/>
    <protectedRange password="CA9C" sqref="A851" name="Диапазон3_74_2_2_27_1" securityDescriptor="O:WDG:WDD:(A;;CC;;;S-1-5-21-1281035640-548247933-376692995-11259)(A;;CC;;;S-1-5-21-1281035640-548247933-376692995-11258)(A;;CC;;;S-1-5-21-1281035640-548247933-376692995-5864)"/>
    <protectedRange password="CA9C" sqref="A853" name="Диапазон3_74_2_2_62_1" securityDescriptor="O:WDG:WDD:(A;;CC;;;S-1-5-21-1281035640-548247933-376692995-11259)(A;;CC;;;S-1-5-21-1281035640-548247933-376692995-11258)(A;;CC;;;S-1-5-21-1281035640-548247933-376692995-5864)"/>
    <protectedRange password="CA9C" sqref="A856" name="Диапазон3_74_2_2_63_1" securityDescriptor="O:WDG:WDD:(A;;CC;;;S-1-5-21-1281035640-548247933-376692995-11259)(A;;CC;;;S-1-5-21-1281035640-548247933-376692995-11258)(A;;CC;;;S-1-5-21-1281035640-548247933-376692995-5864)"/>
    <protectedRange password="CA9C" sqref="A858" name="Диапазон3_74_2_2_63_2" securityDescriptor="O:WDG:WDD:(A;;CC;;;S-1-5-21-1281035640-548247933-376692995-11259)(A;;CC;;;S-1-5-21-1281035640-548247933-376692995-11258)(A;;CC;;;S-1-5-21-1281035640-548247933-376692995-5864)"/>
    <protectedRange password="CA9C" sqref="A860" name="Диапазон3_74_2_2_63_3" securityDescriptor="O:WDG:WDD:(A;;CC;;;S-1-5-21-1281035640-548247933-376692995-11259)(A;;CC;;;S-1-5-21-1281035640-548247933-376692995-11258)(A;;CC;;;S-1-5-21-1281035640-548247933-376692995-5864)"/>
    <protectedRange password="CA9C" sqref="A862" name="Диапазон3_74_2_2_63_4" securityDescriptor="O:WDG:WDD:(A;;CC;;;S-1-5-21-1281035640-548247933-376692995-11259)(A;;CC;;;S-1-5-21-1281035640-548247933-376692995-11258)(A;;CC;;;S-1-5-21-1281035640-548247933-376692995-5864)"/>
    <protectedRange password="CA9C" sqref="A864" name="Диапазон3_74_2_2_63_5" securityDescriptor="O:WDG:WDD:(A;;CC;;;S-1-5-21-1281035640-548247933-376692995-11259)(A;;CC;;;S-1-5-21-1281035640-548247933-376692995-11258)(A;;CC;;;S-1-5-21-1281035640-548247933-376692995-5864)"/>
    <protectedRange password="CA9C" sqref="A866" name="Диапазон3_74_2_2_63_6" securityDescriptor="O:WDG:WDD:(A;;CC;;;S-1-5-21-1281035640-548247933-376692995-11259)(A;;CC;;;S-1-5-21-1281035640-548247933-376692995-11258)(A;;CC;;;S-1-5-21-1281035640-548247933-376692995-5864)"/>
    <protectedRange password="CA9C" sqref="A868" name="Диапазон3_74_2_2_63_7" securityDescriptor="O:WDG:WDD:(A;;CC;;;S-1-5-21-1281035640-548247933-376692995-11259)(A;;CC;;;S-1-5-21-1281035640-548247933-376692995-11258)(A;;CC;;;S-1-5-21-1281035640-548247933-376692995-5864)"/>
    <protectedRange password="CA9C" sqref="A870" name="Диапазон3_74_2_2_63_8" securityDescriptor="O:WDG:WDD:(A;;CC;;;S-1-5-21-1281035640-548247933-376692995-11259)(A;;CC;;;S-1-5-21-1281035640-548247933-376692995-11258)(A;;CC;;;S-1-5-21-1281035640-548247933-376692995-5864)"/>
    <protectedRange password="CA9C" sqref="A872" name="Диапазон3_74_2_2_29_1" securityDescriptor="O:WDG:WDD:(A;;CC;;;S-1-5-21-1281035640-548247933-376692995-11259)(A;;CC;;;S-1-5-21-1281035640-548247933-376692995-11258)(A;;CC;;;S-1-5-21-1281035640-548247933-376692995-5864)"/>
    <protectedRange password="CA9C" sqref="A874" name="Диапазон3_74_2_2_64_1" securityDescriptor="O:WDG:WDD:(A;;CC;;;S-1-5-21-1281035640-548247933-376692995-11259)(A;;CC;;;S-1-5-21-1281035640-548247933-376692995-11258)(A;;CC;;;S-1-5-21-1281035640-548247933-376692995-5864)"/>
    <protectedRange password="CA9C" sqref="A876" name="Диапазон3_74_2_2_64_2" securityDescriptor="O:WDG:WDD:(A;;CC;;;S-1-5-21-1281035640-548247933-376692995-11259)(A;;CC;;;S-1-5-21-1281035640-548247933-376692995-11258)(A;;CC;;;S-1-5-21-1281035640-548247933-376692995-5864)"/>
    <protectedRange password="CA9C" sqref="A878" name="Диапазон3_74_2_2_64_3" securityDescriptor="O:WDG:WDD:(A;;CC;;;S-1-5-21-1281035640-548247933-376692995-11259)(A;;CC;;;S-1-5-21-1281035640-548247933-376692995-11258)(A;;CC;;;S-1-5-21-1281035640-548247933-376692995-5864)"/>
    <protectedRange password="CA9C" sqref="A880" name="Диапазон3_74_2_2_64_4" securityDescriptor="O:WDG:WDD:(A;;CC;;;S-1-5-21-1281035640-548247933-376692995-11259)(A;;CC;;;S-1-5-21-1281035640-548247933-376692995-11258)(A;;CC;;;S-1-5-21-1281035640-548247933-376692995-5864)"/>
    <protectedRange password="CA9C" sqref="A882" name="Диапазон3_74_2_2_30_1" securityDescriptor="O:WDG:WDD:(A;;CC;;;S-1-5-21-1281035640-548247933-376692995-11259)(A;;CC;;;S-1-5-21-1281035640-548247933-376692995-11258)(A;;CC;;;S-1-5-21-1281035640-548247933-376692995-5864)"/>
    <protectedRange password="CA9C" sqref="A884" name="Диапазон3_74_2_2_65_1" securityDescriptor="O:WDG:WDD:(A;;CC;;;S-1-5-21-1281035640-548247933-376692995-11259)(A;;CC;;;S-1-5-21-1281035640-548247933-376692995-11258)(A;;CC;;;S-1-5-21-1281035640-548247933-376692995-5864)"/>
    <protectedRange password="CA9C" sqref="A887" name="Диапазон3_74_2_2_66_1" securityDescriptor="O:WDG:WDD:(A;;CC;;;S-1-5-21-1281035640-548247933-376692995-11259)(A;;CC;;;S-1-5-21-1281035640-548247933-376692995-11258)(A;;CC;;;S-1-5-21-1281035640-548247933-376692995-5864)"/>
    <protectedRange password="CA9C" sqref="A889" name="Диапазон3_74_2_2_66_2" securityDescriptor="O:WDG:WDD:(A;;CC;;;S-1-5-21-1281035640-548247933-376692995-11259)(A;;CC;;;S-1-5-21-1281035640-548247933-376692995-11258)(A;;CC;;;S-1-5-21-1281035640-548247933-376692995-5864)"/>
    <protectedRange password="CA9C" sqref="A891" name="Диапазон3_74_2_2_66_3" securityDescriptor="O:WDG:WDD:(A;;CC;;;S-1-5-21-1281035640-548247933-376692995-11259)(A;;CC;;;S-1-5-21-1281035640-548247933-376692995-11258)(A;;CC;;;S-1-5-21-1281035640-548247933-376692995-5864)"/>
    <protectedRange password="CA9C" sqref="A893" name="Диапазон3_74_2_2_32_1" securityDescriptor="O:WDG:WDD:(A;;CC;;;S-1-5-21-1281035640-548247933-376692995-11259)(A;;CC;;;S-1-5-21-1281035640-548247933-376692995-11258)(A;;CC;;;S-1-5-21-1281035640-548247933-376692995-5864)"/>
    <protectedRange password="CA9C" sqref="A895" name="Диапазон3_74_2_2_67_1" securityDescriptor="O:WDG:WDD:(A;;CC;;;S-1-5-21-1281035640-548247933-376692995-11259)(A;;CC;;;S-1-5-21-1281035640-548247933-376692995-11258)(A;;CC;;;S-1-5-21-1281035640-548247933-376692995-5864)"/>
    <protectedRange password="CA9C" sqref="A897" name="Диапазон3_74_2_2_67_2" securityDescriptor="O:WDG:WDD:(A;;CC;;;S-1-5-21-1281035640-548247933-376692995-11259)(A;;CC;;;S-1-5-21-1281035640-548247933-376692995-11258)(A;;CC;;;S-1-5-21-1281035640-548247933-376692995-5864)"/>
    <protectedRange password="CA9C" sqref="A899" name="Диапазон3_74_2_2_67_3" securityDescriptor="O:WDG:WDD:(A;;CC;;;S-1-5-21-1281035640-548247933-376692995-11259)(A;;CC;;;S-1-5-21-1281035640-548247933-376692995-11258)(A;;CC;;;S-1-5-21-1281035640-548247933-376692995-5864)"/>
    <protectedRange password="CA9C" sqref="A901" name="Диапазон3_74_2_2_67_4" securityDescriptor="O:WDG:WDD:(A;;CC;;;S-1-5-21-1281035640-548247933-376692995-11259)(A;;CC;;;S-1-5-21-1281035640-548247933-376692995-11258)(A;;CC;;;S-1-5-21-1281035640-548247933-376692995-5864)"/>
    <protectedRange password="CA9C" sqref="A903" name="Диапазон3_74_2_2_67_5" securityDescriptor="O:WDG:WDD:(A;;CC;;;S-1-5-21-1281035640-548247933-376692995-11259)(A;;CC;;;S-1-5-21-1281035640-548247933-376692995-11258)(A;;CC;;;S-1-5-21-1281035640-548247933-376692995-5864)"/>
    <protectedRange password="CA9C" sqref="A906" name="Диапазон3_74_2_2_68_1" securityDescriptor="O:WDG:WDD:(A;;CC;;;S-1-5-21-1281035640-548247933-376692995-11259)(A;;CC;;;S-1-5-21-1281035640-548247933-376692995-11258)(A;;CC;;;S-1-5-21-1281035640-548247933-376692995-5864)"/>
    <protectedRange password="CA9C" sqref="A908" name="Диапазон3_74_2_2_68_2" securityDescriptor="O:WDG:WDD:(A;;CC;;;S-1-5-21-1281035640-548247933-376692995-11259)(A;;CC;;;S-1-5-21-1281035640-548247933-376692995-11258)(A;;CC;;;S-1-5-21-1281035640-548247933-376692995-5864)"/>
    <protectedRange password="CA9C" sqref="A910" name="Диапазон3_74_2_2_68_3" securityDescriptor="O:WDG:WDD:(A;;CC;;;S-1-5-21-1281035640-548247933-376692995-11259)(A;;CC;;;S-1-5-21-1281035640-548247933-376692995-11258)(A;;CC;;;S-1-5-21-1281035640-548247933-376692995-5864)"/>
    <protectedRange password="CA9C" sqref="A912" name="Диапазон3_74_2_2_68_4" securityDescriptor="O:WDG:WDD:(A;;CC;;;S-1-5-21-1281035640-548247933-376692995-11259)(A;;CC;;;S-1-5-21-1281035640-548247933-376692995-11258)(A;;CC;;;S-1-5-21-1281035640-548247933-376692995-5864)"/>
    <protectedRange password="CA9C" sqref="A914" name="Диапазон3_74_2_2_68_5" securityDescriptor="O:WDG:WDD:(A;;CC;;;S-1-5-21-1281035640-548247933-376692995-11259)(A;;CC;;;S-1-5-21-1281035640-548247933-376692995-11258)(A;;CC;;;S-1-5-21-1281035640-548247933-376692995-5864)"/>
    <protectedRange password="CA9C" sqref="A916" name="Диапазон3_74_2_2_68_6" securityDescriptor="O:WDG:WDD:(A;;CC;;;S-1-5-21-1281035640-548247933-376692995-11259)(A;;CC;;;S-1-5-21-1281035640-548247933-376692995-11258)(A;;CC;;;S-1-5-21-1281035640-548247933-376692995-5864)"/>
    <protectedRange password="CA9C" sqref="A918" name="Диапазон3_74_2_2_68_7" securityDescriptor="O:WDG:WDD:(A;;CC;;;S-1-5-21-1281035640-548247933-376692995-11259)(A;;CC;;;S-1-5-21-1281035640-548247933-376692995-11258)(A;;CC;;;S-1-5-21-1281035640-548247933-376692995-5864)"/>
    <protectedRange password="CA9C" sqref="A920" name="Диапазон3_74_2_2_68_8" securityDescriptor="O:WDG:WDD:(A;;CC;;;S-1-5-21-1281035640-548247933-376692995-11259)(A;;CC;;;S-1-5-21-1281035640-548247933-376692995-11258)(A;;CC;;;S-1-5-21-1281035640-548247933-376692995-5864)"/>
    <protectedRange password="CA9C" sqref="A922" name="Диапазон3_74_2_2_68_9" securityDescriptor="O:WDG:WDD:(A;;CC;;;S-1-5-21-1281035640-548247933-376692995-11259)(A;;CC;;;S-1-5-21-1281035640-548247933-376692995-11258)(A;;CC;;;S-1-5-21-1281035640-548247933-376692995-5864)"/>
    <protectedRange password="CA9C" sqref="A924" name="Диапазон3_74_2_2_68_10" securityDescriptor="O:WDG:WDD:(A;;CC;;;S-1-5-21-1281035640-548247933-376692995-11259)(A;;CC;;;S-1-5-21-1281035640-548247933-376692995-11258)(A;;CC;;;S-1-5-21-1281035640-548247933-376692995-5864)"/>
    <protectedRange password="CA9C" sqref="A926" name="Диапазон3_74_2_2_68_11" securityDescriptor="O:WDG:WDD:(A;;CC;;;S-1-5-21-1281035640-548247933-376692995-11259)(A;;CC;;;S-1-5-21-1281035640-548247933-376692995-11258)(A;;CC;;;S-1-5-21-1281035640-548247933-376692995-5864)"/>
    <protectedRange password="CA9C" sqref="A928" name="Диапазон3_74_2_2_68_12" securityDescriptor="O:WDG:WDD:(A;;CC;;;S-1-5-21-1281035640-548247933-376692995-11259)(A;;CC;;;S-1-5-21-1281035640-548247933-376692995-11258)(A;;CC;;;S-1-5-21-1281035640-548247933-376692995-5864)"/>
    <protectedRange password="CA9C" sqref="A930" name="Диапазон3_74_2_2_68_13" securityDescriptor="O:WDG:WDD:(A;;CC;;;S-1-5-21-1281035640-548247933-376692995-11259)(A;;CC;;;S-1-5-21-1281035640-548247933-376692995-11258)(A;;CC;;;S-1-5-21-1281035640-548247933-376692995-5864)"/>
    <protectedRange password="CA9C" sqref="A932" name="Диапазон3_74_2_2_68_14" securityDescriptor="O:WDG:WDD:(A;;CC;;;S-1-5-21-1281035640-548247933-376692995-11259)(A;;CC;;;S-1-5-21-1281035640-548247933-376692995-11258)(A;;CC;;;S-1-5-21-1281035640-548247933-376692995-5864)"/>
    <protectedRange password="CA9C" sqref="A934" name="Диапазон3_74_2_2_68_15" securityDescriptor="O:WDG:WDD:(A;;CC;;;S-1-5-21-1281035640-548247933-376692995-11259)(A;;CC;;;S-1-5-21-1281035640-548247933-376692995-11258)(A;;CC;;;S-1-5-21-1281035640-548247933-376692995-5864)"/>
    <protectedRange password="CA9C" sqref="A936" name="Диапазон3_74_2_2_68_16" securityDescriptor="O:WDG:WDD:(A;;CC;;;S-1-5-21-1281035640-548247933-376692995-11259)(A;;CC;;;S-1-5-21-1281035640-548247933-376692995-11258)(A;;CC;;;S-1-5-21-1281035640-548247933-376692995-5864)"/>
    <protectedRange password="CA9C" sqref="A938" name="Диапазон3_74_2_2_34_1" securityDescriptor="O:WDG:WDD:(A;;CC;;;S-1-5-21-1281035640-548247933-376692995-11259)(A;;CC;;;S-1-5-21-1281035640-548247933-376692995-11258)(A;;CC;;;S-1-5-21-1281035640-548247933-376692995-5864)"/>
    <protectedRange password="CA9C" sqref="A940" name="Диапазон3_74_2_2_69_1" securityDescriptor="O:WDG:WDD:(A;;CC;;;S-1-5-21-1281035640-548247933-376692995-11259)(A;;CC;;;S-1-5-21-1281035640-548247933-376692995-11258)(A;;CC;;;S-1-5-21-1281035640-548247933-376692995-5864)"/>
    <protectedRange password="CA9C" sqref="A942" name="Диапазон3_74_2_2_69_2" securityDescriptor="O:WDG:WDD:(A;;CC;;;S-1-5-21-1281035640-548247933-376692995-11259)(A;;CC;;;S-1-5-21-1281035640-548247933-376692995-11258)(A;;CC;;;S-1-5-21-1281035640-548247933-376692995-5864)"/>
    <protectedRange password="CA9C" sqref="A944" name="Диапазон3_74_2_2_69_3" securityDescriptor="O:WDG:WDD:(A;;CC;;;S-1-5-21-1281035640-548247933-376692995-11259)(A;;CC;;;S-1-5-21-1281035640-548247933-376692995-11258)(A;;CC;;;S-1-5-21-1281035640-548247933-376692995-5864)"/>
    <protectedRange password="CA9C" sqref="A946" name="Диапазон3_74_2_2_35_1" securityDescriptor="O:WDG:WDD:(A;;CC;;;S-1-5-21-1281035640-548247933-376692995-11259)(A;;CC;;;S-1-5-21-1281035640-548247933-376692995-11258)(A;;CC;;;S-1-5-21-1281035640-548247933-376692995-5864)"/>
    <protectedRange password="CA9C" sqref="A949" name="Диапазон3_74_2_2_37_1" securityDescriptor="O:WDG:WDD:(A;;CC;;;S-1-5-21-1281035640-548247933-376692995-11259)(A;;CC;;;S-1-5-21-1281035640-548247933-376692995-11258)(A;;CC;;;S-1-5-21-1281035640-548247933-376692995-5864)"/>
    <protectedRange password="CA9C" sqref="A951" name="Диапазон3_74_2_2_37_2" securityDescriptor="O:WDG:WDD:(A;;CC;;;S-1-5-21-1281035640-548247933-376692995-11259)(A;;CC;;;S-1-5-21-1281035640-548247933-376692995-11258)(A;;CC;;;S-1-5-21-1281035640-548247933-376692995-5864)"/>
    <protectedRange password="CA9C" sqref="A953" name="Диапазон3_74_2_2_37_3" securityDescriptor="O:WDG:WDD:(A;;CC;;;S-1-5-21-1281035640-548247933-376692995-11259)(A;;CC;;;S-1-5-21-1281035640-548247933-376692995-11258)(A;;CC;;;S-1-5-21-1281035640-548247933-376692995-5864)"/>
    <protectedRange password="CA9C" sqref="A956" name="Диапазон3_74_2_2_37_4" securityDescriptor="O:WDG:WDD:(A;;CC;;;S-1-5-21-1281035640-548247933-376692995-11259)(A;;CC;;;S-1-5-21-1281035640-548247933-376692995-11258)(A;;CC;;;S-1-5-21-1281035640-548247933-376692995-5864)"/>
    <protectedRange password="CA9C" sqref="A958" name="Диапазон3_74_2_2_70_1" securityDescriptor="O:WDG:WDD:(A;;CC;;;S-1-5-21-1281035640-548247933-376692995-11259)(A;;CC;;;S-1-5-21-1281035640-548247933-376692995-11258)(A;;CC;;;S-1-5-21-1281035640-548247933-376692995-5864)"/>
    <protectedRange password="CA9C" sqref="A964" name="Диапазон3_74_2_2_38_1" securityDescriptor="O:WDG:WDD:(A;;CC;;;S-1-5-21-1281035640-548247933-376692995-11259)(A;;CC;;;S-1-5-21-1281035640-548247933-376692995-11258)(A;;CC;;;S-1-5-21-1281035640-548247933-376692995-5864)"/>
    <protectedRange password="CA9C" sqref="A966" name="Диапазон3_74_2_2_38_2" securityDescriptor="O:WDG:WDD:(A;;CC;;;S-1-5-21-1281035640-548247933-376692995-11259)(A;;CC;;;S-1-5-21-1281035640-548247933-376692995-11258)(A;;CC;;;S-1-5-21-1281035640-548247933-376692995-5864)"/>
    <protectedRange password="CA9C" sqref="A968" name="Диапазон3_74_2_2_72_1" securityDescriptor="O:WDG:WDD:(A;;CC;;;S-1-5-21-1281035640-548247933-376692995-11259)(A;;CC;;;S-1-5-21-1281035640-548247933-376692995-11258)(A;;CC;;;S-1-5-21-1281035640-548247933-376692995-5864)"/>
    <protectedRange password="CA9C" sqref="A972" name="Диапазон3_74_2_2_39_1" securityDescriptor="O:WDG:WDD:(A;;CC;;;S-1-5-21-1281035640-548247933-376692995-11259)(A;;CC;;;S-1-5-21-1281035640-548247933-376692995-11258)(A;;CC;;;S-1-5-21-1281035640-548247933-376692995-5864)"/>
    <protectedRange password="CA9C" sqref="A989" name="Диапазон3_74_2_2_2_5_1" securityDescriptor="O:WDG:WDD:(A;;CC;;;S-1-5-21-1281035640-548247933-376692995-11259)(A;;CC;;;S-1-5-21-1281035640-548247933-376692995-11258)(A;;CC;;;S-1-5-21-1281035640-548247933-376692995-5864)"/>
    <protectedRange password="CA9C" sqref="A991" name="Диапазон3_74_2_2_2_5_2" securityDescriptor="O:WDG:WDD:(A;;CC;;;S-1-5-21-1281035640-548247933-376692995-11259)(A;;CC;;;S-1-5-21-1281035640-548247933-376692995-11258)(A;;CC;;;S-1-5-21-1281035640-548247933-376692995-5864)"/>
    <protectedRange password="CA9C" sqref="A993" name="Диапазон3_74_2_2_2_5_2_1" securityDescriptor="O:WDG:WDD:(A;;CC;;;S-1-5-21-1281035640-548247933-376692995-11259)(A;;CC;;;S-1-5-21-1281035640-548247933-376692995-11258)(A;;CC;;;S-1-5-21-1281035640-548247933-376692995-5864)"/>
    <protectedRange password="CA9C" sqref="A1254:A1255 A995 A997 A999 A1002 A1260:A1261 A1009 A1012 A1015 A1018 A1021 A1024 A1027 A1030 A1033 A1036 A1039 A1042 A1050 A1053 A1056 A1059 A1062 A1065 A1068 A1071 A1074 A1077 A1080 A1083 A1086 A1089 A1092 A1095 A1098 A1101 A1104 A1107 A1110 A1113 A1116 A1119 A1122 A1125 A1128 A1131 A1134 A1137 A1140 A1143 A1146 A1149 A1152 A1155 A1158 A1161 A1164 A1167 A1170 A1173 A1176 A1179 A1182 A1185 A1188 A1191 A1194 A1197 A1200 A1203 A1206 A1209 A1212 A1215 A1218 A1221 A1224 A1227 A1230 A1233 A1236 A1239 A1242 A1245 A1248 A1251 A1267 A1271 A1274 A1279 A1005:A1006 A1045:A1046" name="Диапазон3_74_2_2_86" securityDescriptor="O:WDG:WDD:(A;;CC;;;S-1-5-21-1281035640-548247933-376692995-11259)(A;;CC;;;S-1-5-21-1281035640-548247933-376692995-11258)(A;;CC;;;S-1-5-21-1281035640-548247933-376692995-5864)"/>
    <protectedRange password="CA9C" sqref="A996 A998 A1000:A1001 A1003:A1004 A1007:A1008 A1010:A1011 A1013:A1014 A1016:A1017 A1019:A1020 A1022:A1023 A1025:A1026 A1028:A1029 A1031:A1032 A1034:A1035 A1037:A1038 A1040:A1041 A1043:A1044 A1051:A1052 A1054:A1055 A1057:A1058 A1060:A1061 A1063:A1064 A1066:A1067 A1069:A1070 A1072:A1073 A1075:A1076 A1078:A1079 A1081:A1082 A1084:A1085 A1087:A1088 A1090:A1091 A1093:A1094 A1096:A1097 A1099:A1100 A1102:A1103 A1105:A1106 A1108:A1109 A1111:A1112 A1114:A1115 A1117:A1118 A1120:A1121 A1123:A1124 A1126:A1127 A1129:A1130 A1132:A1133 A1135:A1136 A1138:A1139 A1141:A1142 A1144:A1145 A1147:A1148 A1150:A1151 A1153:A1154 A1156:A1157 A1159:A1160 A1162:A1163 A1165:A1166 A1168:A1169 A1171:A1172 A1174:A1175 A1177:A1178 A1180:A1181 A1183:A1184 A1186:A1187 A1189:A1190 A1192:A1193 A1195:A1196 A1198:A1199 A1201:A1202 A1204:A1205 A1207:A1208 A1210:A1211 A1213:A1214 A1216:A1217 A1219:A1220 A1222:A1223 A1225:A1226 A1228:A1229 A1231:A1232 A1234:A1235 A1237:A1238 A1240:A1241 A1243:A1244 A1246:A1247 A1249:A1250 A1252:A1253 A1272:A1273 A1275 A1278 A1047:A1049 A1268:A1270 A1256:A1259 A1262:A1264" name="Диапазон3_74_2_2_2_5_3" securityDescriptor="O:WDG:WDD:(A;;CC;;;S-1-5-21-1281035640-548247933-376692995-11259)(A;;CC;;;S-1-5-21-1281035640-548247933-376692995-11258)(A;;CC;;;S-1-5-21-1281035640-548247933-376692995-5864)"/>
    <protectedRange password="CA9C" sqref="X1985" name="Диапазон3_15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X2043" name="Диапазон3_16_4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X2052" name="Диапазон3_16_10_1" securityDescriptor="O:WDG:WDD:(A;;CC;;;S-1-5-21-1281035640-548247933-376692995-11259)(A;;CC;;;S-1-5-21-1281035640-548247933-376692995-11258)(A;;CC;;;S-1-5-21-1281035640-548247933-376692995-5864)"/>
    <protectedRange password="CA9C" sqref="X2193" name="Диапазон3_12_28" securityDescriptor="O:WDG:WDD:(A;;CC;;;S-1-5-21-1281035640-548247933-376692995-11259)(A;;CC;;;S-1-5-21-1281035640-548247933-376692995-11258)(A;;CC;;;S-1-5-21-1281035640-548247933-376692995-5864)"/>
    <protectedRange password="CA9C" sqref="L1986" name="Диапазон3_1_1_1_25" securityDescriptor="O:WDG:WDD:(A;;CC;;;S-1-5-21-1281035640-548247933-376692995-11259)(A;;CC;;;S-1-5-21-1281035640-548247933-376692995-11258)(A;;CC;;;S-1-5-21-1281035640-548247933-376692995-5864)"/>
    <protectedRange password="CA9C" sqref="H1986 O1986 V1986 Q1986:T1986 C1986:D1986 F1986:G1986" name="Диапазон3_15_3" securityDescriptor="O:WDG:WDD:(A;;CC;;;S-1-5-21-1281035640-548247933-376692995-11259)(A;;CC;;;S-1-5-21-1281035640-548247933-376692995-11258)(A;;CC;;;S-1-5-21-1281035640-548247933-376692995-5864)"/>
    <protectedRange password="CA9C" sqref="B1986" name="Диапазон3_1_5_3" securityDescriptor="O:WDG:WDD:(A;;CC;;;S-1-5-21-1281035640-548247933-376692995-11259)(A;;CC;;;S-1-5-21-1281035640-548247933-376692995-11258)(A;;CC;;;S-1-5-21-1281035640-548247933-376692995-5864)"/>
    <protectedRange password="CA9C" sqref="E1986" name="Диапазон3_15_2_6"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2044:H2044 Q2044:T2044 O2044 V2044 C2044:D2044 X2044" name="Диапазон3_16_4_1_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044" name="Диапазон3_1_6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2044" name="Диапазон3_74_2_4_8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2044" name="Диапазон3_16_4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2053" name="Диапазон3_74_2_4_8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O2053 V2053 F2053:H2053 Q2053:T2053 C2053 X2053" name="Диапазон3_16_10_3"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053" name="Диапазон3_1_6_8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2053" name="Диапазон3_16_10_2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2053" name="Диапазон3_16_10_2_1_1" securityDescriptor="O:WDG:WDD:(A;;CC;;;S-1-5-21-1281035640-548247933-376692995-11259)(A;;CC;;;S-1-5-21-1281035640-548247933-376692995-11258)(A;;CC;;;S-1-5-21-1281035640-548247933-376692995-5864)"/>
    <protectedRange password="CA9C" sqref="Q2095" name="Диапазон3_4_1" securityDescriptor="O:WDG:WDD:(A;;CC;;;S-1-5-21-1281035640-548247933-376692995-11259)(A;;CC;;;S-1-5-21-1281035640-548247933-376692995-11258)(A;;CC;;;S-1-5-21-1281035640-548247933-376692995-5864)"/>
    <protectedRange password="CA9C" sqref="V2095 R2095:S2095 B2095 G2095:H2095" name="Диапазон3_74_5_1_7" securityDescriptor="O:WDG:WDD:(A;;CC;;;S-1-5-21-1281035640-548247933-376692995-11259)(A;;CC;;;S-1-5-21-1281035640-548247933-376692995-11258)(A;;CC;;;S-1-5-21-1281035640-548247933-376692995-5864)"/>
    <protectedRange password="CA9C" sqref="C2095" name="Диапазон3_74_5_1_2_1" securityDescriptor="O:WDG:WDD:(A;;CC;;;S-1-5-21-1281035640-548247933-376692995-11259)(A;;CC;;;S-1-5-21-1281035640-548247933-376692995-11258)(A;;CC;;;S-1-5-21-1281035640-548247933-376692995-5864)"/>
    <protectedRange password="CA9C" sqref="D2095:F2095" name="Диапазон3_74_5_1_8_1" securityDescriptor="O:WDG:WDD:(A;;CC;;;S-1-5-21-1281035640-548247933-376692995-11259)(A;;CC;;;S-1-5-21-1281035640-548247933-376692995-11258)(A;;CC;;;S-1-5-21-1281035640-548247933-376692995-5864)"/>
    <protectedRange password="CA9C" sqref="T2095" name="Диапазон3_74_6_2_1" securityDescriptor="O:WDG:WDD:(A;;CC;;;S-1-5-21-1281035640-548247933-376692995-11259)(A;;CC;;;S-1-5-21-1281035640-548247933-376692995-11258)(A;;CC;;;S-1-5-21-1281035640-548247933-376692995-5864)"/>
    <protectedRange password="CA9C" sqref="Q2097" name="Диапазон3_4_2" securityDescriptor="O:WDG:WDD:(A;;CC;;;S-1-5-21-1281035640-548247933-376692995-11259)(A;;CC;;;S-1-5-21-1281035640-548247933-376692995-11258)(A;;CC;;;S-1-5-21-1281035640-548247933-376692995-5864)"/>
    <protectedRange password="CA9C" sqref="V2097 R2097:S2097 B2097 G2097:H2097" name="Диапазон3_74_5_1_9" securityDescriptor="O:WDG:WDD:(A;;CC;;;S-1-5-21-1281035640-548247933-376692995-11259)(A;;CC;;;S-1-5-21-1281035640-548247933-376692995-11258)(A;;CC;;;S-1-5-21-1281035640-548247933-376692995-5864)"/>
    <protectedRange password="CA9C" sqref="C2097" name="Диапазон3_74_5_1_2_2" securityDescriptor="O:WDG:WDD:(A;;CC;;;S-1-5-21-1281035640-548247933-376692995-11259)(A;;CC;;;S-1-5-21-1281035640-548247933-376692995-11258)(A;;CC;;;S-1-5-21-1281035640-548247933-376692995-5864)"/>
    <protectedRange password="CA9C" sqref="D2097:F2097" name="Диапазон3_74_5_1_8_2" securityDescriptor="O:WDG:WDD:(A;;CC;;;S-1-5-21-1281035640-548247933-376692995-11259)(A;;CC;;;S-1-5-21-1281035640-548247933-376692995-11258)(A;;CC;;;S-1-5-21-1281035640-548247933-376692995-5864)"/>
    <protectedRange password="CA9C" sqref="T2097" name="Диапазон3_74_6_2_2" securityDescriptor="O:WDG:WDD:(A;;CC;;;S-1-5-21-1281035640-548247933-376692995-11259)(A;;CC;;;S-1-5-21-1281035640-548247933-376692995-11258)(A;;CC;;;S-1-5-21-1281035640-548247933-376692995-5864)"/>
    <protectedRange password="CA9C" sqref="Q2099" name="Диапазон3_4_3" securityDescriptor="O:WDG:WDD:(A;;CC;;;S-1-5-21-1281035640-548247933-376692995-11259)(A;;CC;;;S-1-5-21-1281035640-548247933-376692995-11258)(A;;CC;;;S-1-5-21-1281035640-548247933-376692995-5864)"/>
    <protectedRange password="CA9C" sqref="V2099 R2099:S2099 B2099 G2099:H2099" name="Диапазон3_74_5_1_10" securityDescriptor="O:WDG:WDD:(A;;CC;;;S-1-5-21-1281035640-548247933-376692995-11259)(A;;CC;;;S-1-5-21-1281035640-548247933-376692995-11258)(A;;CC;;;S-1-5-21-1281035640-548247933-376692995-5864)"/>
    <protectedRange password="CA9C" sqref="C2099" name="Диапазон3_74_5_1_2_3" securityDescriptor="O:WDG:WDD:(A;;CC;;;S-1-5-21-1281035640-548247933-376692995-11259)(A;;CC;;;S-1-5-21-1281035640-548247933-376692995-11258)(A;;CC;;;S-1-5-21-1281035640-548247933-376692995-5864)"/>
    <protectedRange password="CA9C" sqref="D2099:F2099" name="Диапазон3_74_5_1_8_3" securityDescriptor="O:WDG:WDD:(A;;CC;;;S-1-5-21-1281035640-548247933-376692995-11259)(A;;CC;;;S-1-5-21-1281035640-548247933-376692995-11258)(A;;CC;;;S-1-5-21-1281035640-548247933-376692995-5864)"/>
    <protectedRange password="CA9C" sqref="T2099" name="Диапазон3_74_6_2_3" securityDescriptor="O:WDG:WDD:(A;;CC;;;S-1-5-21-1281035640-548247933-376692995-11259)(A;;CC;;;S-1-5-21-1281035640-548247933-376692995-11258)(A;;CC;;;S-1-5-21-1281035640-548247933-376692995-5864)"/>
    <protectedRange password="CA9C" sqref="Q2101" name="Диапазон3_4_4" securityDescriptor="O:WDG:WDD:(A;;CC;;;S-1-5-21-1281035640-548247933-376692995-11259)(A;;CC;;;S-1-5-21-1281035640-548247933-376692995-11258)(A;;CC;;;S-1-5-21-1281035640-548247933-376692995-5864)"/>
    <protectedRange password="CA9C" sqref="V2101 R2101:S2101 B2101 G2101:H2101" name="Диапазон3_74_5_1_11" securityDescriptor="O:WDG:WDD:(A;;CC;;;S-1-5-21-1281035640-548247933-376692995-11259)(A;;CC;;;S-1-5-21-1281035640-548247933-376692995-11258)(A;;CC;;;S-1-5-21-1281035640-548247933-376692995-5864)"/>
    <protectedRange password="CA9C" sqref="C2101" name="Диапазон3_74_5_1_2_4" securityDescriptor="O:WDG:WDD:(A;;CC;;;S-1-5-21-1281035640-548247933-376692995-11259)(A;;CC;;;S-1-5-21-1281035640-548247933-376692995-11258)(A;;CC;;;S-1-5-21-1281035640-548247933-376692995-5864)"/>
    <protectedRange password="CA9C" sqref="D2101:F2101" name="Диапазон3_74_5_1_8_4" securityDescriptor="O:WDG:WDD:(A;;CC;;;S-1-5-21-1281035640-548247933-376692995-11259)(A;;CC;;;S-1-5-21-1281035640-548247933-376692995-11258)(A;;CC;;;S-1-5-21-1281035640-548247933-376692995-5864)"/>
    <protectedRange password="CA9C" sqref="T2101" name="Диапазон3_74_6_2_4" securityDescriptor="O:WDG:WDD:(A;;CC;;;S-1-5-21-1281035640-548247933-376692995-11259)(A;;CC;;;S-1-5-21-1281035640-548247933-376692995-11258)(A;;CC;;;S-1-5-21-1281035640-548247933-376692995-5864)"/>
    <protectedRange password="CA9C" sqref="Q2103" name="Диапазон3_4_5" securityDescriptor="O:WDG:WDD:(A;;CC;;;S-1-5-21-1281035640-548247933-376692995-11259)(A;;CC;;;S-1-5-21-1281035640-548247933-376692995-11258)(A;;CC;;;S-1-5-21-1281035640-548247933-376692995-5864)"/>
    <protectedRange password="CA9C" sqref="V2103 R2103:S2103 B2103 G2103:H2103" name="Диапазон3_74_5_1_12" securityDescriptor="O:WDG:WDD:(A;;CC;;;S-1-5-21-1281035640-548247933-376692995-11259)(A;;CC;;;S-1-5-21-1281035640-548247933-376692995-11258)(A;;CC;;;S-1-5-21-1281035640-548247933-376692995-5864)"/>
    <protectedRange password="CA9C" sqref="C2103" name="Диапазон3_74_5_1_2_5" securityDescriptor="O:WDG:WDD:(A;;CC;;;S-1-5-21-1281035640-548247933-376692995-11259)(A;;CC;;;S-1-5-21-1281035640-548247933-376692995-11258)(A;;CC;;;S-1-5-21-1281035640-548247933-376692995-5864)"/>
    <protectedRange password="CA9C" sqref="D2103:F2103" name="Диапазон3_74_5_1_8_5" securityDescriptor="O:WDG:WDD:(A;;CC;;;S-1-5-21-1281035640-548247933-376692995-11259)(A;;CC;;;S-1-5-21-1281035640-548247933-376692995-11258)(A;;CC;;;S-1-5-21-1281035640-548247933-376692995-5864)"/>
    <protectedRange password="CA9C" sqref="T2103" name="Диапазон3_74_6_2_5" securityDescriptor="O:WDG:WDD:(A;;CC;;;S-1-5-21-1281035640-548247933-376692995-11259)(A;;CC;;;S-1-5-21-1281035640-548247933-376692995-11258)(A;;CC;;;S-1-5-21-1281035640-548247933-376692995-5864)"/>
    <protectedRange password="CA9C" sqref="Q2105" name="Диапазон3_4_6" securityDescriptor="O:WDG:WDD:(A;;CC;;;S-1-5-21-1281035640-548247933-376692995-11259)(A;;CC;;;S-1-5-21-1281035640-548247933-376692995-11258)(A;;CC;;;S-1-5-21-1281035640-548247933-376692995-5864)"/>
    <protectedRange password="CA9C" sqref="V2105 R2105:S2105 B2105 G2105:H2105" name="Диапазон3_74_5_1_13" securityDescriptor="O:WDG:WDD:(A;;CC;;;S-1-5-21-1281035640-548247933-376692995-11259)(A;;CC;;;S-1-5-21-1281035640-548247933-376692995-11258)(A;;CC;;;S-1-5-21-1281035640-548247933-376692995-5864)"/>
    <protectedRange password="CA9C" sqref="C2105" name="Диапазон3_74_5_1_2_6" securityDescriptor="O:WDG:WDD:(A;;CC;;;S-1-5-21-1281035640-548247933-376692995-11259)(A;;CC;;;S-1-5-21-1281035640-548247933-376692995-11258)(A;;CC;;;S-1-5-21-1281035640-548247933-376692995-5864)"/>
    <protectedRange password="CA9C" sqref="D2105:F2105" name="Диапазон3_74_5_1_8_6" securityDescriptor="O:WDG:WDD:(A;;CC;;;S-1-5-21-1281035640-548247933-376692995-11259)(A;;CC;;;S-1-5-21-1281035640-548247933-376692995-11258)(A;;CC;;;S-1-5-21-1281035640-548247933-376692995-5864)"/>
    <protectedRange password="CA9C" sqref="T2105" name="Диапазон3_74_6_2_6" securityDescriptor="O:WDG:WDD:(A;;CC;;;S-1-5-21-1281035640-548247933-376692995-11259)(A;;CC;;;S-1-5-21-1281035640-548247933-376692995-11258)(A;;CC;;;S-1-5-21-1281035640-548247933-376692995-5864)"/>
    <protectedRange password="CA9C" sqref="Q2107" name="Диапазон3_4_7" securityDescriptor="O:WDG:WDD:(A;;CC;;;S-1-5-21-1281035640-548247933-376692995-11259)(A;;CC;;;S-1-5-21-1281035640-548247933-376692995-11258)(A;;CC;;;S-1-5-21-1281035640-548247933-376692995-5864)"/>
    <protectedRange password="CA9C" sqref="V2107 R2107:S2107 B2107 G2107:H2107" name="Диапазон3_74_5_1_14" securityDescriptor="O:WDG:WDD:(A;;CC;;;S-1-5-21-1281035640-548247933-376692995-11259)(A;;CC;;;S-1-5-21-1281035640-548247933-376692995-11258)(A;;CC;;;S-1-5-21-1281035640-548247933-376692995-5864)"/>
    <protectedRange password="CA9C" sqref="C2107" name="Диапазон3_74_5_1_2_7" securityDescriptor="O:WDG:WDD:(A;;CC;;;S-1-5-21-1281035640-548247933-376692995-11259)(A;;CC;;;S-1-5-21-1281035640-548247933-376692995-11258)(A;;CC;;;S-1-5-21-1281035640-548247933-376692995-5864)"/>
    <protectedRange password="CA9C" sqref="D2107:F2107" name="Диапазон3_74_5_1_8_7" securityDescriptor="O:WDG:WDD:(A;;CC;;;S-1-5-21-1281035640-548247933-376692995-11259)(A;;CC;;;S-1-5-21-1281035640-548247933-376692995-11258)(A;;CC;;;S-1-5-21-1281035640-548247933-376692995-5864)"/>
    <protectedRange password="CA9C" sqref="T2107" name="Диапазон3_74_6_2_7" securityDescriptor="O:WDG:WDD:(A;;CC;;;S-1-5-21-1281035640-548247933-376692995-11259)(A;;CC;;;S-1-5-21-1281035640-548247933-376692995-11258)(A;;CC;;;S-1-5-21-1281035640-548247933-376692995-5864)"/>
    <protectedRange password="CA9C" sqref="V2194 X2194 Q2194:T2194 O2194 C2194:H2194" name="Диапазон3_12_29" securityDescriptor="O:WDG:WDD:(A;;CC;;;S-1-5-21-1281035640-548247933-376692995-11259)(A;;CC;;;S-1-5-21-1281035640-548247933-376692995-11258)(A;;CC;;;S-1-5-21-1281035640-548247933-376692995-5864)"/>
    <protectedRange password="CA9C" sqref="B2194" name="Диапазон3_1_4_7"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X2494" name="Диапазон3_74_2_4_25_1" securityDescriptor="O:WDG:WDD:(A;;CC;;;S-1-5-21-1281035640-548247933-376692995-11259)(A;;CC;;;S-1-5-21-1281035640-548247933-376692995-11258)(A;;CC;;;S-1-5-21-1281035640-548247933-376692995-5864)"/>
    <protectedRange password="CA9C" sqref="X2682" name="Диапазон3_15_1_2" securityDescriptor="O:WDG:WDD:(A;;CC;;;S-1-5-21-1281035640-548247933-376692995-11259)(A;;CC;;;S-1-5-21-1281035640-548247933-376692995-11258)(A;;CC;;;S-1-5-21-1281035640-548247933-376692995-5864)"/>
    <protectedRange password="CA9C" sqref="X2684" name="Диапазон3_15_3_2" securityDescriptor="O:WDG:WDD:(A;;CC;;;S-1-5-21-1281035640-548247933-376692995-11259)(A;;CC;;;S-1-5-21-1281035640-548247933-376692995-11258)(A;;CC;;;S-1-5-21-1281035640-548247933-376692995-5864)"/>
    <protectedRange password="CA9C" sqref="X2688" name="Диапазон3_15_4_1" securityDescriptor="O:WDG:WDD:(A;;CC;;;S-1-5-21-1281035640-548247933-376692995-11259)(A;;CC;;;S-1-5-21-1281035640-548247933-376692995-11258)(A;;CC;;;S-1-5-21-1281035640-548247933-376692995-5864)"/>
    <protectedRange password="CA9C" sqref="X2686" name="Диапазон3_15_4_2" securityDescriptor="O:WDG:WDD:(A;;CC;;;S-1-5-21-1281035640-548247933-376692995-11259)(A;;CC;;;S-1-5-21-1281035640-548247933-376692995-11258)(A;;CC;;;S-1-5-21-1281035640-548247933-376692995-5864)"/>
    <protectedRange password="CA9C" sqref="X2694" name="Диапазон3_12_11_3" securityDescriptor="O:WDG:WDD:(A;;CC;;;S-1-5-21-1281035640-548247933-376692995-11259)(A;;CC;;;S-1-5-21-1281035640-548247933-376692995-11258)(A;;CC;;;S-1-5-21-1281035640-548247933-376692995-5864)"/>
    <protectedRange algorithmName="SHA-512" hashValue="R8iLrXYVKsYSkIs1b9DFSZPo5H/UQRJfTSVapyhulIsrXXOYbAHlvdq30AZpeB6DYNRMJmqURDVBpAEJpovJGw==" saltValue="salh5aa4Sd8RsEJeiF+Qcw==" spinCount="100000" sqref="X2406" name="Диапазон3_20_1_2" securityDescriptor="O:WDG:WDD:(A;;CC;;;S-1-5-21-1281035640-548247933-376692995-11259)(A;;CC;;;S-1-5-21-1281035640-548247933-376692995-11258)(A;;CC;;;S-1-5-21-1281035640-548247933-376692995-5864)"/>
    <protectedRange algorithmName="SHA-512" hashValue="1Yy7rKKlXPu/KD7yV+O47RBK3YBM5U5LNRrjfQade6lkcD1x6DEqLJIWcJYAy2MJ39+qd6gk7lorvyyXtsk/yQ==" saltValue="g2osbh1UOaea1aSWqA/a+g==" spinCount="100000" sqref="K2406" name="Диапазон3_26_4_1_1" securityDescriptor="O:WDG:WDD:(A;;CC;;;S-1-5-21-1281035640-548247933-376692995-11259)(A;;CC;;;S-1-5-21-1281035640-548247933-376692995-11258)(A;;CC;;;S-1-5-21-1281035640-548247933-376692995-5864)"/>
    <protectedRange algorithmName="SHA-512" hashValue="8hskbCXi4X/x8yA0lNBdesc4N/vdf2S0Zo42TgnS5jtfb30Q5eogw9g3Qjl5X1GOv16Y5dXiM9hjH/BMipK1Ag==" saltValue="PxaBmLvXb9o2508oF9dM+w==" spinCount="100000" sqref="G2406" name="Диапазон3_32_3_3_1_1"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L2406 Q2406:V2406 H2406:I2406 O2406 B2406:C2406 F2406" name="Диапазон3_5_1_1_1"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D2406" name="Диапазон3_5_1_1_2_2"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E2406" name="Диапазон3_5_1_1_2_1_1" securityDescriptor="O:WDG:WDD:(A;;CC;;;S-1-5-21-1281035640-548247933-376692995-11259)(A;;CC;;;S-1-5-21-1281035640-548247933-376692995-11258)(A;;CC;;;S-1-5-21-1281035640-548247933-376692995-5864)"/>
    <protectedRange algorithmName="SHA-512" hashValue="R8iLrXYVKsYSkIs1b9DFSZPo5H/UQRJfTSVapyhulIsrXXOYbAHlvdq30AZpeB6DYNRMJmqURDVBpAEJpovJGw==" saltValue="salh5aa4Sd8RsEJeiF+Qcw==" spinCount="100000" sqref="X2408" name="Диапазон3_20_1_3" securityDescriptor="O:WDG:WDD:(A;;CC;;;S-1-5-21-1281035640-548247933-376692995-11259)(A;;CC;;;S-1-5-21-1281035640-548247933-376692995-11258)(A;;CC;;;S-1-5-21-1281035640-548247933-376692995-5864)"/>
    <protectedRange algorithmName="SHA-512" hashValue="1Yy7rKKlXPu/KD7yV+O47RBK3YBM5U5LNRrjfQade6lkcD1x6DEqLJIWcJYAy2MJ39+qd6gk7lorvyyXtsk/yQ==" saltValue="g2osbh1UOaea1aSWqA/a+g==" spinCount="100000" sqref="K2408" name="Диапазон3_26_4_1_2" securityDescriptor="O:WDG:WDD:(A;;CC;;;S-1-5-21-1281035640-548247933-376692995-11259)(A;;CC;;;S-1-5-21-1281035640-548247933-376692995-11258)(A;;CC;;;S-1-5-21-1281035640-548247933-376692995-5864)"/>
    <protectedRange algorithmName="SHA-512" hashValue="8hskbCXi4X/x8yA0lNBdesc4N/vdf2S0Zo42TgnS5jtfb30Q5eogw9g3Qjl5X1GOv16Y5dXiM9hjH/BMipK1Ag==" saltValue="PxaBmLvXb9o2508oF9dM+w==" spinCount="100000" sqref="G2408" name="Диапазон3_32_3_3_1_2"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L2408 Q2408:V2408 H2408:I2408 O2408" name="Диапазон3_5_1_1_3"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B2408:D2408 F2408" name="Диапазон3_6_3_2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2408" name="Диапазон3_6_3_2_1_2_1" securityDescriptor="O:WDG:WDD:(A;;CC;;;S-1-5-21-1281035640-548247933-376692995-11259)(A;;CC;;;S-1-5-21-1281035640-548247933-376692995-11258)(A;;CC;;;S-1-5-21-1281035640-548247933-376692995-5864)"/>
    <protectedRange algorithmName="SHA-512" hashValue="R8iLrXYVKsYSkIs1b9DFSZPo5H/UQRJfTSVapyhulIsrXXOYbAHlvdq30AZpeB6DYNRMJmqURDVBpAEJpovJGw==" saltValue="salh5aa4Sd8RsEJeiF+Qcw==" spinCount="100000" sqref="X2410" name="Диапазон3_20_1_5" securityDescriptor="O:WDG:WDD:(A;;CC;;;S-1-5-21-1281035640-548247933-376692995-11259)(A;;CC;;;S-1-5-21-1281035640-548247933-376692995-11258)(A;;CC;;;S-1-5-21-1281035640-548247933-376692995-5864)"/>
    <protectedRange algorithmName="SHA-512" hashValue="1Yy7rKKlXPu/KD7yV+O47RBK3YBM5U5LNRrjfQade6lkcD1x6DEqLJIWcJYAy2MJ39+qd6gk7lorvyyXtsk/yQ==" saltValue="g2osbh1UOaea1aSWqA/a+g==" spinCount="100000" sqref="K2410" name="Диапазон3_26_4_1_4" securityDescriptor="O:WDG:WDD:(A;;CC;;;S-1-5-21-1281035640-548247933-376692995-11259)(A;;CC;;;S-1-5-21-1281035640-548247933-376692995-11258)(A;;CC;;;S-1-5-21-1281035640-548247933-376692995-5864)"/>
    <protectedRange algorithmName="SHA-512" hashValue="8hskbCXi4X/x8yA0lNBdesc4N/vdf2S0Zo42TgnS5jtfb30Q5eogw9g3Qjl5X1GOv16Y5dXiM9hjH/BMipK1Ag==" saltValue="PxaBmLvXb9o2508oF9dM+w==" spinCount="100000" sqref="G2410" name="Диапазон3_32_3_3_1_4"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L2410 Q2410:V2410 H2410:I2410 O2410" name="Диапазон3_5_1_1_5"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B2410:D2410 F2410" name="Диапазон3_6_3_2_1_4"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2410" name="Диапазон3_6_3_2_1_2_3" securityDescriptor="O:WDG:WDD:(A;;CC;;;S-1-5-21-1281035640-548247933-376692995-11259)(A;;CC;;;S-1-5-21-1281035640-548247933-376692995-11258)(A;;CC;;;S-1-5-21-1281035640-548247933-376692995-5864)"/>
    <protectedRange algorithmName="SHA-512" hashValue="R8iLrXYVKsYSkIs1b9DFSZPo5H/UQRJfTSVapyhulIsrXXOYbAHlvdq30AZpeB6DYNRMJmqURDVBpAEJpovJGw==" saltValue="salh5aa4Sd8RsEJeiF+Qcw==" spinCount="100000" sqref="X2412" name="Диапазон3_20_1_6" securityDescriptor="O:WDG:WDD:(A;;CC;;;S-1-5-21-1281035640-548247933-376692995-11259)(A;;CC;;;S-1-5-21-1281035640-548247933-376692995-11258)(A;;CC;;;S-1-5-21-1281035640-548247933-376692995-5864)"/>
    <protectedRange algorithmName="SHA-512" hashValue="1Yy7rKKlXPu/KD7yV+O47RBK3YBM5U5LNRrjfQade6lkcD1x6DEqLJIWcJYAy2MJ39+qd6gk7lorvyyXtsk/yQ==" saltValue="g2osbh1UOaea1aSWqA/a+g==" spinCount="100000" sqref="K2412" name="Диапазон3_26_4_1_5" securityDescriptor="O:WDG:WDD:(A;;CC;;;S-1-5-21-1281035640-548247933-376692995-11259)(A;;CC;;;S-1-5-21-1281035640-548247933-376692995-11258)(A;;CC;;;S-1-5-21-1281035640-548247933-376692995-5864)"/>
    <protectedRange algorithmName="SHA-512" hashValue="8hskbCXi4X/x8yA0lNBdesc4N/vdf2S0Zo42TgnS5jtfb30Q5eogw9g3Qjl5X1GOv16Y5dXiM9hjH/BMipK1Ag==" saltValue="PxaBmLvXb9o2508oF9dM+w==" spinCount="100000" sqref="G2412" name="Диапазон3_32_3_3_1_5"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L2412 Q2412:V2412 H2412:I2412 O2412" name="Диапазон3_5_1_1_6"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B2412:D2412 F2412" name="Диапазон3_6_3_2_1_5"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2412" name="Диапазон3_6_3_2_1_2_4"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N2437" name="Диапазон3_25_3_2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448" name="Диапазон3_1_1_1_5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O2448 Q2448:S2448 B2448 V2448 H2448" name="Диапазон3_25_6_7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C2448:E2448" name="Диапазон3_40_3_1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F2448" name="Диапазон3_25_6_1_1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T2448" name="Диапазон3_25_6_3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G2448" name="Диапазон3_6_4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450" name="Диапазон3_1_1_1_5_2"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G2450" name="Диапазон3_6_4_2"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N2450" name="Диапазон3_25_3_5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O2450 Q2450:S2450 B2450 H2450 V2450" name="Диапазон3_25_6_7_2"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C2450:E2450" name="Диапазон3_40_3_1_2"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F2450" name="Диапазон3_25_6_1_1_2"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T2450" name="Диапазон3_25_6_3_1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452" name="Диапазон3_1_1_1_5_3"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G2452" name="Диапазон3_6_4_3"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N2452" name="Диапазон3_25_3_5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O2452 Q2452:S2452 B2452 H2452 V2452" name="Диапазон3_25_6_7_3"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C2452:E2452" name="Диапазон3_40_3_1_3"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F2452" name="Диапазон3_25_6_1_1_3"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T2452" name="Диапазон3_25_6_3_1_3"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454" name="Диапазон3_1_1_1_5_4"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G2454" name="Диапазон3_6_4_4"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N2454" name="Диапазон3_25_3_5_3"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O2454 Q2454:S2454 B2454 H2454 V2454" name="Диапазон3_25_6_7_4"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C2454:E2454" name="Диапазон3_40_3_1_4"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F2454" name="Диапазон3_25_6_1_1_4"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T2454" name="Диапазон3_25_6_3_1_4"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456" name="Диапазон3_1_1_1_5_5"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G2456" name="Диапазон3_6_4_5"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N2456" name="Диапазон3_25_3_5_4"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O2456 Q2456:S2456 B2456 H2456 V2456" name="Диапазон3_25_6_7_5"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C2456:E2456" name="Диапазон3_40_3_1_5"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F2456" name="Диапазон3_25_6_1_1_5"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T2456" name="Диапазон3_25_6_3_1_5"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458" name="Диапазон3_1_1_1_5_6"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G2458" name="Диапазон3_6_4_6"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N2458" name="Диапазон3_25_3_5_5"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O2458 Q2458:S2458 B2458 H2458 V2458" name="Диапазон3_25_6_7_6"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C2458:E2458" name="Диапазон3_40_3_1_6"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F2458" name="Диапазон3_25_6_1_1_6"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T2458" name="Диапазон3_25_6_3_1_6"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460" name="Диапазон3_1_1_1_5_7"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G2460" name="Диапазон3_6_4_7"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N2460" name="Диапазон3_25_3_5_6"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O2460 Q2460:S2460 B2460 H2460 V2460" name="Диапазон3_25_6_7_7"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C2460:E2460" name="Диапазон3_40_3_1_7"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F2460" name="Диапазон3_25_6_1_1_7"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T2460" name="Диапазон3_25_6_3_1_7"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495" name="Диапазон3_1_1_1_19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Q2495:T2495 N2495:O2495 H2495 B2495:G2495" name="Диапазон3_74_2_4_25_1_1" securityDescriptor="O:WDG:WDD:(A;;CC;;;S-1-5-21-1281035640-548247933-376692995-11259)(A;;CC;;;S-1-5-21-1281035640-548247933-376692995-11258)(A;;CC;;;S-1-5-21-1281035640-548247933-376692995-5864)"/>
    <protectedRange password="CA9C" sqref="L2515" name="Диапазон3_1_1_1_6_1" securityDescriptor="O:WDG:WDD:(A;;CC;;;S-1-5-21-1281035640-548247933-376692995-11259)(A;;CC;;;S-1-5-21-1281035640-548247933-376692995-11258)(A;;CC;;;S-1-5-21-1281035640-548247933-376692995-5864)"/>
    <protectedRange password="CA9C" sqref="X2515" name="Диапазон3_25_33_1" securityDescriptor="O:WDG:WDD:(A;;CC;;;S-1-5-21-1281035640-548247933-376692995-11259)(A;;CC;;;S-1-5-21-1281035640-548247933-376692995-11258)(A;;CC;;;S-1-5-21-1281035640-548247933-376692995-5864)"/>
    <protectedRange password="CA9C" sqref="Q2515" name="Диапазон3_8_1" securityDescriptor="O:WDG:WDD:(A;;CC;;;S-1-5-21-1281035640-548247933-376692995-11259)(A;;CC;;;S-1-5-21-1281035640-548247933-376692995-11258)(A;;CC;;;S-1-5-21-1281035640-548247933-376692995-5864)"/>
    <protectedRange password="CA9C" sqref="H2515 R2515:S2515 G2515 B2515" name="Диапазон3_74_5_1_1_2" securityDescriptor="O:WDG:WDD:(A;;CC;;;S-1-5-21-1281035640-548247933-376692995-11259)(A;;CC;;;S-1-5-21-1281035640-548247933-376692995-11258)(A;;CC;;;S-1-5-21-1281035640-548247933-376692995-5864)"/>
    <protectedRange password="CA9C" sqref="C2515:F2515" name="Диапазон3_74_5_1_1_1_1" securityDescriptor="O:WDG:WDD:(A;;CC;;;S-1-5-21-1281035640-548247933-376692995-11259)(A;;CC;;;S-1-5-21-1281035640-548247933-376692995-11258)(A;;CC;;;S-1-5-21-1281035640-548247933-376692995-5864)"/>
    <protectedRange password="CA9C" sqref="T2515" name="Диапазон3_74_6_1_1_1" securityDescriptor="O:WDG:WDD:(A;;CC;;;S-1-5-21-1281035640-548247933-376692995-11259)(A;;CC;;;S-1-5-21-1281035640-548247933-376692995-11258)(A;;CC;;;S-1-5-21-1281035640-548247933-376692995-5864)"/>
    <protectedRange password="CA9C" sqref="L2517" name="Диапазон3_1_1_1_6_2" securityDescriptor="O:WDG:WDD:(A;;CC;;;S-1-5-21-1281035640-548247933-376692995-11259)(A;;CC;;;S-1-5-21-1281035640-548247933-376692995-11258)(A;;CC;;;S-1-5-21-1281035640-548247933-376692995-5864)"/>
    <protectedRange password="CA9C" sqref="Q2517" name="Диапазон3_10_1" securityDescriptor="O:WDG:WDD:(A;;CC;;;S-1-5-21-1281035640-548247933-376692995-11259)(A;;CC;;;S-1-5-21-1281035640-548247933-376692995-11258)(A;;CC;;;S-1-5-21-1281035640-548247933-376692995-5864)"/>
    <protectedRange password="CA9C" sqref="H2517 R2517:S2517 V2517 G2517 B2517" name="Диапазон3_74_5_1_3_2" securityDescriptor="O:WDG:WDD:(A;;CC;;;S-1-5-21-1281035640-548247933-376692995-11259)(A;;CC;;;S-1-5-21-1281035640-548247933-376692995-11258)(A;;CC;;;S-1-5-21-1281035640-548247933-376692995-5864)"/>
    <protectedRange password="CA9C" sqref="C2517:E2517" name="Диапазон3_74_5_1_1_1_2" securityDescriptor="O:WDG:WDD:(A;;CC;;;S-1-5-21-1281035640-548247933-376692995-11259)(A;;CC;;;S-1-5-21-1281035640-548247933-376692995-11258)(A;;CC;;;S-1-5-21-1281035640-548247933-376692995-5864)"/>
    <protectedRange password="CA9C" sqref="F2517" name="Диапазон3_74_5_1_3_1_1" securityDescriptor="O:WDG:WDD:(A;;CC;;;S-1-5-21-1281035640-548247933-376692995-11259)(A;;CC;;;S-1-5-21-1281035640-548247933-376692995-11258)(A;;CC;;;S-1-5-21-1281035640-548247933-376692995-5864)"/>
    <protectedRange password="CA9C" sqref="T2517" name="Диапазон3_74_6_3_1_1" securityDescriptor="O:WDG:WDD:(A;;CC;;;S-1-5-21-1281035640-548247933-376692995-11259)(A;;CC;;;S-1-5-21-1281035640-548247933-376692995-11258)(A;;CC;;;S-1-5-21-1281035640-548247933-376692995-5864)"/>
    <protectedRange password="CA9C" sqref="L2520" name="Диапазон3_1_1_1_6_3" securityDescriptor="O:WDG:WDD:(A;;CC;;;S-1-5-21-1281035640-548247933-376692995-11259)(A;;CC;;;S-1-5-21-1281035640-548247933-376692995-11258)(A;;CC;;;S-1-5-21-1281035640-548247933-376692995-5864)"/>
    <protectedRange password="CA9C" sqref="Q2520" name="Диапазон3_11_1" securityDescriptor="O:WDG:WDD:(A;;CC;;;S-1-5-21-1281035640-548247933-376692995-11259)(A;;CC;;;S-1-5-21-1281035640-548247933-376692995-11258)(A;;CC;;;S-1-5-21-1281035640-548247933-376692995-5864)"/>
    <protectedRange password="CA9C" sqref="H2520 R2520:S2520 V2520 G2520 B2520" name="Диапазон3_74_5_1_4_2" securityDescriptor="O:WDG:WDD:(A;;CC;;;S-1-5-21-1281035640-548247933-376692995-11259)(A;;CC;;;S-1-5-21-1281035640-548247933-376692995-11258)(A;;CC;;;S-1-5-21-1281035640-548247933-376692995-5864)"/>
    <protectedRange password="CA9C" sqref="C2520:E2520" name="Диапазон3_74_5_1_1_1_3" securityDescriptor="O:WDG:WDD:(A;;CC;;;S-1-5-21-1281035640-548247933-376692995-11259)(A;;CC;;;S-1-5-21-1281035640-548247933-376692995-11258)(A;;CC;;;S-1-5-21-1281035640-548247933-376692995-5864)"/>
    <protectedRange password="CA9C" sqref="F2520" name="Диапазон3_74_5_1_4_1_1" securityDescriptor="O:WDG:WDD:(A;;CC;;;S-1-5-21-1281035640-548247933-376692995-11259)(A;;CC;;;S-1-5-21-1281035640-548247933-376692995-11258)(A;;CC;;;S-1-5-21-1281035640-548247933-376692995-5864)"/>
    <protectedRange password="CA9C" sqref="T2520" name="Диапазон3_74_6_3_1_2" securityDescriptor="O:WDG:WDD:(A;;CC;;;S-1-5-21-1281035640-548247933-376692995-11259)(A;;CC;;;S-1-5-21-1281035640-548247933-376692995-11258)(A;;CC;;;S-1-5-21-1281035640-548247933-376692995-5864)"/>
    <protectedRange password="CA9C" sqref="L2522" name="Диапазон3_1_1_1_6_4" securityDescriptor="O:WDG:WDD:(A;;CC;;;S-1-5-21-1281035640-548247933-376692995-11259)(A;;CC;;;S-1-5-21-1281035640-548247933-376692995-11258)(A;;CC;;;S-1-5-21-1281035640-548247933-376692995-5864)"/>
    <protectedRange password="CA9C" sqref="Q2522" name="Диапазон3_13_1" securityDescriptor="O:WDG:WDD:(A;;CC;;;S-1-5-21-1281035640-548247933-376692995-11259)(A;;CC;;;S-1-5-21-1281035640-548247933-376692995-11258)(A;;CC;;;S-1-5-21-1281035640-548247933-376692995-5864)"/>
    <protectedRange password="CA9C" sqref="H2522 R2522:S2522 V2522 G2522 B2522" name="Диапазон3_74_5_1_5_2" securityDescriptor="O:WDG:WDD:(A;;CC;;;S-1-5-21-1281035640-548247933-376692995-11259)(A;;CC;;;S-1-5-21-1281035640-548247933-376692995-11258)(A;;CC;;;S-1-5-21-1281035640-548247933-376692995-5864)"/>
    <protectedRange password="CA9C" sqref="C2522:E2522" name="Диапазон3_74_5_1_1_1_4" securityDescriptor="O:WDG:WDD:(A;;CC;;;S-1-5-21-1281035640-548247933-376692995-11259)(A;;CC;;;S-1-5-21-1281035640-548247933-376692995-11258)(A;;CC;;;S-1-5-21-1281035640-548247933-376692995-5864)"/>
    <protectedRange password="CA9C" sqref="F2522" name="Диапазон3_74_5_1_5_1_1" securityDescriptor="O:WDG:WDD:(A;;CC;;;S-1-5-21-1281035640-548247933-376692995-11259)(A;;CC;;;S-1-5-21-1281035640-548247933-376692995-11258)(A;;CC;;;S-1-5-21-1281035640-548247933-376692995-5864)"/>
    <protectedRange password="CA9C" sqref="T2522" name="Диапазон3_74_6_3_1_3" securityDescriptor="O:WDG:WDD:(A;;CC;;;S-1-5-21-1281035640-548247933-376692995-11259)(A;;CC;;;S-1-5-21-1281035640-548247933-376692995-11258)(A;;CC;;;S-1-5-21-1281035640-548247933-376692995-5864)"/>
    <protectedRange password="CA9C" sqref="L2524" name="Диапазон3_1_1_1_6_5" securityDescriptor="O:WDG:WDD:(A;;CC;;;S-1-5-21-1281035640-548247933-376692995-11259)(A;;CC;;;S-1-5-21-1281035640-548247933-376692995-11258)(A;;CC;;;S-1-5-21-1281035640-548247933-376692995-5864)"/>
    <protectedRange password="CA9C" sqref="Q2524" name="Диапазон3_14_1" securityDescriptor="O:WDG:WDD:(A;;CC;;;S-1-5-21-1281035640-548247933-376692995-11259)(A;;CC;;;S-1-5-21-1281035640-548247933-376692995-11258)(A;;CC;;;S-1-5-21-1281035640-548247933-376692995-5864)"/>
    <protectedRange password="CA9C" sqref="H2524 R2524:S2524 V2524 G2524 B2524" name="Диапазон3_74_5_1_6_2" securityDescriptor="O:WDG:WDD:(A;;CC;;;S-1-5-21-1281035640-548247933-376692995-11259)(A;;CC;;;S-1-5-21-1281035640-548247933-376692995-11258)(A;;CC;;;S-1-5-21-1281035640-548247933-376692995-5864)"/>
    <protectedRange password="CA9C" sqref="C2524:E2524" name="Диапазон3_74_5_1_1_1_5" securityDescriptor="O:WDG:WDD:(A;;CC;;;S-1-5-21-1281035640-548247933-376692995-11259)(A;;CC;;;S-1-5-21-1281035640-548247933-376692995-11258)(A;;CC;;;S-1-5-21-1281035640-548247933-376692995-5864)"/>
    <protectedRange password="CA9C" sqref="F2524" name="Диапазон3_74_5_1_6_1_1" securityDescriptor="O:WDG:WDD:(A;;CC;;;S-1-5-21-1281035640-548247933-376692995-11259)(A;;CC;;;S-1-5-21-1281035640-548247933-376692995-11258)(A;;CC;;;S-1-5-21-1281035640-548247933-376692995-5864)"/>
    <protectedRange password="CA9C" sqref="T2524" name="Диапазон3_74_6_3_1_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H2527:I2527 V2527 Q2527:T2527 O2527 B2527:G2527" name="Диапазон3_74_2_1" securityDescriptor="O:WDG:WDD:(A;;CC;;;S-1-5-21-1281035640-548247933-376692995-11259)(A;;CC;;;S-1-5-21-1281035640-548247933-376692995-11258)(A;;CC;;;S-1-5-21-1281035640-548247933-376692995-5864)"/>
    <protectedRange password="CA9C" sqref="Q2576:S2576 O2576 B2576 G2576:H2576" name="Диапазон3_18_1_1_3" securityDescriptor="O:WDG:WDD:(A;;CC;;;S-1-5-21-1281035640-548247933-376692995-11259)(A;;CC;;;S-1-5-21-1281035640-548247933-376692995-11258)(A;;CC;;;S-1-5-21-1281035640-548247933-376692995-5864)"/>
    <protectedRange password="CA9C" sqref="D2576 C2576 F2576" name="Диапазон3_18_1_1_1_1" securityDescriptor="O:WDG:WDD:(A;;CC;;;S-1-5-21-1281035640-548247933-376692995-11259)(A;;CC;;;S-1-5-21-1281035640-548247933-376692995-11258)(A;;CC;;;S-1-5-21-1281035640-548247933-376692995-5864)"/>
    <protectedRange password="CA9C" sqref="T2576" name="Диапазон3_18_1_1_2_1" securityDescriptor="O:WDG:WDD:(A;;CC;;;S-1-5-21-1281035640-548247933-376692995-11259)(A;;CC;;;S-1-5-21-1281035640-548247933-376692995-11258)(A;;CC;;;S-1-5-21-1281035640-548247933-376692995-5864)"/>
    <protectedRange password="CA9C" sqref="E2576" name="Диапазон3_18_1_1_1_2_1" securityDescriptor="O:WDG:WDD:(A;;CC;;;S-1-5-21-1281035640-548247933-376692995-11259)(A;;CC;;;S-1-5-21-1281035640-548247933-376692995-11258)(A;;CC;;;S-1-5-21-1281035640-548247933-376692995-5864)"/>
    <protectedRange password="CA9C" sqref="Q2578:S2578 O2578 B2578 G2578:H2578" name="Диапазон3_18_1_1_4" securityDescriptor="O:WDG:WDD:(A;;CC;;;S-1-5-21-1281035640-548247933-376692995-11259)(A;;CC;;;S-1-5-21-1281035640-548247933-376692995-11258)(A;;CC;;;S-1-5-21-1281035640-548247933-376692995-5864)"/>
    <protectedRange password="CA9C" sqref="D2578 C2578 F2578" name="Диапазон3_18_1_1_1_3" securityDescriptor="O:WDG:WDD:(A;;CC;;;S-1-5-21-1281035640-548247933-376692995-11259)(A;;CC;;;S-1-5-21-1281035640-548247933-376692995-11258)(A;;CC;;;S-1-5-21-1281035640-548247933-376692995-5864)"/>
    <protectedRange password="CA9C" sqref="T2578" name="Диапазон3_18_1_1_2_2" securityDescriptor="O:WDG:WDD:(A;;CC;;;S-1-5-21-1281035640-548247933-376692995-11259)(A;;CC;;;S-1-5-21-1281035640-548247933-376692995-11258)(A;;CC;;;S-1-5-21-1281035640-548247933-376692995-5864)"/>
    <protectedRange password="CA9C" sqref="E2578" name="Диапазон3_18_1_1_1_2_2" securityDescriptor="O:WDG:WDD:(A;;CC;;;S-1-5-21-1281035640-548247933-376692995-11259)(A;;CC;;;S-1-5-21-1281035640-548247933-376692995-11258)(A;;CC;;;S-1-5-21-1281035640-548247933-376692995-5864)"/>
    <protectedRange password="CA9C" sqref="Q2580:S2580 O2580 B2580 G2580:H2580" name="Диапазон3_18_1_1_5" securityDescriptor="O:WDG:WDD:(A;;CC;;;S-1-5-21-1281035640-548247933-376692995-11259)(A;;CC;;;S-1-5-21-1281035640-548247933-376692995-11258)(A;;CC;;;S-1-5-21-1281035640-548247933-376692995-5864)"/>
    <protectedRange password="CA9C" sqref="D2580 C2580 F2580" name="Диапазон3_18_1_1_1_4" securityDescriptor="O:WDG:WDD:(A;;CC;;;S-1-5-21-1281035640-548247933-376692995-11259)(A;;CC;;;S-1-5-21-1281035640-548247933-376692995-11258)(A;;CC;;;S-1-5-21-1281035640-548247933-376692995-5864)"/>
    <protectedRange password="CA9C" sqref="T2580" name="Диапазон3_18_1_1_2_3" securityDescriptor="O:WDG:WDD:(A;;CC;;;S-1-5-21-1281035640-548247933-376692995-11259)(A;;CC;;;S-1-5-21-1281035640-548247933-376692995-11258)(A;;CC;;;S-1-5-21-1281035640-548247933-376692995-5864)"/>
    <protectedRange password="CA9C" sqref="E2580" name="Диапазон3_18_1_1_1_2_3" securityDescriptor="O:WDG:WDD:(A;;CC;;;S-1-5-21-1281035640-548247933-376692995-11259)(A;;CC;;;S-1-5-21-1281035640-548247933-376692995-11258)(A;;CC;;;S-1-5-21-1281035640-548247933-376692995-5864)"/>
    <protectedRange password="CA9C" sqref="Q2582:S2582 O2582 B2582 G2582:H2582" name="Диапазон3_18_1_1_6" securityDescriptor="O:WDG:WDD:(A;;CC;;;S-1-5-21-1281035640-548247933-376692995-11259)(A;;CC;;;S-1-5-21-1281035640-548247933-376692995-11258)(A;;CC;;;S-1-5-21-1281035640-548247933-376692995-5864)"/>
    <protectedRange password="CA9C" sqref="D2582 C2582 F2582" name="Диапазон3_18_1_1_1_5" securityDescriptor="O:WDG:WDD:(A;;CC;;;S-1-5-21-1281035640-548247933-376692995-11259)(A;;CC;;;S-1-5-21-1281035640-548247933-376692995-11258)(A;;CC;;;S-1-5-21-1281035640-548247933-376692995-5864)"/>
    <protectedRange password="CA9C" sqref="T2582" name="Диапазон3_18_1_1_2_4" securityDescriptor="O:WDG:WDD:(A;;CC;;;S-1-5-21-1281035640-548247933-376692995-11259)(A;;CC;;;S-1-5-21-1281035640-548247933-376692995-11258)(A;;CC;;;S-1-5-21-1281035640-548247933-376692995-5864)"/>
    <protectedRange password="CA9C" sqref="E2582" name="Диапазон3_18_1_1_1_2_4" securityDescriptor="O:WDG:WDD:(A;;CC;;;S-1-5-21-1281035640-548247933-376692995-11259)(A;;CC;;;S-1-5-21-1281035640-548247933-376692995-11258)(A;;CC;;;S-1-5-21-1281035640-548247933-376692995-5864)"/>
    <protectedRange password="CA9C" sqref="Q2584:S2584 O2584 B2584 G2584:H2584" name="Диапазон3_18_1_1_7" securityDescriptor="O:WDG:WDD:(A;;CC;;;S-1-5-21-1281035640-548247933-376692995-11259)(A;;CC;;;S-1-5-21-1281035640-548247933-376692995-11258)(A;;CC;;;S-1-5-21-1281035640-548247933-376692995-5864)"/>
    <protectedRange password="CA9C" sqref="D2584 C2584 F2584" name="Диапазон3_18_1_1_1_6" securityDescriptor="O:WDG:WDD:(A;;CC;;;S-1-5-21-1281035640-548247933-376692995-11259)(A;;CC;;;S-1-5-21-1281035640-548247933-376692995-11258)(A;;CC;;;S-1-5-21-1281035640-548247933-376692995-5864)"/>
    <protectedRange password="CA9C" sqref="T2584" name="Диапазон3_18_1_1_2_5" securityDescriptor="O:WDG:WDD:(A;;CC;;;S-1-5-21-1281035640-548247933-376692995-11259)(A;;CC;;;S-1-5-21-1281035640-548247933-376692995-11258)(A;;CC;;;S-1-5-21-1281035640-548247933-376692995-5864)"/>
    <protectedRange password="CA9C" sqref="E2584" name="Диапазон3_18_1_1_1_2_5" securityDescriptor="O:WDG:WDD:(A;;CC;;;S-1-5-21-1281035640-548247933-376692995-11259)(A;;CC;;;S-1-5-21-1281035640-548247933-376692995-11258)(A;;CC;;;S-1-5-21-1281035640-548247933-376692995-5864)"/>
    <protectedRange password="CA9C" sqref="O2586 H2586 Q2586:S2586 B2586:F2586" name="Диапазон3_5_1_2_1_1" securityDescriptor="O:WDG:WDD:(A;;CC;;;S-1-5-21-1281035640-548247933-376692995-11259)(A;;CC;;;S-1-5-21-1281035640-548247933-376692995-11258)(A;;CC;;;S-1-5-21-1281035640-548247933-376692995-5864)"/>
    <protectedRange password="CA9C" sqref="T2586" name="Диапазон3_5_1_2_1_2_1" securityDescriptor="O:WDG:WDD:(A;;CC;;;S-1-5-21-1281035640-548247933-376692995-11259)(A;;CC;;;S-1-5-21-1281035640-548247933-376692995-11258)(A;;CC;;;S-1-5-21-1281035640-548247933-376692995-5864)"/>
    <protectedRange password="CA9C" sqref="O2588 H2588 Q2588:S2588 B2588:F2588" name="Диапазон3_5_1_2_1_4" securityDescriptor="O:WDG:WDD:(A;;CC;;;S-1-5-21-1281035640-548247933-376692995-11259)(A;;CC;;;S-1-5-21-1281035640-548247933-376692995-11258)(A;;CC;;;S-1-5-21-1281035640-548247933-376692995-5864)"/>
    <protectedRange password="CA9C" sqref="T2588" name="Диапазон3_5_1_2_1_2_2" securityDescriptor="O:WDG:WDD:(A;;CC;;;S-1-5-21-1281035640-548247933-376692995-11259)(A;;CC;;;S-1-5-21-1281035640-548247933-376692995-11258)(A;;CC;;;S-1-5-21-1281035640-548247933-376692995-5864)"/>
    <protectedRange password="CA9C" sqref="O2590 H2590 Q2590:S2590 B2590:F2590" name="Диапазон3_5_1_2_1_5" securityDescriptor="O:WDG:WDD:(A;;CC;;;S-1-5-21-1281035640-548247933-376692995-11259)(A;;CC;;;S-1-5-21-1281035640-548247933-376692995-11258)(A;;CC;;;S-1-5-21-1281035640-548247933-376692995-5864)"/>
    <protectedRange password="CA9C" sqref="T2590" name="Диапазон3_5_1_2_1_2_3" securityDescriptor="O:WDG:WDD:(A;;CC;;;S-1-5-21-1281035640-548247933-376692995-11259)(A;;CC;;;S-1-5-21-1281035640-548247933-376692995-11258)(A;;CC;;;S-1-5-21-1281035640-548247933-376692995-5864)"/>
    <protectedRange password="CA9C" sqref="O2592 H2592 Q2592:S2592 B2592:F2592" name="Диапазон3_5_1_2_1_6" securityDescriptor="O:WDG:WDD:(A;;CC;;;S-1-5-21-1281035640-548247933-376692995-11259)(A;;CC;;;S-1-5-21-1281035640-548247933-376692995-11258)(A;;CC;;;S-1-5-21-1281035640-548247933-376692995-5864)"/>
    <protectedRange password="CA9C" sqref="T2592" name="Диапазон3_5_1_2_1_2_4" securityDescriptor="O:WDG:WDD:(A;;CC;;;S-1-5-21-1281035640-548247933-376692995-11259)(A;;CC;;;S-1-5-21-1281035640-548247933-376692995-11258)(A;;CC;;;S-1-5-21-1281035640-548247933-376692995-5864)"/>
    <protectedRange password="CA9C" sqref="O2594 H2594 Q2594:S2594 B2594:F2594" name="Диапазон3_5_1_2_1_7" securityDescriptor="O:WDG:WDD:(A;;CC;;;S-1-5-21-1281035640-548247933-376692995-11259)(A;;CC;;;S-1-5-21-1281035640-548247933-376692995-11258)(A;;CC;;;S-1-5-21-1281035640-548247933-376692995-5864)"/>
    <protectedRange password="CA9C" sqref="T2594" name="Диапазон3_5_1_2_1_2_5" securityDescriptor="O:WDG:WDD:(A;;CC;;;S-1-5-21-1281035640-548247933-376692995-11259)(A;;CC;;;S-1-5-21-1281035640-548247933-376692995-11258)(A;;CC;;;S-1-5-21-1281035640-548247933-376692995-5864)"/>
    <protectedRange password="CA9C" sqref="O2596 H2596 Q2596:S2596 B2596:F2596" name="Диапазон3_5_1_2_1_8" securityDescriptor="O:WDG:WDD:(A;;CC;;;S-1-5-21-1281035640-548247933-376692995-11259)(A;;CC;;;S-1-5-21-1281035640-548247933-376692995-11258)(A;;CC;;;S-1-5-21-1281035640-548247933-376692995-5864)"/>
    <protectedRange password="CA9C" sqref="T2596" name="Диапазон3_5_1_2_1_2_6" securityDescriptor="O:WDG:WDD:(A;;CC;;;S-1-5-21-1281035640-548247933-376692995-11259)(A;;CC;;;S-1-5-21-1281035640-548247933-376692995-11258)(A;;CC;;;S-1-5-21-1281035640-548247933-376692995-5864)"/>
    <protectedRange password="CA9C" sqref="O2598 H2598 Q2598:S2598 B2598:F2598" name="Диапазон3_5_1_2_1_9" securityDescriptor="O:WDG:WDD:(A;;CC;;;S-1-5-21-1281035640-548247933-376692995-11259)(A;;CC;;;S-1-5-21-1281035640-548247933-376692995-11258)(A;;CC;;;S-1-5-21-1281035640-548247933-376692995-5864)"/>
    <protectedRange password="CA9C" sqref="T2598" name="Диапазон3_5_1_2_1_2_7" securityDescriptor="O:WDG:WDD:(A;;CC;;;S-1-5-21-1281035640-548247933-376692995-11259)(A;;CC;;;S-1-5-21-1281035640-548247933-376692995-11258)(A;;CC;;;S-1-5-21-1281035640-548247933-376692995-5864)"/>
    <protectedRange password="CA9C" sqref="N2600" name="Диапазон3_25_3_6" securityDescriptor="O:WDG:WDD:(A;;CC;;;S-1-5-21-1281035640-548247933-376692995-11259)(A;;CC;;;S-1-5-21-1281035640-548247933-376692995-11258)(A;;CC;;;S-1-5-21-1281035640-548247933-376692995-5864)"/>
    <protectedRange password="CA9C" sqref="N2602" name="Диапазон3_25_3_7" securityDescriptor="O:WDG:WDD:(A;;CC;;;S-1-5-21-1281035640-548247933-376692995-11259)(A;;CC;;;S-1-5-21-1281035640-548247933-376692995-11258)(A;;CC;;;S-1-5-21-1281035640-548247933-376692995-5864)"/>
    <protectedRange password="CA9C" sqref="N2604" name="Диапазон3_25_3_8" securityDescriptor="O:WDG:WDD:(A;;CC;;;S-1-5-21-1281035640-548247933-376692995-11259)(A;;CC;;;S-1-5-21-1281035640-548247933-376692995-11258)(A;;CC;;;S-1-5-21-1281035640-548247933-376692995-5864)"/>
    <protectedRange password="CA9C" sqref="N2606" name="Диапазон3_25_3_9" securityDescriptor="O:WDG:WDD:(A;;CC;;;S-1-5-21-1281035640-548247933-376692995-11259)(A;;CC;;;S-1-5-21-1281035640-548247933-376692995-11258)(A;;CC;;;S-1-5-21-1281035640-548247933-376692995-5864)"/>
    <protectedRange password="CA9C" sqref="N2608" name="Диапазон3_25_3_10" securityDescriptor="O:WDG:WDD:(A;;CC;;;S-1-5-21-1281035640-548247933-376692995-11259)(A;;CC;;;S-1-5-21-1281035640-548247933-376692995-11258)(A;;CC;;;S-1-5-21-1281035640-548247933-376692995-5864)"/>
    <protectedRange password="CA9C" sqref="N2610" name="Диапазон3_25_3_11" securityDescriptor="O:WDG:WDD:(A;;CC;;;S-1-5-21-1281035640-548247933-376692995-11259)(A;;CC;;;S-1-5-21-1281035640-548247933-376692995-11258)(A;;CC;;;S-1-5-21-1281035640-548247933-376692995-5864)"/>
    <protectedRange password="CA9C" sqref="N2612" name="Диапазон3_25_3_12" securityDescriptor="O:WDG:WDD:(A;;CC;;;S-1-5-21-1281035640-548247933-376692995-11259)(A;;CC;;;S-1-5-21-1281035640-548247933-376692995-11258)(A;;CC;;;S-1-5-21-1281035640-548247933-376692995-5864)"/>
    <protectedRange password="CA9C" sqref="N2614" name="Диапазон3_25_3_13" securityDescriptor="O:WDG:WDD:(A;;CC;;;S-1-5-21-1281035640-548247933-376692995-11259)(A;;CC;;;S-1-5-21-1281035640-548247933-376692995-11258)(A;;CC;;;S-1-5-21-1281035640-548247933-376692995-5864)"/>
    <protectedRange password="CA9C" sqref="O2614 Q2614:T2614" name="Диапазон3_25_4_1" securityDescriptor="O:WDG:WDD:(A;;CC;;;S-1-5-21-1281035640-548247933-376692995-11259)(A;;CC;;;S-1-5-21-1281035640-548247933-376692995-11258)(A;;CC;;;S-1-5-21-1281035640-548247933-376692995-5864)"/>
    <protectedRange password="CA9C" sqref="B2614 G2614:H2614" name="Диапазон3_40_1" securityDescriptor="O:WDG:WDD:(A;;CC;;;S-1-5-21-1281035640-548247933-376692995-11259)(A;;CC;;;S-1-5-21-1281035640-548247933-376692995-11258)(A;;CC;;;S-1-5-21-1281035640-548247933-376692995-5864)"/>
    <protectedRange password="CA9C" sqref="C2614:F2614" name="Диапазон3_40_2_2" securityDescriptor="O:WDG:WDD:(A;;CC;;;S-1-5-21-1281035640-548247933-376692995-11259)(A;;CC;;;S-1-5-21-1281035640-548247933-376692995-11258)(A;;CC;;;S-1-5-21-1281035640-548247933-376692995-5864)"/>
    <protectedRange password="CA9C" sqref="N2616" name="Диапазон3_25_3_14" securityDescriptor="O:WDG:WDD:(A;;CC;;;S-1-5-21-1281035640-548247933-376692995-11259)(A;;CC;;;S-1-5-21-1281035640-548247933-376692995-11258)(A;;CC;;;S-1-5-21-1281035640-548247933-376692995-5864)"/>
    <protectedRange password="CA9C" sqref="N2618" name="Диапазон3_25_3_15" securityDescriptor="O:WDG:WDD:(A;;CC;;;S-1-5-21-1281035640-548247933-376692995-11259)(A;;CC;;;S-1-5-21-1281035640-548247933-376692995-11258)(A;;CC;;;S-1-5-21-1281035640-548247933-376692995-5864)"/>
    <protectedRange password="CA9C" sqref="N2620" name="Диапазон3_25_3_16" securityDescriptor="O:WDG:WDD:(A;;CC;;;S-1-5-21-1281035640-548247933-376692995-11259)(A;;CC;;;S-1-5-21-1281035640-548247933-376692995-11258)(A;;CC;;;S-1-5-21-1281035640-548247933-376692995-5864)"/>
    <protectedRange password="CA9C" sqref="V2620" name="Диапазон3_5_2_1_2" securityDescriptor="O:WDG:WDD:(A;;CC;;;S-1-5-21-1281035640-548247933-376692995-11259)(A;;CC;;;S-1-5-21-1281035640-548247933-376692995-11258)(A;;CC;;;S-1-5-21-1281035640-548247933-376692995-5864)"/>
    <protectedRange password="CA9C" sqref="N2623" name="Диапазон3_25_3_17" securityDescriptor="O:WDG:WDD:(A;;CC;;;S-1-5-21-1281035640-548247933-376692995-11259)(A;;CC;;;S-1-5-21-1281035640-548247933-376692995-11258)(A;;CC;;;S-1-5-21-1281035640-548247933-376692995-5864)"/>
    <protectedRange password="CA9C" sqref="V2623" name="Диапазон3_5_2_1_3" securityDescriptor="O:WDG:WDD:(A;;CC;;;S-1-5-21-1281035640-548247933-376692995-11259)(A;;CC;;;S-1-5-21-1281035640-548247933-376692995-11258)(A;;CC;;;S-1-5-21-1281035640-548247933-376692995-5864)"/>
    <protectedRange password="CA9C" sqref="N2626" name="Диапазон3_25_3_18" securityDescriptor="O:WDG:WDD:(A;;CC;;;S-1-5-21-1281035640-548247933-376692995-11259)(A;;CC;;;S-1-5-21-1281035640-548247933-376692995-11258)(A;;CC;;;S-1-5-21-1281035640-548247933-376692995-5864)"/>
    <protectedRange password="CA9C" sqref="V2626" name="Диапазон3_5_2_1_4" securityDescriptor="O:WDG:WDD:(A;;CC;;;S-1-5-21-1281035640-548247933-376692995-11259)(A;;CC;;;S-1-5-21-1281035640-548247933-376692995-11258)(A;;CC;;;S-1-5-21-1281035640-548247933-376692995-5864)"/>
    <protectedRange password="CA9C" sqref="N2628" name="Диапазон3_25_3_19" securityDescriptor="O:WDG:WDD:(A;;CC;;;S-1-5-21-1281035640-548247933-376692995-11259)(A;;CC;;;S-1-5-21-1281035640-548247933-376692995-11258)(A;;CC;;;S-1-5-21-1281035640-548247933-376692995-5864)"/>
    <protectedRange password="CA9C" sqref="V2628" name="Диапазон3_5_2_1_5" securityDescriptor="O:WDG:WDD:(A;;CC;;;S-1-5-21-1281035640-548247933-376692995-11259)(A;;CC;;;S-1-5-21-1281035640-548247933-376692995-11258)(A;;CC;;;S-1-5-21-1281035640-548247933-376692995-5864)"/>
    <protectedRange password="CA9C" sqref="N2630" name="Диапазон3_25_3_20" securityDescriptor="O:WDG:WDD:(A;;CC;;;S-1-5-21-1281035640-548247933-376692995-11259)(A;;CC;;;S-1-5-21-1281035640-548247933-376692995-11258)(A;;CC;;;S-1-5-21-1281035640-548247933-376692995-5864)"/>
    <protectedRange password="CA9C" sqref="N2633" name="Диапазон3_25_3_21" securityDescriptor="O:WDG:WDD:(A;;CC;;;S-1-5-21-1281035640-548247933-376692995-11259)(A;;CC;;;S-1-5-21-1281035640-548247933-376692995-11258)(A;;CC;;;S-1-5-21-1281035640-548247933-376692995-5864)"/>
    <protectedRange password="CA9C" sqref="L2635" name="Диапазон3_1_1_1_8_1" securityDescriptor="O:WDG:WDD:(A;;CC;;;S-1-5-21-1281035640-548247933-376692995-11259)(A;;CC;;;S-1-5-21-1281035640-548247933-376692995-11258)(A;;CC;;;S-1-5-21-1281035640-548247933-376692995-5864)"/>
    <protectedRange password="CA9C" sqref="G2635" name="Диапазон3_6_5" securityDescriptor="O:WDG:WDD:(A;;CC;;;S-1-5-21-1281035640-548247933-376692995-11259)(A;;CC;;;S-1-5-21-1281035640-548247933-376692995-11258)(A;;CC;;;S-1-5-21-1281035640-548247933-376692995-5864)"/>
    <protectedRange password="CA9C" sqref="N2635" name="Диапазон3_25_3_22" securityDescriptor="O:WDG:WDD:(A;;CC;;;S-1-5-21-1281035640-548247933-376692995-11259)(A;;CC;;;S-1-5-21-1281035640-548247933-376692995-11258)(A;;CC;;;S-1-5-21-1281035640-548247933-376692995-5864)"/>
    <protectedRange password="CA9C" sqref="O2635 H2635 V2635 Q2635:T2635 B2635" name="Диапазон3_25_6_1" securityDescriptor="O:WDG:WDD:(A;;CC;;;S-1-5-21-1281035640-548247933-376692995-11259)(A;;CC;;;S-1-5-21-1281035640-548247933-376692995-11258)(A;;CC;;;S-1-5-21-1281035640-548247933-376692995-5864)"/>
    <protectedRange password="CA9C" sqref="C2635:E2635" name="Диапазон3_40_4_1" securityDescriptor="O:WDG:WDD:(A;;CC;;;S-1-5-21-1281035640-548247933-376692995-11259)(A;;CC;;;S-1-5-21-1281035640-548247933-376692995-11258)(A;;CC;;;S-1-5-21-1281035640-548247933-376692995-5864)"/>
    <protectedRange password="CA9C" sqref="F2635" name="Диапазон3_25_6_4_1" securityDescriptor="O:WDG:WDD:(A;;CC;;;S-1-5-21-1281035640-548247933-376692995-11259)(A;;CC;;;S-1-5-21-1281035640-548247933-376692995-11258)(A;;CC;;;S-1-5-21-1281035640-548247933-376692995-5864)"/>
    <protectedRange password="CA9C" sqref="G2639" name="Диапазон3_6_1_3" securityDescriptor="O:WDG:WDD:(A;;CC;;;S-1-5-21-1281035640-548247933-376692995-11259)(A;;CC;;;S-1-5-21-1281035640-548247933-376692995-11258)(A;;CC;;;S-1-5-21-1281035640-548247933-376692995-5864)"/>
    <protectedRange password="CA9C" sqref="N2639" name="Диапазон3_25_3_1_1" securityDescriptor="O:WDG:WDD:(A;;CC;;;S-1-5-21-1281035640-548247933-376692995-11259)(A;;CC;;;S-1-5-21-1281035640-548247933-376692995-11258)(A;;CC;;;S-1-5-21-1281035640-548247933-376692995-5864)"/>
    <protectedRange password="CA9C" sqref="Q2639:S2639 V2639" name="Диапазон3_25_6_1_2" securityDescriptor="O:WDG:WDD:(A;;CC;;;S-1-5-21-1281035640-548247933-376692995-11259)(A;;CC;;;S-1-5-21-1281035640-548247933-376692995-11258)(A;;CC;;;S-1-5-21-1281035640-548247933-376692995-5864)"/>
    <protectedRange password="CA9C" sqref="T2639" name="Диапазон3_25_6_6_1" securityDescriptor="O:WDG:WDD:(A;;CC;;;S-1-5-21-1281035640-548247933-376692995-11259)(A;;CC;;;S-1-5-21-1281035640-548247933-376692995-11258)(A;;CC;;;S-1-5-21-1281035640-548247933-376692995-5864)"/>
    <protectedRange password="CA9C" sqref="G2641" name="Диапазон3_6_1_4" securityDescriptor="O:WDG:WDD:(A;;CC;;;S-1-5-21-1281035640-548247933-376692995-11259)(A;;CC;;;S-1-5-21-1281035640-548247933-376692995-11258)(A;;CC;;;S-1-5-21-1281035640-548247933-376692995-5864)"/>
    <protectedRange password="CA9C" sqref="N2641" name="Диапазон3_25_3_1_2" securityDescriptor="O:WDG:WDD:(A;;CC;;;S-1-5-21-1281035640-548247933-376692995-11259)(A;;CC;;;S-1-5-21-1281035640-548247933-376692995-11258)(A;;CC;;;S-1-5-21-1281035640-548247933-376692995-5864)"/>
    <protectedRange password="CA9C" sqref="Q2641:S2641 V2641" name="Диапазон3_25_6_1_3" securityDescriptor="O:WDG:WDD:(A;;CC;;;S-1-5-21-1281035640-548247933-376692995-11259)(A;;CC;;;S-1-5-21-1281035640-548247933-376692995-11258)(A;;CC;;;S-1-5-21-1281035640-548247933-376692995-5864)"/>
    <protectedRange password="CA9C" sqref="T2641" name="Диапазон3_25_6_6_2" securityDescriptor="O:WDG:WDD:(A;;CC;;;S-1-5-21-1281035640-548247933-376692995-11259)(A;;CC;;;S-1-5-21-1281035640-548247933-376692995-11258)(A;;CC;;;S-1-5-21-1281035640-548247933-376692995-5864)"/>
    <protectedRange password="CA9C" sqref="G2643" name="Диапазон3_6_1_5" securityDescriptor="O:WDG:WDD:(A;;CC;;;S-1-5-21-1281035640-548247933-376692995-11259)(A;;CC;;;S-1-5-21-1281035640-548247933-376692995-11258)(A;;CC;;;S-1-5-21-1281035640-548247933-376692995-5864)"/>
    <protectedRange password="CA9C" sqref="N2643" name="Диапазон3_25_3_1_3" securityDescriptor="O:WDG:WDD:(A;;CC;;;S-1-5-21-1281035640-548247933-376692995-11259)(A;;CC;;;S-1-5-21-1281035640-548247933-376692995-11258)(A;;CC;;;S-1-5-21-1281035640-548247933-376692995-5864)"/>
    <protectedRange password="CA9C" sqref="Q2643:S2643 V2643" name="Диапазон3_25_6_1_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L2643" name="Диапазон3_74_2_1_1" securityDescriptor="O:WDG:WDD:(A;;CC;;;S-1-5-21-1281035640-548247933-376692995-11259)(A;;CC;;;S-1-5-21-1281035640-548247933-376692995-11258)(A;;CC;;;S-1-5-21-1281035640-548247933-376692995-5864)"/>
    <protectedRange password="CA9C" sqref="T2643" name="Диапазон3_25_6_6_3" securityDescriptor="O:WDG:WDD:(A;;CC;;;S-1-5-21-1281035640-548247933-376692995-11259)(A;;CC;;;S-1-5-21-1281035640-548247933-376692995-11258)(A;;CC;;;S-1-5-21-1281035640-548247933-376692995-5864)"/>
    <protectedRange password="CA9C" sqref="G2645" name="Диапазон3_6_1_6" securityDescriptor="O:WDG:WDD:(A;;CC;;;S-1-5-21-1281035640-548247933-376692995-11259)(A;;CC;;;S-1-5-21-1281035640-548247933-376692995-11258)(A;;CC;;;S-1-5-21-1281035640-548247933-376692995-5864)"/>
    <protectedRange password="CA9C" sqref="N2645" name="Диапазон3_25_3_1_4" securityDescriptor="O:WDG:WDD:(A;;CC;;;S-1-5-21-1281035640-548247933-376692995-11259)(A;;CC;;;S-1-5-21-1281035640-548247933-376692995-11258)(A;;CC;;;S-1-5-21-1281035640-548247933-376692995-5864)"/>
    <protectedRange password="CA9C" sqref="Q2645:S2645 V2645" name="Диапазон3_25_6_1_5" securityDescriptor="O:WDG:WDD:(A;;CC;;;S-1-5-21-1281035640-548247933-376692995-11259)(A;;CC;;;S-1-5-21-1281035640-548247933-376692995-11258)(A;;CC;;;S-1-5-21-1281035640-548247933-376692995-5864)"/>
    <protectedRange password="CA9C" sqref="T2645" name="Диапазон3_25_6_6_4" securityDescriptor="O:WDG:WDD:(A;;CC;;;S-1-5-21-1281035640-548247933-376692995-11259)(A;;CC;;;S-1-5-21-1281035640-548247933-376692995-11258)(A;;CC;;;S-1-5-21-1281035640-548247933-376692995-5864)"/>
    <protectedRange password="CA9C" sqref="L2683" name="Диапазон3_1_1_1_1_3" securityDescriptor="O:WDG:WDD:(A;;CC;;;S-1-5-21-1281035640-548247933-376692995-11259)(A;;CC;;;S-1-5-21-1281035640-548247933-376692995-11258)(A;;CC;;;S-1-5-21-1281035640-548247933-376692995-5864)"/>
    <protectedRange password="CA9C" sqref="Q2683:T2683 V2683 O2683 X2683 H2683 C2683:G2683" name="Диапазон3_15_1_3" securityDescriptor="O:WDG:WDD:(A;;CC;;;S-1-5-21-1281035640-548247933-376692995-11259)(A;;CC;;;S-1-5-21-1281035640-548247933-376692995-11258)(A;;CC;;;S-1-5-21-1281035640-548247933-376692995-5864)"/>
    <protectedRange password="CA9C" sqref="B2683" name="Диапазон3_1_5_1_1" securityDescriptor="O:WDG:WDD:(A;;CC;;;S-1-5-21-1281035640-548247933-376692995-11259)(A;;CC;;;S-1-5-21-1281035640-548247933-376692995-11258)(A;;CC;;;S-1-5-21-1281035640-548247933-376692995-5864)"/>
    <protectedRange password="CA9C" sqref="L2685" name="Диапазон3_1_1_1_2_2" securityDescriptor="O:WDG:WDD:(A;;CC;;;S-1-5-21-1281035640-548247933-376692995-11259)(A;;CC;;;S-1-5-21-1281035640-548247933-376692995-11258)(A;;CC;;;S-1-5-21-1281035640-548247933-376692995-5864)"/>
    <protectedRange password="CA9C" sqref="Q2685:T2685 V2685 O2685 H2685 C2685:D2685 F2685:G2685" name="Диапазон3_15_3_3" securityDescriptor="O:WDG:WDD:(A;;CC;;;S-1-5-21-1281035640-548247933-376692995-11259)(A;;CC;;;S-1-5-21-1281035640-548247933-376692995-11258)(A;;CC;;;S-1-5-21-1281035640-548247933-376692995-5864)"/>
    <protectedRange password="CA9C" sqref="B2685" name="Диапазон3_1_5_2_1" securityDescriptor="O:WDG:WDD:(A;;CC;;;S-1-5-21-1281035640-548247933-376692995-11259)(A;;CC;;;S-1-5-21-1281035640-548247933-376692995-11258)(A;;CC;;;S-1-5-21-1281035640-548247933-376692995-5864)"/>
    <protectedRange password="CA9C" sqref="E2685" name="Диапазон3_15_2_3_1" securityDescriptor="O:WDG:WDD:(A;;CC;;;S-1-5-21-1281035640-548247933-376692995-11259)(A;;CC;;;S-1-5-21-1281035640-548247933-376692995-11258)(A;;CC;;;S-1-5-21-1281035640-548247933-376692995-5864)"/>
    <protectedRange password="CA9C" sqref="L2687" name="Диапазон3_1_1_1_3_2" securityDescriptor="O:WDG:WDD:(A;;CC;;;S-1-5-21-1281035640-548247933-376692995-11259)(A;;CC;;;S-1-5-21-1281035640-548247933-376692995-11258)(A;;CC;;;S-1-5-21-1281035640-548247933-376692995-5864)"/>
    <protectedRange password="CA9C" sqref="Q2687:T2687 V2687 O2687 X2687 H2687 C2687:G2687" name="Диапазон3_15_4_3" securityDescriptor="O:WDG:WDD:(A;;CC;;;S-1-5-21-1281035640-548247933-376692995-11259)(A;;CC;;;S-1-5-21-1281035640-548247933-376692995-11258)(A;;CC;;;S-1-5-21-1281035640-548247933-376692995-5864)"/>
    <protectedRange password="CA9C" sqref="B2687" name="Диапазон3_1_5_3_1" securityDescriptor="O:WDG:WDD:(A;;CC;;;S-1-5-21-1281035640-548247933-376692995-11259)(A;;CC;;;S-1-5-21-1281035640-548247933-376692995-11258)(A;;CC;;;S-1-5-21-1281035640-548247933-376692995-5864)"/>
    <protectedRange password="CA9C" sqref="L2689" name="Диапазон3_1_1_1_4_2" securityDescriptor="O:WDG:WDD:(A;;CC;;;S-1-5-21-1281035640-548247933-376692995-11259)(A;;CC;;;S-1-5-21-1281035640-548247933-376692995-11258)(A;;CC;;;S-1-5-21-1281035640-548247933-376692995-5864)"/>
    <protectedRange password="CA9C" sqref="Q2689:T2689 V2689 O2689 X2689 H2689 D2689:G2689" name="Диапазон3_15_5_1" securityDescriptor="O:WDG:WDD:(A;;CC;;;S-1-5-21-1281035640-548247933-376692995-11259)(A;;CC;;;S-1-5-21-1281035640-548247933-376692995-11258)(A;;CC;;;S-1-5-21-1281035640-548247933-376692995-5864)"/>
    <protectedRange password="CA9C" sqref="B2689" name="Диапазон3_1_5_4" securityDescriptor="O:WDG:WDD:(A;;CC;;;S-1-5-21-1281035640-548247933-376692995-11259)(A;;CC;;;S-1-5-21-1281035640-548247933-376692995-11258)(A;;CC;;;S-1-5-21-1281035640-548247933-376692995-5864)"/>
    <protectedRange password="CA9C" sqref="C2689" name="Диапазон3_15_4_1_1" securityDescriptor="O:WDG:WDD:(A;;CC;;;S-1-5-21-1281035640-548247933-376692995-11259)(A;;CC;;;S-1-5-21-1281035640-548247933-376692995-11258)(A;;CC;;;S-1-5-21-1281035640-548247933-376692995-5864)"/>
    <protectedRange password="CA9C" sqref="V2695 O2695 Q2695:T2695 M2695 C2695:H2695" name="Диапазон3_12_11_4" securityDescriptor="O:WDG:WDD:(A;;CC;;;S-1-5-21-1281035640-548247933-376692995-11259)(A;;CC;;;S-1-5-21-1281035640-548247933-376692995-11258)(A;;CC;;;S-1-5-21-1281035640-548247933-376692995-5864)"/>
    <protectedRange password="CA9C" sqref="B2695" name="Диапазон3_1_4_4_2" securityDescriptor="O:WDG:WDD:(A;;CC;;;S-1-5-21-1281035640-548247933-376692995-11259)(A;;CC;;;S-1-5-21-1281035640-548247933-376692995-11258)(A;;CC;;;S-1-5-21-1281035640-548247933-376692995-5864)"/>
    <protectedRange algorithmName="SHA-512" hashValue="8BmuX7f1CYkFXP04i18tST3PnevZOvAn6TncmSTHAbpwJs0fqAnlgofY2DDe7w6E8IxGxddDVpVyCZvVFuXvmA==" saltValue="b9oW0jAq/2kRbRbbC5Xtiw==" spinCount="100000" sqref="L2755" name="Диапазон3_1_1_1_1_1_1_1" securityDescriptor="O:WDG:WDD:(A;;CC;;;S-1-5-21-1281035640-548247933-376692995-11259)(A;;CC;;;S-1-5-21-1281035640-548247933-376692995-11258)(A;;CC;;;S-1-5-21-1281035640-548247933-376692995-5864)"/>
    <protectedRange password="CA9C" sqref="A1280:A1301 A1302:A1312" name="Диапазон3_74_2_2_1_2_2" securityDescriptor="O:WDG:WDD:(A;;CC;;;S-1-5-21-1281035640-548247933-376692995-11259)(A;;CC;;;S-1-5-21-1281035640-548247933-376692995-11258)(A;;CC;;;S-1-5-21-1281035640-548247933-376692995-5864)"/>
    <protectedRange password="CA9C" sqref="X2033" name="Диапазон3_16_31" securityDescriptor="O:WDG:WDD:(A;;CC;;;S-1-5-21-1281035640-548247933-376692995-11259)(A;;CC;;;S-1-5-21-1281035640-548247933-376692995-11258)(A;;CC;;;S-1-5-21-1281035640-548247933-376692995-5864)"/>
    <protectedRange password="CA9C" sqref="X2037" name="Диапазон3_16_1_8"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X2045" name="Диапазон3_16_5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X2049" name="Диапазон3_16_7_2" securityDescriptor="O:WDG:WDD:(A;;CC;;;S-1-5-21-1281035640-548247933-376692995-11259)(A;;CC;;;S-1-5-21-1281035640-548247933-376692995-11258)(A;;CC;;;S-1-5-21-1281035640-548247933-376692995-5864)"/>
    <protectedRange password="CA9C" sqref="X2208" name="Диапазон3_16_2_4" securityDescriptor="O:WDG:WDD:(A;;CC;;;S-1-5-21-1281035640-548247933-376692995-11259)(A;;CC;;;S-1-5-21-1281035640-548247933-376692995-11258)(A;;CC;;;S-1-5-21-1281035640-548247933-376692995-5864)"/>
    <protectedRange password="CA9C" sqref="X2211" name="Диапазон3_16_3_14" securityDescriptor="O:WDG:WDD:(A;;CC;;;S-1-5-21-1281035640-548247933-376692995-11259)(A;;CC;;;S-1-5-21-1281035640-548247933-376692995-11258)(A;;CC;;;S-1-5-21-1281035640-548247933-376692995-5864)"/>
    <protectedRange password="CA9C" sqref="X2217" name="Диапазон3_16_4_4" securityDescriptor="O:WDG:WDD:(A;;CC;;;S-1-5-21-1281035640-548247933-376692995-11259)(A;;CC;;;S-1-5-21-1281035640-548247933-376692995-11258)(A;;CC;;;S-1-5-21-1281035640-548247933-376692995-5864)"/>
    <protectedRange password="CA9C" sqref="X2220" name="Диапазон3_16_6_4" securityDescriptor="O:WDG:WDD:(A;;CC;;;S-1-5-21-1281035640-548247933-376692995-11259)(A;;CC;;;S-1-5-21-1281035640-548247933-376692995-11258)(A;;CC;;;S-1-5-21-1281035640-548247933-376692995-5864)"/>
    <protectedRange password="CA9C" sqref="X2228" name="Диапазон3_16_8_4" securityDescriptor="O:WDG:WDD:(A;;CC;;;S-1-5-21-1281035640-548247933-376692995-11259)(A;;CC;;;S-1-5-21-1281035640-548247933-376692995-11258)(A;;CC;;;S-1-5-21-1281035640-548247933-376692995-5864)"/>
    <protectedRange password="CA9C" sqref="X2005" name="Диапазон3_12_9_2" securityDescriptor="O:WDG:WDD:(A;;CC;;;S-1-5-21-1281035640-548247933-376692995-11259)(A;;CC;;;S-1-5-21-1281035640-548247933-376692995-11258)(A;;CC;;;S-1-5-21-1281035640-548247933-376692995-5864)"/>
    <protectedRange password="CA9C" sqref="X2009" name="Диапазон3_12_9_3" securityDescriptor="O:WDG:WDD:(A;;CC;;;S-1-5-21-1281035640-548247933-376692995-11259)(A;;CC;;;S-1-5-21-1281035640-548247933-376692995-11258)(A;;CC;;;S-1-5-21-1281035640-548247933-376692995-5864)"/>
    <protectedRange password="CA9C" sqref="X2013" name="Диапазон3_12_9_4" securityDescriptor="O:WDG:WDD:(A;;CC;;;S-1-5-21-1281035640-548247933-376692995-11259)(A;;CC;;;S-1-5-21-1281035640-548247933-376692995-11258)(A;;CC;;;S-1-5-21-1281035640-548247933-376692995-5864)"/>
    <protectedRange password="CA9C" sqref="X2017" name="Диапазон3_12_9_5" securityDescriptor="O:WDG:WDD:(A;;CC;;;S-1-5-21-1281035640-548247933-376692995-11259)(A;;CC;;;S-1-5-21-1281035640-548247933-376692995-11258)(A;;CC;;;S-1-5-21-1281035640-548247933-376692995-5864)"/>
    <protectedRange password="CA9C" sqref="X2003" name="Диапазон3_12_25_1" securityDescriptor="O:WDG:WDD:(A;;CC;;;S-1-5-21-1281035640-548247933-376692995-11259)(A;;CC;;;S-1-5-21-1281035640-548247933-376692995-11258)(A;;CC;;;S-1-5-21-1281035640-548247933-376692995-5864)"/>
    <protectedRange password="CA9C" sqref="X2289" name="Диапазон3_12_25_2" securityDescriptor="O:WDG:WDD:(A;;CC;;;S-1-5-21-1281035640-548247933-376692995-11259)(A;;CC;;;S-1-5-21-1281035640-548247933-376692995-11258)(A;;CC;;;S-1-5-21-1281035640-548247933-376692995-5864)"/>
    <protectedRange password="CA9C" sqref="L2118" name="Диапазон3_1_1_1_3_3" securityDescriptor="O:WDG:WDD:(A;;CC;;;S-1-5-21-1281035640-548247933-376692995-11259)(A;;CC;;;S-1-5-21-1281035640-548247933-376692995-11258)(A;;CC;;;S-1-5-21-1281035640-548247933-376692995-5864)"/>
    <protectedRange password="CA9C" sqref="H2034 O2034 V2034 Q2034:T2034 C2034:G2034 X2034" name="Диапазон3_16_16_1" securityDescriptor="O:WDG:WDD:(A;;CC;;;S-1-5-21-1281035640-548247933-376692995-11259)(A;;CC;;;S-1-5-21-1281035640-548247933-376692995-11258)(A;;CC;;;S-1-5-21-1281035640-548247933-376692995-5864)"/>
    <protectedRange password="CA9C" sqref="B2034" name="Диапазон3_1_6_9_1" securityDescriptor="O:WDG:WDD:(A;;CC;;;S-1-5-21-1281035640-548247933-376692995-11259)(A;;CC;;;S-1-5-21-1281035640-548247933-376692995-11258)(A;;CC;;;S-1-5-21-1281035640-548247933-376692995-5864)"/>
    <protectedRange password="CA9C" sqref="H2038 O2038 V2038 C2038:G2038 Q2038:T2038 X2038" name="Диапазон3_16_17_1" securityDescriptor="O:WDG:WDD:(A;;CC;;;S-1-5-21-1281035640-548247933-376692995-11259)(A;;CC;;;S-1-5-21-1281035640-548247933-376692995-11258)(A;;CC;;;S-1-5-21-1281035640-548247933-376692995-5864)"/>
    <protectedRange password="CA9C" sqref="B2038" name="Диапазон3_1_6_10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H2046 L2046 C2046:G2046 Q2046:T2046 O2046 V2046 X2046" name="Диапазон3_16_5_2_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046" name="Диапазон3_1_6_3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2046" name="Диапазон3_74_2_4_9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H2050 C2050:G2050 Q2050:T2050 O2050 V2050 X2050" name="Диапазон3_16_7_2_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B2050" name="Диапазон3_1_6_5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2050" name="Диапазон3_74_2_4_11_1" securityDescriptor="O:WDG:WDD:(A;;CC;;;S-1-5-21-1281035640-548247933-376692995-11259)(A;;CC;;;S-1-5-21-1281035640-548247933-376692995-11258)(A;;CC;;;S-1-5-21-1281035640-548247933-376692995-5864)"/>
    <protectedRange password="CA9C" sqref="V2209 O2209 Q2209:T2209 C2209:H2209" name="Диапазон3_16_18_1" securityDescriptor="O:WDG:WDD:(A;;CC;;;S-1-5-21-1281035640-548247933-376692995-11259)(A;;CC;;;S-1-5-21-1281035640-548247933-376692995-11258)(A;;CC;;;S-1-5-21-1281035640-548247933-376692995-5864)"/>
    <protectedRange password="CA9C" sqref="B2209" name="Диапазон3_1_6_11_2" securityDescriptor="O:WDG:WDD:(A;;CC;;;S-1-5-21-1281035640-548247933-376692995-11259)(A;;CC;;;S-1-5-21-1281035640-548247933-376692995-11258)(A;;CC;;;S-1-5-21-1281035640-548247933-376692995-5864)"/>
    <protectedRange password="CA9C" sqref="V2212 O2212 Q2212:T2212 C2212:H2212 X2212" name="Диапазон3_16_19_1" securityDescriptor="O:WDG:WDD:(A;;CC;;;S-1-5-21-1281035640-548247933-376692995-11259)(A;;CC;;;S-1-5-21-1281035640-548247933-376692995-11258)(A;;CC;;;S-1-5-21-1281035640-548247933-376692995-5864)"/>
    <protectedRange password="CA9C" sqref="B2212" name="Диапазон3_1_6_12_1" securityDescriptor="O:WDG:WDD:(A;;CC;;;S-1-5-21-1281035640-548247933-376692995-11259)(A;;CC;;;S-1-5-21-1281035640-548247933-376692995-11258)(A;;CC;;;S-1-5-21-1281035640-548247933-376692995-5864)"/>
    <protectedRange password="CA9C" sqref="V2218 O2218 Q2218:T2218 C2218:H2218 X2218" name="Диапазон3_16_20_1" securityDescriptor="O:WDG:WDD:(A;;CC;;;S-1-5-21-1281035640-548247933-376692995-11259)(A;;CC;;;S-1-5-21-1281035640-548247933-376692995-11258)(A;;CC;;;S-1-5-21-1281035640-548247933-376692995-5864)"/>
    <protectedRange password="CA9C" sqref="B2218" name="Диапазон3_1_6_13_2" securityDescriptor="O:WDG:WDD:(A;;CC;;;S-1-5-21-1281035640-548247933-376692995-11259)(A;;CC;;;S-1-5-21-1281035640-548247933-376692995-11258)(A;;CC;;;S-1-5-21-1281035640-548247933-376692995-5864)"/>
    <protectedRange password="CA9C" sqref="V2221 O2221 Q2221:T2221 C2221:H2221 X2221" name="Диапазон3_16_21_1" securityDescriptor="O:WDG:WDD:(A;;CC;;;S-1-5-21-1281035640-548247933-376692995-11259)(A;;CC;;;S-1-5-21-1281035640-548247933-376692995-11258)(A;;CC;;;S-1-5-21-1281035640-548247933-376692995-5864)"/>
    <protectedRange password="CA9C" sqref="B2221" name="Диапазон3_1_6_14_1" securityDescriptor="O:WDG:WDD:(A;;CC;;;S-1-5-21-1281035640-548247933-376692995-11259)(A;;CC;;;S-1-5-21-1281035640-548247933-376692995-11258)(A;;CC;;;S-1-5-21-1281035640-548247933-376692995-5864)"/>
    <protectedRange password="CA9C" sqref="L2229 V2229 O2229 Q2229:T2229 C2229:H2229" name="Диапазон3_16_22_1" securityDescriptor="O:WDG:WDD:(A;;CC;;;S-1-5-21-1281035640-548247933-376692995-11259)(A;;CC;;;S-1-5-21-1281035640-548247933-376692995-11258)(A;;CC;;;S-1-5-21-1281035640-548247933-376692995-5864)"/>
    <protectedRange password="CA9C" sqref="B2229" name="Диапазон3_1_6_15_1" securityDescriptor="O:WDG:WDD:(A;;CC;;;S-1-5-21-1281035640-548247933-376692995-11259)(A;;CC;;;S-1-5-21-1281035640-548247933-376692995-11258)(A;;CC;;;S-1-5-21-1281035640-548247933-376692995-5864)"/>
    <protectedRange password="CA9C" sqref="L2312" name="Диапазон3_1_1_1_3_4" securityDescriptor="O:WDG:WDD:(A;;CC;;;S-1-5-21-1281035640-548247933-376692995-11259)(A;;CC;;;S-1-5-21-1281035640-548247933-376692995-11258)(A;;CC;;;S-1-5-21-1281035640-548247933-376692995-5864)"/>
    <protectedRange password="CA9C" sqref="L2313" name="Диапазон3_1_1_1_3_5" securityDescriptor="O:WDG:WDD:(A;;CC;;;S-1-5-21-1281035640-548247933-376692995-11259)(A;;CC;;;S-1-5-21-1281035640-548247933-376692995-11258)(A;;CC;;;S-1-5-21-1281035640-548247933-376692995-5864)"/>
    <protectedRange password="CA9C" sqref="B2314" name="Диапазон3_1_3" securityDescriptor="O:WDG:WDD:(A;;CC;;;S-1-5-21-1281035640-548247933-376692995-11259)(A;;CC;;;S-1-5-21-1281035640-548247933-376692995-11258)(A;;CC;;;S-1-5-21-1281035640-548247933-376692995-5864)"/>
    <protectedRange password="CA9C" sqref="M2314" name="Диапазон3_12_26_1" securityDescriptor="O:WDG:WDD:(A;;CC;;;S-1-5-21-1281035640-548247933-376692995-11259)(A;;CC;;;S-1-5-21-1281035640-548247933-376692995-11258)(A;;CC;;;S-1-5-21-1281035640-548247933-376692995-5864)"/>
    <protectedRange password="CA9C" sqref="G2314" name="Диапазон3_8_1_1_2_3" securityDescriptor="O:WDG:WDD:(A;;CC;;;S-1-5-21-1281035640-548247933-376692995-11259)(A;;CC;;;S-1-5-21-1281035640-548247933-376692995-11258)(A;;CC;;;S-1-5-21-1281035640-548247933-376692995-5864)"/>
    <protectedRange password="CA9C" sqref="O2006 V2006 Q2006:T2006 D2006:H2006" name="Диапазон3_12_10_5" securityDescriptor="O:WDG:WDD:(A;;CC;;;S-1-5-21-1281035640-548247933-376692995-11259)(A;;CC;;;S-1-5-21-1281035640-548247933-376692995-11258)(A;;CC;;;S-1-5-21-1281035640-548247933-376692995-5864)"/>
    <protectedRange password="CA9C" sqref="B2006" name="Диапазон3_1_4_1_3" securityDescriptor="O:WDG:WDD:(A;;CC;;;S-1-5-21-1281035640-548247933-376692995-11259)(A;;CC;;;S-1-5-21-1281035640-548247933-376692995-11258)(A;;CC;;;S-1-5-21-1281035640-548247933-376692995-5864)"/>
    <protectedRange password="CA9C" sqref="C2006" name="Диапазон3_12_2_2_1" securityDescriptor="O:WDG:WDD:(A;;CC;;;S-1-5-21-1281035640-548247933-376692995-11259)(A;;CC;;;S-1-5-21-1281035640-548247933-376692995-11258)(A;;CC;;;S-1-5-21-1281035640-548247933-376692995-5864)"/>
    <protectedRange password="CA9C" sqref="O2010 V2010 Q2010:T2010 D2010:H2010" name="Диапазон3_12_10_8" securityDescriptor="O:WDG:WDD:(A;;CC;;;S-1-5-21-1281035640-548247933-376692995-11259)(A;;CC;;;S-1-5-21-1281035640-548247933-376692995-11258)(A;;CC;;;S-1-5-21-1281035640-548247933-376692995-5864)"/>
    <protectedRange password="CA9C" sqref="B2010" name="Диапазон3_1_4_1_4" securityDescriptor="O:WDG:WDD:(A;;CC;;;S-1-5-21-1281035640-548247933-376692995-11259)(A;;CC;;;S-1-5-21-1281035640-548247933-376692995-11258)(A;;CC;;;S-1-5-21-1281035640-548247933-376692995-5864)"/>
    <protectedRange password="CA9C" sqref="C2010" name="Диапазон3_12_2_2_2" securityDescriptor="O:WDG:WDD:(A;;CC;;;S-1-5-21-1281035640-548247933-376692995-11259)(A;;CC;;;S-1-5-21-1281035640-548247933-376692995-11258)(A;;CC;;;S-1-5-21-1281035640-548247933-376692995-5864)"/>
    <protectedRange password="CA9C" sqref="O2014 V2014 Q2014:T2014 D2014:H2014" name="Диапазон3_12_10_9" securityDescriptor="O:WDG:WDD:(A;;CC;;;S-1-5-21-1281035640-548247933-376692995-11259)(A;;CC;;;S-1-5-21-1281035640-548247933-376692995-11258)(A;;CC;;;S-1-5-21-1281035640-548247933-376692995-5864)"/>
    <protectedRange password="CA9C" sqref="B2014" name="Диапазон3_1_4_1_5" securityDescriptor="O:WDG:WDD:(A;;CC;;;S-1-5-21-1281035640-548247933-376692995-11259)(A;;CC;;;S-1-5-21-1281035640-548247933-376692995-11258)(A;;CC;;;S-1-5-21-1281035640-548247933-376692995-5864)"/>
    <protectedRange password="CA9C" sqref="C2014" name="Диапазон3_12_2_2_3" securityDescriptor="O:WDG:WDD:(A;;CC;;;S-1-5-21-1281035640-548247933-376692995-11259)(A;;CC;;;S-1-5-21-1281035640-548247933-376692995-11258)(A;;CC;;;S-1-5-21-1281035640-548247933-376692995-5864)"/>
    <protectedRange password="CA9C" sqref="O2018 V2018 Q2018:T2018 D2018:H2018" name="Диапазон3_12_10_10" securityDescriptor="O:WDG:WDD:(A;;CC;;;S-1-5-21-1281035640-548247933-376692995-11259)(A;;CC;;;S-1-5-21-1281035640-548247933-376692995-11258)(A;;CC;;;S-1-5-21-1281035640-548247933-376692995-5864)"/>
    <protectedRange password="CA9C" sqref="B2018" name="Диапазон3_1_4_1_6" securityDescriptor="O:WDG:WDD:(A;;CC;;;S-1-5-21-1281035640-548247933-376692995-11259)(A;;CC;;;S-1-5-21-1281035640-548247933-376692995-11258)(A;;CC;;;S-1-5-21-1281035640-548247933-376692995-5864)"/>
    <protectedRange password="CA9C" sqref="C2018" name="Диапазон3_12_2_2_4" securityDescriptor="O:WDG:WDD:(A;;CC;;;S-1-5-21-1281035640-548247933-376692995-11259)(A;;CC;;;S-1-5-21-1281035640-548247933-376692995-11258)(A;;CC;;;S-1-5-21-1281035640-548247933-376692995-5864)"/>
    <protectedRange password="CA9C" sqref="Q2004:S2004 O2004 H2004 X2004 V2004 M2004 F2004" name="Диапазон3_12_25_1_1" securityDescriptor="O:WDG:WDD:(A;;CC;;;S-1-5-21-1281035640-548247933-376692995-11259)(A;;CC;;;S-1-5-21-1281035640-548247933-376692995-11258)(A;;CC;;;S-1-5-21-1281035640-548247933-376692995-5864)"/>
    <protectedRange password="CA9C" sqref="B2004" name="Диапазон3_1_4_5_1" securityDescriptor="O:WDG:WDD:(A;;CC;;;S-1-5-21-1281035640-548247933-376692995-11259)(A;;CC;;;S-1-5-21-1281035640-548247933-376692995-11258)(A;;CC;;;S-1-5-21-1281035640-548247933-376692995-5864)"/>
    <protectedRange password="CA9C" sqref="C2004" name="Диапазон3_12_1_2_2" securityDescriptor="O:WDG:WDD:(A;;CC;;;S-1-5-21-1281035640-548247933-376692995-11259)(A;;CC;;;S-1-5-21-1281035640-548247933-376692995-11258)(A;;CC;;;S-1-5-21-1281035640-548247933-376692995-5864)"/>
    <protectedRange password="CA9C" sqref="D2004" name="Диапазон3_12_1_4_1_1" securityDescriptor="O:WDG:WDD:(A;;CC;;;S-1-5-21-1281035640-548247933-376692995-11259)(A;;CC;;;S-1-5-21-1281035640-548247933-376692995-11258)(A;;CC;;;S-1-5-21-1281035640-548247933-376692995-5864)"/>
    <protectedRange password="CA9C" sqref="E2004" name="Диапазон3_12_1_7_2" securityDescriptor="O:WDG:WDD:(A;;CC;;;S-1-5-21-1281035640-548247933-376692995-11259)(A;;CC;;;S-1-5-21-1281035640-548247933-376692995-11258)(A;;CC;;;S-1-5-21-1281035640-548247933-376692995-5864)"/>
    <protectedRange password="CA9C" sqref="K2004" name="Диапазон3_12_1_6_5_1" securityDescriptor="O:WDG:WDD:(A;;CC;;;S-1-5-21-1281035640-548247933-376692995-11259)(A;;CC;;;S-1-5-21-1281035640-548247933-376692995-11258)(A;;CC;;;S-1-5-21-1281035640-548247933-376692995-5864)"/>
    <protectedRange password="CA9C" sqref="T2004" name="Диапазон3_12_1_2_5_1" securityDescriptor="O:WDG:WDD:(A;;CC;;;S-1-5-21-1281035640-548247933-376692995-11259)(A;;CC;;;S-1-5-21-1281035640-548247933-376692995-11258)(A;;CC;;;S-1-5-21-1281035640-548247933-376692995-5864)"/>
    <protectedRange password="CA9C" sqref="L2180" name="Диапазон3_1_1_1_13_1" securityDescriptor="O:WDG:WDD:(A;;CC;;;S-1-5-21-1281035640-548247933-376692995-11259)(A;;CC;;;S-1-5-21-1281035640-548247933-376692995-11258)(A;;CC;;;S-1-5-21-1281035640-548247933-376692995-5864)"/>
    <protectedRange password="CA9C" sqref="M2290 O2290 Q2290:S2290 V2290 X2290 F2290:H2290" name="Диапазон3_12_26_1_1" securityDescriptor="O:WDG:WDD:(A;;CC;;;S-1-5-21-1281035640-548247933-376692995-11259)(A;;CC;;;S-1-5-21-1281035640-548247933-376692995-11258)(A;;CC;;;S-1-5-21-1281035640-548247933-376692995-5864)"/>
    <protectedRange password="CA9C" sqref="B2290" name="Диапазон3_1_4_6_1_1" securityDescriptor="O:WDG:WDD:(A;;CC;;;S-1-5-21-1281035640-548247933-376692995-11259)(A;;CC;;;S-1-5-21-1281035640-548247933-376692995-11258)(A;;CC;;;S-1-5-21-1281035640-548247933-376692995-5864)"/>
    <protectedRange password="CA9C" sqref="C2290" name="Диапазон3_12_1_2_1_1" securityDescriptor="O:WDG:WDD:(A;;CC;;;S-1-5-21-1281035640-548247933-376692995-11259)(A;;CC;;;S-1-5-21-1281035640-548247933-376692995-11258)(A;;CC;;;S-1-5-21-1281035640-548247933-376692995-5864)"/>
    <protectedRange password="CA9C" sqref="D2290" name="Диапазон3_12_1_4_2_1" securityDescriptor="O:WDG:WDD:(A;;CC;;;S-1-5-21-1281035640-548247933-376692995-11259)(A;;CC;;;S-1-5-21-1281035640-548247933-376692995-11258)(A;;CC;;;S-1-5-21-1281035640-548247933-376692995-5864)"/>
    <protectedRange password="CA9C" sqref="E2290" name="Диапазон3_12_1_7_1_1" securityDescriptor="O:WDG:WDD:(A;;CC;;;S-1-5-21-1281035640-548247933-376692995-11259)(A;;CC;;;S-1-5-21-1281035640-548247933-376692995-11258)(A;;CC;;;S-1-5-21-1281035640-548247933-376692995-5864)"/>
    <protectedRange password="CA9C" sqref="K2290" name="Диапазон3_12_1_6_5" securityDescriptor="O:WDG:WDD:(A;;CC;;;S-1-5-21-1281035640-548247933-376692995-11259)(A;;CC;;;S-1-5-21-1281035640-548247933-376692995-11258)(A;;CC;;;S-1-5-21-1281035640-548247933-376692995-5864)"/>
    <protectedRange password="CA9C" sqref="T2290" name="Диапазон3_12_1_2_5"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A2290" name="Айгуль_2_1"/>
    <protectedRange algorithmName="SHA-512" hashValue="b4jNsXhDwS2c1yWfZAwuxC61ASGz8etnaIvi4JvF+E+1QYkWqkJ/Zpj5SSug7ELWWhsnYfzBejywtfU4B5gY1Q==" saltValue="ZvjzfQ4RIqeGHS1eSpw3fA==" spinCount="100000" sqref="X2495" name="Диапазон3_74_2_4_25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X2500" name="Диапазон3_74_2_4_25_1_1_2" securityDescriptor="O:WDG:WDD:(A;;CC;;;S-1-5-21-1281035640-548247933-376692995-11259)(A;;CC;;;S-1-5-21-1281035640-548247933-376692995-11258)(A;;CC;;;S-1-5-21-1281035640-548247933-376692995-5864)"/>
    <protectedRange password="CA9C" sqref="X2695" name="Диапазон3_12_11_4_1" securityDescriptor="O:WDG:WDD:(A;;CC;;;S-1-5-21-1281035640-548247933-376692995-11259)(A;;CC;;;S-1-5-21-1281035640-548247933-376692995-11258)(A;;CC;;;S-1-5-21-1281035640-548247933-376692995-5864)"/>
    <protectedRange algorithmName="SHA-512" hashValue="YQ3JzORssXHC3gUIrbiVztjjl854tSeRLpA1RNK5ybikDCTdLRl7eeotNbcIoeAv4wHeU9kOM/G0OoGAGmCO4A==" saltValue="RhNCX+JxwO40ggAROiW3eA==" spinCount="100000" sqref="O2443" name="Диапазон3_2_1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Q2443:S2443 L2443 H2443 B2443:G2443" name="Диапазон3_1_1_1_4_3"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T2443" name="Диапазон3_1_1_1_4_1_1" securityDescriptor="O:WDG:WDD:(A;;CC;;;S-1-5-21-1281035640-548247933-376692995-11259)(A;;CC;;;S-1-5-21-1281035640-548247933-376692995-11258)(A;;CC;;;S-1-5-21-1281035640-548247933-376692995-5864)"/>
    <protectedRange password="CA9C" sqref="L2518" name="Диапазон3_1_1_1_6_2_1" securityDescriptor="O:WDG:WDD:(A;;CC;;;S-1-5-21-1281035640-548247933-376692995-11259)(A;;CC;;;S-1-5-21-1281035640-548247933-376692995-11258)(A;;CC;;;S-1-5-21-1281035640-548247933-376692995-5864)"/>
    <protectedRange password="CA9C" sqref="Q2518" name="Диапазон3_10_1_1" securityDescriptor="O:WDG:WDD:(A;;CC;;;S-1-5-21-1281035640-548247933-376692995-11259)(A;;CC;;;S-1-5-21-1281035640-548247933-376692995-11258)(A;;CC;;;S-1-5-21-1281035640-548247933-376692995-5864)"/>
    <protectedRange password="CA9C" sqref="H2518 R2518:S2518 V2518 G2518 B2518" name="Диапазон3_74_5_1_3_2_1" securityDescriptor="O:WDG:WDD:(A;;CC;;;S-1-5-21-1281035640-548247933-376692995-11259)(A;;CC;;;S-1-5-21-1281035640-548247933-376692995-11258)(A;;CC;;;S-1-5-21-1281035640-548247933-376692995-5864)"/>
    <protectedRange password="CA9C" sqref="C2518:E2518" name="Диапазон3_74_5_1_1_1_2_1" securityDescriptor="O:WDG:WDD:(A;;CC;;;S-1-5-21-1281035640-548247933-376692995-11259)(A;;CC;;;S-1-5-21-1281035640-548247933-376692995-11258)(A;;CC;;;S-1-5-21-1281035640-548247933-376692995-5864)"/>
    <protectedRange password="CA9C" sqref="T2518" name="Диапазон3_74_6_3_1_1_1" securityDescriptor="O:WDG:WDD:(A;;CC;;;S-1-5-21-1281035640-548247933-376692995-11259)(A;;CC;;;S-1-5-21-1281035640-548247933-376692995-11258)(A;;CC;;;S-1-5-21-1281035640-548247933-376692995-5864)"/>
    <protectedRange password="CA9C" sqref="F2518" name="Диапазон3_74_5_1_3_1_1_1" securityDescriptor="O:WDG:WDD:(A;;CC;;;S-1-5-21-1281035640-548247933-376692995-11259)(A;;CC;;;S-1-5-21-1281035640-548247933-376692995-11258)(A;;CC;;;S-1-5-21-1281035640-548247933-376692995-5864)"/>
    <protectedRange algorithmName="SHA-512" hashValue="YQ3JzORssXHC3gUIrbiVztjjl854tSeRLpA1RNK5ybikDCTdLRl7eeotNbcIoeAv4wHeU9kOM/G0OoGAGmCO4A==" saltValue="RhNCX+JxwO40ggAROiW3eA==" spinCount="100000" sqref="O2775" name="Диапазон3_2_1_1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Q2775:T2775 L2775 H2775 B2775:G2775" name="Диапазон3_1_1_1_4_3_1" securityDescriptor="O:WDG:WDD:(A;;CC;;;S-1-5-21-1281035640-548247933-376692995-11259)(A;;CC;;;S-1-5-21-1281035640-548247933-376692995-11258)(A;;CC;;;S-1-5-21-1281035640-548247933-376692995-5864)"/>
    <protectedRange password="CA9C" sqref="L2777" name="Диапазон3_1_1_1_20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H2777 V2777 Q2777:S2777 O2777 F2777:G2777" name="Диапазон3_10_2_1_1_2"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A2777" name="Айгуль_1_1"/>
    <protectedRange algorithmName="SHA-512" hashValue="AU2/l4N7zvslUIRZMPi5HwNdZkDO01cJrV/36dj0VW3ifXegcsg1f3kir8v+SfDfMU21eLOXVBfC6t+lKV/wng==" saltValue="kfYd7OGSNHF9lrgvVg3Y1g==" spinCount="100000" sqref="C2777" name="Диапазон3_10_2_1_1_1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D2777" name="Диапазон3_10_2_1_1_3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E2777" name="Диапазон3_10_2_1_1_5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K2777" name="Диапазон3_10_2_1_3"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N2777" name="Диапазон3_10_2_1_2_2" securityDescriptor="O:WDG:WDD:(A;;CC;;;S-1-5-21-1281035640-548247933-376692995-11259)(A;;CC;;;S-1-5-21-1281035640-548247933-376692995-11258)(A;;CC;;;S-1-5-21-1281035640-548247933-376692995-5864)"/>
    <protectedRange password="CA9C" sqref="M2777" name="Диапазон3_12_11_4_1_1" securityDescriptor="O:WDG:WDD:(A;;CC;;;S-1-5-21-1281035640-548247933-376692995-11259)(A;;CC;;;S-1-5-21-1281035640-548247933-376692995-11258)(A;;CC;;;S-1-5-21-1281035640-548247933-376692995-5864)"/>
    <protectedRange password="CA9C" sqref="B2777" name="Диапазон3_1_4_4_2_1" securityDescriptor="O:WDG:WDD:(A;;CC;;;S-1-5-21-1281035640-548247933-376692995-11259)(A;;CC;;;S-1-5-21-1281035640-548247933-376692995-11258)(A;;CC;;;S-1-5-21-1281035640-548247933-376692995-5864)"/>
    <protectedRange password="CA9C" sqref="L2649" name="Диапазон3_1_1_1_1_4" securityDescriptor="O:WDG:WDD:(A;;CC;;;S-1-5-21-1281035640-548247933-376692995-11259)(A;;CC;;;S-1-5-21-1281035640-548247933-376692995-11258)(A;;CC;;;S-1-5-21-1281035640-548247933-376692995-5864)"/>
    <protectedRange password="CA9C" sqref="H2649 N2649 Q2649:T2649 V2649 B2649 F2649" name="Диапазон3_6_3_2_3" securityDescriptor="O:WDG:WDD:(A;;CC;;;S-1-5-21-1281035640-548247933-376692995-11259)(A;;CC;;;S-1-5-21-1281035640-548247933-376692995-11258)(A;;CC;;;S-1-5-21-1281035640-548247933-376692995-5864)"/>
    <protectedRange password="CA9C" sqref="O2649 G2649" name="Диапазон3_3_1_1" securityDescriptor="O:WDG:WDD:(A;;CC;;;S-1-5-21-1281035640-548247933-376692995-11259)(A;;CC;;;S-1-5-21-1281035640-548247933-376692995-11258)(A;;CC;;;S-1-5-21-1281035640-548247933-376692995-5864)"/>
    <protectedRange password="CA9C" sqref="C2649" name="Диапазон3_6_3_1_1" securityDescriptor="O:WDG:WDD:(A;;CC;;;S-1-5-21-1281035640-548247933-376692995-11259)(A;;CC;;;S-1-5-21-1281035640-548247933-376692995-11258)(A;;CC;;;S-1-5-21-1281035640-548247933-376692995-5864)"/>
    <protectedRange password="CA9C" sqref="D2649" name="Диапазон3_6_3_3_1_1" securityDescriptor="O:WDG:WDD:(A;;CC;;;S-1-5-21-1281035640-548247933-376692995-11259)(A;;CC;;;S-1-5-21-1281035640-548247933-376692995-11258)(A;;CC;;;S-1-5-21-1281035640-548247933-376692995-5864)"/>
    <protectedRange password="CA9C" sqref="E2649" name="Диапазон3_6_3_3_2_1" securityDescriptor="O:WDG:WDD:(A;;CC;;;S-1-5-21-1281035640-548247933-376692995-11259)(A;;CC;;;S-1-5-21-1281035640-548247933-376692995-11258)(A;;CC;;;S-1-5-21-1281035640-548247933-376692995-5864)"/>
    <protectedRange password="CA9C" sqref="L2651" name="Диапазон3_1_1_1_1_5" securityDescriptor="O:WDG:WDD:(A;;CC;;;S-1-5-21-1281035640-548247933-376692995-11259)(A;;CC;;;S-1-5-21-1281035640-548247933-376692995-11258)(A;;CC;;;S-1-5-21-1281035640-548247933-376692995-5864)"/>
    <protectedRange password="CA9C" sqref="L2716" name="Диапазон3_1_1_1_20_1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V2716 H2716 O2716 Q2716:S2716 B2716 F2716:G2716" name="Диапазон3_10_2_1_1_2_1"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A2716" name="Айгуль_1_1_1"/>
    <protectedRange algorithmName="SHA-512" hashValue="AU2/l4N7zvslUIRZMPi5HwNdZkDO01cJrV/36dj0VW3ifXegcsg1f3kir8v+SfDfMU21eLOXVBfC6t+lKV/wng==" saltValue="kfYd7OGSNHF9lrgvVg3Y1g==" spinCount="100000" sqref="C2716" name="Диапазон3_10_2_1_1_1_1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D2716" name="Диапазон3_10_2_1_1_3_1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E2716" name="Диапазон3_10_2_1_1_5_1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K2716" name="Диапазон3_10_2_1_4"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N2716" name="Диапазон3_10_2_1_2_3"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2496" name="Диапазон3_1_1_1_19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Q2496:T2496 N2496:O2496 H2496 X2496 B2496:G2496" name="Диапазон3_74_2_4_25_1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L2501 X2501 N2501:O2501 H2501 Q2501:T2501 B2501:G2501" name="Диапазон3_74_2_4_26_1" securityDescriptor="O:WDG:WDD:(A;;CC;;;S-1-5-21-1281035640-548247933-376692995-11259)(A;;CC;;;S-1-5-21-1281035640-548247933-376692995-11258)(A;;CC;;;S-1-5-21-1281035640-548247933-376692995-5864)"/>
    <protectedRange password="CA9C" sqref="L2733" name="Диапазон3_1_1_1_7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K2733 V2733 N2733:O2733 Q2733:T2733 B2733:D2733 F2733:H2733" name="Диапазон3_74_2_4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2733" name="Диапазон3_74_2_4_2_1_1" securityDescriptor="O:WDG:WDD:(A;;CC;;;S-1-5-21-1281035640-548247933-376692995-11259)(A;;CC;;;S-1-5-21-1281035640-548247933-376692995-11258)(A;;CC;;;S-1-5-21-1281035640-548247933-376692995-5864)"/>
    <protectedRange password="CA9C" sqref="L2735" name="Диапазон3_1_1_1_7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K2735 Q2735:T2735 B2735 V2735 N2735:O2735 D2735 F2735:H2735" name="Диапазон3_74_2_4_1_4" securityDescriptor="O:WDG:WDD:(A;;CC;;;S-1-5-21-1281035640-548247933-376692995-11259)(A;;CC;;;S-1-5-21-1281035640-548247933-376692995-11258)(A;;CC;;;S-1-5-21-1281035640-548247933-376692995-5864)"/>
    <protectedRange password="CA9C" sqref="C2735" name="Диапазон3_12_1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2735" name="Диапазон3_74_2_4_2_1_2" securityDescriptor="O:WDG:WDD:(A;;CC;;;S-1-5-21-1281035640-548247933-376692995-11259)(A;;CC;;;S-1-5-21-1281035640-548247933-376692995-11258)(A;;CC;;;S-1-5-21-1281035640-548247933-376692995-5864)"/>
    <protectedRange password="CA9C" sqref="L2664" name="Диапазон3_1_1_1_14_1" securityDescriptor="O:WDG:WDD:(A;;CC;;;S-1-5-21-1281035640-548247933-376692995-11259)(A;;CC;;;S-1-5-21-1281035640-548247933-376692995-11258)(A;;CC;;;S-1-5-21-1281035640-548247933-376692995-5864)"/>
    <protectedRange password="CA9C" sqref="L2666" name="Диапазон3_1_1_1_14_2" securityDescriptor="O:WDG:WDD:(A;;CC;;;S-1-5-21-1281035640-548247933-376692995-11259)(A;;CC;;;S-1-5-21-1281035640-548247933-376692995-11258)(A;;CC;;;S-1-5-21-1281035640-548247933-376692995-5864)"/>
    <protectedRange password="CA9C" sqref="L2669" name="Диапазон3_1_1_1_4_1_2" securityDescriptor="O:WDG:WDD:(A;;CC;;;S-1-5-21-1281035640-548247933-376692995-11259)(A;;CC;;;S-1-5-21-1281035640-548247933-376692995-11258)(A;;CC;;;S-1-5-21-1281035640-548247933-376692995-5864)"/>
    <protectedRange password="CA9C" sqref="L2674" name="Диапазон3_1_1_1_15_1" securityDescriptor="O:WDG:WDD:(A;;CC;;;S-1-5-21-1281035640-548247933-376692995-11259)(A;;CC;;;S-1-5-21-1281035640-548247933-376692995-11258)(A;;CC;;;S-1-5-21-1281035640-548247933-376692995-5864)"/>
    <protectedRange password="CA9C" sqref="L2677" name="Диапазон3_1_1_1_16_1" securityDescriptor="O:WDG:WDD:(A;;CC;;;S-1-5-21-1281035640-548247933-376692995-11259)(A;;CC;;;S-1-5-21-1281035640-548247933-376692995-11258)(A;;CC;;;S-1-5-21-1281035640-548247933-376692995-5864)"/>
    <protectedRange password="CA9C" sqref="M2696 V2696 O2696 Q2696:T2696 X2696 C2696:H2696" name="Диапазон3_12_11_4_1_2" securityDescriptor="O:WDG:WDD:(A;;CC;;;S-1-5-21-1281035640-548247933-376692995-11259)(A;;CC;;;S-1-5-21-1281035640-548247933-376692995-11258)(A;;CC;;;S-1-5-21-1281035640-548247933-376692995-5864)"/>
    <protectedRange password="CA9C" sqref="B2696" name="Диапазон3_1_4_4_2_1_1" securityDescriptor="O:WDG:WDD:(A;;CC;;;S-1-5-21-1281035640-548247933-376692995-11259)(A;;CC;;;S-1-5-21-1281035640-548247933-376692995-11258)(A;;CC;;;S-1-5-21-1281035640-548247933-376692995-5864)"/>
    <protectedRange password="CA9C" sqref="G1980 G1988 G1993 G2004" name="Диапазон3_8_1_1_2_2" securityDescriptor="O:WDG:WDD:(A;;CC;;;S-1-5-21-1281035640-548247933-376692995-11259)(A;;CC;;;S-1-5-21-1281035640-548247933-376692995-11258)(A;;CC;;;S-1-5-21-1281035640-548247933-376692995-5864)"/>
    <protectedRange password="CA9C" sqref="B1988" name="Диапазон3_1_3_1" securityDescriptor="O:WDG:WDD:(A;;CC;;;S-1-5-21-1281035640-548247933-376692995-11259)(A;;CC;;;S-1-5-21-1281035640-548247933-376692995-11258)(A;;CC;;;S-1-5-21-1281035640-548247933-376692995-5864)"/>
    <protectedRange password="CA9C" sqref="I1988" name="Диапазон3_1_1_3_2" securityDescriptor="O:WDG:WDD:(A;;CC;;;S-1-5-21-1281035640-548247933-376692995-11259)(A;;CC;;;S-1-5-21-1281035640-548247933-376692995-11258)(A;;CC;;;S-1-5-21-1281035640-548247933-376692995-5864)"/>
    <protectedRange password="CA9C" sqref="X1987" name="Диапазон3_12_30" securityDescriptor="O:WDG:WDD:(A;;CC;;;S-1-5-21-1281035640-548247933-376692995-11259)(A;;CC;;;S-1-5-21-1281035640-548247933-376692995-11258)(A;;CC;;;S-1-5-21-1281035640-548247933-376692995-5864)"/>
    <protectedRange password="CA9C" sqref="B1993" name="Диапазон3_1_3_2" securityDescriptor="O:WDG:WDD:(A;;CC;;;S-1-5-21-1281035640-548247933-376692995-11259)(A;;CC;;;S-1-5-21-1281035640-548247933-376692995-11258)(A;;CC;;;S-1-5-21-1281035640-548247933-376692995-5864)"/>
    <protectedRange password="CA9C" sqref="I1993" name="Диапазон3_1_1_3_3" securityDescriptor="O:WDG:WDD:(A;;CC;;;S-1-5-21-1281035640-548247933-376692995-11259)(A;;CC;;;S-1-5-21-1281035640-548247933-376692995-11258)(A;;CC;;;S-1-5-21-1281035640-548247933-376692995-5864)"/>
    <protectedRange password="CA9C" sqref="X1992" name="Диапазон3_12_31" securityDescriptor="O:WDG:WDD:(A;;CC;;;S-1-5-21-1281035640-548247933-376692995-11259)(A;;CC;;;S-1-5-21-1281035640-548247933-376692995-11258)(A;;CC;;;S-1-5-21-1281035640-548247933-376692995-5864)"/>
    <protectedRange password="CA9C" sqref="A606" name="Диапазон3_74_2_2_5_3" securityDescriptor="O:WDG:WDD:(A;;CC;;;S-1-5-21-1281035640-548247933-376692995-11259)(A;;CC;;;S-1-5-21-1281035640-548247933-376692995-11258)(A;;CC;;;S-1-5-21-1281035640-548247933-376692995-5864)"/>
    <protectedRange password="CA9C" sqref="A608" name="Диапазон3_74_2_2_5_4" securityDescriptor="O:WDG:WDD:(A;;CC;;;S-1-5-21-1281035640-548247933-376692995-11259)(A;;CC;;;S-1-5-21-1281035640-548247933-376692995-11258)(A;;CC;;;S-1-5-21-1281035640-548247933-376692995-5864)"/>
    <protectedRange password="CA9C" sqref="A610" name="Диапазон3_74_2_2_5_5" securityDescriptor="O:WDG:WDD:(A;;CC;;;S-1-5-21-1281035640-548247933-376692995-11259)(A;;CC;;;S-1-5-21-1281035640-548247933-376692995-11258)(A;;CC;;;S-1-5-21-1281035640-548247933-376692995-5864)"/>
    <protectedRange password="CA9C" sqref="A612" name="Диапазон3_74_2_2_5_6" securityDescriptor="O:WDG:WDD:(A;;CC;;;S-1-5-21-1281035640-548247933-376692995-11259)(A;;CC;;;S-1-5-21-1281035640-548247933-376692995-11258)(A;;CC;;;S-1-5-21-1281035640-548247933-376692995-5864)"/>
    <protectedRange password="CA9C" sqref="A614" name="Диапазон3_74_2_2_5_7" securityDescriptor="O:WDG:WDD:(A;;CC;;;S-1-5-21-1281035640-548247933-376692995-11259)(A;;CC;;;S-1-5-21-1281035640-548247933-376692995-11258)(A;;CC;;;S-1-5-21-1281035640-548247933-376692995-5864)"/>
    <protectedRange password="CA9C" sqref="A616" name="Диапазон3_74_2_2_5_8" securityDescriptor="O:WDG:WDD:(A;;CC;;;S-1-5-21-1281035640-548247933-376692995-11259)(A;;CC;;;S-1-5-21-1281035640-548247933-376692995-11258)(A;;CC;;;S-1-5-21-1281035640-548247933-376692995-5864)"/>
    <protectedRange password="CA9C" sqref="A618" name="Диапазон3_74_2_2_5_9" securityDescriptor="O:WDG:WDD:(A;;CC;;;S-1-5-21-1281035640-548247933-376692995-11259)(A;;CC;;;S-1-5-21-1281035640-548247933-376692995-11258)(A;;CC;;;S-1-5-21-1281035640-548247933-376692995-5864)"/>
    <protectedRange password="CA9C" sqref="A620" name="Диапазон3_74_2_2_5_10" securityDescriptor="O:WDG:WDD:(A;;CC;;;S-1-5-21-1281035640-548247933-376692995-11259)(A;;CC;;;S-1-5-21-1281035640-548247933-376692995-11258)(A;;CC;;;S-1-5-21-1281035640-548247933-376692995-5864)"/>
    <protectedRange password="CA9C" sqref="A635" name="Диапазон3_74_2_2_5_11" securityDescriptor="O:WDG:WDD:(A;;CC;;;S-1-5-21-1281035640-548247933-376692995-11259)(A;;CC;;;S-1-5-21-1281035640-548247933-376692995-11258)(A;;CC;;;S-1-5-21-1281035640-548247933-376692995-5864)"/>
    <protectedRange password="CA9C" sqref="A637" name="Диапазон3_74_2_2_5_12" securityDescriptor="O:WDG:WDD:(A;;CC;;;S-1-5-21-1281035640-548247933-376692995-11259)(A;;CC;;;S-1-5-21-1281035640-548247933-376692995-11258)(A;;CC;;;S-1-5-21-1281035640-548247933-376692995-5864)"/>
    <protectedRange password="CA9C" sqref="A639" name="Диапазон3_74_2_2_5_13" securityDescriptor="O:WDG:WDD:(A;;CC;;;S-1-5-21-1281035640-548247933-376692995-11259)(A;;CC;;;S-1-5-21-1281035640-548247933-376692995-11258)(A;;CC;;;S-1-5-21-1281035640-548247933-376692995-5864)"/>
    <protectedRange password="CA9C" sqref="A641" name="Диапазон3_74_2_2_5_14" securityDescriptor="O:WDG:WDD:(A;;CC;;;S-1-5-21-1281035640-548247933-376692995-11259)(A;;CC;;;S-1-5-21-1281035640-548247933-376692995-11258)(A;;CC;;;S-1-5-21-1281035640-548247933-376692995-5864)"/>
    <protectedRange password="CA9C" sqref="A643" name="Диапазон3_74_2_2_5_15" securityDescriptor="O:WDG:WDD:(A;;CC;;;S-1-5-21-1281035640-548247933-376692995-11259)(A;;CC;;;S-1-5-21-1281035640-548247933-376692995-11258)(A;;CC;;;S-1-5-21-1281035640-548247933-376692995-5864)"/>
    <protectedRange password="CA9C" sqref="A650" name="Диапазон3_74_2_2_5_16" securityDescriptor="O:WDG:WDD:(A;;CC;;;S-1-5-21-1281035640-548247933-376692995-11259)(A;;CC;;;S-1-5-21-1281035640-548247933-376692995-11258)(A;;CC;;;S-1-5-21-1281035640-548247933-376692995-5864)"/>
    <protectedRange password="CA9C" sqref="A652" name="Диапазон3_74_2_2_5_17" securityDescriptor="O:WDG:WDD:(A;;CC;;;S-1-5-21-1281035640-548247933-376692995-11259)(A;;CC;;;S-1-5-21-1281035640-548247933-376692995-11258)(A;;CC;;;S-1-5-21-1281035640-548247933-376692995-5864)"/>
    <protectedRange password="CA9C" sqref="A654" name="Диапазон3_74_2_2_5_18" securityDescriptor="O:WDG:WDD:(A;;CC;;;S-1-5-21-1281035640-548247933-376692995-11259)(A;;CC;;;S-1-5-21-1281035640-548247933-376692995-11258)(A;;CC;;;S-1-5-21-1281035640-548247933-376692995-5864)"/>
    <protectedRange password="CA9C" sqref="A656" name="Диапазон3_74_2_2_5_19" securityDescriptor="O:WDG:WDD:(A;;CC;;;S-1-5-21-1281035640-548247933-376692995-11259)(A;;CC;;;S-1-5-21-1281035640-548247933-376692995-11258)(A;;CC;;;S-1-5-21-1281035640-548247933-376692995-5864)"/>
    <protectedRange password="CA9C" sqref="A658" name="Диапазон3_74_2_2_5_20" securityDescriptor="O:WDG:WDD:(A;;CC;;;S-1-5-21-1281035640-548247933-376692995-11259)(A;;CC;;;S-1-5-21-1281035640-548247933-376692995-11258)(A;;CC;;;S-1-5-21-1281035640-548247933-376692995-5864)"/>
    <protectedRange password="CA9C" sqref="A660" name="Диапазон3_74_2_2_5_21" securityDescriptor="O:WDG:WDD:(A;;CC;;;S-1-5-21-1281035640-548247933-376692995-11259)(A;;CC;;;S-1-5-21-1281035640-548247933-376692995-11258)(A;;CC;;;S-1-5-21-1281035640-548247933-376692995-5864)"/>
    <protectedRange password="CA9C" sqref="A672" name="Диапазон3_74_2_2_2_1_1" securityDescriptor="O:WDG:WDD:(A;;CC;;;S-1-5-21-1281035640-548247933-376692995-11259)(A;;CC;;;S-1-5-21-1281035640-548247933-376692995-11258)(A;;CC;;;S-1-5-21-1281035640-548247933-376692995-5864)"/>
    <protectedRange password="CA9C" sqref="A680" name="Диапазон3_74_2_2_5_22" securityDescriptor="O:WDG:WDD:(A;;CC;;;S-1-5-21-1281035640-548247933-376692995-11259)(A;;CC;;;S-1-5-21-1281035640-548247933-376692995-11258)(A;;CC;;;S-1-5-21-1281035640-548247933-376692995-5864)"/>
    <protectedRange password="CA9C" sqref="A682" name="Диапазон3_74_2_2_5_23" securityDescriptor="O:WDG:WDD:(A;;CC;;;S-1-5-21-1281035640-548247933-376692995-11259)(A;;CC;;;S-1-5-21-1281035640-548247933-376692995-11258)(A;;CC;;;S-1-5-21-1281035640-548247933-376692995-5864)"/>
    <protectedRange password="CA9C" sqref="A684" name="Диапазон3_74_2_2_5_24" securityDescriptor="O:WDG:WDD:(A;;CC;;;S-1-5-21-1281035640-548247933-376692995-11259)(A;;CC;;;S-1-5-21-1281035640-548247933-376692995-11258)(A;;CC;;;S-1-5-21-1281035640-548247933-376692995-5864)"/>
    <protectedRange password="CA9C" sqref="A686" name="Диапазон3_74_2_2_5_25" securityDescriptor="O:WDG:WDD:(A;;CC;;;S-1-5-21-1281035640-548247933-376692995-11259)(A;;CC;;;S-1-5-21-1281035640-548247933-376692995-11258)(A;;CC;;;S-1-5-21-1281035640-548247933-376692995-5864)"/>
    <protectedRange password="CA9C" sqref="A688" name="Диапазон3_74_2_2_5_26" securityDescriptor="O:WDG:WDD:(A;;CC;;;S-1-5-21-1281035640-548247933-376692995-11259)(A;;CC;;;S-1-5-21-1281035640-548247933-376692995-11258)(A;;CC;;;S-1-5-21-1281035640-548247933-376692995-5864)"/>
    <protectedRange password="CA9C" sqref="A690" name="Диапазон3_74_2_2_5_27" securityDescriptor="O:WDG:WDD:(A;;CC;;;S-1-5-21-1281035640-548247933-376692995-11259)(A;;CC;;;S-1-5-21-1281035640-548247933-376692995-11258)(A;;CC;;;S-1-5-21-1281035640-548247933-376692995-5864)"/>
    <protectedRange password="CA9C" sqref="A692" name="Диапазон3_74_2_2_5_28" securityDescriptor="O:WDG:WDD:(A;;CC;;;S-1-5-21-1281035640-548247933-376692995-11259)(A;;CC;;;S-1-5-21-1281035640-548247933-376692995-11258)(A;;CC;;;S-1-5-21-1281035640-548247933-376692995-5864)"/>
    <protectedRange password="CA9C" sqref="A697" name="Диапазон3_74_2_2_5_29" securityDescriptor="O:WDG:WDD:(A;;CC;;;S-1-5-21-1281035640-548247933-376692995-11259)(A;;CC;;;S-1-5-21-1281035640-548247933-376692995-11258)(A;;CC;;;S-1-5-21-1281035640-548247933-376692995-5864)"/>
    <protectedRange password="CA9C" sqref="A699" name="Диапазон3_74_2_2_5_30" securityDescriptor="O:WDG:WDD:(A;;CC;;;S-1-5-21-1281035640-548247933-376692995-11259)(A;;CC;;;S-1-5-21-1281035640-548247933-376692995-11258)(A;;CC;;;S-1-5-21-1281035640-548247933-376692995-5864)"/>
    <protectedRange password="CA9C" sqref="A703:A704" name="Диапазон3_74_2_2_3_2_1" securityDescriptor="O:WDG:WDD:(A;;CC;;;S-1-5-21-1281035640-548247933-376692995-11259)(A;;CC;;;S-1-5-21-1281035640-548247933-376692995-11258)(A;;CC;;;S-1-5-21-1281035640-548247933-376692995-5864)"/>
    <protectedRange password="CA9C" sqref="A708" name="Диапазон3_74_2_2_5_31" securityDescriptor="O:WDG:WDD:(A;;CC;;;S-1-5-21-1281035640-548247933-376692995-11259)(A;;CC;;;S-1-5-21-1281035640-548247933-376692995-11258)(A;;CC;;;S-1-5-21-1281035640-548247933-376692995-5864)"/>
    <protectedRange password="CA9C" sqref="A712" name="Диапазон3_74_2_2_5_32" securityDescriptor="O:WDG:WDD:(A;;CC;;;S-1-5-21-1281035640-548247933-376692995-11259)(A;;CC;;;S-1-5-21-1281035640-548247933-376692995-11258)(A;;CC;;;S-1-5-21-1281035640-548247933-376692995-5864)"/>
    <protectedRange password="CA9C" sqref="A714" name="Диапазон3_74_2_2_5_33" securityDescriptor="O:WDG:WDD:(A;;CC;;;S-1-5-21-1281035640-548247933-376692995-11259)(A;;CC;;;S-1-5-21-1281035640-548247933-376692995-11258)(A;;CC;;;S-1-5-21-1281035640-548247933-376692995-5864)"/>
    <protectedRange password="CA9C" sqref="A716" name="Диапазон3_74_2_2_5_34" securityDescriptor="O:WDG:WDD:(A;;CC;;;S-1-5-21-1281035640-548247933-376692995-11259)(A;;CC;;;S-1-5-21-1281035640-548247933-376692995-11258)(A;;CC;;;S-1-5-21-1281035640-548247933-376692995-5864)"/>
    <protectedRange password="CA9C" sqref="A729" name="Диапазон3_74_2_2_5_35" securityDescriptor="O:WDG:WDD:(A;;CC;;;S-1-5-21-1281035640-548247933-376692995-11259)(A;;CC;;;S-1-5-21-1281035640-548247933-376692995-11258)(A;;CC;;;S-1-5-21-1281035640-548247933-376692995-5864)"/>
    <protectedRange password="CA9C" sqref="A733" name="Диапазон3_74_2_2_5_36" securityDescriptor="O:WDG:WDD:(A;;CC;;;S-1-5-21-1281035640-548247933-376692995-11259)(A;;CC;;;S-1-5-21-1281035640-548247933-376692995-11258)(A;;CC;;;S-1-5-21-1281035640-548247933-376692995-5864)"/>
    <protectedRange password="CA9C" sqref="A738" name="Диапазон3_74_2_2_5_37" securityDescriptor="O:WDG:WDD:(A;;CC;;;S-1-5-21-1281035640-548247933-376692995-11259)(A;;CC;;;S-1-5-21-1281035640-548247933-376692995-11258)(A;;CC;;;S-1-5-21-1281035640-548247933-376692995-5864)"/>
    <protectedRange password="CA9C" sqref="A740:A741" name="Диапазон3_74_2_2_5_38" securityDescriptor="O:WDG:WDD:(A;;CC;;;S-1-5-21-1281035640-548247933-376692995-11259)(A;;CC;;;S-1-5-21-1281035640-548247933-376692995-11258)(A;;CC;;;S-1-5-21-1281035640-548247933-376692995-5864)"/>
    <protectedRange password="CA9C" sqref="A743" name="Диапазон3_74_2_2_5_39" securityDescriptor="O:WDG:WDD:(A;;CC;;;S-1-5-21-1281035640-548247933-376692995-11259)(A;;CC;;;S-1-5-21-1281035640-548247933-376692995-11258)(A;;CC;;;S-1-5-21-1281035640-548247933-376692995-5864)"/>
    <protectedRange password="CA9C" sqref="A1265:A1266" name="Диапазон3_74_2_2_2_5_2_2" securityDescriptor="O:WDG:WDD:(A;;CC;;;S-1-5-21-1281035640-548247933-376692995-11259)(A;;CC;;;S-1-5-21-1281035640-548247933-376692995-11258)(A;;CC;;;S-1-5-21-1281035640-548247933-376692995-5864)"/>
    <protectedRange password="CA9C" sqref="A1276:A1277" name="Диапазон3_74_2_2_2_5_1_1" securityDescriptor="O:WDG:WDD:(A;;CC;;;S-1-5-21-1281035640-548247933-376692995-11259)(A;;CC;;;S-1-5-21-1281035640-548247933-376692995-11258)(A;;CC;;;S-1-5-21-1281035640-548247933-376692995-5864)"/>
    <protectedRange password="CA9C" sqref="A1548:A1549 A1551 A1553 A1555:A1572 A1313:A1546" name="Диапазон3_74_2_2_2_5_1_1_2" securityDescriptor="O:WDG:WDD:(A;;CC;;;S-1-5-21-1281035640-548247933-376692995-11259)(A;;CC;;;S-1-5-21-1281035640-548247933-376692995-11258)(A;;CC;;;S-1-5-21-1281035640-548247933-376692995-5864)"/>
    <protectedRange password="CA9C" sqref="X2229" name="Диапазон3_16_22_1_1" securityDescriptor="O:WDG:WDD:(A;;CC;;;S-1-5-21-1281035640-548247933-376692995-11259)(A;;CC;;;S-1-5-21-1281035640-548247933-376692995-11258)(A;;CC;;;S-1-5-21-1281035640-548247933-376692995-5864)"/>
    <protectedRange password="CA9C" sqref="X2231" name="Диапазон3_16_1_9" securityDescriptor="O:WDG:WDD:(A;;CC;;;S-1-5-21-1281035640-548247933-376692995-11259)(A;;CC;;;S-1-5-21-1281035640-548247933-376692995-11258)(A;;CC;;;S-1-5-21-1281035640-548247933-376692995-5864)"/>
    <protectedRange password="CA9C" sqref="F2135" name="Диапазон3_9_1" securityDescriptor="O:WDG:WDD:(A;;CC;;;S-1-5-21-1281035640-548247933-376692995-11259)(A;;CC;;;S-1-5-21-1281035640-548247933-376692995-11258)(A;;CC;;;S-1-5-21-1281035640-548247933-376692995-5864)"/>
    <protectedRange password="CA9C" sqref="F2137" name="Диапазон3_9_1_1" securityDescriptor="O:WDG:WDD:(A;;CC;;;S-1-5-21-1281035640-548247933-376692995-11259)(A;;CC;;;S-1-5-21-1281035640-548247933-376692995-11258)(A;;CC;;;S-1-5-21-1281035640-548247933-376692995-5864)"/>
    <protectedRange password="CA9C" sqref="F2149" name="Диапазон3_9_2_2" securityDescriptor="O:WDG:WDD:(A;;CC;;;S-1-5-21-1281035640-548247933-376692995-11259)(A;;CC;;;S-1-5-21-1281035640-548247933-376692995-11258)(A;;CC;;;S-1-5-21-1281035640-548247933-376692995-5864)"/>
    <protectedRange password="CA9C" sqref="F2151" name="Диапазон3_9_2_2_1" securityDescriptor="O:WDG:WDD:(A;;CC;;;S-1-5-21-1281035640-548247933-376692995-11259)(A;;CC;;;S-1-5-21-1281035640-548247933-376692995-11258)(A;;CC;;;S-1-5-21-1281035640-548247933-376692995-5864)"/>
    <protectedRange password="CA9C" sqref="F2153" name="Диапазон3_9_2_1_1" securityDescriptor="O:WDG:WDD:(A;;CC;;;S-1-5-21-1281035640-548247933-376692995-11259)(A;;CC;;;S-1-5-21-1281035640-548247933-376692995-11258)(A;;CC;;;S-1-5-21-1281035640-548247933-376692995-5864)"/>
    <protectedRange password="CA9C" sqref="F2155" name="Диапазон3_9_2_1_1_1" securityDescriptor="O:WDG:WDD:(A;;CC;;;S-1-5-21-1281035640-548247933-376692995-11259)(A;;CC;;;S-1-5-21-1281035640-548247933-376692995-11258)(A;;CC;;;S-1-5-21-1281035640-548247933-376692995-5864)"/>
    <protectedRange password="CA9C" sqref="G1994" name="Диапазон3_8_1_1_2_2_2" securityDescriptor="O:WDG:WDD:(A;;CC;;;S-1-5-21-1281035640-548247933-376692995-11259)(A;;CC;;;S-1-5-21-1281035640-548247933-376692995-11258)(A;;CC;;;S-1-5-21-1281035640-548247933-376692995-5864)"/>
    <protectedRange password="CA9C" sqref="B1994" name="Диапазон3_1_3_2_1" securityDescriptor="O:WDG:WDD:(A;;CC;;;S-1-5-21-1281035640-548247933-376692995-11259)(A;;CC;;;S-1-5-21-1281035640-548247933-376692995-11258)(A;;CC;;;S-1-5-21-1281035640-548247933-376692995-5864)"/>
    <protectedRange password="CA9C" sqref="I1994" name="Диапазон3_1_1_3_3_1" securityDescriptor="O:WDG:WDD:(A;;CC;;;S-1-5-21-1281035640-548247933-376692995-11259)(A;;CC;;;S-1-5-21-1281035640-548247933-376692995-11258)(A;;CC;;;S-1-5-21-1281035640-548247933-376692995-5864)"/>
    <protectedRange password="CA9C" sqref="L2230 V2230 O2230 C2230:H2230 Q2230:T2230 X2230" name="Диапазон3_16_22_1_2" securityDescriptor="O:WDG:WDD:(A;;CC;;;S-1-5-21-1281035640-548247933-376692995-11259)(A;;CC;;;S-1-5-21-1281035640-548247933-376692995-11258)(A;;CC;;;S-1-5-21-1281035640-548247933-376692995-5864)"/>
    <protectedRange password="CA9C" sqref="B2230" name="Диапазон3_1_6_15_1_1" securityDescriptor="O:WDG:WDD:(A;;CC;;;S-1-5-21-1281035640-548247933-376692995-11259)(A;;CC;;;S-1-5-21-1281035640-548247933-376692995-11258)(A;;CC;;;S-1-5-21-1281035640-548247933-376692995-5864)"/>
    <protectedRange password="CA9C" sqref="F2232:H2232 L2232 Q2232:T2232 V2232 O2232 C2232:D2232 X2232" name="Диапазон3_16_1_10" securityDescriptor="O:WDG:WDD:(A;;CC;;;S-1-5-21-1281035640-548247933-376692995-11259)(A;;CC;;;S-1-5-21-1281035640-548247933-376692995-11258)(A;;CC;;;S-1-5-21-1281035640-548247933-376692995-5864)"/>
    <protectedRange password="CA9C" sqref="B2232" name="Диапазон3_1_6_1_2" securityDescriptor="O:WDG:WDD:(A;;CC;;;S-1-5-21-1281035640-548247933-376692995-11259)(A;;CC;;;S-1-5-21-1281035640-548247933-376692995-11258)(A;;CC;;;S-1-5-21-1281035640-548247933-376692995-5864)"/>
    <protectedRange password="CA9C" sqref="E2232" name="Диапазон3_16_3_11_1" securityDescriptor="O:WDG:WDD:(A;;CC;;;S-1-5-21-1281035640-548247933-376692995-11259)(A;;CC;;;S-1-5-21-1281035640-548247933-376692995-11258)(A;;CC;;;S-1-5-21-1281035640-548247933-376692995-5864)"/>
    <protectedRange password="CA9C" sqref="G2323:G2325" name="Диапазон3_8_1_1_2_2_2_1" securityDescriptor="O:WDG:WDD:(A;;CC;;;S-1-5-21-1281035640-548247933-376692995-11259)(A;;CC;;;S-1-5-21-1281035640-548247933-376692995-11258)(A;;CC;;;S-1-5-21-1281035640-548247933-376692995-5864)"/>
    <protectedRange password="CA9C" sqref="B2323:B2325" name="Диапазон3_1_3_2_1_1" securityDescriptor="O:WDG:WDD:(A;;CC;;;S-1-5-21-1281035640-548247933-376692995-11259)(A;;CC;;;S-1-5-21-1281035640-548247933-376692995-11258)(A;;CC;;;S-1-5-21-1281035640-548247933-376692995-5864)"/>
    <protectedRange password="CA9C" sqref="I2323:I2325" name="Диапазон3_1_1_3_3_1_1" securityDescriptor="O:WDG:WDD:(A;;CC;;;S-1-5-21-1281035640-548247933-376692995-11259)(A;;CC;;;S-1-5-21-1281035640-548247933-376692995-11258)(A;;CC;;;S-1-5-21-1281035640-548247933-376692995-5864)"/>
    <protectedRange password="CA9C" sqref="L2326:L2328 V2326:V2328 O2326:O2328 C2326:H2328 Q2326:T2328 X2326:X2328" name="Диапазон3_16_22_1_3" securityDescriptor="O:WDG:WDD:(A;;CC;;;S-1-5-21-1281035640-548247933-376692995-11259)(A;;CC;;;S-1-5-21-1281035640-548247933-376692995-11258)(A;;CC;;;S-1-5-21-1281035640-548247933-376692995-5864)"/>
    <protectedRange password="CA9C" sqref="B2326:B2328" name="Диапазон3_1_6_15_1_2" securityDescriptor="O:WDG:WDD:(A;;CC;;;S-1-5-21-1281035640-548247933-376692995-11259)(A;;CC;;;S-1-5-21-1281035640-548247933-376692995-11258)(A;;CC;;;S-1-5-21-1281035640-548247933-376692995-5864)"/>
    <protectedRange password="CA9C" sqref="L2329 V2329 O2329 C2329:H2329 Q2329:T2329 X2329" name="Диапазон3_16_22_1_4" securityDescriptor="O:WDG:WDD:(A;;CC;;;S-1-5-21-1281035640-548247933-376692995-11259)(A;;CC;;;S-1-5-21-1281035640-548247933-376692995-11258)(A;;CC;;;S-1-5-21-1281035640-548247933-376692995-5864)"/>
    <protectedRange password="CA9C" sqref="B2329" name="Диапазон3_1_6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X2724" name="Диапазон3_74_2_4_27" securityDescriptor="O:WDG:WDD:(A;;CC;;;S-1-5-21-1281035640-548247933-376692995-11259)(A;;CC;;;S-1-5-21-1281035640-548247933-376692995-11258)(A;;CC;;;S-1-5-21-1281035640-548247933-376692995-5864)"/>
    <protectedRange password="CA9C" sqref="K2503" name="Диапазон3" securityDescriptor="O:WDG:WDD:(A;;CC;;;S-1-5-21-1281035640-548247933-376692995-11259)(A;;CC;;;S-1-5-21-1281035640-548247933-376692995-11258)(A;;CC;;;S-1-5-21-1281035640-548247933-376692995-5864)"/>
    <protectedRange password="CA9C" sqref="K2505" name="Диапазон3_2" securityDescriptor="O:WDG:WDD:(A;;CC;;;S-1-5-21-1281035640-548247933-376692995-11259)(A;;CC;;;S-1-5-21-1281035640-548247933-376692995-11258)(A;;CC;;;S-1-5-21-1281035640-548247933-376692995-5864)"/>
    <protectedRange password="CA9C" sqref="L2679" name="Диапазон3_1_1_1_1_6"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Q2444:S2444 L2444 H2444 B2444:G2444" name="Диапазон3_1_1_1_4_3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T2444" name="Диапазон3_1_1_1_4_1_1_1" securityDescriptor="O:WDG:WDD:(A;;CC;;;S-1-5-21-1281035640-548247933-376692995-11259)(A;;CC;;;S-1-5-21-1281035640-548247933-376692995-11258)(A;;CC;;;S-1-5-21-1281035640-548247933-376692995-5864)"/>
    <protectedRange password="CA9C" sqref="N2621" name="Диапазон3_25_3_16_1" securityDescriptor="O:WDG:WDD:(A;;CC;;;S-1-5-21-1281035640-548247933-376692995-11259)(A;;CC;;;S-1-5-21-1281035640-548247933-376692995-11258)(A;;CC;;;S-1-5-21-1281035640-548247933-376692995-5864)"/>
    <protectedRange password="CA9C" sqref="V2621" name="Диапазон3_5_2_1_2_1" securityDescriptor="O:WDG:WDD:(A;;CC;;;S-1-5-21-1281035640-548247933-376692995-11259)(A;;CC;;;S-1-5-21-1281035640-548247933-376692995-11258)(A;;CC;;;S-1-5-21-1281035640-548247933-376692995-5864)"/>
    <protectedRange password="CA9C" sqref="N2624" name="Диапазон3_25_3_17_1" securityDescriptor="O:WDG:WDD:(A;;CC;;;S-1-5-21-1281035640-548247933-376692995-11259)(A;;CC;;;S-1-5-21-1281035640-548247933-376692995-11258)(A;;CC;;;S-1-5-21-1281035640-548247933-376692995-5864)"/>
    <protectedRange password="CA9C" sqref="V2624" name="Диапазон3_5_2_1_3_1" securityDescriptor="O:WDG:WDD:(A;;CC;;;S-1-5-21-1281035640-548247933-376692995-11259)(A;;CC;;;S-1-5-21-1281035640-548247933-376692995-11258)(A;;CC;;;S-1-5-21-1281035640-548247933-376692995-5864)"/>
    <protectedRange password="CA9C" sqref="N2631" name="Диапазон3_25_3_20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Q2776:T2776 L2776 H2776 B2776:G2776" name="Диапазон3_1_1_1_4_3_1_1" securityDescriptor="O:WDG:WDD:(A;;CC;;;S-1-5-21-1281035640-548247933-376692995-11259)(A;;CC;;;S-1-5-21-1281035640-548247933-376692995-11258)(A;;CC;;;S-1-5-21-1281035640-548247933-376692995-5864)"/>
    <protectedRange password="CA9C" sqref="L2725" name="Диапазон3_1_1_1_3_6"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X2725 Q2725:T2725 K2725 H2725 N2725:O2725 B2725:G2725" name="Диапазон3_74_2_4_1_6" securityDescriptor="O:WDG:WDD:(A;;CC;;;S-1-5-21-1281035640-548247933-376692995-11259)(A;;CC;;;S-1-5-21-1281035640-548247933-376692995-11258)(A;;CC;;;S-1-5-21-1281035640-548247933-376692995-5864)"/>
    <protectedRange password="CA9C" sqref="V2383 X2383 Q2383:T2383 B2383:C2383" name="Диапазон3_2_2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F2383" name="Диапазон3_23_2_2_2_1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G2383" name="Диапазон3_23_2_2_2_4_1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383 K2383" name="Диапазон3_23_2_2_2_6_1_1_1"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N2383" name="Диапазон3_23_2_1_1_2_1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O2383" name="Диапазон3_23_3_1_2_1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D2383" name="Диапазон3_23_2_2_2_1_1_1_2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E2383" name="Диапазон3_23_2_2_2_1_1_1_2_1_1" securityDescriptor="O:WDG:WDD:(A;;CC;;;S-1-5-21-1281035640-548247933-376692995-11259)(A;;CC;;;S-1-5-21-1281035640-548247933-376692995-11258)(A;;CC;;;S-1-5-21-1281035640-548247933-376692995-5864)"/>
    <protectedRange algorithmName="SHA-512" hashValue="mrRr/sHmK2jMMM9rBfMU9PDwWcz9P95njMTWXAH9HzrxQUocJWu4lNaw/dnnkmvzAALvLXD/EFQkbk2Ns8qqrw==" saltValue="LnUfAD14+OIhckNKdawDjg==" spinCount="100000" sqref="U2699" name="Диапазон3_2_4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V2699 H2699:I2699 O2699 Q2699:T2699 B2699:G2699" name="Диапазон3_74_2_3_2" securityDescriptor="O:WDG:WDD:(A;;CC;;;S-1-5-21-1281035640-548247933-376692995-11259)(A;;CC;;;S-1-5-21-1281035640-548247933-376692995-11258)(A;;CC;;;S-1-5-21-1281035640-548247933-376692995-5864)"/>
    <protectedRange algorithmName="SHA-512" hashValue="mrRr/sHmK2jMMM9rBfMU9PDwWcz9P95njMTWXAH9HzrxQUocJWu4lNaw/dnnkmvzAALvLXD/EFQkbk2Ns8qqrw==" saltValue="LnUfAD14+OIhckNKdawDjg==" spinCount="100000" sqref="U2701" name="Диапазон3_2_4_1_3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V2701 H2701:I2701 O2701 Q2701:T2701 B2701:G2701" name="Диапазон3_74_2_3_10" securityDescriptor="O:WDG:WDD:(A;;CC;;;S-1-5-21-1281035640-548247933-376692995-11259)(A;;CC;;;S-1-5-21-1281035640-548247933-376692995-11258)(A;;CC;;;S-1-5-21-1281035640-548247933-376692995-5864)"/>
    <protectedRange algorithmName="SHA-512" hashValue="mrRr/sHmK2jMMM9rBfMU9PDwWcz9P95njMTWXAH9HzrxQUocJWu4lNaw/dnnkmvzAALvLXD/EFQkbk2Ns8qqrw==" saltValue="LnUfAD14+OIhckNKdawDjg==" spinCount="100000" sqref="U2703" name="Диапазон3_2_4_1_3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V2703 H2703:I2703 O2703 Q2703:T2703 B2703:G2703" name="Диапазон3_74_2_3_11" securityDescriptor="O:WDG:WDD:(A;;CC;;;S-1-5-21-1281035640-548247933-376692995-11259)(A;;CC;;;S-1-5-21-1281035640-548247933-376692995-11258)(A;;CC;;;S-1-5-21-1281035640-548247933-376692995-5864)"/>
    <protectedRange algorithmName="SHA-512" hashValue="mrRr/sHmK2jMMM9rBfMU9PDwWcz9P95njMTWXAH9HzrxQUocJWu4lNaw/dnnkmvzAALvLXD/EFQkbk2Ns8qqrw==" saltValue="LnUfAD14+OIhckNKdawDjg==" spinCount="100000" sqref="U2705" name="Диапазон3_2_4_1_3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V2705 H2705:I2705 O2705 Q2705:T2705 B2705:G2705" name="Диапазон3_74_2_3_12" securityDescriptor="O:WDG:WDD:(A;;CC;;;S-1-5-21-1281035640-548247933-376692995-11259)(A;;CC;;;S-1-5-21-1281035640-548247933-376692995-11258)(A;;CC;;;S-1-5-21-1281035640-548247933-376692995-5864)"/>
    <protectedRange algorithmName="SHA-512" hashValue="mrRr/sHmK2jMMM9rBfMU9PDwWcz9P95njMTWXAH9HzrxQUocJWu4lNaw/dnnkmvzAALvLXD/EFQkbk2Ns8qqrw==" saltValue="LnUfAD14+OIhckNKdawDjg==" spinCount="100000" sqref="U2707" name="Диапазон3_2_4_1_3_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V2707 H2707:I2707 O2707 Q2707:T2707 B2707:G2707" name="Диапазон3_74_2_3_13" securityDescriptor="O:WDG:WDD:(A;;CC;;;S-1-5-21-1281035640-548247933-376692995-11259)(A;;CC;;;S-1-5-21-1281035640-548247933-376692995-11258)(A;;CC;;;S-1-5-21-1281035640-548247933-376692995-5864)"/>
    <protectedRange algorithmName="SHA-512" hashValue="mrRr/sHmK2jMMM9rBfMU9PDwWcz9P95njMTWXAH9HzrxQUocJWu4lNaw/dnnkmvzAALvLXD/EFQkbk2Ns8qqrw==" saltValue="LnUfAD14+OIhckNKdawDjg==" spinCount="100000" sqref="U2709" name="Диапазон3_2_4_1_3_5"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V2709 H2709:I2709 O2709 Q2709:T2709 B2709:G2709" name="Диапазон3_74_2_3_14" securityDescriptor="O:WDG:WDD:(A;;CC;;;S-1-5-21-1281035640-548247933-376692995-11259)(A;;CC;;;S-1-5-21-1281035640-548247933-376692995-11258)(A;;CC;;;S-1-5-21-1281035640-548247933-376692995-5864)"/>
    <protectedRange algorithmName="SHA-512" hashValue="mrRr/sHmK2jMMM9rBfMU9PDwWcz9P95njMTWXAH9HzrxQUocJWu4lNaw/dnnkmvzAALvLXD/EFQkbk2Ns8qqrw==" saltValue="LnUfAD14+OIhckNKdawDjg==" spinCount="100000" sqref="U2711" name="Диапазон3_2_4_1_3_6"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V2711 H2711:I2711 O2711 Q2711:T2711 B2711:G2711" name="Диапазон3_74_2_3_15" securityDescriptor="O:WDG:WDD:(A;;CC;;;S-1-5-21-1281035640-548247933-376692995-11259)(A;;CC;;;S-1-5-21-1281035640-548247933-376692995-11258)(A;;CC;;;S-1-5-21-1281035640-548247933-376692995-5864)"/>
    <protectedRange algorithmName="SHA-512" hashValue="mrRr/sHmK2jMMM9rBfMU9PDwWcz9P95njMTWXAH9HzrxQUocJWu4lNaw/dnnkmvzAALvLXD/EFQkbk2Ns8qqrw==" saltValue="LnUfAD14+OIhckNKdawDjg==" spinCount="100000" sqref="U2713" name="Диапазон3_2_4_1_3_7"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V2713 H2713:I2713 O2713 Q2713:T2713 B2713:G2713" name="Диапазон3_74_2_3_16" securityDescriptor="O:WDG:WDD:(A;;CC;;;S-1-5-21-1281035640-548247933-376692995-11259)(A;;CC;;;S-1-5-21-1281035640-548247933-376692995-11258)(A;;CC;;;S-1-5-21-1281035640-548247933-376692995-5864)"/>
    <protectedRange password="CA9C" sqref="G2779" name="Диапазон3_32_3_2_3" securityDescriptor="O:WDG:WDD:(A;;CC;;;S-1-5-21-1281035640-548247933-376692995-11259)(A;;CC;;;S-1-5-21-1281035640-548247933-376692995-11258)(A;;CC;;;S-1-5-21-1281035640-548247933-376692995-5864)"/>
    <protectedRange password="CA9C" sqref="Q2779:S2779 V2779 X2779" name="Диапазон3_12_32" securityDescriptor="O:WDG:WDD:(A;;CC;;;S-1-5-21-1281035640-548247933-376692995-11259)(A;;CC;;;S-1-5-21-1281035640-548247933-376692995-11258)(A;;CC;;;S-1-5-21-1281035640-548247933-376692995-5864)"/>
    <protectedRange password="CA9C" sqref="K2779" name="Диапазон3_26_3_3" securityDescriptor="O:WDG:WDD:(A;;CC;;;S-1-5-21-1281035640-548247933-376692995-11259)(A;;CC;;;S-1-5-21-1281035640-548247933-376692995-11258)(A;;CC;;;S-1-5-21-1281035640-548247933-376692995-5864)"/>
    <protectedRange password="CA9C" sqref="N2779" name="Диапазон3_19_1_1"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A2779" name="Айгуль_1_1_2"/>
    <protectedRange algorithmName="SHA-512" hashValue="5tQ4H0lmv5FP90hKtagsMLoBU+HAF6R4k33s57bUHE3zxyHFYP8ElXCtrQkodQ3Ty4FkxE4CNSzA/57mPMmwjQ==" saltValue="QRBpkLA3u/kNSWJiPLZiSQ==" spinCount="100000" sqref="A2780:A2781" name="Айгуль_1_1_3"/>
    <protectedRange password="CA9C" sqref="L2780" name="Диапазон3_1_1_1_4_4"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A2782" name="Айгуль_1_1_4"/>
    <protectedRange password="CA9C" sqref="L2782" name="Диапазон3_1_1_1_4_5"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A2783:A2786" name="Айгуль_1_1_4_1"/>
    <protectedRange password="CA9C" sqref="A1547" name="Диапазон3_74_2_2_2_5_1_1_2_2" securityDescriptor="O:WDG:WDD:(A;;CC;;;S-1-5-21-1281035640-548247933-376692995-11259)(A;;CC;;;S-1-5-21-1281035640-548247933-376692995-11258)(A;;CC;;;S-1-5-21-1281035640-548247933-376692995-5864)"/>
    <protectedRange password="CA9C" sqref="A1550" name="Диапазон3_74_2_2_2_5_1_1_2_3" securityDescriptor="O:WDG:WDD:(A;;CC;;;S-1-5-21-1281035640-548247933-376692995-11259)(A;;CC;;;S-1-5-21-1281035640-548247933-376692995-11258)(A;;CC;;;S-1-5-21-1281035640-548247933-376692995-5864)"/>
    <protectedRange password="CA9C" sqref="A1552" name="Диапазон3_74_2_2_2_5_1_1_2_3_1" securityDescriptor="O:WDG:WDD:(A;;CC;;;S-1-5-21-1281035640-548247933-376692995-11259)(A;;CC;;;S-1-5-21-1281035640-548247933-376692995-11258)(A;;CC;;;S-1-5-21-1281035640-548247933-376692995-5864)"/>
    <protectedRange password="CA9C" sqref="A1554" name="Диапазон3_74_2_2_2_5_1_1_2_3_2"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X1981" name="Диапазон3_12_21_1"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X1983" name="Диапазон3_12_21_2" securityDescriptor="O:WDG:WDD:(A;;CC;;;S-1-5-21-1281035640-548247933-376692995-11259)(A;;CC;;;S-1-5-21-1281035640-548247933-376692995-11258)(A;;CC;;;S-1-5-21-1281035640-548247933-376692995-5864)"/>
    <protectedRange password="CA9C" sqref="X2006" name="Диапазон3_12_10_5_1" securityDescriptor="O:WDG:WDD:(A;;CC;;;S-1-5-21-1281035640-548247933-376692995-11259)(A;;CC;;;S-1-5-21-1281035640-548247933-376692995-11258)(A;;CC;;;S-1-5-21-1281035640-548247933-376692995-5864)"/>
    <protectedRange password="CA9C" sqref="X2010" name="Диапазон3_12_10_5_2" securityDescriptor="O:WDG:WDD:(A;;CC;;;S-1-5-21-1281035640-548247933-376692995-11259)(A;;CC;;;S-1-5-21-1281035640-548247933-376692995-11258)(A;;CC;;;S-1-5-21-1281035640-548247933-376692995-5864)"/>
    <protectedRange password="CA9C" sqref="X2014" name="Диапазон3_12_10_5_3" securityDescriptor="O:WDG:WDD:(A;;CC;;;S-1-5-21-1281035640-548247933-376692995-11259)(A;;CC;;;S-1-5-21-1281035640-548247933-376692995-11258)(A;;CC;;;S-1-5-21-1281035640-548247933-376692995-5864)"/>
    <protectedRange password="CA9C" sqref="X2018" name="Диапазон3_12_10_5_4" securityDescriptor="O:WDG:WDD:(A;;CC;;;S-1-5-21-1281035640-548247933-376692995-11259)(A;;CC;;;S-1-5-21-1281035640-548247933-376692995-11258)(A;;CC;;;S-1-5-21-1281035640-548247933-376692995-5864)"/>
    <protectedRange password="CA9C" sqref="L1977 O1977 X1977" name="Диапазон3_19_4" securityDescriptor="O:WDG:WDD:(A;;CC;;;S-1-5-21-1281035640-548247933-376692995-11259)(A;;CC;;;S-1-5-21-1281035640-548247933-376692995-11258)(A;;CC;;;S-1-5-21-1281035640-548247933-376692995-5864)"/>
    <protectedRange password="CA9C" sqref="V1977 Q1977:T1977 H1977" name="Диапазон3_26_3_2" securityDescriptor="O:WDG:WDD:(A;;CC;;;S-1-5-21-1281035640-548247933-376692995-11259)(A;;CC;;;S-1-5-21-1281035640-548247933-376692995-11258)(A;;CC;;;S-1-5-21-1281035640-548247933-376692995-5864)"/>
    <protectedRange password="CA9C" sqref="G1977" name="Диапазон3_32_3_2_1" securityDescriptor="O:WDG:WDD:(A;;CC;;;S-1-5-21-1281035640-548247933-376692995-11259)(A;;CC;;;S-1-5-21-1281035640-548247933-376692995-11258)(A;;CC;;;S-1-5-21-1281035640-548247933-376692995-5864)"/>
    <protectedRange password="CA9C" sqref="N1977" name="Диапазон3_19_1_3" securityDescriptor="O:WDG:WDD:(A;;CC;;;S-1-5-21-1281035640-548247933-376692995-11259)(A;;CC;;;S-1-5-21-1281035640-548247933-376692995-11258)(A;;CC;;;S-1-5-21-1281035640-548247933-376692995-5864)"/>
    <protectedRange password="CA9C" sqref="K1977" name="Диапазон3_26_3_2_1" securityDescriptor="O:WDG:WDD:(A;;CC;;;S-1-5-21-1281035640-548247933-376692995-11259)(A;;CC;;;S-1-5-21-1281035640-548247933-376692995-11258)(A;;CC;;;S-1-5-21-1281035640-548247933-376692995-5864)"/>
    <protectedRange password="CA9C" sqref="X2023 V2022:V2023 Q2022:T2023 D2022:H2023" name="Диапазон3_12_3_2" securityDescriptor="O:WDG:WDD:(A;;CC;;;S-1-5-21-1281035640-548247933-376692995-11259)(A;;CC;;;S-1-5-21-1281035640-548247933-376692995-11258)(A;;CC;;;S-1-5-21-1281035640-548247933-376692995-5864)"/>
    <protectedRange password="CA9C" sqref="C2022:C2023" name="Диапазон3_12_2_2_5" securityDescriptor="O:WDG:WDD:(A;;CC;;;S-1-5-21-1281035640-548247933-376692995-11259)(A;;CC;;;S-1-5-21-1281035640-548247933-376692995-11258)(A;;CC;;;S-1-5-21-1281035640-548247933-376692995-5864)"/>
    <protectedRange password="CA9C" sqref="K2022:K2023" name="Диапазон3_12_1_1_1" securityDescriptor="O:WDG:WDD:(A;;CC;;;S-1-5-21-1281035640-548247933-376692995-11259)(A;;CC;;;S-1-5-21-1281035640-548247933-376692995-11258)(A;;CC;;;S-1-5-21-1281035640-548247933-376692995-5864)"/>
    <protectedRange password="CA9C" sqref="O2022" name="Диапазон3_12_1_1_2_2" securityDescriptor="O:WDG:WDD:(A;;CC;;;S-1-5-21-1281035640-548247933-376692995-11259)(A;;CC;;;S-1-5-21-1281035640-548247933-376692995-11258)(A;;CC;;;S-1-5-21-1281035640-548247933-376692995-5864)"/>
    <protectedRange password="CA9C" sqref="X2026 V2025:V2026 Q2025:T2026 D2025:H2026" name="Диапазон3_12_3_3" securityDescriptor="O:WDG:WDD:(A;;CC;;;S-1-5-21-1281035640-548247933-376692995-11259)(A;;CC;;;S-1-5-21-1281035640-548247933-376692995-11258)(A;;CC;;;S-1-5-21-1281035640-548247933-376692995-5864)"/>
    <protectedRange password="CA9C" sqref="C2025:C2026" name="Диапазон3_12_2_2_6" securityDescriptor="O:WDG:WDD:(A;;CC;;;S-1-5-21-1281035640-548247933-376692995-11259)(A;;CC;;;S-1-5-21-1281035640-548247933-376692995-11258)(A;;CC;;;S-1-5-21-1281035640-548247933-376692995-5864)"/>
    <protectedRange password="CA9C" sqref="K2025:K2026" name="Диапазон3_12_1_1_1_1" securityDescriptor="O:WDG:WDD:(A;;CC;;;S-1-5-21-1281035640-548247933-376692995-11259)(A;;CC;;;S-1-5-21-1281035640-548247933-376692995-11258)(A;;CC;;;S-1-5-21-1281035640-548247933-376692995-5864)"/>
    <protectedRange password="CA9C" sqref="O2025" name="Диапазон3_12_1_1_2_3"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G2335" name="Диапазон3_23_2_2_2_4_1_1_3"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334:H2335 L2334:L2335" name="Диапазон3_23_2_2_2_6_1_1_2"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N2334:N2335" name="Диапазон3_23_2_1_1_2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O2334:O2335" name="Диапазон3_23_3_1_2_1_1" securityDescriptor="O:WDG:WDD:(A;;CC;;;S-1-5-21-1281035640-548247933-376692995-11259)(A;;CC;;;S-1-5-21-1281035640-548247933-376692995-11258)(A;;CC;;;S-1-5-21-1281035640-548247933-376692995-5864)"/>
    <protectedRange password="CA9C" sqref="Q2336:S2337 V2336:V2337" name="Диапазон3_12_33" securityDescriptor="O:WDG:WDD:(A;;CC;;;S-1-5-21-1281035640-548247933-376692995-11259)(A;;CC;;;S-1-5-21-1281035640-548247933-376692995-11258)(A;;CC;;;S-1-5-21-1281035640-548247933-376692995-5864)"/>
    <protectedRange password="CA9C" sqref="X1982" name="Диапазон3_12_6_3" securityDescriptor="O:WDG:WDD:(A;;CC;;;S-1-5-21-1281035640-548247933-376692995-11259)(A;;CC;;;S-1-5-21-1281035640-548247933-376692995-11258)(A;;CC;;;S-1-5-21-1281035640-548247933-376692995-5864)"/>
    <protectedRange password="CA9C" sqref="C1982" name="Диапазон3_15_1_4_1" securityDescriptor="O:WDG:WDD:(A;;CC;;;S-1-5-21-1281035640-548247933-376692995-11259)(A;;CC;;;S-1-5-21-1281035640-548247933-376692995-11258)(A;;CC;;;S-1-5-21-1281035640-548247933-376692995-5864)"/>
    <protectedRange password="CA9C" sqref="E1982" name="Диапазон3_12_4_1_2" securityDescriptor="O:WDG:WDD:(A;;CC;;;S-1-5-21-1281035640-548247933-376692995-11259)(A;;CC;;;S-1-5-21-1281035640-548247933-376692995-11258)(A;;CC;;;S-1-5-21-1281035640-548247933-376692995-5864)"/>
    <protectedRange password="CA9C" sqref="D1982" name="Диапазон3_15_3_4" securityDescriptor="O:WDG:WDD:(A;;CC;;;S-1-5-21-1281035640-548247933-376692995-11259)(A;;CC;;;S-1-5-21-1281035640-548247933-376692995-11258)(A;;CC;;;S-1-5-21-1281035640-548247933-376692995-5864)"/>
    <protectedRange password="CA9C" sqref="H1982" name="Диапазон3_12_4_2_1" securityDescriptor="O:WDG:WDD:(A;;CC;;;S-1-5-21-1281035640-548247933-376692995-11259)(A;;CC;;;S-1-5-21-1281035640-548247933-376692995-11258)(A;;CC;;;S-1-5-21-1281035640-548247933-376692995-5864)"/>
    <protectedRange password="CA9C" sqref="O1982 L1982" name="Диапазон3_12_1_3_1" securityDescriptor="O:WDG:WDD:(A;;CC;;;S-1-5-21-1281035640-548247933-376692995-11259)(A;;CC;;;S-1-5-21-1281035640-548247933-376692995-11258)(A;;CC;;;S-1-5-21-1281035640-548247933-376692995-5864)"/>
    <protectedRange password="CA9C" sqref="X1984" name="Диапазон3_12_6_4" securityDescriptor="O:WDG:WDD:(A;;CC;;;S-1-5-21-1281035640-548247933-376692995-11259)(A;;CC;;;S-1-5-21-1281035640-548247933-376692995-11258)(A;;CC;;;S-1-5-21-1281035640-548247933-376692995-5864)"/>
    <protectedRange password="CA9C" sqref="C1984" name="Диапазон3_15_1_4_2" securityDescriptor="O:WDG:WDD:(A;;CC;;;S-1-5-21-1281035640-548247933-376692995-11259)(A;;CC;;;S-1-5-21-1281035640-548247933-376692995-11258)(A;;CC;;;S-1-5-21-1281035640-548247933-376692995-5864)"/>
    <protectedRange password="CA9C" sqref="E1984" name="Диапазон3_12_4_1_4" securityDescriptor="O:WDG:WDD:(A;;CC;;;S-1-5-21-1281035640-548247933-376692995-11259)(A;;CC;;;S-1-5-21-1281035640-548247933-376692995-11258)(A;;CC;;;S-1-5-21-1281035640-548247933-376692995-5864)"/>
    <protectedRange password="CA9C" sqref="D1984" name="Диапазон3_15_3_5" securityDescriptor="O:WDG:WDD:(A;;CC;;;S-1-5-21-1281035640-548247933-376692995-11259)(A;;CC;;;S-1-5-21-1281035640-548247933-376692995-11258)(A;;CC;;;S-1-5-21-1281035640-548247933-376692995-5864)"/>
    <protectedRange password="CA9C" sqref="H1984" name="Диапазон3_12_4_2_2" securityDescriptor="O:WDG:WDD:(A;;CC;;;S-1-5-21-1281035640-548247933-376692995-11259)(A;;CC;;;S-1-5-21-1281035640-548247933-376692995-11258)(A;;CC;;;S-1-5-21-1281035640-548247933-376692995-5864)"/>
    <protectedRange password="CA9C" sqref="O1984 L1984" name="Диапазон3_12_1_3_2" securityDescriptor="O:WDG:WDD:(A;;CC;;;S-1-5-21-1281035640-548247933-376692995-11259)(A;;CC;;;S-1-5-21-1281035640-548247933-376692995-11258)(A;;CC;;;S-1-5-21-1281035640-548247933-376692995-5864)"/>
    <protectedRange password="CA9C" sqref="X2338:X2340" name="Диапазон3_12_6_5" securityDescriptor="O:WDG:WDD:(A;;CC;;;S-1-5-21-1281035640-548247933-376692995-11259)(A;;CC;;;S-1-5-21-1281035640-548247933-376692995-11258)(A;;CC;;;S-1-5-21-1281035640-548247933-376692995-5864)"/>
    <protectedRange password="CA9C" sqref="C2338:C2340" name="Диапазон3_15_1_4_3" securityDescriptor="O:WDG:WDD:(A;;CC;;;S-1-5-21-1281035640-548247933-376692995-11259)(A;;CC;;;S-1-5-21-1281035640-548247933-376692995-11258)(A;;CC;;;S-1-5-21-1281035640-548247933-376692995-5864)"/>
    <protectedRange password="CA9C" sqref="E2338:E2340" name="Диапазон3_12_4_1_5" securityDescriptor="O:WDG:WDD:(A;;CC;;;S-1-5-21-1281035640-548247933-376692995-11259)(A;;CC;;;S-1-5-21-1281035640-548247933-376692995-11258)(A;;CC;;;S-1-5-21-1281035640-548247933-376692995-5864)"/>
    <protectedRange password="CA9C" sqref="D2338:D2340" name="Диапазон3_15_3_6" securityDescriptor="O:WDG:WDD:(A;;CC;;;S-1-5-21-1281035640-548247933-376692995-11259)(A;;CC;;;S-1-5-21-1281035640-548247933-376692995-11258)(A;;CC;;;S-1-5-21-1281035640-548247933-376692995-5864)"/>
    <protectedRange password="CA9C" sqref="H2338:H2340" name="Диапазон3_12_4_2_3" securityDescriptor="O:WDG:WDD:(A;;CC;;;S-1-5-21-1281035640-548247933-376692995-11259)(A;;CC;;;S-1-5-21-1281035640-548247933-376692995-11258)(A;;CC;;;S-1-5-21-1281035640-548247933-376692995-5864)"/>
    <protectedRange password="CA9C" sqref="O2338:O2340 L2338:L2340" name="Диапазон3_12_1_3_3" securityDescriptor="O:WDG:WDD:(A;;CC;;;S-1-5-21-1281035640-548247933-376692995-11259)(A;;CC;;;S-1-5-21-1281035640-548247933-376692995-11258)(A;;CC;;;S-1-5-21-1281035640-548247933-376692995-5864)"/>
    <protectedRange password="CA9C" sqref="G2341:G2351" name="Диапазон3_32_3_2_1_1" securityDescriptor="O:WDG:WDD:(A;;CC;;;S-1-5-21-1281035640-548247933-376692995-11259)(A;;CC;;;S-1-5-21-1281035640-548247933-376692995-11258)(A;;CC;;;S-1-5-21-1281035640-548247933-376692995-5864)"/>
    <protectedRange password="CA9C" sqref="L2341:L2351 O2341:O2351" name="Диапазон3_19_3_2" securityDescriptor="O:WDG:WDD:(A;;CC;;;S-1-5-21-1281035640-548247933-376692995-11259)(A;;CC;;;S-1-5-21-1281035640-548247933-376692995-11258)(A;;CC;;;S-1-5-21-1281035640-548247933-376692995-5864)"/>
    <protectedRange password="CA9C" sqref="X2007:X2008 V2007:V2008 Q2007:T2008 D2007:H2008" name="Диапазон3_12_10_5_1_1" securityDescriptor="O:WDG:WDD:(A;;CC;;;S-1-5-21-1281035640-548247933-376692995-11259)(A;;CC;;;S-1-5-21-1281035640-548247933-376692995-11258)(A;;CC;;;S-1-5-21-1281035640-548247933-376692995-5864)"/>
    <protectedRange password="CA9C" sqref="C2007:C2008" name="Диапазон3_12_2_2_1_1" securityDescriptor="O:WDG:WDD:(A;;CC;;;S-1-5-21-1281035640-548247933-376692995-11259)(A;;CC;;;S-1-5-21-1281035640-548247933-376692995-11258)(A;;CC;;;S-1-5-21-1281035640-548247933-376692995-5864)"/>
    <protectedRange password="CA9C" sqref="O2007:O2008 O2012 O2016 O2020 O2023 O2026" name="Диапазон3_12_1_3_1_1" securityDescriptor="O:WDG:WDD:(A;;CC;;;S-1-5-21-1281035640-548247933-376692995-11259)(A;;CC;;;S-1-5-21-1281035640-548247933-376692995-11258)(A;;CC;;;S-1-5-21-1281035640-548247933-376692995-5864)"/>
    <protectedRange password="CA9C" sqref="X2011:X2012 V2011:V2012 Q2011:T2012 X2015 X2019 X2022 X2025 D2011:H2012" name="Диапазон3_12_10_8_1" securityDescriptor="O:WDG:WDD:(A;;CC;;;S-1-5-21-1281035640-548247933-376692995-11259)(A;;CC;;;S-1-5-21-1281035640-548247933-376692995-11258)(A;;CC;;;S-1-5-21-1281035640-548247933-376692995-5864)"/>
    <protectedRange password="CA9C" sqref="C2011:C2012" name="Диапазон3_12_2_2_2_1" securityDescriptor="O:WDG:WDD:(A;;CC;;;S-1-5-21-1281035640-548247933-376692995-11259)(A;;CC;;;S-1-5-21-1281035640-548247933-376692995-11258)(A;;CC;;;S-1-5-21-1281035640-548247933-376692995-5864)"/>
    <protectedRange password="CA9C" sqref="O2011" name="Диапазон3_12_1_3_1_2" securityDescriptor="O:WDG:WDD:(A;;CC;;;S-1-5-21-1281035640-548247933-376692995-11259)(A;;CC;;;S-1-5-21-1281035640-548247933-376692995-11258)(A;;CC;;;S-1-5-21-1281035640-548247933-376692995-5864)"/>
    <protectedRange password="CA9C" sqref="X2016 V2015:V2016 Q2015:T2016 D2015:H2016" name="Диапазон3_12_10_9_1" securityDescriptor="O:WDG:WDD:(A;;CC;;;S-1-5-21-1281035640-548247933-376692995-11259)(A;;CC;;;S-1-5-21-1281035640-548247933-376692995-11258)(A;;CC;;;S-1-5-21-1281035640-548247933-376692995-5864)"/>
    <protectedRange password="CA9C" sqref="C2015:C2016" name="Диапазон3_12_2_2_3_1" securityDescriptor="O:WDG:WDD:(A;;CC;;;S-1-5-21-1281035640-548247933-376692995-11259)(A;;CC;;;S-1-5-21-1281035640-548247933-376692995-11258)(A;;CC;;;S-1-5-21-1281035640-548247933-376692995-5864)"/>
    <protectedRange password="CA9C" sqref="O2015" name="Диапазон3_12_1_3_1_3" securityDescriptor="O:WDG:WDD:(A;;CC;;;S-1-5-21-1281035640-548247933-376692995-11259)(A;;CC;;;S-1-5-21-1281035640-548247933-376692995-11258)(A;;CC;;;S-1-5-21-1281035640-548247933-376692995-5864)"/>
    <protectedRange password="CA9C" sqref="X2020 V2019:V2020 Q2019:T2020 D2019:H2020" name="Диапазон3_12_10_10_1" securityDescriptor="O:WDG:WDD:(A;;CC;;;S-1-5-21-1281035640-548247933-376692995-11259)(A;;CC;;;S-1-5-21-1281035640-548247933-376692995-11258)(A;;CC;;;S-1-5-21-1281035640-548247933-376692995-5864)"/>
    <protectedRange password="CA9C" sqref="C2019:C2020" name="Диапазон3_12_2_2_4_1" securityDescriptor="O:WDG:WDD:(A;;CC;;;S-1-5-21-1281035640-548247933-376692995-11259)(A;;CC;;;S-1-5-21-1281035640-548247933-376692995-11258)(A;;CC;;;S-1-5-21-1281035640-548247933-376692995-5864)"/>
    <protectedRange password="CA9C" sqref="O2019" name="Диапазон3_12_1_3_1_4" securityDescriptor="O:WDG:WDD:(A;;CC;;;S-1-5-21-1281035640-548247933-376692995-11259)(A;;CC;;;S-1-5-21-1281035640-548247933-376692995-11258)(A;;CC;;;S-1-5-21-1281035640-548247933-376692995-5864)"/>
    <protectedRange algorithmName="SHA-512" hashValue="mrRr/sHmK2jMMM9rBfMU9PDwWcz9P95njMTWXAH9HzrxQUocJWu4lNaw/dnnkmvzAALvLXD/EFQkbk2Ns8qqrw==" saltValue="LnUfAD14+OIhckNKdawDjg==" spinCount="100000" sqref="U2718" name="Диапазон3_2_4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K2718:L2718 G2718 V2718 H2718 N2718:O2718 Q2718:T2718 C2718" name="Диапазон3_74_2_7"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2718" name="Диапазон3_74_2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2718" name="Диапазон3_74_2_6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2718" name="Диапазон3_74_2_6_1_1" securityDescriptor="O:WDG:WDD:(A;;CC;;;S-1-5-21-1281035640-548247933-376692995-11259)(A;;CC;;;S-1-5-21-1281035640-548247933-376692995-11258)(A;;CC;;;S-1-5-21-1281035640-548247933-376692995-5864)"/>
    <protectedRange algorithmName="SHA-512" hashValue="mrRr/sHmK2jMMM9rBfMU9PDwWcz9P95njMTWXAH9HzrxQUocJWu4lNaw/dnnkmvzAALvLXD/EFQkbk2Ns8qqrw==" saltValue="LnUfAD14+OIhckNKdawDjg==" spinCount="100000" sqref="T2720:U2720" name="Диапазон3_2_4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K2720:L2720 G2720 Q2720:S2720 V2720 H2720 N2720:O2720 C2720" name="Диапазон3_74_2_8"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2720" name="Диапазон3_74_2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2720" name="Диапазон3_74_2_6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2720" name="Диапазон3_74_2_6_1_1_1" securityDescriptor="O:WDG:WDD:(A;;CC;;;S-1-5-21-1281035640-548247933-376692995-11259)(A;;CC;;;S-1-5-21-1281035640-548247933-376692995-11258)(A;;CC;;;S-1-5-21-1281035640-548247933-376692995-5864)"/>
    <protectedRange password="CA9C" sqref="L2467" name="Диапазон3_1_1_1_26"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2467" name="Диапазон3_74_2_4_3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2467" name="Диапазон3_74_2_14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T2467" name="Диапазон3_74_2_5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2467" name="Диапазон3_74_2_9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2467" name="Диапазон3_74_2_11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K2467" name="Диапазон3_74_2_4_3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2467" name="Диапазон3_74_2_4_3_2"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A2787:A2790" name="Айгуль_1_1_4_2"/>
    <protectedRange algorithmName="SHA-512" hashValue="EfjyBQZrl/lbX9um6Llgb0Fb+HTEQqz+W5Vo9wFfsbGvQ0mMoSgygqJDwdWwy7qNguWzCVxaKgOYBWorCa2UkA==" saltValue="sOl4f+B9xUntK98ozksqzw==" spinCount="100000" sqref="L2790" name="Диапазон3_1_1_1_17_1_2" securityDescriptor="O:WDG:WDD:(A;;CC;;;S-1-5-21-1281035640-548247933-376692995-11259)(A;;CC;;;S-1-5-21-1281035640-548247933-376692995-11258)(A;;CC;;;S-1-5-21-1281035640-548247933-376692995-5864)"/>
    <protectedRange algorithmName="SHA-512" hashValue="KVRJy/fpN4OFhoBm6mBRi2h6gat+afLZLO66er98LwhCpX/zH9RIyGe7IOQOZCRSWxaGZZnFdAYdBBv5MdIBLA==" saltValue="MYbK87CFFiMiuuLziFCUDw==" spinCount="100000" sqref="X2790" name="Диапазон3_2_2_2_1_1_2" securityDescriptor="O:WDG:WDD:(A;;CC;;;S-1-5-21-1281035640-548247933-376692995-11259)(A;;CC;;;S-1-5-21-1281035640-548247933-376692995-11258)(A;;CC;;;S-1-5-21-1281035640-548247933-376692995-5864)"/>
    <protectedRange algorithmName="SHA-512" hashValue="LTTNh4I7tuWWHghWjvfNzsirCJyaFUfYxKIF9n05mXIyQniFYm4issq9lT4F2jnrWWPpsgQHhXp2K7VoS1BrHw==" saltValue="NeaGVTkTveO4O/xeeCYg5w==" spinCount="100000" sqref="O2790 Q2790:V2790 H2790 G2790" name="Диапазон3_16_1_2_1_1_8"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D2790:E2790" name="Диапазон3_23_2_2_2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F2790" name="Диапазон3_23_2_2_2_2_1" securityDescriptor="O:WDG:WDD:(A;;CC;;;S-1-5-21-1281035640-548247933-376692995-11259)(A;;CC;;;S-1-5-21-1281035640-548247933-376692995-11258)(A;;CC;;;S-1-5-21-1281035640-548247933-376692995-5864)"/>
    <protectedRange password="CA9C" sqref="C2790" name="Диапазон3_5_1_3"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A2791:A2795" name="Айгуль_1_1_4_3"/>
    <protectedRange password="CA9C" sqref="G2794" name="Диапазон3_32_3_2_2" securityDescriptor="O:WDG:WDD:(A;;CC;;;S-1-5-21-1281035640-548247933-376692995-11259)(A;;CC;;;S-1-5-21-1281035640-548247933-376692995-11258)(A;;CC;;;S-1-5-21-1281035640-548247933-376692995-5864)"/>
    <protectedRange password="CA9C" sqref="L2794:O2794" name="Диапазон3_19_5" securityDescriptor="O:WDG:WDD:(A;;CC;;;S-1-5-21-1281035640-548247933-376692995-11259)(A;;CC;;;S-1-5-21-1281035640-548247933-376692995-11258)(A;;CC;;;S-1-5-21-1281035640-548247933-376692995-5864)"/>
    <protectedRange password="CA9C" sqref="Q2794:T2794 V2794 H2794 K2794" name="Диапазон3_26_3_1_1"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A2796:A2799" name="Айгуль_1_1_4_4"/>
    <protectedRange password="CA9C" sqref="L2796:L2799" name="Диапазон3_1_1_1_20_1_2"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K2796:K2799" name="Диапазон3_51_1_7_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2796:F2799" name="Диапазон3_74_2_5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H2796:H2799" name="Диапазон3_74_2_7_1" securityDescriptor="O:WDG:WDD:(A;;CC;;;S-1-5-21-1281035640-548247933-376692995-11259)(A;;CC;;;S-1-5-21-1281035640-548247933-376692995-11258)(A;;CC;;;S-1-5-21-1281035640-548247933-376692995-5864)"/>
    <protectedRange password="CA9C" sqref="N2796:N2799" name="Диапазон3_19_1_1_1" securityDescriptor="O:WDG:WDD:(A;;CC;;;S-1-5-21-1281035640-548247933-376692995-11259)(A;;CC;;;S-1-5-21-1281035640-548247933-376692995-11258)(A;;CC;;;S-1-5-21-1281035640-548247933-376692995-5864)"/>
    <protectedRange password="CA9C" sqref="L2658" name="Диапазон3_1_1_1_4_6" securityDescriptor="O:WDG:WDD:(A;;CC;;;S-1-5-21-1281035640-548247933-376692995-11259)(A;;CC;;;S-1-5-21-1281035640-548247933-376692995-11258)(A;;CC;;;S-1-5-21-1281035640-548247933-376692995-5864)"/>
    <protectedRange algorithmName="SHA-512" hashValue="3/xr0luXCENr1YHoKRPawh/5S3xxtR0AY8hsNFx7tDj1uiOhQkTa7rMVgtgvHohcwvopSre8wcEKNX2BZ1b/Mw==" saltValue="1MqrzXQsnLylYnGWe3VAkA==" spinCount="100000" sqref="O2658 G2658:H2658" name="Диапазон3_1_2_4" securityDescriptor="O:WDG:WDD:(A;;CC;;;S-1-5-21-1281035640-548247933-376692995-11259)(A;;CC;;;S-1-5-21-1281035640-548247933-376692995-11258)(A;;CC;;;S-1-5-21-1281035640-548247933-376692995-5864)"/>
    <protectedRange algorithmName="SHA-512" hashValue="pEIHw+GXW58O3i9Pk1Xldz79AfkTT76hNdZxiPoWeZJkyYSFuP54fkjPXibWxsY2f5hy1aR2sUxH385zlj/rjA==" saltValue="neG9naGTbpBzrryqNJMi0Q==" spinCount="100000" sqref="V2658 Q2658:T2658" name="Диапазон3_2_3_1_2"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E2658" name="Диапазон3_51_1_6_2" securityDescriptor="O:WDG:WDD:(A;;CC;;;S-1-5-21-1281035640-548247933-376692995-11259)(A;;CC;;;S-1-5-21-1281035640-548247933-376692995-11258)(A;;CC;;;S-1-5-21-1281035640-548247933-376692995-5864)"/>
    <protectedRange algorithmName="SHA-512" hashValue="3/xr0luXCENr1YHoKRPawh/5S3xxtR0AY8hsNFx7tDj1uiOhQkTa7rMVgtgvHohcwvopSre8wcEKNX2BZ1b/Mw==" saltValue="1MqrzXQsnLylYnGWe3VAkA==" spinCount="100000" sqref="C2658 D2658 F2658" name="Диапазон3_1_2_2_2" securityDescriptor="O:WDG:WDD:(A;;CC;;;S-1-5-21-1281035640-548247933-376692995-11259)(A;;CC;;;S-1-5-21-1281035640-548247933-376692995-11258)(A;;CC;;;S-1-5-21-1281035640-548247933-376692995-5864)"/>
    <protectedRange algorithmName="SHA-512" hashValue="3/xr0luXCENr1YHoKRPawh/5S3xxtR0AY8hsNFx7tDj1uiOhQkTa7rMVgtgvHohcwvopSre8wcEKNX2BZ1b/Mw==" saltValue="1MqrzXQsnLylYnGWe3VAkA==" spinCount="100000" sqref="K2658" name="Диапазон3_1_2_3_4" securityDescriptor="O:WDG:WDD:(A;;CC;;;S-1-5-21-1281035640-548247933-376692995-11259)(A;;CC;;;S-1-5-21-1281035640-548247933-376692995-11258)(A;;CC;;;S-1-5-21-1281035640-548247933-376692995-5864)"/>
    <protectedRange algorithmName="SHA-512" hashValue="3/xr0luXCENr1YHoKRPawh/5S3xxtR0AY8hsNFx7tDj1uiOhQkTa7rMVgtgvHohcwvopSre8wcEKNX2BZ1b/Mw==" saltValue="1MqrzXQsnLylYnGWe3VAkA==" spinCount="100000" sqref="N2658" name="Диапазон3_1_2_3_4_1" securityDescriptor="O:WDG:WDD:(A;;CC;;;S-1-5-21-1281035640-548247933-376692995-11259)(A;;CC;;;S-1-5-21-1281035640-548247933-376692995-11258)(A;;CC;;;S-1-5-21-1281035640-548247933-376692995-5864)"/>
    <protectedRange password="CA9C" sqref="L2778" name="Диапазон3_1_1_1_20_1_2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H2778 V2778 Q2778:S2778 O2778 F2778:G2778" name="Диапазон3_10_2_1_1_2_2"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A2778" name="Айгуль_1_1_2_1"/>
    <protectedRange algorithmName="SHA-512" hashValue="AU2/l4N7zvslUIRZMPi5HwNdZkDO01cJrV/36dj0VW3ifXegcsg1f3kir8v+SfDfMU21eLOXVBfC6t+lKV/wng==" saltValue="kfYd7OGSNHF9lrgvVg3Y1g==" spinCount="100000" sqref="C2778" name="Диапазон3_10_2_1_1_1_1_2"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D2778" name="Диапазон3_10_2_1_1_3_1_2"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E2778" name="Диапазон3_10_2_1_1_5_1_2" securityDescriptor="O:WDG:WDD:(A;;CC;;;S-1-5-21-1281035640-548247933-376692995-11259)(A;;CC;;;S-1-5-21-1281035640-548247933-376692995-11258)(A;;CC;;;S-1-5-21-1281035640-548247933-376692995-5864)"/>
    <protectedRange password="CA9C" sqref="M2778" name="Диапазон3_12_11_4_1_1_2"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K2778" name="Диапазон3_51_1_7_4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N2778" name="Диапазон3_10_2_1_2_2_1_4" securityDescriptor="O:WDG:WDD:(A;;CC;;;S-1-5-21-1281035640-548247933-376692995-11259)(A;;CC;;;S-1-5-21-1281035640-548247933-376692995-11258)(A;;CC;;;S-1-5-21-1281035640-548247933-376692995-5864)"/>
    <protectedRange password="CA9C" sqref="L2661" name="Диапазон3_1_1_1_5_8" securityDescriptor="O:WDG:WDD:(A;;CC;;;S-1-5-21-1281035640-548247933-376692995-11259)(A;;CC;;;S-1-5-21-1281035640-548247933-376692995-11258)(A;;CC;;;S-1-5-21-1281035640-548247933-376692995-5864)"/>
    <protectedRange password="CA9C" sqref="D1908" name="Диапазон3_5_1_5" securityDescriptor="O:WDG:WDD:(A;;CC;;;S-1-5-21-1281035640-548247933-376692995-11259)(A;;CC;;;S-1-5-21-1281035640-548247933-376692995-11258)(A;;CC;;;S-1-5-21-1281035640-548247933-376692995-5864)"/>
    <protectedRange password="CA9C" sqref="G1908" name="Диапазон3_6_6" securityDescriptor="O:WDG:WDD:(A;;CC;;;S-1-5-21-1281035640-548247933-376692995-11259)(A;;CC;;;S-1-5-21-1281035640-548247933-376692995-11258)(A;;CC;;;S-1-5-21-1281035640-548247933-376692995-5864)"/>
    <protectedRange password="CA9C" sqref="G1909:G1910" name="Диапазон3_6_2_1" securityDescriptor="O:WDG:WDD:(A;;CC;;;S-1-5-21-1281035640-548247933-376692995-11259)(A;;CC;;;S-1-5-21-1281035640-548247933-376692995-11258)(A;;CC;;;S-1-5-21-1281035640-548247933-376692995-5864)"/>
    <protectedRange password="CA9C" sqref="G1911" name="Диапазон3_6_3_3" securityDescriptor="O:WDG:WDD:(A;;CC;;;S-1-5-21-1281035640-548247933-376692995-11259)(A;;CC;;;S-1-5-21-1281035640-548247933-376692995-11258)(A;;CC;;;S-1-5-21-1281035640-548247933-376692995-5864)"/>
    <protectedRange password="CA9C" sqref="N1908" name="Диапазон3_6_4_8" securityDescriptor="O:WDG:WDD:(A;;CC;;;S-1-5-21-1281035640-548247933-376692995-11259)(A;;CC;;;S-1-5-21-1281035640-548247933-376692995-11258)(A;;CC;;;S-1-5-21-1281035640-548247933-376692995-5864)"/>
    <protectedRange password="CA9C" sqref="N1909:N1910" name="Диапазон3_6_6_1" securityDescriptor="O:WDG:WDD:(A;;CC;;;S-1-5-21-1281035640-548247933-376692995-11259)(A;;CC;;;S-1-5-21-1281035640-548247933-376692995-11258)(A;;CC;;;S-1-5-21-1281035640-548247933-376692995-5864)"/>
    <protectedRange password="CA9C" sqref="N1911" name="Диапазон3_6_7" securityDescriptor="O:WDG:WDD:(A;;CC;;;S-1-5-21-1281035640-548247933-376692995-11259)(A;;CC;;;S-1-5-21-1281035640-548247933-376692995-11258)(A;;CC;;;S-1-5-21-1281035640-548247933-376692995-5864)"/>
    <protectedRange password="CA9C" sqref="S1908" name="Диапазон3_74" securityDescriptor="O:WDG:WDD:(A;;CC;;;S-1-5-21-1281035640-548247933-376692995-11259)(A;;CC;;;S-1-5-21-1281035640-548247933-376692995-11258)(A;;CC;;;S-1-5-21-1281035640-548247933-376692995-5864)"/>
  </protectedRanges>
  <autoFilter ref="A25:BY2800"/>
  <sortState ref="A337:AE377">
    <sortCondition ref="A337:A377"/>
  </sortState>
  <mergeCells count="3">
    <mergeCell ref="A3:N3"/>
    <mergeCell ref="B4:M4"/>
    <mergeCell ref="I5:N6"/>
  </mergeCells>
  <conditionalFormatting sqref="A2289">
    <cfRule type="duplicateValues" dxfId="8" priority="9"/>
    <cfRule type="duplicateValues" dxfId="7" priority="10"/>
  </conditionalFormatting>
  <conditionalFormatting sqref="A2715">
    <cfRule type="duplicateValues" dxfId="6" priority="7"/>
    <cfRule type="duplicateValues" dxfId="5" priority="8"/>
  </conditionalFormatting>
  <conditionalFormatting sqref="A2290">
    <cfRule type="duplicateValues" dxfId="4" priority="5"/>
    <cfRule type="duplicateValues" dxfId="3" priority="6"/>
  </conditionalFormatting>
  <conditionalFormatting sqref="A2716">
    <cfRule type="duplicateValues" dxfId="2" priority="3"/>
    <cfRule type="duplicateValues" dxfId="1" priority="4"/>
  </conditionalFormatting>
  <pageMargins left="0.31496062992125984" right="0.11811023622047245" top="0.35433070866141736" bottom="0.35433070866141736" header="0.31496062992125984" footer="0.31496062992125984"/>
  <pageSetup paperSize="8" scale="35" fitToHeight="0" orientation="landscape" horizontalDpi="300" verticalDpi="300" r:id="rId1"/>
  <headerFooter>
    <oddFooter>&amp;C&amp;P</oddFooter>
  </headerFooter>
  <extLst>
    <ext xmlns:x14="http://schemas.microsoft.com/office/spreadsheetml/2009/9/main" uri="{78C0D931-6437-407d-A8EE-F0AAD7539E65}">
      <x14:conditionalFormattings>
        <x14:conditionalFormatting xmlns:xm="http://schemas.microsoft.com/office/excel/2006/main">
          <x14:cfRule type="containsText" priority="275" operator="containsText" id="{03179A46-6FC7-4D0E-96F6-D4C1DFB217EB}">
            <xm:f>NOT(ISERROR(SEARCH($B$17,B23)))</xm:f>
            <xm:f>$B$17</xm:f>
            <x14:dxf>
              <font>
                <color rgb="FF9C0006"/>
              </font>
              <fill>
                <patternFill>
                  <bgColor rgb="FFFFC7CE"/>
                </patternFill>
              </fill>
            </x14:dxf>
          </x14:cfRule>
          <xm:sqref>T23:X23 B23:R23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workbookViewId="0">
      <selection activeCell="E27" sqref="E27"/>
    </sheetView>
  </sheetViews>
  <sheetFormatPr defaultRowHeight="15"/>
  <sheetData>
    <row r="1" spans="1:17">
      <c r="A1" s="1"/>
      <c r="B1" s="2" t="s">
        <v>187</v>
      </c>
      <c r="C1" s="3"/>
      <c r="D1" s="1"/>
      <c r="E1" s="1"/>
      <c r="F1" s="3"/>
      <c r="G1" s="3"/>
      <c r="H1" s="3"/>
      <c r="I1" s="3"/>
      <c r="J1" s="3"/>
      <c r="K1" s="3"/>
      <c r="L1" s="3"/>
      <c r="M1" s="3"/>
      <c r="N1" s="3"/>
      <c r="O1" s="4"/>
      <c r="P1" s="3"/>
      <c r="Q1" s="3"/>
    </row>
    <row r="2" spans="1:17">
      <c r="A2" s="3"/>
      <c r="B2" s="5" t="s">
        <v>188</v>
      </c>
      <c r="C2" s="4"/>
      <c r="D2" s="6"/>
      <c r="E2" s="4"/>
      <c r="F2" s="3"/>
      <c r="G2" s="3"/>
      <c r="H2" s="3"/>
      <c r="I2" s="3"/>
      <c r="J2" s="3"/>
      <c r="K2" s="3"/>
      <c r="L2" s="3"/>
      <c r="M2" s="3"/>
      <c r="N2" s="3"/>
      <c r="O2" s="4"/>
      <c r="P2" s="3"/>
      <c r="Q2" s="3"/>
    </row>
    <row r="3" spans="1:17">
      <c r="A3" s="3"/>
      <c r="B3" s="5" t="s">
        <v>189</v>
      </c>
      <c r="C3" s="4"/>
      <c r="D3" s="4"/>
      <c r="E3" s="4"/>
      <c r="F3" s="3"/>
      <c r="G3" s="3"/>
      <c r="H3" s="3"/>
      <c r="I3" s="3"/>
      <c r="J3" s="3"/>
      <c r="K3" s="3"/>
      <c r="L3" s="3"/>
      <c r="M3" s="3"/>
      <c r="N3" s="3"/>
      <c r="O3" s="4"/>
      <c r="P3" s="3"/>
      <c r="Q3" s="3"/>
    </row>
    <row r="4" spans="1:17">
      <c r="A4" s="3"/>
      <c r="B4" s="5" t="s">
        <v>190</v>
      </c>
      <c r="C4" s="4"/>
      <c r="D4" s="4"/>
      <c r="E4" s="4"/>
      <c r="F4" s="3"/>
      <c r="G4" s="3"/>
      <c r="H4" s="3"/>
      <c r="I4" s="3"/>
      <c r="J4" s="3"/>
      <c r="K4" s="3"/>
      <c r="L4" s="3"/>
      <c r="M4" s="3"/>
      <c r="N4" s="3"/>
      <c r="O4" s="4"/>
      <c r="P4" s="3"/>
      <c r="Q4" s="3"/>
    </row>
    <row r="5" spans="1:17">
      <c r="A5" s="3"/>
      <c r="B5" s="5" t="s">
        <v>191</v>
      </c>
      <c r="C5" s="4"/>
      <c r="D5" s="4"/>
      <c r="E5" s="4"/>
      <c r="F5" s="3"/>
      <c r="G5" s="3"/>
      <c r="H5" s="3"/>
      <c r="I5" s="3"/>
      <c r="J5" s="3"/>
      <c r="K5" s="3"/>
      <c r="L5" s="3"/>
      <c r="M5" s="3"/>
      <c r="N5" s="3"/>
      <c r="O5" s="4"/>
      <c r="P5" s="3"/>
      <c r="Q5" s="3"/>
    </row>
    <row r="6" spans="1:17">
      <c r="A6" s="3"/>
      <c r="B6" s="5"/>
      <c r="C6" s="4"/>
      <c r="D6" s="4"/>
      <c r="E6" s="4"/>
      <c r="F6" s="4"/>
      <c r="G6" s="4"/>
      <c r="H6" s="4"/>
      <c r="I6" s="4"/>
      <c r="J6" s="4"/>
      <c r="K6" s="3"/>
      <c r="L6" s="3"/>
      <c r="M6" s="4"/>
      <c r="N6" s="4"/>
      <c r="O6" s="4"/>
      <c r="P6" s="3"/>
      <c r="Q6" s="3"/>
    </row>
    <row r="7" spans="1:17">
      <c r="A7" s="3">
        <v>1</v>
      </c>
      <c r="B7" s="5" t="s">
        <v>192</v>
      </c>
      <c r="C7" s="7"/>
      <c r="D7" s="7"/>
      <c r="E7" s="7"/>
      <c r="F7" s="3"/>
      <c r="G7" s="3"/>
      <c r="H7" s="8"/>
      <c r="I7" s="3"/>
      <c r="J7" s="3"/>
      <c r="K7" s="1"/>
      <c r="L7" s="1"/>
      <c r="M7" s="1"/>
      <c r="N7" s="1"/>
      <c r="O7" s="4"/>
      <c r="P7" s="3"/>
      <c r="Q7" s="3"/>
    </row>
    <row r="8" spans="1:17">
      <c r="A8" s="3"/>
      <c r="B8" s="5" t="s">
        <v>193</v>
      </c>
      <c r="C8" s="4"/>
      <c r="D8" s="4"/>
      <c r="E8" s="4"/>
      <c r="F8" s="3"/>
      <c r="G8" s="3"/>
      <c r="H8" s="8"/>
      <c r="I8" s="3"/>
      <c r="J8" s="3"/>
      <c r="K8" s="3"/>
      <c r="L8" s="3"/>
      <c r="M8" s="3"/>
      <c r="N8" s="3"/>
      <c r="O8" s="4"/>
      <c r="P8" s="3"/>
      <c r="Q8" s="3"/>
    </row>
    <row r="9" spans="1:17">
      <c r="A9" s="3"/>
      <c r="B9" s="5" t="s">
        <v>194</v>
      </c>
      <c r="C9" s="4"/>
      <c r="D9" s="4"/>
      <c r="E9" s="4"/>
      <c r="F9" s="3"/>
      <c r="G9" s="3"/>
      <c r="H9" s="8"/>
      <c r="I9" s="3"/>
      <c r="J9" s="3"/>
      <c r="K9" s="3"/>
      <c r="L9" s="3"/>
      <c r="M9" s="3"/>
      <c r="N9" s="3"/>
      <c r="O9" s="4"/>
      <c r="P9" s="3"/>
      <c r="Q9" s="3"/>
    </row>
    <row r="10" spans="1:17">
      <c r="A10" s="3"/>
      <c r="B10" s="2" t="s">
        <v>195</v>
      </c>
      <c r="C10" s="7"/>
      <c r="D10" s="7"/>
      <c r="E10" s="7"/>
      <c r="F10" s="1"/>
      <c r="G10" s="1"/>
      <c r="H10" s="8"/>
      <c r="I10" s="1"/>
      <c r="J10" s="3"/>
      <c r="K10" s="3"/>
      <c r="L10" s="3"/>
      <c r="M10" s="3"/>
      <c r="N10" s="3"/>
      <c r="O10" s="4"/>
      <c r="P10" s="3"/>
      <c r="Q10" s="3"/>
    </row>
    <row r="11" spans="1:17">
      <c r="A11" s="3"/>
      <c r="B11" s="2" t="s">
        <v>196</v>
      </c>
      <c r="C11" s="7"/>
      <c r="D11" s="7"/>
      <c r="E11" s="7"/>
      <c r="F11" s="1"/>
      <c r="G11" s="1"/>
      <c r="H11" s="8"/>
      <c r="I11" s="1"/>
      <c r="J11" s="3"/>
      <c r="K11" s="3"/>
      <c r="L11" s="3"/>
      <c r="M11" s="3"/>
      <c r="N11" s="3"/>
      <c r="O11" s="4"/>
      <c r="P11" s="3"/>
      <c r="Q11" s="3"/>
    </row>
    <row r="12" spans="1:17" ht="89.25">
      <c r="A12" s="1"/>
      <c r="B12" s="9" t="s">
        <v>197</v>
      </c>
      <c r="C12" s="4"/>
      <c r="D12" s="4"/>
      <c r="E12" s="4"/>
      <c r="F12" s="4"/>
      <c r="G12" s="4"/>
      <c r="H12" s="4"/>
      <c r="I12" s="4"/>
      <c r="J12" s="4"/>
      <c r="K12" s="4"/>
      <c r="L12" s="4"/>
      <c r="M12" s="4"/>
      <c r="N12" s="4"/>
      <c r="O12" s="4"/>
      <c r="P12" s="3"/>
      <c r="Q12" s="3"/>
    </row>
    <row r="13" spans="1:17">
      <c r="A13" s="1"/>
      <c r="B13" s="10" t="s">
        <v>198</v>
      </c>
      <c r="C13" s="4"/>
      <c r="D13" s="4"/>
      <c r="E13" s="4"/>
      <c r="F13" s="11"/>
      <c r="G13" s="4"/>
      <c r="H13" s="4"/>
      <c r="I13" s="4"/>
      <c r="J13" s="4"/>
      <c r="K13" s="4"/>
      <c r="L13" s="4"/>
      <c r="M13" s="4"/>
      <c r="N13" s="4"/>
      <c r="O13" s="4"/>
      <c r="P13" s="3"/>
      <c r="Q13" s="3"/>
    </row>
    <row r="14" spans="1:17">
      <c r="A14" s="1"/>
      <c r="B14" s="5" t="s">
        <v>199</v>
      </c>
      <c r="C14" s="4"/>
      <c r="D14" s="4"/>
      <c r="E14" s="4"/>
      <c r="F14" s="4"/>
      <c r="G14" s="4"/>
      <c r="H14" s="4"/>
      <c r="I14" s="4"/>
      <c r="J14" s="4"/>
      <c r="K14" s="4"/>
      <c r="L14" s="4"/>
      <c r="M14" s="4"/>
      <c r="N14" s="4"/>
      <c r="O14" s="4"/>
      <c r="P14" s="3"/>
      <c r="Q14" s="3"/>
    </row>
    <row r="15" spans="1:17">
      <c r="A15" s="1" t="s">
        <v>200</v>
      </c>
      <c r="B15" s="5" t="s">
        <v>201</v>
      </c>
      <c r="C15" s="4"/>
      <c r="D15" s="4"/>
      <c r="E15" s="4"/>
      <c r="F15" s="4"/>
      <c r="G15" s="4"/>
      <c r="H15" s="4"/>
      <c r="I15" s="4"/>
      <c r="J15" s="4"/>
      <c r="K15" s="4"/>
      <c r="L15" s="4"/>
      <c r="M15" s="4"/>
      <c r="N15" s="4"/>
      <c r="O15" s="4"/>
      <c r="P15" s="3"/>
      <c r="Q15" s="3"/>
    </row>
    <row r="16" spans="1:17">
      <c r="A16" s="1"/>
      <c r="B16" s="2" t="s">
        <v>202</v>
      </c>
      <c r="C16" s="4"/>
      <c r="D16" s="4"/>
      <c r="E16" s="4"/>
      <c r="F16" s="4"/>
      <c r="G16" s="4"/>
      <c r="H16" s="4"/>
      <c r="I16" s="4"/>
      <c r="J16" s="4"/>
      <c r="K16" s="4"/>
      <c r="L16" s="4"/>
      <c r="M16" s="4"/>
      <c r="N16" s="4"/>
      <c r="O16" s="4"/>
      <c r="P16" s="3"/>
      <c r="Q16" s="3"/>
    </row>
    <row r="17" spans="1:17">
      <c r="A17" s="1"/>
      <c r="B17" s="2" t="s">
        <v>203</v>
      </c>
      <c r="C17" s="4"/>
      <c r="D17" s="4"/>
      <c r="E17" s="4"/>
      <c r="F17" s="4"/>
      <c r="G17" s="4"/>
      <c r="H17" s="4"/>
      <c r="I17" s="4"/>
      <c r="J17" s="4"/>
      <c r="K17" s="4"/>
      <c r="L17" s="4"/>
      <c r="M17" s="4"/>
      <c r="N17" s="4"/>
      <c r="O17" s="4"/>
      <c r="P17" s="3"/>
      <c r="Q17" s="3"/>
    </row>
    <row r="18" spans="1:17">
      <c r="A18" s="1"/>
      <c r="B18" s="5" t="s">
        <v>204</v>
      </c>
      <c r="C18" s="4"/>
      <c r="D18" s="4"/>
      <c r="E18" s="4"/>
      <c r="F18" s="4"/>
      <c r="G18" s="4"/>
      <c r="H18" s="4"/>
      <c r="I18" s="4"/>
      <c r="J18" s="4"/>
      <c r="K18" s="4"/>
      <c r="L18" s="4"/>
      <c r="M18" s="4"/>
      <c r="N18" s="4"/>
      <c r="O18" s="4"/>
      <c r="P18" s="3"/>
      <c r="Q18" s="3"/>
    </row>
    <row r="19" spans="1:17">
      <c r="A19" s="3"/>
      <c r="B19" s="5" t="s">
        <v>205</v>
      </c>
      <c r="C19" s="12"/>
      <c r="D19" s="12"/>
      <c r="E19" s="12"/>
      <c r="F19" s="13"/>
      <c r="G19" s="13"/>
      <c r="H19" s="13"/>
      <c r="I19" s="13"/>
      <c r="J19" s="13"/>
      <c r="K19" s="13"/>
      <c r="L19" s="13"/>
      <c r="M19" s="13"/>
      <c r="N19" s="13"/>
      <c r="O19" s="4"/>
      <c r="P19" s="3"/>
      <c r="Q19" s="3"/>
    </row>
    <row r="20" spans="1:17">
      <c r="A20" s="3"/>
      <c r="B20" s="5" t="s">
        <v>206</v>
      </c>
      <c r="C20" s="4"/>
      <c r="D20" s="4"/>
      <c r="E20" s="4"/>
      <c r="F20" s="4"/>
      <c r="G20" s="4"/>
      <c r="H20" s="4"/>
      <c r="I20" s="4"/>
      <c r="J20" s="4"/>
      <c r="K20" s="4"/>
      <c r="L20" s="4"/>
      <c r="M20" s="4"/>
      <c r="N20" s="4"/>
      <c r="O20" s="4"/>
      <c r="P20" s="3"/>
      <c r="Q20" s="3"/>
    </row>
    <row r="21" spans="1:17">
      <c r="A21" s="3">
        <v>2</v>
      </c>
      <c r="B21" s="5" t="s">
        <v>207</v>
      </c>
      <c r="C21" s="4"/>
      <c r="D21" s="4"/>
      <c r="E21" s="4"/>
      <c r="F21" s="4"/>
      <c r="G21" s="4"/>
      <c r="H21" s="4"/>
      <c r="I21" s="4"/>
      <c r="J21" s="4"/>
      <c r="K21" s="4"/>
      <c r="L21" s="4"/>
      <c r="M21" s="4"/>
      <c r="N21" s="4"/>
      <c r="O21" s="4"/>
      <c r="P21" s="3"/>
      <c r="Q21" s="3"/>
    </row>
    <row r="22" spans="1:17">
      <c r="A22" s="3">
        <v>3</v>
      </c>
      <c r="B22" s="5" t="s">
        <v>208</v>
      </c>
      <c r="C22" s="4"/>
      <c r="D22" s="4"/>
      <c r="E22" s="4"/>
      <c r="F22" s="4"/>
      <c r="G22" s="4"/>
      <c r="H22" s="4"/>
      <c r="I22" s="4"/>
      <c r="J22" s="4"/>
      <c r="K22" s="4"/>
      <c r="L22" s="4"/>
      <c r="M22" s="4"/>
      <c r="N22" s="4"/>
      <c r="O22" s="4"/>
      <c r="P22" s="3"/>
      <c r="Q22" s="3"/>
    </row>
    <row r="23" spans="1:17">
      <c r="A23" s="3">
        <v>4</v>
      </c>
      <c r="B23" s="5" t="s">
        <v>209</v>
      </c>
      <c r="C23" s="4"/>
      <c r="D23" s="4"/>
      <c r="E23" s="4"/>
      <c r="F23" s="4"/>
      <c r="G23" s="4"/>
      <c r="H23" s="4"/>
      <c r="I23" s="4"/>
      <c r="J23" s="4"/>
      <c r="K23" s="4"/>
      <c r="L23" s="4"/>
      <c r="M23" s="4"/>
      <c r="N23" s="4"/>
      <c r="O23" s="4"/>
      <c r="P23" s="3"/>
      <c r="Q23" s="3"/>
    </row>
    <row r="24" spans="1:17">
      <c r="A24" s="3">
        <v>5</v>
      </c>
      <c r="B24" s="5" t="s">
        <v>209</v>
      </c>
      <c r="C24" s="4"/>
      <c r="D24" s="4"/>
      <c r="E24" s="4"/>
      <c r="F24" s="4"/>
      <c r="G24" s="4"/>
      <c r="H24" s="4"/>
      <c r="I24" s="4"/>
      <c r="J24" s="4"/>
      <c r="K24" s="4"/>
      <c r="L24" s="4"/>
      <c r="M24" s="4"/>
      <c r="N24" s="4"/>
      <c r="O24" s="4"/>
      <c r="P24" s="3"/>
      <c r="Q24" s="3"/>
    </row>
    <row r="25" spans="1:17">
      <c r="A25" s="3">
        <v>6</v>
      </c>
      <c r="B25" s="14" t="s">
        <v>210</v>
      </c>
      <c r="C25" s="15"/>
      <c r="D25" s="15"/>
      <c r="E25" s="15"/>
      <c r="F25" s="16"/>
      <c r="G25" s="16"/>
      <c r="H25" s="16"/>
      <c r="I25" s="16"/>
      <c r="J25" s="16"/>
      <c r="K25" s="16"/>
      <c r="L25" s="16"/>
      <c r="M25" s="16"/>
      <c r="N25" s="16"/>
      <c r="O25" s="4"/>
      <c r="P25" s="3"/>
      <c r="Q25" s="3"/>
    </row>
    <row r="26" spans="1:17">
      <c r="A26" s="1">
        <v>7</v>
      </c>
      <c r="B26" s="5" t="s">
        <v>211</v>
      </c>
      <c r="C26" s="4"/>
      <c r="D26" s="4"/>
      <c r="E26" s="4"/>
      <c r="F26" s="3"/>
      <c r="G26" s="3"/>
      <c r="H26" s="3"/>
      <c r="I26" s="3"/>
      <c r="J26" s="3"/>
      <c r="K26" s="3"/>
      <c r="L26" s="3"/>
      <c r="M26" s="3"/>
      <c r="N26" s="3"/>
      <c r="O26" s="4"/>
      <c r="P26" s="3"/>
      <c r="Q26" s="3"/>
    </row>
    <row r="27" spans="1:17">
      <c r="A27" s="1">
        <v>8</v>
      </c>
      <c r="B27" s="5" t="s">
        <v>212</v>
      </c>
      <c r="C27" s="4"/>
      <c r="D27" s="4"/>
      <c r="E27" s="4"/>
      <c r="F27" s="3"/>
      <c r="G27" s="3"/>
      <c r="H27" s="3"/>
      <c r="I27" s="3"/>
      <c r="J27" s="3"/>
      <c r="K27" s="3"/>
      <c r="L27" s="3"/>
      <c r="M27" s="3"/>
      <c r="N27" s="3"/>
      <c r="O27" s="4"/>
      <c r="P27" s="3"/>
      <c r="Q27" s="3"/>
    </row>
    <row r="28" spans="1:17">
      <c r="A28" s="1">
        <v>9</v>
      </c>
      <c r="B28" s="5" t="s">
        <v>213</v>
      </c>
      <c r="C28" s="4"/>
      <c r="D28" s="4"/>
      <c r="E28" s="4"/>
      <c r="F28" s="3"/>
      <c r="G28" s="3"/>
      <c r="H28" s="3"/>
      <c r="I28" s="3"/>
      <c r="J28" s="3"/>
      <c r="K28" s="3"/>
      <c r="L28" s="3"/>
      <c r="M28" s="3"/>
      <c r="N28" s="3"/>
      <c r="O28" s="4"/>
      <c r="P28" s="3"/>
      <c r="Q28" s="3"/>
    </row>
    <row r="29" spans="1:17">
      <c r="A29" s="1">
        <v>10</v>
      </c>
      <c r="B29" s="5" t="s">
        <v>214</v>
      </c>
      <c r="C29" s="4"/>
      <c r="D29" s="4"/>
      <c r="E29" s="4"/>
      <c r="F29" s="4"/>
      <c r="G29" s="4"/>
      <c r="H29" s="4"/>
      <c r="I29" s="4"/>
      <c r="J29" s="4"/>
      <c r="K29" s="4"/>
      <c r="L29" s="4"/>
      <c r="M29" s="4"/>
      <c r="N29" s="4"/>
      <c r="O29" s="4"/>
      <c r="P29" s="3"/>
      <c r="Q29" s="3"/>
    </row>
    <row r="30" spans="1:17">
      <c r="A30" s="1">
        <v>11</v>
      </c>
      <c r="B30" s="5" t="s">
        <v>215</v>
      </c>
      <c r="C30" s="4"/>
      <c r="D30" s="4"/>
      <c r="E30" s="4"/>
      <c r="F30" s="4"/>
      <c r="G30" s="4"/>
      <c r="H30" s="4"/>
      <c r="I30" s="4"/>
      <c r="J30" s="4"/>
      <c r="K30" s="4"/>
      <c r="L30" s="4"/>
      <c r="M30" s="4"/>
      <c r="N30" s="4"/>
      <c r="O30" s="4"/>
      <c r="P30" s="3"/>
      <c r="Q30" s="3"/>
    </row>
    <row r="31" spans="1:17">
      <c r="A31" s="1">
        <v>12</v>
      </c>
      <c r="B31" s="5" t="s">
        <v>216</v>
      </c>
      <c r="C31" s="4"/>
      <c r="D31" s="4"/>
      <c r="E31" s="4"/>
      <c r="F31" s="3"/>
      <c r="G31" s="3"/>
      <c r="H31" s="3"/>
      <c r="I31" s="3"/>
      <c r="J31" s="3"/>
      <c r="K31" s="3"/>
      <c r="L31" s="3"/>
      <c r="M31" s="3"/>
      <c r="N31" s="3"/>
      <c r="O31" s="4"/>
      <c r="P31" s="3"/>
      <c r="Q31" s="3"/>
    </row>
    <row r="32" spans="1:17">
      <c r="A32" s="1"/>
      <c r="B32" s="5"/>
      <c r="C32" s="4"/>
      <c r="D32" s="4"/>
      <c r="E32" s="4"/>
      <c r="F32" s="3"/>
      <c r="G32" s="3"/>
      <c r="H32" s="3"/>
      <c r="I32" s="3"/>
      <c r="J32" s="3"/>
      <c r="K32" s="3"/>
      <c r="L32" s="3"/>
      <c r="M32" s="3"/>
      <c r="N32" s="3"/>
      <c r="O32" s="4"/>
      <c r="P32" s="3"/>
      <c r="Q32" s="3"/>
    </row>
    <row r="33" spans="1:17">
      <c r="A33" s="1">
        <v>13</v>
      </c>
      <c r="B33" s="5" t="s">
        <v>217</v>
      </c>
      <c r="C33" s="4"/>
      <c r="D33" s="4"/>
      <c r="E33" s="4"/>
      <c r="F33" s="3"/>
      <c r="G33" s="3"/>
      <c r="H33" s="3"/>
      <c r="I33" s="3"/>
      <c r="J33" s="3"/>
      <c r="K33" s="3"/>
      <c r="L33" s="3"/>
      <c r="M33" s="3"/>
      <c r="N33" s="3"/>
      <c r="O33" s="4"/>
      <c r="P33" s="3"/>
      <c r="Q33" s="3"/>
    </row>
    <row r="34" spans="1:17">
      <c r="A34" s="1">
        <v>14</v>
      </c>
      <c r="B34" s="5" t="s">
        <v>218</v>
      </c>
      <c r="C34" s="4"/>
      <c r="D34" s="4"/>
      <c r="E34" s="4"/>
      <c r="F34" s="3"/>
      <c r="G34" s="3"/>
      <c r="H34" s="3"/>
      <c r="I34" s="3"/>
      <c r="J34" s="3"/>
      <c r="K34" s="3"/>
      <c r="L34" s="3"/>
      <c r="M34" s="3"/>
      <c r="N34" s="3"/>
      <c r="O34" s="4"/>
      <c r="P34" s="3"/>
      <c r="Q34" s="3"/>
    </row>
    <row r="35" spans="1:17">
      <c r="A35" s="1">
        <v>15</v>
      </c>
      <c r="B35" s="5" t="s">
        <v>219</v>
      </c>
      <c r="C35" s="4"/>
      <c r="D35" s="4"/>
      <c r="E35" s="4"/>
      <c r="F35" s="4"/>
      <c r="G35" s="4"/>
      <c r="H35" s="4"/>
      <c r="I35" s="4"/>
      <c r="J35" s="4"/>
      <c r="K35" s="4"/>
      <c r="L35" s="4"/>
      <c r="M35" s="4"/>
      <c r="N35" s="4"/>
      <c r="O35" s="4"/>
      <c r="P35" s="3"/>
      <c r="Q35" s="3"/>
    </row>
    <row r="36" spans="1:17">
      <c r="A36" s="1">
        <v>16</v>
      </c>
      <c r="B36" s="5" t="s">
        <v>220</v>
      </c>
      <c r="C36" s="4"/>
      <c r="D36" s="4"/>
      <c r="E36" s="4"/>
      <c r="F36" s="4"/>
      <c r="G36" s="4"/>
      <c r="H36" s="4"/>
      <c r="I36" s="4"/>
      <c r="J36" s="4"/>
      <c r="K36" s="4"/>
      <c r="L36" s="4"/>
      <c r="M36" s="4"/>
      <c r="N36" s="4"/>
      <c r="O36" s="4"/>
      <c r="P36" s="3"/>
      <c r="Q36" s="3"/>
    </row>
    <row r="37" spans="1:17">
      <c r="A37" s="1">
        <v>17</v>
      </c>
      <c r="B37" s="5" t="s">
        <v>221</v>
      </c>
      <c r="C37" s="4"/>
      <c r="D37" s="4"/>
      <c r="E37" s="4"/>
      <c r="F37" s="4"/>
      <c r="G37" s="4"/>
      <c r="H37" s="4"/>
      <c r="I37" s="4"/>
      <c r="J37" s="4"/>
      <c r="K37" s="4"/>
      <c r="L37" s="4"/>
      <c r="M37" s="4"/>
      <c r="N37" s="4"/>
      <c r="O37" s="4"/>
      <c r="P37" s="3"/>
      <c r="Q37" s="3"/>
    </row>
    <row r="38" spans="1:17">
      <c r="A38" s="1">
        <v>18</v>
      </c>
      <c r="B38" s="5" t="s">
        <v>222</v>
      </c>
      <c r="C38" s="4"/>
      <c r="D38" s="4"/>
      <c r="E38" s="4"/>
      <c r="F38" s="4"/>
      <c r="G38" s="4"/>
      <c r="H38" s="4"/>
      <c r="I38" s="4"/>
      <c r="J38" s="4"/>
      <c r="K38" s="4"/>
      <c r="L38" s="4"/>
      <c r="M38" s="4"/>
      <c r="N38" s="4"/>
      <c r="O38" s="4"/>
      <c r="P38" s="3"/>
      <c r="Q38" s="3"/>
    </row>
    <row r="39" spans="1:17">
      <c r="A39" s="1">
        <v>19</v>
      </c>
      <c r="B39" s="5" t="s">
        <v>223</v>
      </c>
      <c r="C39" s="4"/>
      <c r="D39" s="4"/>
      <c r="E39" s="4"/>
      <c r="F39" s="4"/>
      <c r="G39" s="4"/>
      <c r="H39" s="4"/>
      <c r="I39" s="4"/>
      <c r="J39" s="4"/>
      <c r="K39" s="4"/>
      <c r="L39" s="4"/>
      <c r="M39" s="4"/>
      <c r="N39" s="4"/>
      <c r="O39" s="4"/>
      <c r="P39" s="3"/>
      <c r="Q39" s="3"/>
    </row>
    <row r="40" spans="1:17">
      <c r="A40" s="1">
        <v>20.21</v>
      </c>
      <c r="B40" s="5" t="s">
        <v>224</v>
      </c>
      <c r="C40" s="4"/>
      <c r="D40" s="4"/>
      <c r="E40" s="4"/>
      <c r="F40" s="4"/>
      <c r="G40" s="4"/>
      <c r="H40" s="4"/>
      <c r="I40" s="4"/>
      <c r="J40" s="4"/>
      <c r="K40" s="4"/>
      <c r="L40" s="4"/>
      <c r="M40" s="4"/>
      <c r="N40" s="4"/>
      <c r="O40" s="4"/>
      <c r="P40" s="3"/>
      <c r="Q40" s="3"/>
    </row>
    <row r="41" spans="1:17">
      <c r="A41" s="1">
        <v>22</v>
      </c>
      <c r="B41" s="5" t="s">
        <v>225</v>
      </c>
      <c r="C41" s="4"/>
      <c r="D41" s="4"/>
      <c r="E41" s="4"/>
      <c r="F41" s="3"/>
      <c r="G41" s="3"/>
      <c r="H41" s="3"/>
      <c r="I41" s="3"/>
      <c r="J41" s="3"/>
      <c r="K41" s="3"/>
      <c r="L41" s="3"/>
      <c r="M41" s="3"/>
      <c r="N41" s="3"/>
      <c r="O41" s="4"/>
      <c r="P41" s="3"/>
      <c r="Q41" s="3"/>
    </row>
    <row r="42" spans="1:17">
      <c r="A42" s="1">
        <v>23</v>
      </c>
      <c r="B42" s="5" t="s">
        <v>226</v>
      </c>
      <c r="C42" s="4"/>
      <c r="D42" s="4"/>
      <c r="E42" s="4"/>
      <c r="F42" s="3"/>
      <c r="G42" s="3"/>
      <c r="H42" s="3"/>
      <c r="I42" s="3"/>
      <c r="J42" s="3"/>
      <c r="K42" s="3"/>
      <c r="L42" s="3"/>
      <c r="M42" s="3"/>
      <c r="N42" s="3"/>
      <c r="O42" s="4"/>
      <c r="P42" s="3"/>
      <c r="Q42" s="3"/>
    </row>
    <row r="43" spans="1:17">
      <c r="A43" s="1">
        <v>24</v>
      </c>
      <c r="B43" s="5" t="s">
        <v>227</v>
      </c>
      <c r="C43" s="4"/>
      <c r="D43" s="4"/>
      <c r="E43" s="4"/>
      <c r="F43" s="3"/>
      <c r="G43" s="3"/>
      <c r="H43" s="3"/>
      <c r="I43" s="3"/>
      <c r="J43" s="3"/>
      <c r="K43" s="3"/>
      <c r="L43" s="3"/>
      <c r="M43" s="3"/>
      <c r="N43" s="3"/>
      <c r="O43" s="4"/>
      <c r="P43" s="3"/>
      <c r="Q43"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ГПЗ 2016</vt:lpstr>
      <vt:lpstr>инструкция</vt:lpstr>
      <vt:lpstr>'ГПЗ 2016'!Область_печати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2016-03-10T04:16:07Z</dcterms:modified>
</cp:coreProperties>
</file>