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7\2 изменения и дополнения 2017\эмг\"/>
    </mc:Choice>
  </mc:AlternateContent>
  <bookViews>
    <workbookView xWindow="630" yWindow="600" windowWidth="27495" windowHeight="13995"/>
  </bookViews>
  <sheets>
    <sheet name="Sheet0" sheetId="1" r:id="rId1"/>
  </sheets>
  <definedNames>
    <definedName name="_xlnm._FilterDatabase" localSheetId="0" hidden="1">Sheet0!$B$16:$Y$1157</definedName>
  </definedNames>
  <calcPr calcId="152511"/>
</workbook>
</file>

<file path=xl/calcChain.xml><?xml version="1.0" encoding="utf-8"?>
<calcChain xmlns="http://schemas.openxmlformats.org/spreadsheetml/2006/main">
  <c r="V1156" i="1" l="1"/>
  <c r="V1155" i="1"/>
  <c r="V1154" i="1"/>
  <c r="V1153" i="1"/>
  <c r="V1152" i="1"/>
  <c r="V1151" i="1"/>
  <c r="V1150" i="1"/>
  <c r="V1149" i="1"/>
  <c r="V1148" i="1"/>
  <c r="V1147" i="1"/>
  <c r="V1146" i="1"/>
  <c r="V1145" i="1"/>
  <c r="V1144" i="1"/>
  <c r="V1143" i="1"/>
  <c r="V1142" i="1"/>
  <c r="V1141" i="1"/>
  <c r="V1140"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U1023" i="1"/>
  <c r="V1022" i="1"/>
  <c r="V1021" i="1"/>
  <c r="V1020" i="1"/>
  <c r="V1019" i="1"/>
  <c r="V1018" i="1"/>
  <c r="V1017" i="1"/>
  <c r="V1016" i="1"/>
  <c r="V1015" i="1"/>
  <c r="V1014"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2" i="1"/>
  <c r="V971"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932" i="1"/>
  <c r="V931"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V896" i="1"/>
  <c r="V895" i="1"/>
  <c r="V894" i="1"/>
  <c r="V893" i="1"/>
  <c r="V892" i="1"/>
  <c r="V891" i="1"/>
  <c r="V890" i="1"/>
  <c r="V889" i="1"/>
  <c r="V888" i="1"/>
  <c r="V887" i="1"/>
  <c r="V886" i="1"/>
  <c r="V885" i="1"/>
  <c r="V884" i="1"/>
  <c r="V883" i="1"/>
  <c r="V882" i="1"/>
  <c r="V881" i="1"/>
  <c r="V880" i="1"/>
  <c r="V879" i="1"/>
  <c r="V878" i="1"/>
  <c r="V877" i="1"/>
  <c r="V876" i="1"/>
  <c r="V875" i="1"/>
  <c r="V874" i="1"/>
  <c r="V873" i="1"/>
  <c r="V872" i="1"/>
  <c r="V871" i="1"/>
  <c r="V870" i="1"/>
  <c r="V869" i="1"/>
  <c r="V868" i="1"/>
  <c r="V867" i="1"/>
  <c r="V866" i="1"/>
  <c r="V865" i="1"/>
  <c r="V864" i="1"/>
  <c r="V863" i="1"/>
  <c r="V862" i="1"/>
  <c r="V861" i="1"/>
  <c r="V860" i="1"/>
  <c r="V859" i="1"/>
  <c r="V858" i="1"/>
  <c r="V857" i="1"/>
  <c r="V856" i="1"/>
  <c r="V855" i="1"/>
  <c r="V854" i="1"/>
  <c r="V853" i="1"/>
  <c r="V852" i="1"/>
  <c r="V851" i="1"/>
  <c r="V850" i="1"/>
  <c r="V849" i="1"/>
  <c r="V848" i="1"/>
  <c r="V847" i="1"/>
  <c r="V846" i="1"/>
  <c r="V845" i="1"/>
  <c r="V844" i="1"/>
  <c r="V843" i="1"/>
  <c r="V842" i="1"/>
  <c r="V841" i="1"/>
  <c r="V840" i="1"/>
  <c r="V839" i="1"/>
  <c r="V838" i="1"/>
  <c r="V837" i="1"/>
  <c r="V836" i="1"/>
  <c r="V835" i="1"/>
  <c r="V834" i="1"/>
  <c r="V833" i="1"/>
  <c r="V832" i="1"/>
  <c r="V831" i="1"/>
  <c r="V830" i="1"/>
  <c r="V829" i="1"/>
  <c r="V828" i="1"/>
  <c r="V827" i="1"/>
  <c r="U826" i="1"/>
  <c r="U1157" i="1" s="1"/>
  <c r="V825" i="1"/>
  <c r="V824" i="1"/>
  <c r="V823" i="1"/>
  <c r="V822" i="1"/>
  <c r="V821" i="1"/>
  <c r="V820" i="1"/>
  <c r="V819" i="1"/>
  <c r="V818" i="1"/>
  <c r="V817" i="1"/>
  <c r="V816" i="1"/>
  <c r="V815" i="1"/>
  <c r="V814" i="1"/>
  <c r="V813" i="1"/>
  <c r="V812" i="1"/>
  <c r="V811" i="1"/>
  <c r="V810" i="1"/>
  <c r="V809" i="1"/>
  <c r="V808" i="1"/>
  <c r="V807" i="1"/>
  <c r="V806" i="1"/>
  <c r="V805" i="1"/>
  <c r="V804" i="1"/>
  <c r="V803" i="1"/>
  <c r="V802" i="1"/>
  <c r="V801" i="1"/>
  <c r="V800" i="1"/>
  <c r="V799" i="1"/>
  <c r="V796" i="1"/>
  <c r="V795" i="1"/>
  <c r="V794" i="1"/>
  <c r="V793" i="1"/>
  <c r="V792" i="1"/>
  <c r="V791" i="1"/>
  <c r="V790" i="1"/>
  <c r="V789" i="1"/>
  <c r="V788" i="1"/>
  <c r="V787" i="1"/>
  <c r="V786" i="1"/>
  <c r="V785" i="1"/>
  <c r="V784" i="1"/>
  <c r="V783" i="1"/>
  <c r="V782" i="1"/>
  <c r="V781" i="1"/>
  <c r="V780" i="1"/>
  <c r="V779" i="1"/>
  <c r="V778" i="1"/>
  <c r="V777" i="1"/>
  <c r="V776" i="1"/>
  <c r="V775" i="1"/>
  <c r="V774" i="1"/>
  <c r="V773" i="1"/>
  <c r="U771" i="1"/>
  <c r="V770" i="1"/>
  <c r="V769" i="1"/>
  <c r="V766" i="1"/>
  <c r="V765" i="1"/>
  <c r="V764" i="1"/>
  <c r="V763" i="1"/>
  <c r="V762" i="1"/>
  <c r="V761" i="1"/>
  <c r="V760" i="1"/>
  <c r="V759" i="1"/>
  <c r="V758" i="1"/>
  <c r="V757" i="1"/>
  <c r="V756" i="1"/>
  <c r="V755" i="1"/>
  <c r="V754" i="1"/>
  <c r="V753" i="1"/>
  <c r="V752" i="1"/>
  <c r="V751" i="1"/>
  <c r="V750" i="1"/>
  <c r="V749" i="1"/>
  <c r="V748" i="1"/>
  <c r="V747" i="1"/>
  <c r="V746" i="1"/>
  <c r="V745" i="1"/>
  <c r="V744" i="1"/>
  <c r="V743" i="1"/>
  <c r="V742" i="1"/>
  <c r="V741" i="1"/>
  <c r="V740" i="1"/>
  <c r="V739" i="1"/>
  <c r="V738" i="1"/>
  <c r="V737" i="1"/>
  <c r="V736" i="1"/>
  <c r="V735" i="1"/>
  <c r="V734" i="1"/>
  <c r="V733" i="1"/>
  <c r="V732" i="1"/>
  <c r="V731" i="1"/>
  <c r="V730" i="1"/>
  <c r="V729" i="1"/>
  <c r="V728" i="1"/>
  <c r="V727" i="1"/>
  <c r="V726" i="1"/>
  <c r="V725" i="1"/>
  <c r="V724" i="1"/>
  <c r="V723" i="1"/>
  <c r="V722" i="1"/>
  <c r="V721" i="1"/>
  <c r="V720" i="1"/>
  <c r="V719" i="1"/>
  <c r="V718" i="1"/>
  <c r="V717" i="1"/>
  <c r="V716" i="1"/>
  <c r="V715" i="1"/>
  <c r="V714" i="1"/>
  <c r="V713" i="1"/>
  <c r="V712" i="1"/>
  <c r="V711" i="1"/>
  <c r="V710" i="1"/>
  <c r="V709" i="1"/>
  <c r="V708" i="1"/>
  <c r="V707" i="1"/>
  <c r="V706" i="1"/>
  <c r="V705" i="1"/>
  <c r="V704" i="1"/>
  <c r="V703" i="1"/>
  <c r="V702" i="1"/>
  <c r="V701" i="1"/>
  <c r="V700" i="1"/>
  <c r="V699" i="1"/>
  <c r="V698" i="1"/>
  <c r="V697" i="1"/>
  <c r="V696" i="1"/>
  <c r="V695" i="1"/>
  <c r="V694" i="1"/>
  <c r="V693" i="1"/>
  <c r="V692" i="1"/>
  <c r="V691" i="1"/>
  <c r="V690" i="1"/>
  <c r="V689" i="1"/>
  <c r="V688" i="1"/>
  <c r="V687" i="1"/>
  <c r="V686" i="1"/>
  <c r="V685" i="1"/>
  <c r="V684" i="1"/>
  <c r="V683" i="1"/>
  <c r="V682" i="1"/>
  <c r="V681" i="1"/>
  <c r="V680" i="1"/>
  <c r="V679" i="1"/>
  <c r="V678" i="1"/>
  <c r="V677" i="1"/>
  <c r="V676" i="1"/>
  <c r="V675" i="1"/>
  <c r="V674" i="1"/>
  <c r="V673" i="1"/>
  <c r="V672" i="1"/>
  <c r="V671" i="1"/>
  <c r="V670" i="1"/>
  <c r="V669" i="1"/>
  <c r="V668" i="1"/>
  <c r="V667" i="1"/>
  <c r="V666" i="1"/>
  <c r="V665" i="1"/>
  <c r="V664" i="1"/>
  <c r="V663" i="1"/>
  <c r="V662" i="1"/>
  <c r="V661" i="1"/>
  <c r="V660" i="1"/>
  <c r="V659" i="1"/>
  <c r="V658" i="1"/>
  <c r="V657" i="1"/>
  <c r="V656" i="1"/>
  <c r="V655" i="1"/>
  <c r="V654" i="1"/>
  <c r="V653" i="1"/>
  <c r="V652" i="1"/>
  <c r="V651" i="1"/>
  <c r="V650" i="1"/>
  <c r="V649" i="1"/>
  <c r="V648" i="1"/>
  <c r="V647" i="1"/>
  <c r="V646" i="1"/>
  <c r="V645" i="1"/>
  <c r="V644" i="1"/>
  <c r="V643" i="1"/>
  <c r="V642" i="1"/>
  <c r="V641" i="1"/>
  <c r="V640" i="1"/>
  <c r="V639" i="1"/>
  <c r="V638" i="1"/>
  <c r="V637" i="1"/>
  <c r="V636" i="1"/>
  <c r="V635" i="1"/>
  <c r="V634" i="1"/>
  <c r="V633" i="1"/>
  <c r="V632" i="1"/>
  <c r="V631" i="1"/>
  <c r="V630" i="1"/>
  <c r="V629" i="1"/>
  <c r="V628" i="1"/>
  <c r="V627" i="1"/>
  <c r="V626" i="1"/>
  <c r="V625" i="1"/>
  <c r="V624" i="1"/>
  <c r="V623" i="1"/>
  <c r="V622" i="1"/>
  <c r="V621" i="1"/>
  <c r="V620" i="1"/>
  <c r="V619" i="1"/>
  <c r="V618" i="1"/>
  <c r="V617" i="1"/>
  <c r="V616" i="1"/>
  <c r="V615" i="1"/>
  <c r="V614" i="1"/>
  <c r="V613" i="1"/>
  <c r="V612" i="1"/>
  <c r="V611" i="1"/>
  <c r="V610" i="1"/>
  <c r="V609" i="1"/>
  <c r="V608" i="1"/>
  <c r="V607" i="1"/>
  <c r="V606" i="1"/>
  <c r="V605" i="1"/>
  <c r="V604" i="1"/>
  <c r="V603" i="1"/>
  <c r="V602" i="1"/>
  <c r="V601" i="1"/>
  <c r="V600" i="1"/>
  <c r="V599" i="1"/>
  <c r="V598" i="1"/>
  <c r="V597" i="1"/>
  <c r="V596" i="1"/>
  <c r="V595" i="1"/>
  <c r="V594" i="1"/>
  <c r="V593" i="1"/>
  <c r="V592" i="1"/>
  <c r="V591" i="1"/>
  <c r="V590" i="1"/>
  <c r="V589" i="1"/>
  <c r="V588" i="1"/>
  <c r="V587" i="1"/>
  <c r="V586" i="1"/>
  <c r="V585" i="1"/>
  <c r="V584" i="1"/>
  <c r="V583" i="1"/>
  <c r="V582" i="1"/>
  <c r="V581" i="1"/>
  <c r="V580" i="1"/>
  <c r="V579" i="1"/>
  <c r="V578" i="1"/>
  <c r="V577" i="1"/>
  <c r="V576" i="1"/>
  <c r="V575" i="1"/>
  <c r="V574" i="1"/>
  <c r="V573" i="1"/>
  <c r="V572" i="1"/>
  <c r="V571" i="1"/>
  <c r="V570" i="1"/>
  <c r="V569" i="1"/>
  <c r="V568" i="1"/>
  <c r="V567" i="1"/>
  <c r="V566" i="1"/>
  <c r="V565" i="1"/>
  <c r="V564" i="1"/>
  <c r="V563" i="1"/>
  <c r="V562" i="1"/>
  <c r="V561" i="1"/>
  <c r="V560" i="1"/>
  <c r="V559" i="1"/>
  <c r="V558" i="1"/>
  <c r="V557" i="1"/>
  <c r="V556" i="1"/>
  <c r="V555" i="1"/>
  <c r="V554" i="1"/>
  <c r="V553" i="1"/>
  <c r="V552" i="1"/>
  <c r="V551" i="1"/>
  <c r="V550" i="1"/>
  <c r="V549" i="1"/>
  <c r="V548" i="1"/>
  <c r="V547" i="1"/>
  <c r="V546" i="1"/>
  <c r="V545" i="1"/>
  <c r="V771" i="1" s="1"/>
  <c r="U542" i="1"/>
  <c r="V542" i="1" s="1"/>
  <c r="U541" i="1"/>
  <c r="V541" i="1" s="1"/>
  <c r="U540" i="1"/>
  <c r="V540" i="1" s="1"/>
  <c r="U539" i="1"/>
  <c r="V539" i="1" s="1"/>
  <c r="U538" i="1"/>
  <c r="V538" i="1" s="1"/>
  <c r="U537" i="1"/>
  <c r="V537" i="1" s="1"/>
  <c r="U536" i="1"/>
  <c r="V536" i="1" s="1"/>
  <c r="U535" i="1"/>
  <c r="V535" i="1" s="1"/>
  <c r="U534" i="1"/>
  <c r="V534" i="1" s="1"/>
  <c r="V533" i="1"/>
  <c r="U532" i="1"/>
  <c r="V532" i="1" s="1"/>
  <c r="V531" i="1"/>
  <c r="U530" i="1"/>
  <c r="V530" i="1" s="1"/>
  <c r="V529" i="1"/>
  <c r="U528" i="1"/>
  <c r="V528" i="1" s="1"/>
  <c r="U527" i="1"/>
  <c r="V527" i="1" s="1"/>
  <c r="U526" i="1"/>
  <c r="V526" i="1" s="1"/>
  <c r="U525" i="1"/>
  <c r="V525" i="1" s="1"/>
  <c r="U524" i="1"/>
  <c r="V524" i="1" s="1"/>
  <c r="U523" i="1"/>
  <c r="V523" i="1" s="1"/>
  <c r="V522" i="1"/>
  <c r="U522" i="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V510" i="1"/>
  <c r="U510" i="1"/>
  <c r="U509" i="1"/>
  <c r="V509" i="1" s="1"/>
  <c r="V508" i="1"/>
  <c r="V507" i="1"/>
  <c r="U507" i="1"/>
  <c r="V506" i="1"/>
  <c r="U505" i="1"/>
  <c r="V505" i="1" s="1"/>
  <c r="V504" i="1"/>
  <c r="U503" i="1"/>
  <c r="V503" i="1" s="1"/>
  <c r="U502" i="1"/>
  <c r="V502" i="1" s="1"/>
  <c r="V501" i="1"/>
  <c r="V500" i="1"/>
  <c r="U500" i="1"/>
  <c r="V499" i="1"/>
  <c r="U498" i="1"/>
  <c r="V498" i="1" s="1"/>
  <c r="V497" i="1"/>
  <c r="U497" i="1"/>
  <c r="U496" i="1"/>
  <c r="V496" i="1" s="1"/>
  <c r="V495" i="1"/>
  <c r="U494" i="1"/>
  <c r="V494" i="1" s="1"/>
  <c r="V493" i="1"/>
  <c r="U492" i="1"/>
  <c r="V492" i="1" s="1"/>
  <c r="V491" i="1"/>
  <c r="U490" i="1"/>
  <c r="V490" i="1" s="1"/>
  <c r="V489" i="1"/>
  <c r="U488" i="1"/>
  <c r="V488" i="1" s="1"/>
  <c r="V487" i="1"/>
  <c r="U486" i="1"/>
  <c r="V486" i="1" s="1"/>
  <c r="V485" i="1"/>
  <c r="U484" i="1"/>
  <c r="V484" i="1" s="1"/>
  <c r="V483" i="1"/>
  <c r="U482" i="1"/>
  <c r="V482" i="1" s="1"/>
  <c r="V481" i="1"/>
  <c r="U480" i="1"/>
  <c r="V480" i="1" s="1"/>
  <c r="V479" i="1"/>
  <c r="U478" i="1"/>
  <c r="V478" i="1" s="1"/>
  <c r="V477" i="1"/>
  <c r="V476" i="1"/>
  <c r="U476" i="1"/>
  <c r="V475" i="1"/>
  <c r="U474" i="1"/>
  <c r="V474" i="1" s="1"/>
  <c r="U473" i="1"/>
  <c r="V473" i="1" s="1"/>
  <c r="U472" i="1"/>
  <c r="V472" i="1" s="1"/>
  <c r="U471" i="1"/>
  <c r="V471" i="1" s="1"/>
  <c r="V470" i="1"/>
  <c r="V469" i="1"/>
  <c r="U469" i="1"/>
  <c r="U468" i="1"/>
  <c r="V468" i="1" s="1"/>
  <c r="U467" i="1"/>
  <c r="V467" i="1" s="1"/>
  <c r="U466" i="1"/>
  <c r="V466" i="1" s="1"/>
  <c r="U465" i="1"/>
  <c r="V465" i="1" s="1"/>
  <c r="U464" i="1"/>
  <c r="V464" i="1" s="1"/>
  <c r="U463" i="1"/>
  <c r="V463" i="1" s="1"/>
  <c r="U462" i="1"/>
  <c r="V462" i="1" s="1"/>
  <c r="U461" i="1"/>
  <c r="V461" i="1" s="1"/>
  <c r="U460" i="1"/>
  <c r="V460" i="1" s="1"/>
  <c r="V459" i="1"/>
  <c r="U458" i="1"/>
  <c r="V458" i="1" s="1"/>
  <c r="U457" i="1"/>
  <c r="V457" i="1" s="1"/>
  <c r="U456" i="1"/>
  <c r="V456" i="1" s="1"/>
  <c r="U455" i="1"/>
  <c r="V455" i="1" s="1"/>
  <c r="U454" i="1"/>
  <c r="V454" i="1" s="1"/>
  <c r="U453" i="1"/>
  <c r="V453" i="1" s="1"/>
  <c r="V452" i="1"/>
  <c r="V451" i="1"/>
  <c r="U450" i="1"/>
  <c r="V450" i="1" s="1"/>
  <c r="V449" i="1"/>
  <c r="U448" i="1"/>
  <c r="V448" i="1" s="1"/>
  <c r="U447" i="1"/>
  <c r="V447" i="1" s="1"/>
  <c r="U446" i="1"/>
  <c r="V446" i="1" s="1"/>
  <c r="V445" i="1"/>
  <c r="V444" i="1"/>
  <c r="V443" i="1"/>
  <c r="V442" i="1"/>
  <c r="V441" i="1"/>
  <c r="V440" i="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V415" i="1"/>
  <c r="V414" i="1"/>
  <c r="V413" i="1"/>
  <c r="V412" i="1"/>
  <c r="U411" i="1"/>
  <c r="V411" i="1" s="1"/>
  <c r="U410" i="1"/>
  <c r="V410" i="1" s="1"/>
  <c r="U409" i="1"/>
  <c r="V409" i="1" s="1"/>
  <c r="V408" i="1"/>
  <c r="U407" i="1"/>
  <c r="V407" i="1" s="1"/>
  <c r="V406" i="1"/>
  <c r="U405" i="1"/>
  <c r="V405" i="1" s="1"/>
  <c r="V404" i="1"/>
  <c r="U403" i="1"/>
  <c r="V403" i="1" s="1"/>
  <c r="V402" i="1"/>
  <c r="U401" i="1"/>
  <c r="V401" i="1" s="1"/>
  <c r="V400" i="1"/>
  <c r="U399" i="1"/>
  <c r="V399" i="1" s="1"/>
  <c r="V398" i="1"/>
  <c r="U397" i="1"/>
  <c r="V397" i="1" s="1"/>
  <c r="V396" i="1"/>
  <c r="U395" i="1"/>
  <c r="V395" i="1" s="1"/>
  <c r="U394" i="1"/>
  <c r="V394" i="1" s="1"/>
  <c r="V393" i="1"/>
  <c r="U392" i="1"/>
  <c r="V392" i="1" s="1"/>
  <c r="U391" i="1"/>
  <c r="V391" i="1" s="1"/>
  <c r="U390" i="1"/>
  <c r="V390" i="1" s="1"/>
  <c r="U389" i="1"/>
  <c r="V389" i="1" s="1"/>
  <c r="U388" i="1"/>
  <c r="V388"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9" i="1"/>
  <c r="V369" i="1" s="1"/>
  <c r="U368" i="1"/>
  <c r="V368" i="1" s="1"/>
  <c r="U367" i="1"/>
  <c r="V367" i="1" s="1"/>
  <c r="U366" i="1"/>
  <c r="V366" i="1" s="1"/>
  <c r="U365" i="1"/>
  <c r="V365" i="1" s="1"/>
  <c r="U364" i="1"/>
  <c r="V364" i="1" s="1"/>
  <c r="U363" i="1"/>
  <c r="V363" i="1" s="1"/>
  <c r="U362" i="1"/>
  <c r="V362" i="1" s="1"/>
  <c r="U361" i="1"/>
  <c r="V361" i="1" s="1"/>
  <c r="V360" i="1"/>
  <c r="U359" i="1"/>
  <c r="V359" i="1" s="1"/>
  <c r="U358" i="1"/>
  <c r="V358" i="1" s="1"/>
  <c r="U357" i="1"/>
  <c r="V357" i="1" s="1"/>
  <c r="U356" i="1"/>
  <c r="V356" i="1" s="1"/>
  <c r="U355" i="1"/>
  <c r="V355" i="1" s="1"/>
  <c r="U354" i="1"/>
  <c r="V354" i="1" s="1"/>
  <c r="U353" i="1"/>
  <c r="V353" i="1" s="1"/>
  <c r="U352" i="1"/>
  <c r="V352" i="1" s="1"/>
  <c r="U351" i="1"/>
  <c r="V351" i="1" s="1"/>
  <c r="V350" i="1"/>
  <c r="V349" i="1"/>
  <c r="U348" i="1"/>
  <c r="V348" i="1" s="1"/>
  <c r="V347" i="1"/>
  <c r="U346" i="1"/>
  <c r="V346" i="1" s="1"/>
  <c r="U345" i="1"/>
  <c r="V345" i="1" s="1"/>
  <c r="U344" i="1"/>
  <c r="V344" i="1" s="1"/>
  <c r="U343" i="1"/>
  <c r="V343" i="1" s="1"/>
  <c r="V342" i="1"/>
  <c r="U341" i="1"/>
  <c r="V341" i="1" s="1"/>
  <c r="U340" i="1"/>
  <c r="V340" i="1" s="1"/>
  <c r="U339" i="1"/>
  <c r="V339" i="1" s="1"/>
  <c r="U338" i="1"/>
  <c r="V338" i="1" s="1"/>
  <c r="U337" i="1"/>
  <c r="V337" i="1" s="1"/>
  <c r="V336" i="1"/>
  <c r="U335" i="1"/>
  <c r="V335" i="1" s="1"/>
  <c r="V334" i="1"/>
  <c r="V333" i="1"/>
  <c r="U333" i="1"/>
  <c r="U332" i="1"/>
  <c r="V332" i="1" s="1"/>
  <c r="V331" i="1"/>
  <c r="U330" i="1"/>
  <c r="V330" i="1" s="1"/>
  <c r="U329" i="1"/>
  <c r="V329" i="1" s="1"/>
  <c r="U328" i="1"/>
  <c r="V328" i="1" s="1"/>
  <c r="U327" i="1"/>
  <c r="V327" i="1" s="1"/>
  <c r="U326" i="1"/>
  <c r="V326" i="1" s="1"/>
  <c r="V325" i="1"/>
  <c r="V324" i="1"/>
  <c r="U324" i="1"/>
  <c r="U323" i="1"/>
  <c r="V323" i="1" s="1"/>
  <c r="U322" i="1"/>
  <c r="V322" i="1" s="1"/>
  <c r="U321" i="1"/>
  <c r="V321" i="1" s="1"/>
  <c r="U320" i="1"/>
  <c r="V320" i="1" s="1"/>
  <c r="V319" i="1"/>
  <c r="U318" i="1"/>
  <c r="V318" i="1" s="1"/>
  <c r="U317" i="1"/>
  <c r="V317" i="1" s="1"/>
  <c r="U316" i="1"/>
  <c r="V316" i="1" s="1"/>
  <c r="U315" i="1"/>
  <c r="V315" i="1" s="1"/>
  <c r="U314" i="1"/>
  <c r="V314" i="1" s="1"/>
  <c r="U313" i="1"/>
  <c r="V313" i="1" s="1"/>
  <c r="U312" i="1"/>
  <c r="V312" i="1" s="1"/>
  <c r="V311" i="1"/>
  <c r="U310" i="1"/>
  <c r="V310" i="1" s="1"/>
  <c r="V309" i="1"/>
  <c r="U308" i="1"/>
  <c r="V308" i="1" s="1"/>
  <c r="V307" i="1"/>
  <c r="V306" i="1"/>
  <c r="U306" i="1"/>
  <c r="V305" i="1"/>
  <c r="U304" i="1"/>
  <c r="V304" i="1" s="1"/>
  <c r="V303" i="1"/>
  <c r="U302" i="1"/>
  <c r="V302" i="1" s="1"/>
  <c r="V301" i="1"/>
  <c r="U300" i="1"/>
  <c r="V300" i="1" s="1"/>
  <c r="V299" i="1"/>
  <c r="U298" i="1"/>
  <c r="V298" i="1" s="1"/>
  <c r="V297" i="1"/>
  <c r="U296" i="1"/>
  <c r="V296" i="1" s="1"/>
  <c r="U295" i="1"/>
  <c r="V295" i="1" s="1"/>
  <c r="U294" i="1"/>
  <c r="V294" i="1" s="1"/>
  <c r="U293" i="1"/>
  <c r="V293" i="1" s="1"/>
  <c r="U292" i="1"/>
  <c r="V292" i="1" s="1"/>
  <c r="U291" i="1"/>
  <c r="V291" i="1" s="1"/>
  <c r="U290" i="1"/>
  <c r="V290" i="1" s="1"/>
  <c r="U289" i="1"/>
  <c r="V289" i="1" s="1"/>
  <c r="U288" i="1"/>
  <c r="V288" i="1" s="1"/>
  <c r="V287" i="1"/>
  <c r="U286" i="1"/>
  <c r="V286" i="1" s="1"/>
  <c r="U285" i="1"/>
  <c r="V285" i="1" s="1"/>
  <c r="U284" i="1"/>
  <c r="V284" i="1" s="1"/>
  <c r="V283" i="1"/>
  <c r="U283" i="1"/>
  <c r="U282" i="1"/>
  <c r="V282" i="1" s="1"/>
  <c r="U281" i="1"/>
  <c r="V281" i="1" s="1"/>
  <c r="U280" i="1"/>
  <c r="V280" i="1" s="1"/>
  <c r="U279" i="1"/>
  <c r="V279" i="1" s="1"/>
  <c r="U278" i="1"/>
  <c r="V278" i="1" s="1"/>
  <c r="U277" i="1"/>
  <c r="V277" i="1" s="1"/>
  <c r="U276" i="1"/>
  <c r="V276" i="1" s="1"/>
  <c r="V275" i="1"/>
  <c r="U274" i="1"/>
  <c r="V274" i="1" s="1"/>
  <c r="U273" i="1"/>
  <c r="V273" i="1" s="1"/>
  <c r="V272" i="1"/>
  <c r="U271" i="1"/>
  <c r="V271" i="1" s="1"/>
  <c r="U270" i="1"/>
  <c r="V270" i="1" s="1"/>
  <c r="U269" i="1"/>
  <c r="V269" i="1" s="1"/>
  <c r="V268" i="1"/>
  <c r="U267" i="1"/>
  <c r="V267" i="1" s="1"/>
  <c r="V266" i="1"/>
  <c r="U265" i="1"/>
  <c r="V265" i="1" s="1"/>
  <c r="U264" i="1"/>
  <c r="V264" i="1" s="1"/>
  <c r="U263" i="1"/>
  <c r="V263" i="1" s="1"/>
  <c r="U262" i="1"/>
  <c r="V262" i="1" s="1"/>
  <c r="U261" i="1"/>
  <c r="V261" i="1" s="1"/>
  <c r="U260" i="1"/>
  <c r="V260" i="1" s="1"/>
  <c r="V259" i="1"/>
  <c r="U258" i="1"/>
  <c r="V258" i="1" s="1"/>
  <c r="U257" i="1"/>
  <c r="V257" i="1" s="1"/>
  <c r="U256" i="1"/>
  <c r="V256" i="1" s="1"/>
  <c r="U255" i="1"/>
  <c r="V255" i="1" s="1"/>
  <c r="U254" i="1"/>
  <c r="V254" i="1" s="1"/>
  <c r="U253" i="1"/>
  <c r="V253" i="1" s="1"/>
  <c r="U252" i="1"/>
  <c r="V252" i="1" s="1"/>
  <c r="V251" i="1"/>
  <c r="U250" i="1"/>
  <c r="V250" i="1" s="1"/>
  <c r="V249" i="1"/>
  <c r="U248" i="1"/>
  <c r="V248" i="1" s="1"/>
  <c r="V247" i="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V231" i="1"/>
  <c r="U231" i="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V217" i="1"/>
  <c r="U216" i="1"/>
  <c r="V216" i="1" s="1"/>
  <c r="V215" i="1"/>
  <c r="U214" i="1"/>
  <c r="V214" i="1" s="1"/>
  <c r="V213" i="1"/>
  <c r="U212" i="1"/>
  <c r="V212" i="1" s="1"/>
  <c r="V211" i="1"/>
  <c r="U210" i="1"/>
  <c r="V210" i="1" s="1"/>
  <c r="V209" i="1"/>
  <c r="U208" i="1"/>
  <c r="V208" i="1" s="1"/>
  <c r="V207" i="1"/>
  <c r="U206" i="1"/>
  <c r="V206" i="1" s="1"/>
  <c r="V205" i="1"/>
  <c r="U204" i="1"/>
  <c r="V204" i="1" s="1"/>
  <c r="V203" i="1"/>
  <c r="U202" i="1"/>
  <c r="V202" i="1" s="1"/>
  <c r="V201" i="1"/>
  <c r="V200" i="1"/>
  <c r="U200" i="1"/>
  <c r="V199" i="1"/>
  <c r="U198" i="1"/>
  <c r="V198" i="1" s="1"/>
  <c r="V197" i="1"/>
  <c r="U196" i="1"/>
  <c r="V196" i="1" s="1"/>
  <c r="V195" i="1"/>
  <c r="U194" i="1"/>
  <c r="V194" i="1" s="1"/>
  <c r="V193" i="1"/>
  <c r="U192" i="1"/>
  <c r="V192" i="1" s="1"/>
  <c r="V191" i="1"/>
  <c r="U190" i="1"/>
  <c r="V190" i="1" s="1"/>
  <c r="V189" i="1"/>
  <c r="U188" i="1"/>
  <c r="V188" i="1" s="1"/>
  <c r="V187" i="1"/>
  <c r="U186" i="1"/>
  <c r="V186" i="1" s="1"/>
  <c r="V185" i="1"/>
  <c r="U184" i="1"/>
  <c r="V184" i="1" s="1"/>
  <c r="V183" i="1"/>
  <c r="V182" i="1"/>
  <c r="U182" i="1"/>
  <c r="V181" i="1"/>
  <c r="U180" i="1"/>
  <c r="V180" i="1" s="1"/>
  <c r="V179" i="1"/>
  <c r="U178" i="1"/>
  <c r="V178" i="1" s="1"/>
  <c r="V177" i="1"/>
  <c r="U176" i="1"/>
  <c r="V176" i="1" s="1"/>
  <c r="V175" i="1"/>
  <c r="U174" i="1"/>
  <c r="V174" i="1" s="1"/>
  <c r="V173" i="1"/>
  <c r="U172" i="1"/>
  <c r="V172" i="1" s="1"/>
  <c r="V171" i="1"/>
  <c r="U170" i="1"/>
  <c r="V170" i="1" s="1"/>
  <c r="V169" i="1"/>
  <c r="U168" i="1"/>
  <c r="V168" i="1" s="1"/>
  <c r="V167" i="1"/>
  <c r="U166" i="1"/>
  <c r="V166" i="1" s="1"/>
  <c r="V165" i="1"/>
  <c r="U164" i="1"/>
  <c r="V164" i="1" s="1"/>
  <c r="V163" i="1"/>
  <c r="U162" i="1"/>
  <c r="V162" i="1" s="1"/>
  <c r="V161" i="1"/>
  <c r="U160" i="1"/>
  <c r="V160" i="1" s="1"/>
  <c r="V159" i="1"/>
  <c r="U158" i="1"/>
  <c r="V158" i="1" s="1"/>
  <c r="V157" i="1"/>
  <c r="U156" i="1"/>
  <c r="V156" i="1" s="1"/>
  <c r="V155" i="1"/>
  <c r="U154" i="1"/>
  <c r="V154" i="1" s="1"/>
  <c r="V153" i="1"/>
  <c r="U152" i="1"/>
  <c r="V152" i="1" s="1"/>
  <c r="V151" i="1"/>
  <c r="U150" i="1"/>
  <c r="V150" i="1" s="1"/>
  <c r="V149" i="1"/>
  <c r="U148" i="1"/>
  <c r="V148" i="1" s="1"/>
  <c r="V147" i="1"/>
  <c r="U146" i="1"/>
  <c r="V146" i="1" s="1"/>
  <c r="V145" i="1"/>
  <c r="U144" i="1"/>
  <c r="V144" i="1" s="1"/>
  <c r="V143" i="1"/>
  <c r="U142" i="1"/>
  <c r="V142" i="1" s="1"/>
  <c r="V141" i="1"/>
  <c r="U140" i="1"/>
  <c r="V140" i="1" s="1"/>
  <c r="V139" i="1"/>
  <c r="U138" i="1"/>
  <c r="V138" i="1" s="1"/>
  <c r="V137" i="1"/>
  <c r="U136" i="1"/>
  <c r="V136" i="1" s="1"/>
  <c r="U135" i="1"/>
  <c r="V135" i="1" s="1"/>
  <c r="U134" i="1"/>
  <c r="V134" i="1" s="1"/>
  <c r="V133" i="1"/>
  <c r="U132" i="1"/>
  <c r="V132" i="1" s="1"/>
  <c r="U131" i="1"/>
  <c r="V131" i="1" s="1"/>
  <c r="U130" i="1"/>
  <c r="V130" i="1" s="1"/>
  <c r="U129" i="1"/>
  <c r="V129" i="1" s="1"/>
  <c r="V128" i="1"/>
  <c r="U127" i="1"/>
  <c r="V127" i="1" s="1"/>
  <c r="U126" i="1"/>
  <c r="V126" i="1" s="1"/>
  <c r="U125" i="1"/>
  <c r="V125" i="1" s="1"/>
  <c r="U124" i="1"/>
  <c r="V124" i="1" s="1"/>
  <c r="U123" i="1"/>
  <c r="V123" i="1" s="1"/>
  <c r="V122" i="1"/>
  <c r="U121" i="1"/>
  <c r="V121" i="1" s="1"/>
  <c r="V120" i="1"/>
  <c r="U119" i="1"/>
  <c r="V119" i="1" s="1"/>
  <c r="V118" i="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U105" i="1"/>
  <c r="V105" i="1" s="1"/>
  <c r="U104" i="1"/>
  <c r="V104" i="1" s="1"/>
  <c r="U103" i="1"/>
  <c r="V103" i="1" s="1"/>
  <c r="U102" i="1"/>
  <c r="V102" i="1" s="1"/>
  <c r="U101" i="1"/>
  <c r="V101" i="1" s="1"/>
  <c r="U100" i="1"/>
  <c r="V100" i="1" s="1"/>
  <c r="U99" i="1"/>
  <c r="V99" i="1" s="1"/>
  <c r="U98" i="1"/>
  <c r="V98" i="1" s="1"/>
  <c r="U97" i="1"/>
  <c r="V97" i="1" s="1"/>
  <c r="U96" i="1"/>
  <c r="V96" i="1" s="1"/>
  <c r="U95" i="1"/>
  <c r="V95" i="1" s="1"/>
  <c r="U94" i="1"/>
  <c r="V94" i="1" s="1"/>
  <c r="U93" i="1"/>
  <c r="V93" i="1" s="1"/>
  <c r="V92" i="1"/>
  <c r="U91" i="1"/>
  <c r="V91" i="1" s="1"/>
  <c r="V90" i="1"/>
  <c r="U89" i="1"/>
  <c r="V89" i="1" s="1"/>
  <c r="V88" i="1"/>
  <c r="U87" i="1"/>
  <c r="V87" i="1" s="1"/>
  <c r="U86" i="1"/>
  <c r="V86" i="1" s="1"/>
  <c r="U85" i="1"/>
  <c r="V85" i="1" s="1"/>
  <c r="U84" i="1"/>
  <c r="V84" i="1" s="1"/>
  <c r="V83" i="1"/>
  <c r="U82" i="1"/>
  <c r="V82" i="1" s="1"/>
  <c r="U81" i="1"/>
  <c r="V81" i="1" s="1"/>
  <c r="V80" i="1"/>
  <c r="U80" i="1"/>
  <c r="U79" i="1"/>
  <c r="V79" i="1" s="1"/>
  <c r="U78" i="1"/>
  <c r="V78" i="1" s="1"/>
  <c r="U77" i="1"/>
  <c r="V77" i="1" s="1"/>
  <c r="U76" i="1"/>
  <c r="V76" i="1" s="1"/>
  <c r="U75" i="1"/>
  <c r="V75" i="1" s="1"/>
  <c r="V74" i="1"/>
  <c r="U73" i="1"/>
  <c r="V73" i="1" s="1"/>
  <c r="V72" i="1"/>
  <c r="U71" i="1"/>
  <c r="V71" i="1" s="1"/>
  <c r="V70" i="1"/>
  <c r="U69" i="1"/>
  <c r="V69" i="1" s="1"/>
  <c r="U68" i="1"/>
  <c r="V68" i="1" s="1"/>
  <c r="V67" i="1"/>
  <c r="U66" i="1"/>
  <c r="V66" i="1" s="1"/>
  <c r="U65" i="1"/>
  <c r="V65" i="1" s="1"/>
  <c r="U64" i="1"/>
  <c r="V64" i="1" s="1"/>
  <c r="U63" i="1"/>
  <c r="V63" i="1" s="1"/>
  <c r="U62" i="1"/>
  <c r="V62" i="1" s="1"/>
  <c r="U61" i="1"/>
  <c r="V61" i="1" s="1"/>
  <c r="U60" i="1"/>
  <c r="V60" i="1" s="1"/>
  <c r="U59" i="1"/>
  <c r="V59" i="1" s="1"/>
  <c r="V58" i="1"/>
  <c r="U57" i="1"/>
  <c r="V57" i="1" s="1"/>
  <c r="V56" i="1"/>
  <c r="U55" i="1"/>
  <c r="V55" i="1" s="1"/>
  <c r="V54" i="1"/>
  <c r="U53" i="1"/>
  <c r="V53" i="1" s="1"/>
  <c r="V52" i="1"/>
  <c r="U51" i="1"/>
  <c r="V51" i="1" s="1"/>
  <c r="V50" i="1"/>
  <c r="U49" i="1"/>
  <c r="V49" i="1" s="1"/>
  <c r="V48" i="1"/>
  <c r="U47" i="1"/>
  <c r="V47" i="1" s="1"/>
  <c r="V46" i="1"/>
  <c r="U45" i="1"/>
  <c r="V45" i="1" s="1"/>
  <c r="V44" i="1"/>
  <c r="U43" i="1"/>
  <c r="V43" i="1" s="1"/>
  <c r="V42" i="1"/>
  <c r="U41" i="1"/>
  <c r="V41" i="1" s="1"/>
  <c r="V40" i="1"/>
  <c r="U39" i="1"/>
  <c r="V39" i="1" s="1"/>
  <c r="V38" i="1"/>
  <c r="U37" i="1"/>
  <c r="V37" i="1" s="1"/>
  <c r="V36" i="1"/>
  <c r="U35" i="1"/>
  <c r="V35" i="1" s="1"/>
  <c r="V34" i="1"/>
  <c r="U33" i="1"/>
  <c r="V33" i="1" s="1"/>
  <c r="U32" i="1"/>
  <c r="V32" i="1" s="1"/>
  <c r="U31" i="1"/>
  <c r="V31" i="1" s="1"/>
  <c r="U30" i="1"/>
  <c r="V30" i="1" s="1"/>
  <c r="U29" i="1"/>
  <c r="V29" i="1" s="1"/>
  <c r="U28" i="1"/>
  <c r="V28" i="1" s="1"/>
  <c r="U27" i="1"/>
  <c r="V27" i="1" s="1"/>
  <c r="U26" i="1"/>
  <c r="V26" i="1" s="1"/>
  <c r="U25" i="1"/>
  <c r="V25" i="1" s="1"/>
  <c r="U24" i="1"/>
  <c r="V24" i="1" s="1"/>
  <c r="U23" i="1"/>
  <c r="V23" i="1" s="1"/>
  <c r="V22" i="1"/>
  <c r="U21" i="1"/>
  <c r="V21" i="1" s="1"/>
  <c r="U20" i="1"/>
  <c r="V20" i="1" s="1"/>
  <c r="U19" i="1"/>
  <c r="V19" i="1" s="1"/>
  <c r="U18" i="1"/>
  <c r="V18" i="1" s="1"/>
  <c r="U543" i="1" l="1"/>
  <c r="V543" i="1"/>
  <c r="V826" i="1"/>
  <c r="V1157" i="1" s="1"/>
</calcChain>
</file>

<file path=xl/sharedStrings.xml><?xml version="1.0" encoding="utf-8"?>
<sst xmlns="http://schemas.openxmlformats.org/spreadsheetml/2006/main" count="16111" uniqueCount="3245">
  <si>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</si>
  <si>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</si>
  <si>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</si>
  <si>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</si>
  <si>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</si>
  <si>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</si>
  <si>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</si>
  <si>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</si>
  <si>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</si>
  <si>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</si>
  <si>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</si>
  <si>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</si>
  <si>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</si>
  <si>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</si>
  <si>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</si>
  <si>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</si>
  <si>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</si>
  <si>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</si>
  <si>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</si>
  <si>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</si>
  <si>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</si>
  <si>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</si>
  <si>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</si>
  <si>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</si>
  <si>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</si>
  <si>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</si>
  <si>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</si>
  <si>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</si>
  <si>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</si>
  <si>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1 Р</t>
  </si>
  <si>
    <t>2 Р</t>
  </si>
  <si>
    <t>3 Р</t>
  </si>
  <si>
    <t>1 У</t>
  </si>
  <si>
    <t>2 У</t>
  </si>
  <si>
    <t>3 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</si>
  <si>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</si>
  <si>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</si>
  <si>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</si>
  <si>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</si>
  <si>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</si>
  <si>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</si>
  <si>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</si>
  <si>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</si>
  <si>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</si>
  <si>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</si>
  <si>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</si>
  <si>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</si>
  <si>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</si>
  <si>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АО "Эмбамунайгаз"</t>
  </si>
  <si>
    <t>ЦПЭ</t>
  </si>
  <si>
    <t>г.Атырау, ул.Валиханова, 1</t>
  </si>
  <si>
    <t>январь, февраль</t>
  </si>
  <si>
    <t>Атырауская обл, г.Атырау, ст.Тендык, УПТОиКО</t>
  </si>
  <si>
    <t>DDP</t>
  </si>
  <si>
    <t>штука</t>
  </si>
  <si>
    <t>ЭОТТ</t>
  </si>
  <si>
    <t>в течение 60 календарных дней с даты заключения договора или получения уведомления от Заказчика</t>
  </si>
  <si>
    <t>комплект</t>
  </si>
  <si>
    <t>Клапан</t>
  </si>
  <si>
    <t>упаковка</t>
  </si>
  <si>
    <t>006</t>
  </si>
  <si>
    <t>метр</t>
  </si>
  <si>
    <t>Литр (куб. дм.)</t>
  </si>
  <si>
    <t>Кислота азотная</t>
  </si>
  <si>
    <t>055</t>
  </si>
  <si>
    <t>метр квадратный</t>
  </si>
  <si>
    <t>Метр квадратный</t>
  </si>
  <si>
    <t>Лак</t>
  </si>
  <si>
    <t>в течение  60 календарных дней с даты заключения договора или получения уведомления от Заказчика</t>
  </si>
  <si>
    <t>Комплект</t>
  </si>
  <si>
    <t>Рукав напорный</t>
  </si>
  <si>
    <t>Кабель</t>
  </si>
  <si>
    <t>008</t>
  </si>
  <si>
    <t>Насос</t>
  </si>
  <si>
    <t>Резак</t>
  </si>
  <si>
    <t>Редуктор</t>
  </si>
  <si>
    <t>Регулятор давления газа</t>
  </si>
  <si>
    <t>Тройник</t>
  </si>
  <si>
    <t>Тройник 114х6мм.штамп. из стали 20.</t>
  </si>
  <si>
    <t>Тройник 159х6мм.штамп.из стали 20.</t>
  </si>
  <si>
    <t>Тройник 219х7мм.штамп.из стали 20.</t>
  </si>
  <si>
    <t>Тройник 89х5мм.штамп. из стали 20.</t>
  </si>
  <si>
    <t>Гидроцилиндр</t>
  </si>
  <si>
    <t>Баллон</t>
  </si>
  <si>
    <t>Лента</t>
  </si>
  <si>
    <t>Отвод</t>
  </si>
  <si>
    <t>Изолятор</t>
  </si>
  <si>
    <t>Провод</t>
  </si>
  <si>
    <t>Провод установочный РКГМ ф 6 мм</t>
  </si>
  <si>
    <t>Фильтр</t>
  </si>
  <si>
    <t>Шина</t>
  </si>
  <si>
    <t>Масло</t>
  </si>
  <si>
    <t>Пробоотборник</t>
  </si>
  <si>
    <t>для отбора проб нефтепродуктов</t>
  </si>
  <si>
    <t>Расходомер</t>
  </si>
  <si>
    <t>Уровнемер</t>
  </si>
  <si>
    <t>Насос водяной</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</si>
  <si>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</si>
  <si>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</si>
  <si>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</si>
  <si>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</si>
  <si>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</si>
  <si>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</si>
  <si>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</si>
  <si>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</si>
  <si>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</si>
  <si>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</si>
  <si>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</si>
  <si>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</si>
  <si>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</si>
  <si>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</si>
  <si>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</si>
  <si>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</si>
  <si>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</si>
  <si>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</si>
  <si>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</si>
  <si>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</si>
  <si>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</si>
  <si>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</si>
  <si>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</si>
  <si>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</si>
  <si>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</si>
  <si>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</si>
  <si>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</si>
  <si>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</si>
  <si>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</si>
  <si>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</si>
  <si>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</si>
  <si>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</si>
  <si>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</si>
  <si>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</si>
  <si>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</si>
  <si>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</si>
  <si>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</si>
  <si>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</si>
  <si>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</si>
  <si>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</si>
  <si>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</si>
  <si>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</si>
  <si>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</si>
  <si>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</si>
  <si>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</si>
  <si>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</si>
  <si>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</si>
  <si>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</si>
  <si>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</si>
  <si>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</si>
  <si>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</si>
  <si>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</si>
  <si>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</si>
  <si>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</si>
  <si>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</si>
  <si>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</si>
  <si>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</si>
  <si>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</si>
  <si>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</si>
  <si>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</si>
  <si>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</si>
  <si>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</si>
  <si>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</si>
  <si>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</si>
  <si>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</si>
  <si>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</si>
  <si>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</si>
  <si>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</si>
  <si>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</si>
  <si>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</si>
  <si>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</si>
  <si>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</si>
  <si>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</si>
  <si>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</si>
  <si>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</si>
  <si>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</si>
  <si>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</si>
  <si>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</si>
  <si>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</si>
  <si>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</si>
  <si>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</si>
  <si>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</si>
  <si>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</si>
  <si>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</si>
  <si>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</si>
  <si>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</si>
  <si>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</si>
  <si>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</si>
  <si>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</si>
  <si>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</si>
  <si>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</si>
  <si>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</si>
  <si>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</si>
  <si>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</si>
  <si>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</si>
  <si>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</si>
  <si>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</si>
  <si>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</si>
  <si>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</si>
  <si>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</si>
  <si>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</si>
  <si>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</si>
  <si>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</si>
  <si>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</si>
  <si>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</si>
  <si>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</si>
  <si>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</si>
  <si>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</si>
  <si>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</si>
  <si>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</si>
  <si>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</si>
  <si>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</si>
  <si>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</si>
  <si>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</si>
  <si>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</si>
  <si>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</si>
  <si>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</si>
  <si>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</si>
  <si>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</si>
  <si>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</si>
  <si>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</si>
  <si>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</si>
  <si>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</si>
  <si>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</si>
  <si>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</si>
  <si>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</si>
  <si>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</si>
  <si>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</si>
  <si>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</si>
  <si>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</si>
  <si>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</si>
  <si>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</si>
  <si>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</si>
  <si>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</si>
  <si>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</si>
  <si>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</si>
  <si>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</si>
  <si>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</si>
  <si>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</si>
  <si>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</si>
  <si>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</si>
  <si>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</si>
  <si>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</si>
  <si>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</si>
  <si>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</si>
  <si>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</si>
  <si>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</si>
  <si>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</si>
  <si>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</si>
  <si>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</si>
  <si>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</si>
  <si>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</si>
  <si>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</si>
  <si>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</si>
  <si>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</si>
  <si>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</si>
  <si>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</si>
  <si>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</si>
  <si>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</si>
  <si>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</si>
  <si>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</si>
  <si>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</si>
  <si>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</si>
  <si>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</si>
  <si>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</si>
  <si>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</si>
  <si>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</si>
  <si>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</si>
  <si>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</si>
  <si>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</si>
  <si>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</si>
  <si>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</si>
  <si>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</si>
  <si>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</si>
  <si>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</si>
  <si>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</si>
  <si>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</si>
  <si>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</si>
  <si>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</si>
  <si>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</si>
  <si>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</si>
  <si>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</si>
  <si>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</si>
  <si>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</si>
  <si>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</si>
  <si>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</si>
  <si>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</si>
  <si>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</si>
  <si>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</si>
  <si>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</si>
  <si>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</si>
  <si>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</si>
  <si>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</si>
  <si>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</si>
  <si>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</si>
  <si>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</si>
  <si>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</si>
  <si>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</si>
  <si>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</si>
  <si>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</si>
  <si>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</si>
  <si>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</si>
  <si>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</si>
  <si>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</si>
  <si>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</si>
  <si>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</si>
  <si>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</si>
  <si>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</si>
  <si>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</si>
  <si>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</si>
  <si>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</si>
  <si>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</si>
  <si>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</si>
  <si>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</si>
  <si>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</si>
  <si>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</si>
  <si>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</si>
  <si>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</si>
  <si>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</si>
  <si>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</si>
  <si>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</si>
  <si>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</si>
  <si>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</si>
  <si>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</si>
  <si>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</si>
  <si>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</si>
  <si>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</si>
  <si>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</si>
  <si>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</si>
  <si>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</si>
  <si>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</si>
  <si>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</si>
  <si>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</si>
  <si>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</si>
  <si>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</si>
  <si>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</si>
  <si>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</si>
  <si>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</si>
  <si>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</si>
  <si>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</si>
  <si>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</si>
  <si>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</si>
  <si>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</si>
  <si>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</si>
  <si>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</si>
  <si>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</si>
  <si>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</si>
  <si>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</si>
  <si>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</si>
  <si>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</si>
  <si>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</si>
  <si>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</si>
  <si>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</si>
  <si>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</si>
  <si>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</si>
  <si>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</si>
  <si>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</si>
  <si>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</si>
  <si>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</si>
  <si>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</si>
  <si>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</si>
  <si>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</si>
  <si>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</si>
  <si>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</si>
  <si>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</si>
  <si>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</si>
  <si>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</si>
  <si>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</si>
  <si>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</si>
  <si>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</si>
  <si>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</si>
  <si>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</si>
  <si>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</si>
  <si>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</si>
  <si>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</si>
  <si>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</si>
  <si>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</si>
  <si>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</si>
  <si>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</si>
  <si>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</si>
  <si>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</si>
  <si>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</si>
  <si>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</si>
  <si>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</si>
  <si>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</si>
  <si>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</si>
  <si>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</si>
  <si>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</si>
  <si>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</si>
  <si>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</si>
  <si>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</si>
  <si>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</si>
  <si>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</si>
  <si>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</si>
  <si>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</si>
  <si>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</si>
  <si>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</si>
  <si>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</si>
  <si>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</si>
  <si>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</si>
  <si>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</si>
  <si>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</si>
  <si>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</si>
  <si>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</si>
  <si>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</si>
  <si>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</si>
  <si>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</si>
  <si>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</si>
  <si>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</si>
  <si>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</si>
  <si>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</si>
  <si>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</si>
  <si>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</si>
  <si>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</si>
  <si>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</si>
  <si>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</si>
  <si>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</si>
  <si>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</si>
  <si>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</si>
  <si>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</si>
  <si>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</si>
  <si>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</si>
  <si>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</si>
  <si>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</si>
  <si>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</si>
  <si>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</si>
  <si>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</si>
  <si>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</si>
  <si>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</si>
  <si>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</si>
  <si>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</si>
  <si>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</si>
  <si>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</si>
  <si>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</si>
  <si>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</si>
  <si>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</si>
  <si>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</si>
  <si>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</si>
  <si>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</si>
  <si>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</si>
  <si>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</si>
  <si>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</si>
  <si>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</si>
  <si>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</si>
  <si>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</si>
  <si>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</si>
  <si>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</si>
  <si>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</si>
  <si>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</si>
  <si>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</si>
  <si>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</si>
  <si>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</si>
  <si>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</si>
  <si>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</si>
  <si>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</si>
  <si>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</si>
  <si>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</si>
  <si>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</si>
  <si>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</si>
  <si>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</si>
  <si>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</si>
  <si>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</si>
  <si>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</si>
  <si>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</si>
  <si>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</si>
  <si>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</si>
  <si>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</si>
  <si>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</si>
  <si>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</si>
  <si>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</si>
  <si>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</si>
  <si>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</si>
  <si>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</si>
  <si>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</si>
  <si>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</si>
  <si>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</si>
  <si>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Атырауская область</t>
  </si>
  <si>
    <t>апрель-декабрь</t>
  </si>
  <si>
    <t>ОИ</t>
  </si>
  <si>
    <t>ЭОТ</t>
  </si>
  <si>
    <t>Услуги по техническому сопровждению прикладного программного обеспечения для  АО "Эмбамунайгаз"</t>
  </si>
  <si>
    <t>Работы инженерные по проектированию</t>
  </si>
  <si>
    <t xml:space="preserve">
январь-декабрь</t>
  </si>
  <si>
    <t xml:space="preserve">
июль-декабрь</t>
  </si>
  <si>
    <t>Работы  по ликвидации  скважин</t>
  </si>
  <si>
    <t>май-декабрь</t>
  </si>
  <si>
    <t>март-декабрь</t>
  </si>
  <si>
    <t>июнь-декабрь</t>
  </si>
  <si>
    <t>Разбивочные работы</t>
  </si>
  <si>
    <t>Геодезические разбивочные работы</t>
  </si>
  <si>
    <t xml:space="preserve"> </t>
  </si>
  <si>
    <t>март-апрель</t>
  </si>
  <si>
    <t>Работы по гидравлическому разрыву пласта на скважинах месторождений нефти и газа</t>
  </si>
  <si>
    <t>Работы по соляно-кислотной обработке скважин</t>
  </si>
  <si>
    <t>февраль-декабрь</t>
  </si>
  <si>
    <t>декабрь</t>
  </si>
  <si>
    <t>Услуги по проведению производственного мониторинга</t>
  </si>
  <si>
    <t>январь-июнь</t>
  </si>
  <si>
    <t>март-ноябрь</t>
  </si>
  <si>
    <t>январь</t>
  </si>
  <si>
    <t>февраль-ноябрь</t>
  </si>
  <si>
    <t>Строительство столовой на 50 мест на м/р Кисымбай"</t>
  </si>
  <si>
    <t>Строительство автодороги м/р Карсак - Ботахан</t>
  </si>
  <si>
    <t xml:space="preserve">Капремонт зданий и сооружении НГДУ "Жаикмунайгаз" </t>
  </si>
  <si>
    <t>Капремонт и покраска резервуаров НГДУ "Жылыоймунайгаз"</t>
  </si>
  <si>
    <t>Капремонт автодороги  Байчунас- Карсак</t>
  </si>
  <si>
    <t xml:space="preserve">март-декабрь </t>
  </si>
  <si>
    <t>апрель-ноябрь</t>
  </si>
  <si>
    <t>Инженерно-геодезические работы</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</si>
  <si>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</si>
  <si>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</si>
  <si>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</si>
  <si>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</si>
  <si>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</si>
  <si>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</si>
  <si>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</si>
  <si>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</si>
  <si>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</si>
  <si>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</si>
  <si>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</si>
  <si>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</si>
  <si>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</si>
  <si>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</si>
  <si>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</si>
  <si>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</si>
  <si>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</si>
  <si>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</si>
  <si>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</si>
  <si>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</si>
  <si>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</si>
  <si>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</si>
  <si>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</si>
  <si>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</si>
  <si>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</si>
  <si>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</si>
  <si>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</si>
  <si>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</si>
  <si>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</si>
  <si>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</si>
  <si>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</si>
  <si>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</si>
  <si>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</si>
  <si>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</si>
  <si>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</si>
  <si>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</si>
  <si>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</si>
  <si>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</si>
  <si>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</si>
  <si>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</si>
  <si>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</si>
  <si>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</si>
  <si>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</si>
  <si>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</si>
  <si>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</si>
  <si>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</si>
  <si>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</si>
  <si>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</si>
  <si>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</si>
  <si>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</si>
  <si>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</si>
  <si>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</si>
  <si>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</si>
  <si>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</si>
  <si>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</si>
  <si>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</si>
  <si>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</si>
  <si>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</si>
  <si>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</si>
  <si>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</si>
  <si>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</si>
  <si>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</si>
  <si>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</si>
  <si>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</si>
  <si>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</si>
  <si>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</si>
  <si>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</si>
  <si>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</si>
  <si>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</si>
  <si>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</si>
  <si>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76 Р</t>
  </si>
  <si>
    <t>77 Р</t>
  </si>
  <si>
    <t>78 Р</t>
  </si>
  <si>
    <t>79 Р</t>
  </si>
  <si>
    <t>80 Р</t>
  </si>
  <si>
    <t>81 Р</t>
  </si>
  <si>
    <t>82 Р</t>
  </si>
  <si>
    <t>83 Р</t>
  </si>
  <si>
    <t>84 Р</t>
  </si>
  <si>
    <t>85 Р</t>
  </si>
  <si>
    <t>86 Р</t>
  </si>
  <si>
    <t>87 Р</t>
  </si>
  <si>
    <t>88 Р</t>
  </si>
  <si>
    <t>89 Р</t>
  </si>
  <si>
    <t>90 Р</t>
  </si>
  <si>
    <t>91 Р</t>
  </si>
  <si>
    <t>92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</si>
  <si>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</si>
  <si>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</si>
  <si>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</si>
  <si>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</si>
  <si>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</si>
  <si>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</si>
  <si>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</si>
  <si>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</si>
  <si>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</si>
  <si>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</si>
  <si>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</si>
  <si>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</si>
  <si>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</si>
  <si>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</si>
  <si>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</si>
  <si>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</si>
  <si>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</si>
  <si>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</si>
  <si>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</si>
  <si>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</si>
  <si>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</si>
  <si>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</si>
  <si>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</si>
  <si>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</si>
  <si>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</si>
  <si>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</si>
  <si>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</si>
  <si>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</si>
  <si>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</si>
  <si>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</si>
  <si>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</si>
  <si>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</si>
  <si>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</si>
  <si>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</si>
  <si>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</si>
  <si>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</si>
  <si>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</si>
  <si>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</si>
  <si>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</si>
  <si>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</si>
  <si>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</si>
  <si>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</si>
  <si>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</si>
  <si>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</si>
  <si>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</si>
  <si>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</si>
  <si>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</si>
  <si>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</si>
  <si>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</si>
  <si>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</si>
  <si>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</si>
  <si>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</si>
  <si>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</si>
  <si>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</si>
  <si>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</si>
  <si>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Услуги супервайзерские в области строительства и ремонта скважин</t>
  </si>
  <si>
    <t>Услуги транспортирования по трубопроводам сырой нефти и нестабильного газового конденсата</t>
  </si>
  <si>
    <t>Услуги по аренде коммерческого узла учета нефти</t>
  </si>
  <si>
    <t>Услуги по аренде коммерческого узла учета нефти (Аренда КУУН на ПСН Каратон)</t>
  </si>
  <si>
    <t>Услуги по аренде коммерческого узла учета нефти (Аренда КУУН на ПСН Опорная)</t>
  </si>
  <si>
    <t>июль-декабрь</t>
  </si>
  <si>
    <t>апрель-июнь</t>
  </si>
  <si>
    <t>ноябрь-декабрь</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</si>
  <si>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</si>
  <si>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</si>
  <si>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Услуги по вывозу и утилизации жидких бытовых отходов с объектов НГДУ "Доссормунайгаз"  и с участок "Эмбамунайэнерго"</t>
  </si>
  <si>
    <t>Услуги по вывозу и утилизации жидких бытовых отходов с объектов НГДУ "Жайыкмунайгаз" и с участков "Эмбамунайэнерго</t>
  </si>
  <si>
    <t>Услуги по отлову собак</t>
  </si>
  <si>
    <t>услуги по оздоровление работников по результатам проф и медосмотров</t>
  </si>
  <si>
    <t>Услуги питания работников  на месторождениях АО "Эмбамунайгаз"</t>
  </si>
  <si>
    <t xml:space="preserve">Услуги по организации спортивных мероприятий                </t>
  </si>
  <si>
    <t>Услуги сопровождения в аэропорту</t>
  </si>
  <si>
    <t>Обслуживание ВИП, СИП в аэропорту  г. Атырау</t>
  </si>
  <si>
    <t>Атырауская область, г.Атырау</t>
  </si>
  <si>
    <t>Обязательное экологическое страхование АО "Эмбамунайгаз"</t>
  </si>
  <si>
    <t>Разработка проектов нормативов ПДВ загрязняющих веществ в атмосферный воздух для производственно-структурных подразделений АО «Эмбамунайгаз»</t>
  </si>
  <si>
    <t>Услуги по проведению производственного экологического мониторинга (воздух, почва, сточные и подземные (грунтовые) воды) АО "Эмбамунайгаз"</t>
  </si>
  <si>
    <t>Услуги по проведению радиационного мониторинга контрактной территории АО "Эмбамунайгаз"</t>
  </si>
  <si>
    <t xml:space="preserve">Услуги по проведению мониторинга подтопляемых и затопленных скважин м/р Тажигали НГДУ "Жылыоймунайгаз" </t>
  </si>
  <si>
    <t>Услуги по составлению отчета об инвентаризации парниковых газов и методологическое сопровождение.</t>
  </si>
  <si>
    <t>Услуги по верификации отчетов мониторинга выбросов парниковых газов</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</si>
  <si>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</si>
  <si>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</si>
  <si>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Услуги по страхованию от несчастных случаев</t>
  </si>
  <si>
    <t>Услуги обязательного страхования гражданско-правовой ответственности владельцев автотранспортных средств</t>
  </si>
  <si>
    <t>Калибровка ёмкостей автоцистерн</t>
  </si>
  <si>
    <t>Услуги по техническому контролю (осмотру) дорожных транспортных средств</t>
  </si>
  <si>
    <t>Услуги консультационные в области геологии и геофизики</t>
  </si>
  <si>
    <t>Услуги актуариев</t>
  </si>
  <si>
    <t>Услуги по оценке имущества</t>
  </si>
  <si>
    <t>Комплекс услуг по оценке имущества</t>
  </si>
  <si>
    <t xml:space="preserve">Услуги по страхованию рисков выхода скважины из-под контроля </t>
  </si>
  <si>
    <t>апрель-май</t>
  </si>
  <si>
    <t>Услуги по техническому сопровождению SAS FM</t>
  </si>
  <si>
    <t>Услуги по техническому сопровождению системы раздельного учета SAS ABM</t>
  </si>
  <si>
    <t xml:space="preserve">январь-декабрь </t>
  </si>
  <si>
    <t>Услуги по сопровождению Комплексной инженерно технической системы физической безопасности АО "Эмбамунайгаз"</t>
  </si>
  <si>
    <t xml:space="preserve">Атырауская область </t>
  </si>
  <si>
    <t>Услуги по аутсорсингу персонала</t>
  </si>
  <si>
    <t>январь-декабрь</t>
  </si>
  <si>
    <t>Услуги по предоставлению в пользование Единого номенклатурного справочника товаров, работ и услуг</t>
  </si>
  <si>
    <t>Услуги по техническому сопровождению Карты мониторинга местного содержания</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</si>
  <si>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</si>
  <si>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</si>
  <si>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</si>
  <si>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</si>
  <si>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</si>
  <si>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</si>
  <si>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</si>
  <si>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</si>
  <si>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</si>
  <si>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</si>
  <si>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</si>
  <si>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</si>
  <si>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</si>
  <si>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</si>
  <si>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</si>
  <si>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</si>
  <si>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</si>
  <si>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</si>
  <si>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</si>
  <si>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</si>
  <si>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</si>
  <si>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</si>
  <si>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</si>
  <si>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</si>
  <si>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</si>
  <si>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</si>
  <si>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</si>
  <si>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</si>
  <si>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</si>
  <si>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</si>
  <si>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</si>
  <si>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</si>
  <si>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</si>
  <si>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</si>
  <si>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</si>
  <si>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</si>
  <si>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</si>
  <si>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</si>
  <si>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</si>
  <si>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</si>
  <si>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</si>
  <si>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</si>
  <si>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</si>
  <si>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</si>
  <si>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</si>
  <si>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</si>
  <si>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</si>
  <si>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</si>
  <si>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</si>
  <si>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</si>
  <si>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</si>
  <si>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</si>
  <si>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</si>
  <si>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</si>
  <si>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</si>
  <si>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</si>
  <si>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</si>
  <si>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</si>
  <si>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</si>
  <si>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</si>
  <si>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</si>
  <si>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</si>
  <si>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</si>
  <si>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</si>
  <si>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</si>
  <si>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</si>
  <si>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</si>
  <si>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</si>
  <si>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</si>
  <si>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</si>
  <si>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</si>
  <si>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</si>
  <si>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</si>
  <si>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</si>
  <si>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</si>
  <si>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</si>
  <si>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</si>
  <si>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</si>
  <si>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</si>
  <si>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</si>
  <si>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</si>
  <si>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</si>
  <si>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</si>
  <si>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</si>
  <si>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</si>
  <si>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</si>
  <si>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</si>
  <si>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</si>
  <si>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</si>
  <si>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</si>
  <si>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</si>
  <si>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</si>
  <si>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</si>
  <si>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</si>
  <si>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</si>
  <si>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</si>
  <si>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</si>
  <si>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</si>
  <si>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</si>
  <si>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</si>
  <si>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</si>
  <si>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</si>
  <si>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</si>
  <si>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</si>
  <si>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</si>
  <si>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</si>
  <si>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</si>
  <si>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</si>
  <si>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</si>
  <si>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</si>
  <si>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</si>
  <si>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</si>
  <si>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</si>
  <si>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</si>
  <si>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</si>
  <si>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</si>
  <si>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</si>
  <si>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</si>
  <si>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</si>
  <si>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</si>
  <si>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</si>
  <si>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</si>
  <si>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</si>
  <si>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</si>
  <si>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</si>
  <si>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</si>
  <si>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</si>
  <si>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</si>
  <si>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</si>
  <si>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</si>
  <si>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</si>
  <si>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</si>
  <si>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</si>
  <si>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</si>
  <si>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</si>
  <si>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</si>
  <si>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</si>
  <si>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</si>
  <si>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</si>
  <si>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</si>
  <si>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</si>
  <si>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</si>
  <si>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</si>
  <si>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</si>
  <si>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</si>
  <si>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</si>
  <si>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</si>
  <si>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</si>
  <si>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</si>
  <si>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</si>
  <si>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</si>
  <si>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</si>
  <si>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</si>
  <si>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</si>
  <si>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</si>
  <si>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</si>
  <si>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</si>
  <si>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</si>
  <si>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</si>
  <si>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</si>
  <si>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</si>
  <si>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</si>
  <si>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</si>
  <si>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</si>
  <si>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</si>
  <si>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</si>
  <si>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</si>
  <si>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</si>
  <si>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</si>
  <si>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</si>
  <si>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</si>
  <si>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</si>
  <si>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</si>
  <si>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</si>
  <si>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</si>
  <si>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</si>
  <si>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</si>
  <si>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</si>
  <si>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</si>
  <si>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</si>
  <si>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</si>
  <si>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</si>
  <si>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</si>
  <si>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</si>
  <si>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</si>
  <si>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</si>
  <si>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</si>
  <si>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</si>
  <si>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</si>
  <si>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</si>
  <si>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</si>
  <si>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</si>
  <si>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</si>
  <si>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</si>
  <si>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</si>
  <si>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</si>
  <si>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</si>
  <si>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</si>
  <si>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</si>
  <si>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</si>
  <si>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</si>
  <si>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</si>
  <si>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</si>
  <si>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</si>
  <si>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</si>
  <si>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</si>
  <si>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</si>
  <si>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</si>
  <si>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</si>
  <si>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</si>
  <si>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</si>
  <si>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</si>
  <si>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</si>
  <si>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</si>
  <si>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</si>
  <si>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</si>
  <si>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</si>
  <si>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</si>
  <si>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</si>
  <si>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</si>
  <si>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</si>
  <si>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</si>
  <si>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</si>
  <si>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</si>
  <si>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</si>
  <si>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</si>
  <si>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</si>
  <si>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</si>
  <si>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АО Эмбамунайгаз</t>
  </si>
  <si>
    <t>*</t>
  </si>
  <si>
    <t>г.Атырау, ул.Валиханова,1</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</si>
  <si>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</si>
  <si>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согласно технической спецификации</t>
  </si>
  <si>
    <t>Элеватор</t>
  </si>
  <si>
    <t>16-1 Т</t>
  </si>
  <si>
    <t>17-1 Т</t>
  </si>
  <si>
    <t>18-1 Т</t>
  </si>
  <si>
    <t>19-1 Т</t>
  </si>
  <si>
    <t>20-1 Т</t>
  </si>
  <si>
    <t>21-1 Т</t>
  </si>
  <si>
    <t>22-1 Т</t>
  </si>
  <si>
    <t>23-1 Т</t>
  </si>
  <si>
    <t>24-1 Т</t>
  </si>
  <si>
    <t>25-1 Т</t>
  </si>
  <si>
    <t>тонна (метрическая)</t>
  </si>
  <si>
    <t>28-1 Т</t>
  </si>
  <si>
    <t>килограмм</t>
  </si>
  <si>
    <t>20.59.56.900.010.00.0166.000000000000</t>
  </si>
  <si>
    <t>Дифенилкарбазид (1,5-дифенилкарбогидразид)</t>
  </si>
  <si>
    <t>20.15.10.500.000.00.0778.000000000000</t>
  </si>
  <si>
    <t>стандарт-титр</t>
  </si>
  <si>
    <t>20.59.59.300.001.00.0168.000000000000</t>
  </si>
  <si>
    <t>Деэмульгатор</t>
  </si>
  <si>
    <t>для отделения воды от нефти, в жидком виде</t>
  </si>
  <si>
    <t>22.19.50.900.002.00.0166.000000000000</t>
  </si>
  <si>
    <t>изоляционная, для промышленного применения, прорезиненная, ПОЛ - односторонняя обычной липкости, ширина 10 мм, ГОСТ 2162-97</t>
  </si>
  <si>
    <t>13.99.19.900.007.00.0166.000000000000</t>
  </si>
  <si>
    <t>Изолента</t>
  </si>
  <si>
    <t>хлопчатобумажная, односторонняя, ГОСТ 2162-97</t>
  </si>
  <si>
    <t>27.32.13.700.002.00.0008.000000000231</t>
  </si>
  <si>
    <t>марка РКГМ, 10 мм2</t>
  </si>
  <si>
    <t>27.32.13.700.002.00.0008.000000000234</t>
  </si>
  <si>
    <t>марка РКГМ, 16 мм2</t>
  </si>
  <si>
    <t>27.32.13.700.002.00.0008.000000000235</t>
  </si>
  <si>
    <t>марка РКГМ, 25 мм2</t>
  </si>
  <si>
    <t>27.32.13.700.002.00.0008.000000000229</t>
  </si>
  <si>
    <t>марка РКГМ, 6 мм2</t>
  </si>
  <si>
    <t>Ткань</t>
  </si>
  <si>
    <t>20.30.12.700.001.00.0166.000000000001</t>
  </si>
  <si>
    <t>битумные электроизоляционные пропиточные, марка БТ-577, ГОСТ 5631-79</t>
  </si>
  <si>
    <t>27.90.31.900.025.00.0796.000000000001</t>
  </si>
  <si>
    <t>Горелка</t>
  </si>
  <si>
    <t>сварочная, инжекторная, мощность 25-700 л/ч</t>
  </si>
  <si>
    <t>27.90.32.000.057.00.0796.000000000002</t>
  </si>
  <si>
    <t>27.90.32.000.057.00.0796.000000000000</t>
  </si>
  <si>
    <t>24.20.40.500.002.00.0796.000000000064</t>
  </si>
  <si>
    <t>24.20.40.500.002.00.0796.000000000070</t>
  </si>
  <si>
    <t>28.25.14.190.004.02.0796.000000000003</t>
  </si>
  <si>
    <t>для очистки газов, пропускная способность 10000-20000 нм3/час, тип газовый ФГ</t>
  </si>
  <si>
    <t>29.32.20.990.001.00.0796.000000000000</t>
  </si>
  <si>
    <t>для грузового автомобиля, для механизма подъема платформы, кузова</t>
  </si>
  <si>
    <t>27.90.32.000.061.01.0796.000000000006</t>
  </si>
  <si>
    <t>пропановый</t>
  </si>
  <si>
    <t>24.20.40.500.000.00.0796.000000000059</t>
  </si>
  <si>
    <t>24.10.31.900.000.01.0168.000000000085</t>
  </si>
  <si>
    <t>стальной, марка Ст. 3, толщина 25 мм, ГОСТ 19903-74</t>
  </si>
  <si>
    <t>25.29.12.310.001.00.0796.000000000076</t>
  </si>
  <si>
    <t>давление 14,7МПа, объем 4,0 л, диаметр 140 мм, масса 5,0 кг</t>
  </si>
  <si>
    <t>25.29.12.310.001.00.0796.000000000125</t>
  </si>
  <si>
    <t>давление 1,6 Мпа, объем 50 л, диаметр 299 мм, масса 22,0 кг</t>
  </si>
  <si>
    <t>185-1 Т</t>
  </si>
  <si>
    <t>196-1 Т</t>
  </si>
  <si>
    <t>Автомобиль</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</si>
  <si>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</si>
  <si>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</si>
  <si>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</si>
  <si>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28.13.31.000.056.00.0796.000000000000</t>
  </si>
  <si>
    <t>Пара винтовая</t>
  </si>
  <si>
    <t>225-1 Т</t>
  </si>
  <si>
    <t>26.51.12.530.000.01.0796.000000000000</t>
  </si>
  <si>
    <t>скважинный, для высокоточного контроля температуры в скважинах при геофизических исследованиях</t>
  </si>
  <si>
    <t>26.51.12.590.013.00.0796.000000000002</t>
  </si>
  <si>
    <t>28.41.21.900.000.00.0796.000000000000</t>
  </si>
  <si>
    <t>Станок трубонарезной</t>
  </si>
  <si>
    <t xml:space="preserve"> для токарной обработки труб и деталей трубных соединений, тип 9М14</t>
  </si>
  <si>
    <t>28.13.11.700.002.00.0796.000000000000</t>
  </si>
  <si>
    <t>27.90.31.900.020.00.0796.000000000000</t>
  </si>
  <si>
    <t>Машина сварочная</t>
  </si>
  <si>
    <t xml:space="preserve"> для стыковой сварки труб, механическая</t>
  </si>
  <si>
    <t>26.51.65.000.000.00.0796.000000000000</t>
  </si>
  <si>
    <t>Пункт газорегуляторный</t>
  </si>
  <si>
    <t>13.96.16.900.009.00.0006.000000000000</t>
  </si>
  <si>
    <t>23.19.25.000.000.00.0796.000000000049</t>
  </si>
  <si>
    <t>стеклянный, электрический, штыревой, высоковольтный</t>
  </si>
  <si>
    <t>23.19.23.300.020.00.0796.000000000000</t>
  </si>
  <si>
    <t>Прибор для отмеривания и отбора жидкостей</t>
  </si>
  <si>
    <t>26.51.52.300.006.00.0796.000000000000</t>
  </si>
  <si>
    <t xml:space="preserve">КОНВЕРТОР </t>
  </si>
  <si>
    <t>МОДУЛЯТОР ДЛЯ КАБЕЛЬНОГО ТВ</t>
  </si>
  <si>
    <t>26.40.42.700.001.00.0796.000000000000</t>
  </si>
  <si>
    <t>Ресивер цифровой</t>
  </si>
  <si>
    <t>спутниковый</t>
  </si>
  <si>
    <t xml:space="preserve">РЕССИВЕР </t>
  </si>
  <si>
    <t>11.07.11.300.000.02.0868.000000000000</t>
  </si>
  <si>
    <t>Вода</t>
  </si>
  <si>
    <t>негазированная, питьевая, объем 19 л, СТ РК 1432-2005</t>
  </si>
  <si>
    <t>Бутылка</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</si>
  <si>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</si>
  <si>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</si>
  <si>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</si>
  <si>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</si>
  <si>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24.20.40.500.002.00.0796.000000000199</t>
  </si>
  <si>
    <t>стальной, размер 114*7 мм</t>
  </si>
  <si>
    <t>24.20.40.500.002.00.0796.000000000059</t>
  </si>
  <si>
    <t>стальной, размер 159*6 мм</t>
  </si>
  <si>
    <t>28.13.31.000.076.06.0796.000000000000</t>
  </si>
  <si>
    <t>напорный, для трехплунжерного кривошипного насоса, наружный диаметр 40 мм, длина 45 мм</t>
  </si>
  <si>
    <t>28.14.11.900.004.00.0796.000000000075</t>
  </si>
  <si>
    <t>Клапан предохранительный</t>
  </si>
  <si>
    <t>стальной, тип соединения фланцевое, рычажный</t>
  </si>
  <si>
    <t>28.14.20.000.016.00.0796.000000000004</t>
  </si>
  <si>
    <t>прямого действия</t>
  </si>
  <si>
    <t>жидкость</t>
  </si>
  <si>
    <t>20.59.41.990.002.24.0112.000000000000</t>
  </si>
  <si>
    <t>синтетическая, на основе силиконов</t>
  </si>
  <si>
    <t>Итого по товарам</t>
  </si>
  <si>
    <t>71.12.19.900.001.00.0999.000000000000</t>
  </si>
  <si>
    <t>Атырауская область, Исатайский район</t>
  </si>
  <si>
    <t>г. Атырау, ул. Валиханова, 1</t>
  </si>
  <si>
    <t>Атырауская область, Жылыойский район</t>
  </si>
  <si>
    <t>Атырауская область, Макатский район</t>
  </si>
  <si>
    <t>43.21.10.335.002.00.0999.000000000000</t>
  </si>
  <si>
    <t>33.20.60.000.000.00.0999.000000000000</t>
  </si>
  <si>
    <t>январь-февраль</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</si>
  <si>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</si>
  <si>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</si>
  <si>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</si>
  <si>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</si>
  <si>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Техническое обслуживание легковых автомобилей и автобусов НГДУ "Жылыоймунайгаз"</t>
  </si>
  <si>
    <t>Техническое обслуживание легковых автомобилей и автобусов НГДУ "Кайнармунайгаз"</t>
  </si>
  <si>
    <t>Техническое обслуживание легковых автомобилей и автобусов Управления "Эмбамунайэнерго" и УПТО и КО</t>
  </si>
  <si>
    <t>Техническое обслуживание механизмов НГДУ "Жайыкмунайгаз"</t>
  </si>
  <si>
    <t>Техническое обслуживание механизмов НГДУ "Жылыоймунайгаз"</t>
  </si>
  <si>
    <t>Техническое обслуживание механизмов НГДУ "Доссормунайгаз"</t>
  </si>
  <si>
    <t>Техническое обслуживание механизмов НГДУ "Кайнармунайгаз"</t>
  </si>
  <si>
    <t>Техническое обслуживание механизмов Управления "Эмбамунайэнерго" и УПТО и КО</t>
  </si>
  <si>
    <t>Техническое обслуживание и ремонт узлов и агрегатов автомобилей марки "УАЗ" НГДУ "Жайыкмунайгаз"</t>
  </si>
  <si>
    <t>Техническое обслуживание и ремонт узлов и агрегатов автомобилей марки "УАЗ" НГДУ "Жылыоймунайгаз"</t>
  </si>
  <si>
    <t>Техническое обслуживание и ремонт узлов и агрегатов автомобилей марки "УАЗ" НГДУ "Доссормунайгаз"</t>
  </si>
  <si>
    <t>Техническое обслуживание и ремонт узлов и агрегатов автомобилей марки "УАЗ" НГДУ "Кайнармунайгаз"</t>
  </si>
  <si>
    <t>Техническое обслуживание и ремонт узлов и агрегатов автомобилей марки "УАЗ" Управления "Эмбамунайэнерго" и УПТО и КО</t>
  </si>
  <si>
    <t>Техническое обслуживание и ремонт узлов и агрегатов автомобилей марки "КамАЗ" НГДУ "Жайыкмунайгаз"</t>
  </si>
  <si>
    <t>Техническое обслуживание и ремонт узлов и агрегатов автомобилей марки "КамАЗ" НГДУ "Жылыоймунайгаз"</t>
  </si>
  <si>
    <t>Техническое обслуживание и ремонт узлов и агрегатов автомобилей марки "КамАЗ" НГДУ "Доссормунайгаз"</t>
  </si>
  <si>
    <t>Техническое обслуживание и ремонт узлов и агрегатов автомобилей марки "КамАЗ" НГДУ "Кайнармунайгаз"</t>
  </si>
  <si>
    <t>Техническое обслуживание и ремонт узлов и агрегатов автомобилей марки "КрАЗ" НГДУ "Жайыкмунайгаз"</t>
  </si>
  <si>
    <t>Техническое обслуживание и ремонт узлов и агрегатов автомобилей марки "КрАЗ" НГДУ "Жылыоймунайгаз"</t>
  </si>
  <si>
    <t>Техническое обслуживание и ремонт узлов и агрегатов автомобилей марки "КрАЗ" НГДУ "Доссормунайгаз"</t>
  </si>
  <si>
    <t>Техническое обслуживание и ремонт узлов и агрегатов автомобилей марки "КрАЗ" НГДУ "Кайнармунайгаз"</t>
  </si>
  <si>
    <t>Техническое обслуживание и ремонт узлов и агрегатов автомобилей марки "КрАЗ" УПТО и КО</t>
  </si>
  <si>
    <t>33.12.13.100.000.00.0999.000000000000</t>
  </si>
  <si>
    <t>Работы по ремонту/модернизации подшипников/зубчатых колес/передач и аналогичного приводного оборудования</t>
  </si>
  <si>
    <t>январь - декабрь</t>
  </si>
  <si>
    <t>33.12.12.310.000.00.0999.000000000000</t>
  </si>
  <si>
    <t>Работы по ремонту/модернизации насосного оборудования</t>
  </si>
  <si>
    <t>33.12.15.300.001.00.0999.000000000000</t>
  </si>
  <si>
    <t>Сервисное обслуживание, ремонт, наладка,  испытание приборов безопасности и гидросистем ГПМ по НГДУ  "Жаикмунайгаз"</t>
  </si>
  <si>
    <t>09.10.11.500.000.00.0999.000000000000</t>
  </si>
  <si>
    <t>март-октябрь</t>
  </si>
  <si>
    <t>71.12.31.100.000.00.0999.000000000000</t>
  </si>
  <si>
    <t>Работы по геофизической разведке/исследованиям</t>
  </si>
  <si>
    <t xml:space="preserve">февраль-декабрь </t>
  </si>
  <si>
    <t>09.90.19.000.006.00.0999.000000000000</t>
  </si>
  <si>
    <t>09.10.12.900.019.00.0999.000000000000</t>
  </si>
  <si>
    <t>71.12.35.100.001.00.0999.000000000000</t>
  </si>
  <si>
    <t>Разбивочные работы объектов строительства НГДУ "Доссормунайгаз"</t>
  </si>
  <si>
    <t>г. Атырау ул. Валиханова, 1</t>
  </si>
  <si>
    <t>Разбивочные работы объектов строительства НГДУ "Кайнармунайгаз"</t>
  </si>
  <si>
    <t>41.00.40.000.001.00.0999.000000000000</t>
  </si>
  <si>
    <t>Работы по возведению (строительству) нежилых зданий/сооружений</t>
  </si>
  <si>
    <t>41.00.40.000.005.00.0999.000000000000</t>
  </si>
  <si>
    <t xml:space="preserve">Сервисное обслуживание, ремонт, наладка,  испытание приборов безопасности и гидросистем    ГПМ      по НГДУ  "Жылыоймунайгаз" </t>
  </si>
  <si>
    <t>Сервисное обслуживание, ремонт, наладка,  испытание приборов безопасности и гидросистем    ГПМ     по НГДУ  "Доссормунайгаз"</t>
  </si>
  <si>
    <t>Сервисное обслуживание, ремонт, наладка,  испытание приборов безопасности и гидросистем    ГПМ по НГДУ  "Кайнармунайгаз"</t>
  </si>
  <si>
    <t>Сервисное обслуживание, ремонт, наладка,  испытание приборов безопасности и гидросистем    ГПМ по Управлению "Эмбамунайэнерго"</t>
  </si>
  <si>
    <t>Сервисное обслуживание, ремонт, наладка,  испытание приборов безопасности и гидросистем    ГПМ по  УПТОиКО</t>
  </si>
  <si>
    <t xml:space="preserve">Разбивочные работы объектов строительства НГДУ "Жайыкмунайгаз" </t>
  </si>
  <si>
    <t>Разбивочные работы объектов строительства НГДУ "Жылыоймунайгаз"</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</si>
  <si>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</si>
  <si>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</si>
  <si>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</si>
  <si>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</si>
  <si>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Сервисное обслуживание топливно-раздаточных колонок (ТРК) АЗС НГДУ "Жылыоймунайгаз"</t>
  </si>
  <si>
    <t>Сервисное обслуживание топливно-раздаточных колонок (ТРК) АЗС НГДУ "Доссормунайгаз"</t>
  </si>
  <si>
    <t>Сервисное обслуживание топливно-раздаточных колонок (ТРК) АЗС НГДУ "Кайнармунайгаз"</t>
  </si>
  <si>
    <t>Сервисное обслуживание топливно-раздаточных колонок (ТРК) АЗС УПТО и КО</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</si>
  <si>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</si>
  <si>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</si>
  <si>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</si>
  <si>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Ремонт и замена (поверка) контрольных устройств регистрации режимов труда и отдыха (тахографов)  НГДУ "Жылыоймунайгаз"</t>
  </si>
  <si>
    <t>Ремонт и замена (поверка) контрольных устройств регистрации режимов труда и отдыха (тахографов) НГДУ "Доссормунайгаз"</t>
  </si>
  <si>
    <t>Ремонт и замена (поверка) контрольных устройств регистрации режимов труда и отдыха (тахографов)  НГДУ "Кайнармунайгаз"</t>
  </si>
  <si>
    <t>Ремонт и замена (поверка) контрольных устройств регистрации режимов труда и отдыха (тахографов) Управления "Эмбамунайэнерго" и УПТО и КО</t>
  </si>
  <si>
    <t>32.99.99.000.000.00.0999.000000000000</t>
  </si>
  <si>
    <t>Работы по изготовлению деталей технологического оборудования по техническим условиям заказчика</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</si>
  <si>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</si>
  <si>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</si>
  <si>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</si>
  <si>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Изготовление табличек и билбордов  для офиса (НГДУ "Жылыоймунайгаз")</t>
  </si>
  <si>
    <t>Изготовление табличек и билбордов  для офиса (НГДУ "Доссормунайгаз")</t>
  </si>
  <si>
    <t>Изготовление табличек и билбордов  для офиса (НГДУ "Кайнармунайгаз")</t>
  </si>
  <si>
    <t>Изготовление табличек и билбордов  для офиса (упр. "Эмбамунайзнерго")</t>
  </si>
  <si>
    <t>Изготовление табличек и билбордов  для офиса (УПТиКО)</t>
  </si>
  <si>
    <t>Изготовление табличек и билбордов  для офиса (АУП)</t>
  </si>
  <si>
    <t>71.20.19.000.010.00.0777.000000000000</t>
  </si>
  <si>
    <t>май-октябрь</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</si>
  <si>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</si>
  <si>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</si>
  <si>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</si>
  <si>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Капитальный ремонт высоковольтных электродвигателей НГДУ "Доссормунайгаз"</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</si>
  <si>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</si>
  <si>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</si>
  <si>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</si>
  <si>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150 Р</t>
  </si>
  <si>
    <t>151 Р</t>
  </si>
  <si>
    <t>152 Р</t>
  </si>
  <si>
    <t>153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</si>
  <si>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</si>
  <si>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</si>
  <si>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</si>
  <si>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</si>
  <si>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</si>
  <si>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156 Р</t>
  </si>
  <si>
    <t>157 Р</t>
  </si>
  <si>
    <t>09.10.12.900.007.00.0999.000000000000</t>
  </si>
  <si>
    <t>Работы по  ликвидации скважин на месторождениях   НГДУ "Жайыкмунайгаз"</t>
  </si>
  <si>
    <t>май-июнь</t>
  </si>
  <si>
    <t>158 Р</t>
  </si>
  <si>
    <t>Работы по  ликвидации скважин на месторождениях   НГДУ "Доссормунайгаз"</t>
  </si>
  <si>
    <t>159 Р</t>
  </si>
  <si>
    <t>Работы по  ликвидации скважин на месторождениях   НГДУ "Кайнармунайгаз"</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</si>
  <si>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</si>
  <si>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</si>
  <si>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</si>
  <si>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</si>
  <si>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</si>
  <si>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</si>
  <si>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переоборудованию устья скважин на месторождениях НГДУ "Жайыкмунайгаз"</t>
  </si>
  <si>
    <t>февраль-март</t>
  </si>
  <si>
    <t>163 Р</t>
  </si>
  <si>
    <t>Работы по переоборудованию устья скважин на месторождениях НГДУ "Жылыоймунайгаз"</t>
  </si>
  <si>
    <t>164 Р</t>
  </si>
  <si>
    <t>Работы по переоборудованию устья скважин на месторождениях НГДУ "Доссормунайгаз"</t>
  </si>
  <si>
    <t>165 Р</t>
  </si>
  <si>
    <t>Работы по переоборудованию устья скважин на месторождениях НГДУ "Кайнармунайгаз"</t>
  </si>
  <si>
    <t>166 Р</t>
  </si>
  <si>
    <t>43.13.10.335.000.00.0999.000000000000</t>
  </si>
  <si>
    <t>167 Р</t>
  </si>
  <si>
    <t>168 Р</t>
  </si>
  <si>
    <t>169 Р</t>
  </si>
  <si>
    <t>72.19.50.200.000.00.0999.000000000000</t>
  </si>
  <si>
    <t>Работы научно-исследовательские в нефтегазовой отрасли</t>
  </si>
  <si>
    <t>170 Р</t>
  </si>
  <si>
    <t>171 Р</t>
  </si>
  <si>
    <t>172 Р</t>
  </si>
  <si>
    <t>173 Р</t>
  </si>
  <si>
    <t>174 Р</t>
  </si>
  <si>
    <t>175 Р</t>
  </si>
  <si>
    <t>176 Р</t>
  </si>
  <si>
    <t>177 Р</t>
  </si>
  <si>
    <t>178 Р</t>
  </si>
  <si>
    <t>179 Р</t>
  </si>
  <si>
    <t>180 Р</t>
  </si>
  <si>
    <t>181 Р</t>
  </si>
  <si>
    <t>33.11.12.000.001.00.0999.000000000000</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</si>
  <si>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</si>
  <si>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</si>
  <si>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</si>
  <si>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</si>
  <si>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</si>
  <si>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</si>
  <si>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</si>
  <si>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</si>
  <si>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186 Р</t>
  </si>
  <si>
    <t>41.00.40.000.006.00.0999.000000000000</t>
  </si>
  <si>
    <t>Работы по реконструкции нежилых зданий/сооружений/помещений</t>
  </si>
  <si>
    <t xml:space="preserve">Атырауская область Исатайский район </t>
  </si>
  <si>
    <t>187 Р</t>
  </si>
  <si>
    <t>42.11.20.335.000.00.0999.000000000000</t>
  </si>
  <si>
    <t>Работы по сооружению автомобильной дороги</t>
  </si>
  <si>
    <t>Автодорога Ю.З.Камышитовое - Ю.В.Новобогатинск</t>
  </si>
  <si>
    <t>188 Р</t>
  </si>
  <si>
    <t xml:space="preserve">Атырауская область Жылыойский район </t>
  </si>
  <si>
    <t>189 Р</t>
  </si>
  <si>
    <t>190 Р</t>
  </si>
  <si>
    <t>191 Р</t>
  </si>
  <si>
    <t>42.21.22.000.000.00.0999.000000000000</t>
  </si>
  <si>
    <t>Работы по прокладке локальных (местного значения) трубопроводов и аналогичных сетей/систем</t>
  </si>
  <si>
    <t>192 Р</t>
  </si>
  <si>
    <t>193 Р</t>
  </si>
  <si>
    <t>Работы по ремонту нежилых зданий/сооружений/помещений (кроме оборудования, инженерных систем и коммуникаций)</t>
  </si>
  <si>
    <t>194 Р</t>
  </si>
  <si>
    <t>195 Р</t>
  </si>
  <si>
    <t>196 Р</t>
  </si>
  <si>
    <t>197 Р</t>
  </si>
  <si>
    <t>Работы по ремонту/модернизации резервуаров/цистерн и аналогичного емкостного оборудования</t>
  </si>
  <si>
    <t>198 Р</t>
  </si>
  <si>
    <t>42.11.20.335.007.00.0999.000000000000</t>
  </si>
  <si>
    <t>199 Р</t>
  </si>
  <si>
    <t>200 Р</t>
  </si>
  <si>
    <t>Покраска РВС и изоляционные работы по НГДУ "Доссормунайгаз"</t>
  </si>
  <si>
    <t>201 Р</t>
  </si>
  <si>
    <t>202 Р</t>
  </si>
  <si>
    <t>203 Р</t>
  </si>
  <si>
    <t>204 Р</t>
  </si>
  <si>
    <t xml:space="preserve">71.12.35.100.000.00.0999.000000000003 </t>
  </si>
  <si>
    <t xml:space="preserve">Инженерно-геодезические работы </t>
  </si>
  <si>
    <t xml:space="preserve">Топогеодезические/геологические изыскания </t>
  </si>
  <si>
    <t>205 Р</t>
  </si>
  <si>
    <t>206 Р</t>
  </si>
  <si>
    <t xml:space="preserve">апрель-декабрь </t>
  </si>
  <si>
    <t>207 Р</t>
  </si>
  <si>
    <t>208 Р</t>
  </si>
  <si>
    <t>209 Р</t>
  </si>
  <si>
    <t>210 Р</t>
  </si>
  <si>
    <t>211 Р</t>
  </si>
  <si>
    <t>212 Р</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</si>
  <si>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</si>
  <si>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</si>
  <si>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</si>
  <si>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</si>
  <si>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214 Р</t>
  </si>
  <si>
    <t>Землеустроительные  работы  на  отводимых  земельных  участках НГДУ "Доссормунайгаз"</t>
  </si>
  <si>
    <t>215 Р</t>
  </si>
  <si>
    <t>Землеустроительные  работы  на  отводимых  земельных  участках НГДУ "Жайыкмунайгаз"</t>
  </si>
  <si>
    <t>216 Р</t>
  </si>
  <si>
    <t>71.12.35.100.000.00.0999.000000000002</t>
  </si>
  <si>
    <t>Топографические работы</t>
  </si>
  <si>
    <t>Планово-высотная привязка пробуренных скважин НГДУ "Кайнармунайгаз"</t>
  </si>
  <si>
    <t>217 Р</t>
  </si>
  <si>
    <t>Планово-высотная привязка пробуренных скважин НГДУ "Жылыоймунайгаз"</t>
  </si>
  <si>
    <t>218 Р</t>
  </si>
  <si>
    <t>Планово-высотная привязка пробуренных скважин НГДУ "Доссормунайгаз"</t>
  </si>
  <si>
    <t>219 Р</t>
  </si>
  <si>
    <t>Планово-высотная привязка пробуренных скважин НГДУ "Жайыкмунайгаз"</t>
  </si>
  <si>
    <t>220 Р</t>
  </si>
  <si>
    <t>Определение точек под бурение скважин на месторождениях НГДУ "Жайыкмунайгаз"</t>
  </si>
  <si>
    <t>53.10.11.100.000.00.0777.000000000000</t>
  </si>
  <si>
    <t>Подписка на периодические издания для АО "Эмбамунайгаз"</t>
  </si>
  <si>
    <t xml:space="preserve">ОИ </t>
  </si>
  <si>
    <t>62.09.20.000.002.00.0777.000000000000</t>
  </si>
  <si>
    <t>Услуги по сопровождению GPS-мониторинга автотранспорта в  АО "Эмбамунайгаз"</t>
  </si>
  <si>
    <t>Услуги по сопровождению GPS-мониторинга автотранспорта НГДУ "Жаикмунайгаз" АО "Эмбамунайгаз"</t>
  </si>
  <si>
    <t>Услуги по сопровождению GPS-мониторинга автотранспорта НГДУ "Жылоймунайгаз" АО "Эмбамунайгаз"</t>
  </si>
  <si>
    <t>Услуги по сопровождению GPS-мониторинга автотранспорта НГДУ "Кайнармунайгаз" АО "Эмбамунайгаз"</t>
  </si>
  <si>
    <t>Услуги по сопровождению GPS-мониторинга автотранспорта НГДУ  "Доссормунайгаз" АО "Эмбамунайгаз"</t>
  </si>
  <si>
    <t>Услуги по сопровождению GPS-мониторинга автотранспорта УЭМЭ АО "Эмбамунайгаз"</t>
  </si>
  <si>
    <t xml:space="preserve"> Атырауская область,п.Бирлик</t>
  </si>
  <si>
    <t>Услуги по сопровождению GPS-мониторинга автотранспорта УПТОиКО АО "Эмбамунайгаз"</t>
  </si>
  <si>
    <t>Услуги по сопровождению Комплексной инженерно технической системы физической безопасности  НГДУ "Жаикмунайгаз" АО "Эмбамунайгаз"</t>
  </si>
  <si>
    <t>Услуги по сопровождению Комплексной инженерно технической системы физической безопасности НГДУ  "Жылоймунайгаз" АО "Эмбамунайгаз"</t>
  </si>
  <si>
    <t>Услуги по сопровождению Комплексной инженерно технической системы физической безопасности НГДУ "Кайнармунайгаз" АО "Эмбамунайгаз"</t>
  </si>
  <si>
    <t>Услуги по сопровождению Комплексной инженерно технической системы физической безопасности НГДУ  "Доссормунайгаз" АО "Эмбамунайгаз"</t>
  </si>
  <si>
    <t>Услуги по сопровождению Комплексной инженерно технической системы физической безопасности УЭМЭ АО "Эмбамунайгаз"</t>
  </si>
  <si>
    <t>Услуги по сопровождению Комплексной инженерно технической системы физической безопасности УПТОиКО АО "Эмбамунайгаз"</t>
  </si>
  <si>
    <t>Услуги по сопровождению АСУП АО "Эмбамунайгаз"</t>
  </si>
  <si>
    <t>62.01.11.900.003.00.0777.000000000000</t>
  </si>
  <si>
    <t>Услуги по изменению (модификации) программного обеспечения в соответствии с заказом</t>
  </si>
  <si>
    <t>82.99.19.000.005.00.0777.000000000000</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</si>
  <si>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</si>
  <si>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</si>
  <si>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</si>
  <si>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</si>
  <si>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</si>
  <si>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</si>
  <si>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36.00.20.200.001.00.0777.000000000000</t>
  </si>
  <si>
    <t>Услуги по очистке питьевой воды</t>
  </si>
  <si>
    <t>Сервисное обслуживание водоочистных установок  по  НГДУ "Жаикмунайгаз"</t>
  </si>
  <si>
    <t xml:space="preserve">Сервисное обслуживание водоочистных установок   по НГДУ  "Жылыоймунайгаз" </t>
  </si>
  <si>
    <t>Сервисное обслуживание водоочистных установок  по  НГДУ  "Доссормунайгаз"</t>
  </si>
  <si>
    <t>Сервисное обслуживание водоочистных установок  по  НГДУ "Кайнармунайгаз"</t>
  </si>
  <si>
    <t>Сопровождение и техническая поддержка ТБД АО "Эмбамунайгаз"</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</si>
  <si>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</si>
  <si>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</si>
  <si>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</si>
  <si>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66.29.11.000.000.00.0777.000000000000</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</si>
  <si>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</si>
  <si>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</si>
  <si>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</si>
  <si>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68.31.16.200.000.00.0777.000000000000</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</si>
  <si>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</si>
  <si>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</si>
  <si>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</si>
  <si>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Услуги дезинфекции, дезинсекции, дератизации объектов АО «Эмбамунайгаз» (НГДУ "Жылыоймунайгаз") </t>
  </si>
  <si>
    <t xml:space="preserve">Услуги дезинфекции, дезинсекции, дератизации объектов АО «Эмбамунайгаз» (НГДУ "Доссормунайгаз") </t>
  </si>
  <si>
    <t xml:space="preserve">Услуги дезинфекции, дезинсекции, дератизации объектов АО «Эмбамунайгаз» (НГДУ "Кайнармунайгаз") </t>
  </si>
  <si>
    <t xml:space="preserve">Услуги дезинфекции, дезинсекции, дератизации объектов АО «Эмбамунайгаз» (упр. "Эмбамунайзнерго") </t>
  </si>
  <si>
    <t xml:space="preserve">Услуги дезинфекции, дезинсекции, дератизации объектов АО «Эмбамунайгаз» (УПТиКО) </t>
  </si>
  <si>
    <t xml:space="preserve">Услуги дезинфекции, дезинсекции, дератизации объектов АО «Эмбамунайгаз» (АУП) </t>
  </si>
  <si>
    <t>35.30.12.200.001.00.0777.000000000000</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</si>
  <si>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</si>
  <si>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</si>
  <si>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</si>
  <si>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Эмбамунайэнерго, УПТОиКО Атырауская база</t>
  </si>
  <si>
    <t>68.32.11.900.000.00.0777.000000000000</t>
  </si>
  <si>
    <t>Услуги организаций (КСК,КСП) по управлению общим имуществом объекта кондоминиума</t>
  </si>
  <si>
    <t>33.12.15.200.000.00.0777.000000000000</t>
  </si>
  <si>
    <t>Услуги по техническому обслуживанию лифтов в административного здания АО "Эмбамунайгаз"</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</si>
  <si>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</si>
  <si>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</si>
  <si>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</si>
  <si>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</si>
  <si>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</si>
  <si>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</si>
  <si>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Сервисное обслуживание и ремонт канализационной и водоочистной установки  "КУОСВ" (НГДУ "Жылыоймунайгаз")</t>
  </si>
  <si>
    <t>Сервисное обслуживание и ремонт канализационной и водоочистной установки  "КУОСВ" (НГДУ "Доссормунайгаз")</t>
  </si>
  <si>
    <t>Сервисное обслуживание и ремонт канализационной и водоочистной установки  "КУОСВ" (НГДУ "Кайнармунайгаз")</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</si>
  <si>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</si>
  <si>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</si>
  <si>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</si>
  <si>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Услуги по оформлению букетов цветов</t>
  </si>
  <si>
    <t>56.10.19.000.001.00.0777.000000000000</t>
  </si>
  <si>
    <t>Услуги по обеспечению питанием работников</t>
  </si>
  <si>
    <t>Услуги по организации питания работников Промзоны</t>
  </si>
  <si>
    <t xml:space="preserve">Услуги по проведению праздничных, культмассовых мероприятий (НГДУ "Жайыкмунайгаз")          </t>
  </si>
  <si>
    <t xml:space="preserve">Услуги по проведению праздничных, культмассовых мероприятий (НГДУ "Жылыоймунайгаз")        </t>
  </si>
  <si>
    <t xml:space="preserve">Услуги по проведению праздничных, культмассовых мероприятий (НГДУ "Доссормунайгаз")        </t>
  </si>
  <si>
    <t xml:space="preserve">Услуги по проведению праздничных, культмассовых мероприятий (НГДУ "Кайнармунайгаз")       </t>
  </si>
  <si>
    <t xml:space="preserve">Услуги по проведению праздничных, культмассовых мероприятий (упр. "Эмбамунайзнерго")        </t>
  </si>
  <si>
    <t xml:space="preserve">Услуги по проведению праздничных, культмассовых мероприятий (УПТиКО)   </t>
  </si>
  <si>
    <t xml:space="preserve">Услуги по проведению праздничных, культмассовых мероприятий (АУП)    </t>
  </si>
  <si>
    <t>52.23.11.190.001.00.0777.000000000000</t>
  </si>
  <si>
    <t>65.12.41.335.000.00.0777.000000000000</t>
  </si>
  <si>
    <t>65.12.50.335.000.00.0777.000000000000</t>
  </si>
  <si>
    <t>74.90.13.000.002.00.0777.000000000000</t>
  </si>
  <si>
    <t>74.90.13.000.003.00.0777.000000000000</t>
  </si>
  <si>
    <t>74.90.20.000.027.00.0777.000000000000</t>
  </si>
  <si>
    <t>74.90.13.000.000.00.0777.000000000000</t>
  </si>
  <si>
    <t>январь-март</t>
  </si>
  <si>
    <t>38.12.30.000.000.00.0777.000000000000</t>
  </si>
  <si>
    <t>71.12.31.900.000.00.0777.000000000000</t>
  </si>
  <si>
    <t>49.50.12.000.001.00.0777.000000000000</t>
  </si>
  <si>
    <t>Услуги по торговле газообразным топливом трубопроводным</t>
  </si>
  <si>
    <t>49.50.19.000.002.00.0777.000000000000</t>
  </si>
  <si>
    <t>36.00.20.400.000.00.0777.000000000000</t>
  </si>
  <si>
    <t>Услуги по распределению воды</t>
  </si>
  <si>
    <t>78.10.11.000.003.00.0777.000000000000</t>
  </si>
  <si>
    <t>г.Атырау, Атырауская область</t>
  </si>
  <si>
    <t>сентябрь-декабрь</t>
  </si>
  <si>
    <t>53.10.12.900.000.00.0777.000000000000</t>
  </si>
  <si>
    <t>71.12.20.000.000.00.0777.000000000000</t>
  </si>
  <si>
    <t>Услуги по авторскому/техническому надзору/управлению проектами, работами</t>
  </si>
  <si>
    <t>Авторский надзор объекта Реконструкция нефтепровода м/р Актобе -ЦППН Прорва</t>
  </si>
  <si>
    <t>49.50.11.100.000.00.0777.000000000000</t>
  </si>
  <si>
    <t>Услуги по транспортировке нефти по системе Атырау-Самара, за пределы Республики Казахстан  (KTO EX)</t>
  </si>
  <si>
    <t>Услуги по транспортировке нефти по системе КТК -договор транспортной экспедиции (РД)</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</si>
  <si>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</si>
  <si>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</si>
  <si>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</si>
  <si>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с момента заключения договора до 31 декабря</t>
  </si>
  <si>
    <t>Мангистауская область</t>
  </si>
  <si>
    <t>18.12.19.900.002.00.0777.000000000000</t>
  </si>
  <si>
    <t>65.12.11.335.000.00.0777.000000000000</t>
  </si>
  <si>
    <t>Услуги полиграфические по изготовлению/печатанию полиграфической продукции (кроме книг, фото, периодических изданий)</t>
  </si>
  <si>
    <t>Изготовление кожаных изделий с нанесением логотипа АО "Эмбамунайгаз"</t>
  </si>
  <si>
    <t>Изготовление бизнес аксессуаров с нанесением логотипа АО "Эмбамунайгаз"</t>
  </si>
  <si>
    <t>Изготовление панно с нанесением логотипа АО "Эмбамунайгаз"</t>
  </si>
  <si>
    <t>Изготовление подарочного набора с нанесением логотипа АО "Эмбамунайгаз"</t>
  </si>
  <si>
    <t>Изготовление сувенирной продукции с логотипом АО "Эмбамунайгаз"</t>
  </si>
  <si>
    <t>63.99.10.000.002.00.0777.000000000000</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</si>
  <si>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</si>
  <si>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65.12.21.335.000.00.0777.000000000000</t>
  </si>
  <si>
    <t>Услуги по страхованию гражданско-правовой ответственности владельцев автомобильного транспорта</t>
  </si>
  <si>
    <t xml:space="preserve">71.20.19.000.003.00.0777.000000000000 </t>
  </si>
  <si>
    <t>Услуги по калибровке средств измерений</t>
  </si>
  <si>
    <t>71.20.14.000.000.00.0777.000000000000</t>
  </si>
  <si>
    <t>Обязательный технический осмотр автотранспортных 
средств и прицепов к ним НГДУ "Жайкмунайгаз"</t>
  </si>
  <si>
    <t>Обязательный технический осмотр автотранспортных 
средств и прицепов к ним  НГДУ "Жылыоймунайгаз"</t>
  </si>
  <si>
    <t>Обязательный технический осмотр автотранспортных 
средств и прицепов к ним НГДУ "Доссормунайгаз"</t>
  </si>
  <si>
    <t xml:space="preserve">Обязательный технический осмотр автотранспортных 
средств и прицепов к ним НГДУ "Кайнармунайгаз" </t>
  </si>
  <si>
    <t>Обязательный технический осмотр автотранспортных 
средств и прицепов к ним Управления "Эмбамунайэнерго" и УПТО и КО</t>
  </si>
  <si>
    <t>71.20.12.000.000.00.0777.000000000000</t>
  </si>
  <si>
    <t>Услуги дефектоскопические</t>
  </si>
  <si>
    <t>74.90.20.000.055.00.0777.000000000000</t>
  </si>
  <si>
    <t>Услуги по паспортизации/инвентаризации</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</si>
  <si>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</si>
  <si>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</si>
  <si>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</si>
  <si>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Хлорирование питьевых емкостей и автоводовозов (НГДУ "Жайыкмунайгаз")</t>
  </si>
  <si>
    <t>Хлорирование питьевых емкостей и автоводовозов (НГДУ "Жылыоймунайгаз")</t>
  </si>
  <si>
    <t>Хлорирование питьевых емкостей и автоводовозов (НГДУ "Доссормунайгаз")</t>
  </si>
  <si>
    <t>Хлорирование питьевых емкостей и автоводовозов (НГДУ "Кайнармунайгаз")</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</si>
  <si>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</si>
  <si>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</si>
  <si>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</si>
  <si>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74.90.20.000.024.00.0777.000000000000</t>
  </si>
  <si>
    <t>Услуги по сертификации продукции/процессов/работы/услуги</t>
  </si>
  <si>
    <t>Сертификации общежитий (НГДУ "Жайыкмунайгаз")</t>
  </si>
  <si>
    <t>Сертификации общежитий (НГДУ "Жылыоймунайгаз")</t>
  </si>
  <si>
    <t>Сертификации общежитий (НГДУ "Доссормунайгаз")</t>
  </si>
  <si>
    <t>Сертификации общежитий (НГДУ "Кайнармунайгаз")</t>
  </si>
  <si>
    <t>Сертификации общежитий  (упр. "Эмбамунайзнерго")</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</si>
  <si>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</si>
  <si>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</si>
  <si>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</si>
  <si>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</si>
  <si>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Озеленению прилегаемой территории Общества (НГДУ "Жылыоймунайгаз")</t>
  </si>
  <si>
    <t>Озеленению прилегаемой территории Общества (НГДУ "Доссормунайгаз")</t>
  </si>
  <si>
    <t>Озеленению прилегаемой территории Общества (НГДУ "Кайнармунайгаз")</t>
  </si>
  <si>
    <t>Посадка саженцев (НГДУ "Жайыкмунайгаз")</t>
  </si>
  <si>
    <t>Посадка саженцев (НГДУ "Жылыоймунайгаз")</t>
  </si>
  <si>
    <t>Посадка саженцев (НГДУ "Доссормунайгаз")</t>
  </si>
  <si>
    <t>Посадка саженцев (НГДУ "Кайнармунайгаз")</t>
  </si>
  <si>
    <t>Посадка саженцев (упр. "Эмбамунайзнерго")</t>
  </si>
  <si>
    <t>81.29.13.000.002.00.0777.000000000000</t>
  </si>
  <si>
    <t>Отлов и ликвидация бродячих собак с территорий месторождения (НГДУ "Жайыкмунайгаз")</t>
  </si>
  <si>
    <t>Отлов и ликвидация бродячих собак с территорий месторождения (НГДУ "Жылыоймунайгаз")</t>
  </si>
  <si>
    <t>Отлов и ликвидация бродячих собак с территорий месторождения (НГДУ "Доссормунайгаз")</t>
  </si>
  <si>
    <t>Отлов и ликвидация бродячих собак с территорий месторождения (НГДУ "Кайнармунайгаз")</t>
  </si>
  <si>
    <t>Отлов и ликвидация бродячих собак на месторождениях (упр. "Эмбамунайзнерго")</t>
  </si>
  <si>
    <t>42.11.20.335.019.00.0777.000000000000</t>
  </si>
  <si>
    <t>Услуги по содержанию зданий</t>
  </si>
  <si>
    <t>Услуги по обслуживанию социальных объектов АО "Эмбамунайгаз" (НГДУ "Жайыкмунайгаз")</t>
  </si>
  <si>
    <t>Услуги по обслуживанию социальных объектов АО "Эмбамунайгаз" (НГДУ "Жылыоймунайгаз")</t>
  </si>
  <si>
    <t>Услуги по обслуживанию социальных объектов АО "Эмбамунайгаз" (НГДУ "Доссормунайгаз")</t>
  </si>
  <si>
    <t>Услуги по обслуживанию социальных объектов АО "Эмбамунайгаз" (НГДУ "Кайнармунайгаз")</t>
  </si>
  <si>
    <t>Услуги по обслуживанию социальных объектов АО "Эмбамунайгаз" (УПТиКО)</t>
  </si>
  <si>
    <t>Услуги по обслуживанию социальных объектов АО "Эмбамунайгаз"  (АУП)</t>
  </si>
  <si>
    <t>г.Алматы</t>
  </si>
  <si>
    <t>г.Есентуки</t>
  </si>
  <si>
    <t>Акмолинская область</t>
  </si>
  <si>
    <t>Костанайская область</t>
  </si>
  <si>
    <t>Ю.Казахстанская область</t>
  </si>
  <si>
    <t xml:space="preserve">услуги по оздоровление пенсионеров АО "Эмбамунайгаз" </t>
  </si>
  <si>
    <t>Атырауская область, г.Кульсары</t>
  </si>
  <si>
    <t>услуги по оздоровление пенсионеров АО "Эмбамунайгаз"</t>
  </si>
  <si>
    <t>Атырауская область, г. Атырау</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</si>
  <si>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</si>
  <si>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94.12.10.335.000.00.0777.000000000000</t>
  </si>
  <si>
    <t>май-ноябрь</t>
  </si>
  <si>
    <t>Услуги по диагностированию/экспертизе/анализу/испытаниям/тестированию/осмотру</t>
  </si>
  <si>
    <t>Услуги по госэнергоэкспертизе НГДУ "Жайыкмунайгаз"</t>
  </si>
  <si>
    <t>Услуги по госэнергоэкспертизе НГДУ "Жылыоймунайгаз"</t>
  </si>
  <si>
    <t>Услуги по госэнергоэкспертизе НГДУ "Доссормунайгаз"</t>
  </si>
  <si>
    <t>Услуги по госэнергоэкспертизе НГДУ "Кайнармунайгаз"</t>
  </si>
  <si>
    <t>Услуги по госэнергоэкспертизе Управления "Эмбамунайэнерго"</t>
  </si>
  <si>
    <t>09.10.12.990.001.00.0777.000000000000</t>
  </si>
  <si>
    <t>Услуги по супервайзерству при строительстве  экслуатационных  скважин на  месторождениях  АО "Эмбамунайгаз"</t>
  </si>
  <si>
    <t>Услуги по супервайзерству при строительстве  разведочных скважин на  месторождениях  АО "Эмбамунайгаз"</t>
  </si>
  <si>
    <t xml:space="preserve">
март-декабрь</t>
  </si>
  <si>
    <t>Услуги по супервайзерству при капитальном ремонте скважин на  месторождениях  АО "Эмбамунайгаз"</t>
  </si>
  <si>
    <t xml:space="preserve">Гидродинамические исследования в поисково-разведочных скважинах </t>
  </si>
  <si>
    <t>Геолого-технологические исследования (ГТИ) и газовый каротаж в поисково-разведочных скважинах</t>
  </si>
  <si>
    <t>62.02.30.000.001.00.0777.000000000000</t>
  </si>
  <si>
    <t>Услуги по сопровождению и технической поддержке информационной системы</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</si>
  <si>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</si>
  <si>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</si>
  <si>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</si>
  <si>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</si>
  <si>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</si>
  <si>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</si>
  <si>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</si>
  <si>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</si>
  <si>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</si>
  <si>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</si>
  <si>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</si>
  <si>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</si>
  <si>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</si>
  <si>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</si>
  <si>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</si>
  <si>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</si>
  <si>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</si>
  <si>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</si>
  <si>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</si>
  <si>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</si>
  <si>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</si>
  <si>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</si>
  <si>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</si>
  <si>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</si>
  <si>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</si>
  <si>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</si>
  <si>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Услуги по поставке природного газа для АО "Эмбамунайгаз"</t>
  </si>
  <si>
    <t>258 У</t>
  </si>
  <si>
    <t>Услуги по вывозу (сбору) опасных отходов/имущества/материалов</t>
  </si>
  <si>
    <t>259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</si>
  <si>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</si>
  <si>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</si>
  <si>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</si>
  <si>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260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</si>
  <si>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</si>
  <si>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</si>
  <si>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</si>
  <si>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</si>
  <si>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261 У</t>
  </si>
  <si>
    <t>услуги по организации и проведению обучения     обязательным требованиям по технике безопасности</t>
  </si>
  <si>
    <t>262 У</t>
  </si>
  <si>
    <t>услуги по подготовке, переподготовке и повышению квалификации работников обязательным требованиям по безопасному ведению работ</t>
  </si>
  <si>
    <t>263 У</t>
  </si>
  <si>
    <t>264 У</t>
  </si>
  <si>
    <t xml:space="preserve">услуги по подготовке, переподготовке и повышению квалификации работников по рабочим профессиям </t>
  </si>
  <si>
    <t>265 У</t>
  </si>
  <si>
    <t>266 У</t>
  </si>
  <si>
    <t>267 У</t>
  </si>
  <si>
    <t>268 У</t>
  </si>
  <si>
    <t>269 У</t>
  </si>
  <si>
    <t>270 У</t>
  </si>
  <si>
    <t>Авторский надзор объекта Строительство столовой на 50 мест на м/р Кисымбай"</t>
  </si>
  <si>
    <t>74.90.12.000.005.00.0777.000000000000</t>
  </si>
  <si>
    <t>Услуги по оценке стоимости товарно-материальных ценностей</t>
  </si>
  <si>
    <t>77.39.19.900.015.00.0777.000000000000</t>
  </si>
  <si>
    <t>70.22.13.000.001.00.0777.000000000000</t>
  </si>
  <si>
    <t>Услуги по маркетинговым консультациям</t>
  </si>
  <si>
    <t>авансовый платеж - 0%, оставшаяся часть в течение 15 рабочих дней с момента подписания акта приема-передачи</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</si>
  <si>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</si>
  <si>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</si>
  <si>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авансовый платеж в размере 100% ежеквартально в течении 5 (пяти) рабочих дней после получения счета на предоплату</t>
  </si>
  <si>
    <t>74.90.20.000.040.00.0777.000000000000</t>
  </si>
  <si>
    <t>Услуги по мониторингу местного содержания в закупках товаров, работ, услуг</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</si>
  <si>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</si>
  <si>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</si>
  <si>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</si>
  <si>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</si>
  <si>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Услуги по проведению радиологического мониторинга/обследования/контроля</t>
  </si>
  <si>
    <t>Радиологические  измерения отводимых  земельных  участков под объекты  НГДУ "Кайнармунайгаз"</t>
  </si>
  <si>
    <t>Радиологические  измерения отводимых  земельных  участков под объекты НГДУ "Жылыоймунайгаз"</t>
  </si>
  <si>
    <t>Радиологические  измерения отводимых  земельных  участков под объекты НГДУ "Доссормунайгаз"</t>
  </si>
  <si>
    <t>Радиологические  измерения отводимых  земельных  участков под объекты  НГДУ "Жайыкмунайгаз"</t>
  </si>
  <si>
    <t>Итого по услугам</t>
  </si>
  <si>
    <t>керосино-кислородный</t>
  </si>
  <si>
    <t>стальной, размер 219*10 мм</t>
  </si>
  <si>
    <t>стальной, размер 89*6 мм</t>
  </si>
  <si>
    <t>кислородный, кислородный, баллонный, пропускная способность 50 м3/ч</t>
  </si>
  <si>
    <t>стальной, бесшовный, диаметр 114*10 мм, крутоизогнутый, ГОСТ 17375-2001</t>
  </si>
  <si>
    <t>Лист</t>
  </si>
  <si>
    <t>Термометр</t>
  </si>
  <si>
    <t>для специальной техники</t>
  </si>
  <si>
    <t>шкафной</t>
  </si>
  <si>
    <t>резиновый, класса Б, с текстильным каркасом, ГОСТ 18698-79</t>
  </si>
  <si>
    <t>тип 1</t>
  </si>
  <si>
    <t>Смазка</t>
  </si>
  <si>
    <t>Работы по устройству (монтажу) пожарной/охранной сигнализации/ систем тушения/видеонаблюдения и аналогичного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</si>
  <si>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</si>
  <si>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Работы по ремонту/реконструкции скважин</t>
  </si>
  <si>
    <t>74 Р</t>
  </si>
  <si>
    <t>75 Р</t>
  </si>
  <si>
    <t>93 Р</t>
  </si>
  <si>
    <t>94 Р</t>
  </si>
  <si>
    <t>Работы по ликвидации скважин</t>
  </si>
  <si>
    <t>Работы по переобрудованию скважин</t>
  </si>
  <si>
    <t>Работы по переобрудованию/переоснащению/дооснащению скважин</t>
  </si>
  <si>
    <t>Работы по разведочному/пробному бурению</t>
  </si>
  <si>
    <t>Работы по ремонту автомобильной дороги</t>
  </si>
  <si>
    <t>221 Р</t>
  </si>
  <si>
    <t>222 Р</t>
  </si>
  <si>
    <t>223 Р</t>
  </si>
  <si>
    <t>Услуги по подписке на печатные периодические издания</t>
  </si>
  <si>
    <t>Услуги по установке и настройке программного обеспечения</t>
  </si>
  <si>
    <t>Услуги по модификации программного обеспечения</t>
  </si>
  <si>
    <t>Услуги по ведению секретного делопроизводства</t>
  </si>
  <si>
    <t>Услуги по техническому обслуживанию лифтов/лифтовых шахт и аналогичного оборудования</t>
  </si>
  <si>
    <t>Встреча и обслуживание в зоне ВИП, СИП в аэропорту</t>
  </si>
  <si>
    <t>Услуги по страхованию имущества от ущерба (кроме страхования автомобильного, железнодорожного, воздушного, водного транспорта, грузов)</t>
  </si>
  <si>
    <t>Услуги по проведению экологического мониторинга</t>
  </si>
  <si>
    <t>Услуги консультационные по вопросам охраны окружающей среды и экологии</t>
  </si>
  <si>
    <t>Услуги по транспортировке газа</t>
  </si>
  <si>
    <t>Услуги почтовые, связанные с письмами</t>
  </si>
  <si>
    <t>Услуги информационного мониторинга</t>
  </si>
  <si>
    <t>Услуги по паспортизации/инвентаризации (объектов/систем/путей, дорог/мест/ТМЦ/источников/отходов и т.п.)</t>
  </si>
  <si>
    <t>Отлов и ликвидация бродячих собак</t>
  </si>
  <si>
    <t>Услуги по санаторно-курортному лечению/лечебно-оздоровительного отдыха</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</si>
  <si>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</si>
  <si>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</si>
  <si>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</si>
  <si>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</si>
  <si>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</si>
  <si>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</si>
  <si>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</si>
  <si>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</si>
  <si>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</si>
  <si>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</si>
  <si>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</si>
  <si>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</si>
  <si>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</si>
  <si>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</si>
  <si>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5-1 Т</t>
  </si>
  <si>
    <t>26-1 Т</t>
  </si>
  <si>
    <t>27-1 Т</t>
  </si>
  <si>
    <t>39-1 Т</t>
  </si>
  <si>
    <t>48-1 Т</t>
  </si>
  <si>
    <t>52-1 Т</t>
  </si>
  <si>
    <t>53-1 Т</t>
  </si>
  <si>
    <t>54-1 Т</t>
  </si>
  <si>
    <t>79-1 Т</t>
  </si>
  <si>
    <t>80-1 Т</t>
  </si>
  <si>
    <t>81-1 Т</t>
  </si>
  <si>
    <t>86-1 Т</t>
  </si>
  <si>
    <t>90-1 Т</t>
  </si>
  <si>
    <t>93-1 Т</t>
  </si>
  <si>
    <t>94-1 Т</t>
  </si>
  <si>
    <t>95-1 Т</t>
  </si>
  <si>
    <t>97-1 Т</t>
  </si>
  <si>
    <t>98-1 Т</t>
  </si>
  <si>
    <t>102-1 Т</t>
  </si>
  <si>
    <t>103-1 Т</t>
  </si>
  <si>
    <t>104-1 Т</t>
  </si>
  <si>
    <t>105-1 Т</t>
  </si>
  <si>
    <t>106-1 Т</t>
  </si>
  <si>
    <t>162-1 Т</t>
  </si>
  <si>
    <t>164-1 Т</t>
  </si>
  <si>
    <t>171-1 Т</t>
  </si>
  <si>
    <t>211-1 Т</t>
  </si>
  <si>
    <t>212-1 Т</t>
  </si>
  <si>
    <t>Атырауская обл. пос.Доссор НГДУ "Доссормунайгаз"</t>
  </si>
  <si>
    <t>358-1 Т</t>
  </si>
  <si>
    <t>367-1 Т</t>
  </si>
  <si>
    <t>380 Т</t>
  </si>
  <si>
    <t>381 Т</t>
  </si>
  <si>
    <t>382 Т</t>
  </si>
  <si>
    <t>383 Т</t>
  </si>
  <si>
    <t>28.93.15.800.009.00.0796.000000000000</t>
  </si>
  <si>
    <t>Мармит</t>
  </si>
  <si>
    <t>для 1 блюда, 1 полка, мощность 1.2 кВт</t>
  </si>
  <si>
    <t>МАРМИТ ДЛЯ 1 БЛЮД ПМЭС 70КН</t>
  </si>
  <si>
    <t>384 Т</t>
  </si>
  <si>
    <t>28.93.15.800.009.00.0796.000000000001</t>
  </si>
  <si>
    <t>для 2 блюд, 2 полки, мощность 1.2 кВт</t>
  </si>
  <si>
    <t>МАРМИТ ДЛЯ 2 БЛЮД ПМЭС 70КН 60</t>
  </si>
  <si>
    <t>385 Т</t>
  </si>
  <si>
    <t>27.51.28.390.001.00.0839.000000000000</t>
  </si>
  <si>
    <t>Сковорода</t>
  </si>
  <si>
    <t>электрическая, с опрокидывающей чугунной чашей</t>
  </si>
  <si>
    <t>СКОВОРОДА ЭЛЕКТРИЧЕСКАЯ СЭЧ-045</t>
  </si>
  <si>
    <t>386 Т</t>
  </si>
  <si>
    <t>28.93.15.300.000.00.0796.000000000000</t>
  </si>
  <si>
    <t>Печь</t>
  </si>
  <si>
    <t>хлебопекарная, ярусная</t>
  </si>
  <si>
    <t>ШКАФ ПЕКАРСКИЙ 3-Х СЕКЦИОННЫЙ ЭШП-10</t>
  </si>
  <si>
    <t>387 Т</t>
  </si>
  <si>
    <t>27.51.28.390.003.00.0796.000000000001</t>
  </si>
  <si>
    <t>Котел варочный</t>
  </si>
  <si>
    <t>отдельностоящий</t>
  </si>
  <si>
    <t>388 Т</t>
  </si>
  <si>
    <t>389 Т</t>
  </si>
  <si>
    <t>390 Т</t>
  </si>
  <si>
    <t>17.23.14.500.000.00.5111.000000000051</t>
  </si>
  <si>
    <t>Бумага</t>
  </si>
  <si>
    <t>для офисного оборудования, формат А3, плотность 90 г/м2, ГОСТ 6656-76</t>
  </si>
  <si>
    <t>БУМАГА A3 80Г/М2 96% (500Л)</t>
  </si>
  <si>
    <t>одна пачка</t>
  </si>
  <si>
    <t>391 Т</t>
  </si>
  <si>
    <t>392 Т</t>
  </si>
  <si>
    <t>393 Т</t>
  </si>
  <si>
    <t>394 Т</t>
  </si>
  <si>
    <t>395 Т</t>
  </si>
  <si>
    <t>396 Т</t>
  </si>
  <si>
    <t>397 Т</t>
  </si>
  <si>
    <t>398 Т</t>
  </si>
  <si>
    <t>399 Т</t>
  </si>
  <si>
    <t>400 Т</t>
  </si>
  <si>
    <t>401 Т</t>
  </si>
  <si>
    <t>402 Т</t>
  </si>
  <si>
    <t>403 Т</t>
  </si>
  <si>
    <t>404 Т</t>
  </si>
  <si>
    <t>405 Т</t>
  </si>
  <si>
    <t>Клей</t>
  </si>
  <si>
    <t>Штука</t>
  </si>
  <si>
    <t>Облучатель</t>
  </si>
  <si>
    <t>Светильник</t>
  </si>
  <si>
    <t>Одна пачка</t>
  </si>
  <si>
    <t>19.20.21.550.000.00.0112.000000000000</t>
  </si>
  <si>
    <t>Бензин</t>
  </si>
  <si>
    <t>для двигателей с искровым зажиганием, марка АИ-95, неэтилированный и этилированный</t>
  </si>
  <si>
    <t>19.20.21.530.000.00.0168.000000000000</t>
  </si>
  <si>
    <t>для двигателей с искровым зажиганием, марка АИ-92, неэтилированный и этилированный</t>
  </si>
  <si>
    <t>Тонна (метрическая)</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</si>
  <si>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</si>
  <si>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</si>
  <si>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</si>
  <si>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</si>
  <si>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</si>
  <si>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</si>
  <si>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 наливом</t>
  </si>
  <si>
    <t>Атырауская обл. с.Аккистау НГДУ "Жайыкмунайгаз"</t>
  </si>
  <si>
    <t>Атырауская обл. ст.Жамансор НГДУ "Кайнармунайгаз"</t>
  </si>
  <si>
    <t>127-1 Р</t>
  </si>
  <si>
    <t>февраль</t>
  </si>
  <si>
    <t>271 У</t>
  </si>
  <si>
    <t>58.29.50.000.001.00.0777.000000000000</t>
  </si>
  <si>
    <t>Услуги по предоставлению лицензий на право использования программного обеспечения</t>
  </si>
  <si>
    <t>272 У</t>
  </si>
  <si>
    <t>Услуги по экспертизе проектами, касающимися строительства зданий</t>
  </si>
  <si>
    <t>273 У</t>
  </si>
  <si>
    <t>274 У</t>
  </si>
  <si>
    <t>март</t>
  </si>
  <si>
    <t>275 У</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</si>
  <si>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</si>
  <si>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</si>
  <si>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</si>
  <si>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</si>
  <si>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</si>
  <si>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</si>
  <si>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</si>
  <si>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</si>
  <si>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</si>
  <si>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</si>
  <si>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</si>
  <si>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</si>
  <si>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</si>
  <si>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</si>
  <si>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Перечень первоочередных закупок товаров, работ и услуг  АО "Эмбамунайгаз"  на 2017 год</t>
  </si>
  <si>
    <t>Утвержден Правлением Общества Протокол №16 от 19.09.2016г.</t>
  </si>
  <si>
    <t>Уточненный План закупок товаров, работ и услуг АО "Эмбамунайгаз" на 2017 год</t>
  </si>
  <si>
    <t>Утвержден приказом зам.генерального директора АО "Эмбамунайгаз" №1009 от 23.12.2016г.</t>
  </si>
  <si>
    <t>1 изменения и дополнения №1020 от 28 декабря 2016 года</t>
  </si>
  <si>
    <t>1.Товары</t>
  </si>
  <si>
    <t xml:space="preserve">Закуп бензина АИ-95 (карт-система) на собственные нужды, ГОСТ Р 51105-97 </t>
  </si>
  <si>
    <t>декабрь 2016г.-январь 2017г.</t>
  </si>
  <si>
    <t>FCA</t>
  </si>
  <si>
    <t>100% предоплата</t>
  </si>
  <si>
    <t>Закуп бензина АИ-92 на собственные нужды</t>
  </si>
  <si>
    <t>октябрь-ноябрь</t>
  </si>
  <si>
    <t>CPT</t>
  </si>
  <si>
    <t>промежуточный платеж  100 % в течении 30 рабочих дней.</t>
  </si>
  <si>
    <t>Закуп зимнего дизельного топлива, соответствующего требованиям экологического класса К-5 на собственные нужды наливом</t>
  </si>
  <si>
    <t>скважинный</t>
  </si>
  <si>
    <t>Уровнемер скважин Судос-мини-2(до 3000м)</t>
  </si>
  <si>
    <t>промежуточный платеж  90% в течении 30 рабочих дней; 10 % окончательный расчет</t>
  </si>
  <si>
    <t>8,12,14</t>
  </si>
  <si>
    <t>в течение 90 календарных дней с даты заключения договора</t>
  </si>
  <si>
    <t>29.10.59.999.001.00.0796.000000000054</t>
  </si>
  <si>
    <t>специализированный, автоцистерна нефтепромысловая, вместимость не более 10000 л</t>
  </si>
  <si>
    <t>ТПХ</t>
  </si>
  <si>
    <t>29.10.59.100.000.00.0796.000000000025</t>
  </si>
  <si>
    <t>специализированный, установка подъемная, для бурения, освоения и ремонта нефтяных и газовых скважин, высота подъема мачты 20 м, грузоподъемность 100 тонн</t>
  </si>
  <si>
    <t>в течение 120 календарных дней с даты заключения договора</t>
  </si>
  <si>
    <t>29.10.59.910.000.00.0796.000000000009</t>
  </si>
  <si>
    <t>специализированный, мастерская передвижная, для ремонтных работ наземного оборудования нефтепромыслов, технологических трубопроводов, нефтесборных пунктов, станков-качалок, технологического оборудования водопроводов, канализации</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</si>
  <si>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</si>
  <si>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</si>
  <si>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29.10.59.100.000.00.0796.000000000015</t>
  </si>
  <si>
    <t>специализированный, установка буровая мобильная, глубина бурения не более 10 м</t>
  </si>
  <si>
    <t>22.11.14.900.000.01.0796.000000000505</t>
  </si>
  <si>
    <t>на спецтехнику, размер 29.5/75R25, пневматическая, диагональная, ведущих колес, норма слойности 12</t>
  </si>
  <si>
    <t>Автошина 29,5/75 R25</t>
  </si>
  <si>
    <t>в течение 60 календарных дней с даты заключения договора</t>
  </si>
  <si>
    <t>22.11.13.500.000.01.0796.000000000048</t>
  </si>
  <si>
    <t>для автобусов или автомобилей грузовых, пневматическая, радиальная, размер 7,00 R16, бескамерная, ГОСТ 5513-97</t>
  </si>
  <si>
    <t>Автошина 7.00 R16LT</t>
  </si>
  <si>
    <t>22.11.13.500.000.01.0796.000000000095</t>
  </si>
  <si>
    <t>для автобусов или автомобилей грузовых, пневматическая, радиальная, размер 11,00R22,5, камерная, ГОСТ 5513-97</t>
  </si>
  <si>
    <t>Автошины 11 R 22.5</t>
  </si>
  <si>
    <t xml:space="preserve">22.11.14.900.000.01.0796.000000000379 </t>
  </si>
  <si>
    <t>на спецтехнику, размер 15,5R38, пневматическая, радиальная, ведущих колес, норма слойности 8, ГОСТ 25641-84</t>
  </si>
  <si>
    <t>Сельхозшина 15,5R38Ф35</t>
  </si>
  <si>
    <t>28.29.22.100.000.02.0796.000000000012</t>
  </si>
  <si>
    <t xml:space="preserve">Огнетушитель </t>
  </si>
  <si>
    <t>порошковый, марка ОП-10 (з) (А, В, С, Е)</t>
  </si>
  <si>
    <t>28.29.22.100.000.02.0796.000000000001</t>
  </si>
  <si>
    <t>порошковый, марка ОП-2 (з)  (А, В, С, Е)</t>
  </si>
  <si>
    <t>Порошковый огнетушитель  ОП-2 (з) предназначен для тушения загораний различных веществ, горение которых не может происходить без доступа воздуха (в.ч. электроустановок до 1000 В.).</t>
  </si>
  <si>
    <t>28.29.22.100.000.02.0796.000000000002</t>
  </si>
  <si>
    <t>порошковый, марка ОП-3 (з) (А, В, С, Е)</t>
  </si>
  <si>
    <t>Огнетушитель порошковый ОП-3(г) с объемом корпуса 3 литра предназначеныдля тушения загорания твердых горючих материалов (класс пожара А), жидких горючих материалов (класс пожара В), газообразных веществ (класс пожара С) и электроустановок напряжением до 1000 В.</t>
  </si>
  <si>
    <t>28.29.22.100.000.02.0796.000000000006</t>
  </si>
  <si>
    <t>порошковый, марка ОП-5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</si>
  <si>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 -40 до +50АС.</t>
  </si>
  <si>
    <t>28.29.22.100.000.02.0796.000000000008</t>
  </si>
  <si>
    <t>порошковый, марка ОП-8 (з) (А, В, С, Е)</t>
  </si>
  <si>
    <t>28.29.22.100.000.01.0796.000000000003</t>
  </si>
  <si>
    <t>углекислотный, марка ОУ-5</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</si>
  <si>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</si>
  <si>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28.29.22.100.000.01.0796.000000000011</t>
  </si>
  <si>
    <t>углекислотный, марка ОУ-20</t>
  </si>
  <si>
    <t>28.29.22.100.000.02.0796.000000000014</t>
  </si>
  <si>
    <t>порошковый, марка ОП-35 (ОП-50) (з) ххх (А, В, С, Е)</t>
  </si>
  <si>
    <t>28.29.22.100.000.01.0796.000000000005</t>
  </si>
  <si>
    <t>углекислотный, марка ОУ-8</t>
  </si>
  <si>
    <t>28.29.22.100.000.02.0796.000000000013</t>
  </si>
  <si>
    <t>порошковый, марка ОП-35 (ОП-50) (з)  (А, В, С, Е)</t>
  </si>
  <si>
    <t>28.29.22.100.000.02.0796.000000000003</t>
  </si>
  <si>
    <t>порошковый, марка ОП-4 (г)  (А, В, С, Е)</t>
  </si>
  <si>
    <t>28.29.22.100.000.01.0796.000000000012</t>
  </si>
  <si>
    <t>углекислотный, марка ОУ-40</t>
  </si>
  <si>
    <t>20.59.52.500.000.00.0168.000000000000</t>
  </si>
  <si>
    <t>Пенообразователь</t>
  </si>
  <si>
    <t>для пожаротушения</t>
  </si>
  <si>
    <t>тонна</t>
  </si>
  <si>
    <t>26.51.52.790.008.00.0839.000000000000</t>
  </si>
  <si>
    <t>Влагомер</t>
  </si>
  <si>
    <t>нефтяной</t>
  </si>
  <si>
    <t>Влагомер ПВСП-01</t>
  </si>
  <si>
    <t>26.51.41.000.015.00.0796.000000000000</t>
  </si>
  <si>
    <t xml:space="preserve">Дозиметр </t>
  </si>
  <si>
    <t>прямопоказывающий</t>
  </si>
  <si>
    <t>Дозиметр рентгеновского и гамма-излучения ДКС-АТ 1121</t>
  </si>
  <si>
    <t>26.51.53.900.041.00.0839.000000000000</t>
  </si>
  <si>
    <t xml:space="preserve">Автоматический пробоотборник стандарт АР </t>
  </si>
  <si>
    <t>26.51.52.300.006.01.0796.000000000000</t>
  </si>
  <si>
    <t>массовый</t>
  </si>
  <si>
    <t>Массовый расходомер 80F1Н Ду100 Ру40</t>
  </si>
  <si>
    <t>28.14.13.900.004.00.0796.000000000008</t>
  </si>
  <si>
    <t xml:space="preserve">Клапан отсечной </t>
  </si>
  <si>
    <t>из цветных сплавов, тип соединения - муфтовый</t>
  </si>
  <si>
    <t>Электромагнитный клапан ВН1/2Н-4Е-220В-50Гц</t>
  </si>
  <si>
    <t>Электромагнитный клапан ВН2Н-2-220В-50Гц</t>
  </si>
  <si>
    <t>Электромагнитн клапан ВФ1/2Н-4-220В-50Гц</t>
  </si>
  <si>
    <t>19.20.42.520.000.00.0168.000000000002</t>
  </si>
  <si>
    <t>Битум</t>
  </si>
  <si>
    <t>нефтяной, строительный, марка БН 90/10, условная вязкость 5-20, ГОСТ 6617-76</t>
  </si>
  <si>
    <t>8,11,22,23</t>
  </si>
  <si>
    <t>36-1 Т</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</si>
  <si>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</si>
  <si>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</si>
  <si>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</si>
  <si>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</si>
  <si>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</si>
  <si>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20.30.12.200.000.00.0166.000000000000</t>
  </si>
  <si>
    <t>Краска</t>
  </si>
  <si>
    <t>на основе сложных полиэфиров</t>
  </si>
  <si>
    <t>Краска голубая ПФ</t>
  </si>
  <si>
    <t>38-1 Т</t>
  </si>
  <si>
    <t>Краска эмаль белая ПФ</t>
  </si>
  <si>
    <t>Краска эмаль желтая НЦ-132</t>
  </si>
  <si>
    <t>40-1 Т</t>
  </si>
  <si>
    <t>20.30.11.900.000.00.0168.000000000000</t>
  </si>
  <si>
    <t>марка ВД-ВА-224, ГОСТ 28196-89</t>
  </si>
  <si>
    <t>Краска водоэмульсионная</t>
  </si>
  <si>
    <t>20.30.12.550.000.00.0166.000000000000</t>
  </si>
  <si>
    <t>на основе полиакрилатов акриловых</t>
  </si>
  <si>
    <t>Краска фасадная</t>
  </si>
  <si>
    <t>16.21.14.100.002.00.0055.000000000000</t>
  </si>
  <si>
    <t>Ламинат</t>
  </si>
  <si>
    <t>напольное покрытие</t>
  </si>
  <si>
    <t>22.23.15.000.000.00.0055.000000000000</t>
  </si>
  <si>
    <t>Линолеум</t>
  </si>
  <si>
    <t>из поливинилхлорида, бытовой, на тканой подоснове</t>
  </si>
  <si>
    <t>25.99.29.190.037.00.0055.000000000002</t>
  </si>
  <si>
    <t>Металлочерепица</t>
  </si>
  <si>
    <t>из оцинкованной стали, с полимерным покрытием, толщина 0,6 мм</t>
  </si>
  <si>
    <t>08.12.12.119.002.01.0168.000000000000</t>
  </si>
  <si>
    <t>Смесь</t>
  </si>
  <si>
    <t>песчано-гравийная, природная, содержание гравия 10%-95%, ГОСТ 23735-2014</t>
  </si>
  <si>
    <t>ПГС (песчано-гравийная смесь)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</si>
  <si>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</si>
  <si>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</si>
  <si>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</si>
  <si>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</si>
  <si>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08.12.11.900.000.00.0113.000000000000</t>
  </si>
  <si>
    <t>Песок</t>
  </si>
  <si>
    <t>природный, 1 класс, мелкий, ГОСТ 8736-2014</t>
  </si>
  <si>
    <t>Песок строительный</t>
  </si>
  <si>
    <t>метр кубический</t>
  </si>
  <si>
    <t>23.31.10.790.002.00.0055.000000000000</t>
  </si>
  <si>
    <t>Плитка</t>
  </si>
  <si>
    <t>керамическая, основная, квадратная, размер 300*300 мм</t>
  </si>
  <si>
    <t>Плитка напольная 30х30</t>
  </si>
  <si>
    <t>23.99.13.900.015.01.0055.000000000006</t>
  </si>
  <si>
    <t>Рубероид</t>
  </si>
  <si>
    <t>кровельный, тип РКП-350, с пылевидной посыпкой</t>
  </si>
  <si>
    <t>Рубероид (м2)</t>
  </si>
  <si>
    <t>23.51.12.300.000.02.0168.000000000019</t>
  </si>
  <si>
    <t>Портландцемент</t>
  </si>
  <si>
    <t>с минеральными добавками, марка ССПЦ 400-Д20, сульфатостойкий, ГОСТ 22266-2013</t>
  </si>
  <si>
    <t>Цемент ССПЦ-400</t>
  </si>
  <si>
    <t>08.12.13.000.001.00.0168.000000000008</t>
  </si>
  <si>
    <t>Щебень</t>
  </si>
  <si>
    <t>фракция от 5 до 20 мм, для строительных работ, ГОСТ 8267-93</t>
  </si>
  <si>
    <t>Щебень из плот.г.п.для стр.раб фр. 5-20</t>
  </si>
  <si>
    <t>08.12.13.000.001.00.0168.000000000004</t>
  </si>
  <si>
    <t>фракция от 20 до 40 мм, для строительных работ, ГОСТ 8267-93</t>
  </si>
  <si>
    <t>Щебень из плот.г.п.для стр.раб фр. 20-40</t>
  </si>
  <si>
    <t>Кузбасслак БТ-577, РЭН ГОСТ 5631-79</t>
  </si>
  <si>
    <t>20.14.42.900.002.00.0166.000000000000</t>
  </si>
  <si>
    <t>Метилдиэтаноламин</t>
  </si>
  <si>
    <t>химический реагент, сорт высший</t>
  </si>
  <si>
    <t>Растворитель на основе МДЭА OASE Yellow</t>
  </si>
  <si>
    <t>Килограмм</t>
  </si>
  <si>
    <t>20.59.52.100.001.00.0166.000000000009</t>
  </si>
  <si>
    <t>Реагент</t>
  </si>
  <si>
    <t xml:space="preserve">для защиты оборудования и удаления парафиноотложения, амин нейтрализующий </t>
  </si>
  <si>
    <t>АНТИВСПЕНИТЕЛЬ ПЕНОУД-ЛЬ ДЛЯ УСТАН АМИНА</t>
  </si>
  <si>
    <t>20.14.53.500.001.00.0166.000000000000</t>
  </si>
  <si>
    <t>Трибутилфосфат</t>
  </si>
  <si>
    <t>АНТИВСПЕНИВАТЕЛЬ ТРИБУТИЛФОСФАТ 99 wt.%</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</si>
  <si>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</si>
  <si>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</si>
  <si>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</si>
  <si>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ПРОПАН 99-100%</t>
  </si>
  <si>
    <t>20.59.56.900.026.00.0168.000000000001</t>
  </si>
  <si>
    <t xml:space="preserve">Катализатор серы </t>
  </si>
  <si>
    <t xml:space="preserve">для получения серы из сероводорода и диоксида серы </t>
  </si>
  <si>
    <t>КАТАЛИЗАТОР ARI-340</t>
  </si>
  <si>
    <t>20.41.44.000.002.01.0166.000000000000</t>
  </si>
  <si>
    <t>Порошок</t>
  </si>
  <si>
    <t xml:space="preserve">от накипи, для предотвращения появления накипи </t>
  </si>
  <si>
    <t>Антинакипин (Антиканипин)</t>
  </si>
  <si>
    <t>20.13.41.330.003.00.0166.000000000000</t>
  </si>
  <si>
    <t xml:space="preserve">Бисульфит натрия </t>
  </si>
  <si>
    <t xml:space="preserve">технический, марка А, ГОСТ 902-76 </t>
  </si>
  <si>
    <t>БИСУЛЬФИД НАТРИЯ (Na2S2O5) 10%</t>
  </si>
  <si>
    <t>20.14.23.100.000.00.0168.000000000003</t>
  </si>
  <si>
    <t xml:space="preserve">Этиленгликоль (этандиол) </t>
  </si>
  <si>
    <t xml:space="preserve">сорт высший, ГОСТ 19710-83 </t>
  </si>
  <si>
    <t>Этиленгликоль</t>
  </si>
  <si>
    <t>в течении 30 календарных дней с даты заключения договора</t>
  </si>
  <si>
    <t>27.40.22.900.000.02.0796.000000000000</t>
  </si>
  <si>
    <t>общего освещения, потолочный</t>
  </si>
  <si>
    <t>27.40.25.300.001.01.0796.000000000000</t>
  </si>
  <si>
    <t>общего освещения, подвесной</t>
  </si>
  <si>
    <t>27.20.11.990.001.00.0796.000000000000</t>
  </si>
  <si>
    <t>светодиодный, для уличного освещения, Номинальное напряжение 220В (+/-20%)</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</si>
  <si>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</si>
  <si>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</si>
  <si>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</si>
  <si>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</si>
  <si>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</si>
  <si>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</si>
  <si>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</si>
  <si>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27.40.33.000.001.00.0796.000000000016</t>
  </si>
  <si>
    <t>ИО 02-250-02, мощность 250 Вт, тип отражателя симметричный</t>
  </si>
  <si>
    <t>Предназначен для освещения </t>
  </si>
  <si>
    <t>27.40.15.990.001.00.0796.000000000012</t>
  </si>
  <si>
    <t>Лампа люминесцентная</t>
  </si>
  <si>
    <t>тип цоколя h23, мощность 20 Вт</t>
  </si>
  <si>
    <t>27.40.15.700.001.00.0796.000000000002</t>
  </si>
  <si>
    <t>Лампа дуговая</t>
  </si>
  <si>
    <t>ДРЛ-250, ртутная</t>
  </si>
  <si>
    <t>27.40.15.700.001.00.0796.000000000001</t>
  </si>
  <si>
    <t>ДРЛ-125, ртутная</t>
  </si>
  <si>
    <t>27.40.39.900.002.00.0796.000000000001</t>
  </si>
  <si>
    <t>Лампа светодиодная</t>
  </si>
  <si>
    <t>тип цоколя Е27, мощность 12 Вт, теплота цвета 6400 К, световой поток 700 лм</t>
  </si>
  <si>
    <t>27.40.39.900.002.00.0796.000000000002</t>
  </si>
  <si>
    <t>тип цоколя Е27, мощность 20 Вт, теплота цвета 6400 К, световой поток 700 лм</t>
  </si>
  <si>
    <t>27.40.39.900.003.00.0796.000000000004</t>
  </si>
  <si>
    <t>Лампа газозарядная</t>
  </si>
  <si>
    <t>тип ДНаТ, мощность 150 Вт</t>
  </si>
  <si>
    <t>27.40.39.900.003.00.0796.000000000000</t>
  </si>
  <si>
    <t>тип ДНаТ, мощность 250 Вт</t>
  </si>
  <si>
    <t xml:space="preserve">"Изолента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t>
  </si>
  <si>
    <t>28.21.12.900.002.00.0796.000000000001</t>
  </si>
  <si>
    <t>Печь подогрева</t>
  </si>
  <si>
    <t>тип ПБТ-1,6М</t>
  </si>
  <si>
    <t xml:space="preserve">Атырауская обл, Станция Кульсары, Кульсаринский участок УПТОиКО </t>
  </si>
  <si>
    <t>до 31 мая 2017 года</t>
  </si>
  <si>
    <t>28.13.31.000.158.00.0839.000000000000</t>
  </si>
  <si>
    <t>Привод</t>
  </si>
  <si>
    <t>для механического привода, для штангового глубинного насоса, в комплекте до 10 предметов</t>
  </si>
  <si>
    <t>Манометр-термометр устьевой УМТ-01-40</t>
  </si>
  <si>
    <t>Атырауская обл, ст.Жамансор 661003 Жамансорская база.</t>
  </si>
  <si>
    <t>до 31 июля 2017 года</t>
  </si>
  <si>
    <t>Уровнемер автом СУДОС-автомат2(до 3000м)</t>
  </si>
  <si>
    <t>Динамограф  Сиддос – автомат-3 (межтраверсный)</t>
  </si>
  <si>
    <t xml:space="preserve">Динамограф серии «СИДДОС – мини 2» </t>
  </si>
  <si>
    <t>Электронный</t>
  </si>
  <si>
    <t>ПОРТАТИВНЫЙ РАСХОДОМЕР PANAMETRICS-PT878</t>
  </si>
  <si>
    <t>96-1 Т</t>
  </si>
  <si>
    <t>27.32.13.700.000.00.0008.000000000811</t>
  </si>
  <si>
    <t>марка РПШ, 7*2,5 мм2</t>
  </si>
  <si>
    <t>Километр (тысяча метров)</t>
  </si>
  <si>
    <t>27.32.13.700.000.00.0006.000000000428</t>
  </si>
  <si>
    <t>марка КГ, 1*35 мм2</t>
  </si>
  <si>
    <t>Метр</t>
  </si>
  <si>
    <t>27.32.13.700.000.00.0008.000000000455</t>
  </si>
  <si>
    <t>марка КГ, 3*16+1*6 мм2</t>
  </si>
  <si>
    <t>99-1 Т</t>
  </si>
  <si>
    <t>27.32.13.700.000.00.0008.000000000459</t>
  </si>
  <si>
    <t>марка КГ, 3*25+1*10 мм2</t>
  </si>
  <si>
    <t>100-1 Т</t>
  </si>
  <si>
    <t>27.32.13.700.000.00.0008.000000000460</t>
  </si>
  <si>
    <t>марка КГ, 3*25+1*16 мм2</t>
  </si>
  <si>
    <t>101-1 Т</t>
  </si>
  <si>
    <t>27.32.13.700.000.00.0008.000000000465</t>
  </si>
  <si>
    <t>марка КГ, 3*50+1*25 мм2</t>
  </si>
  <si>
    <t>27.32.13.700.000.00.0008.000000000467</t>
  </si>
  <si>
    <t>марка КГ, 3*70+1*25 мм2</t>
  </si>
  <si>
    <t>27.32.13.700.000.00.0008.000000000457</t>
  </si>
  <si>
    <t>марка КГ, 3*16+1*10 мм2</t>
  </si>
  <si>
    <t>27.32.13.700.000.00.0008.000000000441</t>
  </si>
  <si>
    <t>марка КГ, 3*2,5+1*1,5 мм2</t>
  </si>
  <si>
    <t>27.32.13.700.000.00.0008.000000000461</t>
  </si>
  <si>
    <t>марка КГ, 3*35+1*10 мм2</t>
  </si>
  <si>
    <t>27.32.13.700.000.00.0008.000000000444</t>
  </si>
  <si>
    <t>марка КГ, 3*4+1*2,5 мм2</t>
  </si>
  <si>
    <t>107-1 Т</t>
  </si>
  <si>
    <t>108-1 Т</t>
  </si>
  <si>
    <t>27.32.13.700.000.00.0008.000000000449</t>
  </si>
  <si>
    <t>марка КГ, 3*6+1*4 мм2</t>
  </si>
  <si>
    <t>109-1 Т</t>
  </si>
  <si>
    <t>27.32.13.700.000.00.0008.000000000470</t>
  </si>
  <si>
    <t>марка КГ, 3*95 мм2</t>
  </si>
  <si>
    <t>110-1 Т</t>
  </si>
  <si>
    <t>27.32.13.700.000.00.0006.000000000429</t>
  </si>
  <si>
    <t>марка КГ, 1*50 мм2</t>
  </si>
  <si>
    <t>111-1 Т</t>
  </si>
  <si>
    <t xml:space="preserve">26.30.60.000.015.00.0796.000000000000 </t>
  </si>
  <si>
    <t>Батарея</t>
  </si>
  <si>
    <t>резервная</t>
  </si>
  <si>
    <t xml:space="preserve">Акумуляторная батарейка VSE 4/5A </t>
  </si>
  <si>
    <t>112-1 Т</t>
  </si>
  <si>
    <t>Аккумуляторная батарея для динамографа и уровнемера «Сиам»</t>
  </si>
  <si>
    <t>113-1 Т</t>
  </si>
  <si>
    <t>27.32.11.900.000.00.0166.000000000171</t>
  </si>
  <si>
    <t>сечение жил 0,75 мм, марка ПЭТВ-2</t>
  </si>
  <si>
    <t>ПРОВОД ОБМОТОЧНЫЙ С ЭМАЛЕВОЙ ИЗОЛЯЦИЕЙ ПЭТВ-2 0,75</t>
  </si>
  <si>
    <t>114-1 Т</t>
  </si>
  <si>
    <t>27.32.11.900.000.00.0166.000000000103</t>
  </si>
  <si>
    <t>сечение жил 0,35 мм, марка ПЭТВ-2</t>
  </si>
  <si>
    <t>Обмоточный  провод ПЭТВ-2 0,35мм2</t>
  </si>
  <si>
    <t>115-1 Т</t>
  </si>
  <si>
    <t>27.32.11.900.000.00.0166.000000000138</t>
  </si>
  <si>
    <t>сечение жил 1,06 мм, марка ПЭТВ-2</t>
  </si>
  <si>
    <t>Обмоточный  провод ПЭТВ-2 1,06мм2</t>
  </si>
  <si>
    <t>116-1 Т</t>
  </si>
  <si>
    <t>27.32.11.900.000.00.0166.000000000142</t>
  </si>
  <si>
    <t>сечение жил 1,12 мм, марка ПЭТВ-2</t>
  </si>
  <si>
    <t>Обмоточный  провод ПЭТВ-2 1,12мм2</t>
  </si>
  <si>
    <t>117-1 Т</t>
  </si>
  <si>
    <t>27.32.11.900.000.00.0166.000000000144</t>
  </si>
  <si>
    <t>сечение жил 1,18 мм, марка ПЭТВ-2</t>
  </si>
  <si>
    <t>Обмоточный  провод ПЭТВ-2 1,18мм2</t>
  </si>
  <si>
    <t>118-1 Т</t>
  </si>
  <si>
    <t>27.32.11.900.000.00.0166.000000000147</t>
  </si>
  <si>
    <t>сечение жил 1,25 мм, марка ПЭТВ-2</t>
  </si>
  <si>
    <t>Обмоточный  провод ПЭТВ-2 1,25мм2</t>
  </si>
  <si>
    <t>119-1 Т</t>
  </si>
  <si>
    <t>27.32.11.900.000.00.0166.000000000149</t>
  </si>
  <si>
    <t>сечение жил 1,32 мм, марка ПЭТВ-2</t>
  </si>
  <si>
    <t>Обмоточный  провод ПЭТВ-2 1,32мм2</t>
  </si>
  <si>
    <t>120-1 Т</t>
  </si>
  <si>
    <t>27.32.11.900.000.00.0166.000000000151</t>
  </si>
  <si>
    <t>сечение жил 1,4 мм, марка ПЭТВ-2</t>
  </si>
  <si>
    <t>Обмоточный  провод ПЭТВ-2 1,4мм2</t>
  </si>
  <si>
    <t>121-1 Т</t>
  </si>
  <si>
    <t>27.32.11.900.000.00.0166.000000000105</t>
  </si>
  <si>
    <t>сечение жил 0,4 мм, марка ПЭТВ-2</t>
  </si>
  <si>
    <t>Провод  обмоточный ПЭТВ-2 0,40 мм2</t>
  </si>
  <si>
    <t>122-1 Т</t>
  </si>
  <si>
    <t>27.32.11.900.000.00.0166.000000000129</t>
  </si>
  <si>
    <t>сечение жил 0,9 мм, марка ПЭТВ-2</t>
  </si>
  <si>
    <t>Провод  обмоточный ПЭТВ-2 0,90 мм2</t>
  </si>
  <si>
    <t>123-1 Т</t>
  </si>
  <si>
    <t>27.32.11.900.000.00.0166.000000000118</t>
  </si>
  <si>
    <t>сечение жил 0,56 мм, марка ПЭТВ-2</t>
  </si>
  <si>
    <t>Провод обмоточный ПЭТВ-2 0,56мм2</t>
  </si>
  <si>
    <t>124-1 Т</t>
  </si>
  <si>
    <t>27.32.11.900.000.00.0166.000000000113</t>
  </si>
  <si>
    <t>сечение жил 0,5 мм, марка ПЭТВ-2</t>
  </si>
  <si>
    <t>Провод обмоточный ПЭТВ-2 0,5мм2</t>
  </si>
  <si>
    <t>125-1 Т</t>
  </si>
  <si>
    <t>27.32.11.900.000.00.0166.000000000120</t>
  </si>
  <si>
    <t>сечение жил 0,63 мм, марка ПЭТВ-2</t>
  </si>
  <si>
    <t>Провод обмоточный ПЭТВ-2 0,63мм2</t>
  </si>
  <si>
    <t>126-1 Т</t>
  </si>
  <si>
    <t>27.32.11.900.000.00.0166.000000000128</t>
  </si>
  <si>
    <t>сечение жил 0,85 мм, марка ПЭТВ-2</t>
  </si>
  <si>
    <t>Провод обмоточный ПЭТВ-2 0,85мм2</t>
  </si>
  <si>
    <t>127-1 Т</t>
  </si>
  <si>
    <t>27.32.11.900.000.00.0166.000000000134</t>
  </si>
  <si>
    <t>сечение жил 1 мм, марка ПЭТВ-2</t>
  </si>
  <si>
    <t>Провод обмоточный ПЭТВ-2 1,0мм2</t>
  </si>
  <si>
    <t>128-1 Т</t>
  </si>
  <si>
    <t>26.30.60.000.015.00.0796.000000000000</t>
  </si>
  <si>
    <t>Аккумуляторная батарея для расходомера РТ-878.</t>
  </si>
  <si>
    <t>129-1 Т</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</si>
  <si>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</si>
  <si>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</si>
  <si>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</si>
  <si>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</si>
  <si>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</si>
  <si>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</si>
  <si>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133-1 Т</t>
  </si>
  <si>
    <t>28.15.10.300.000.00.0796.000000000012</t>
  </si>
  <si>
    <t>Подшипник шариковый</t>
  </si>
  <si>
    <t>радиальный, наружный диаметр 125-250 мм, однорядный, качения, со штампованным сепаратором</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</si>
  <si>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</si>
  <si>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</si>
  <si>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</si>
  <si>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</si>
  <si>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</si>
  <si>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23.61.20.900.023.00.0796.000000000000</t>
  </si>
  <si>
    <t>Опора</t>
  </si>
  <si>
    <t>марка ВЛ 10 кВ, железобетонная, промежуточная</t>
  </si>
  <si>
    <t>23.20.12.900.015.01.0168.000000000122</t>
  </si>
  <si>
    <t>Кирпич</t>
  </si>
  <si>
    <t>огнеупорный, марка ШБ-II, размер 250*124*65 мм, шамотный, прямой, ГОСТ 390-96</t>
  </si>
  <si>
    <t>23.20.13.900.006.00.0168.000000000050</t>
  </si>
  <si>
    <t>Заполнитель</t>
  </si>
  <si>
    <t>шамотный, марка ЗШБ, класса 3, ГОСТ 23037-99</t>
  </si>
  <si>
    <t>шамотный, марки ЗШБ, класса 3, ГОСТ 23037-99</t>
  </si>
  <si>
    <t>23.20.13.100.000.01.0168.000000000000</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</si>
  <si>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</si>
  <si>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</si>
  <si>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24.20.13.900.001.01.0006.000000000002</t>
  </si>
  <si>
    <t>Рукав</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</si>
  <si>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</si>
  <si>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</si>
  <si>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</si>
  <si>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</si>
  <si>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24.20.13.900.001.01.0006.000000000004</t>
  </si>
  <si>
    <t>металлический, оцинкованный, негерметичный, диаметр 50 мм</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</si>
  <si>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</si>
  <si>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23.43.10.300.000.00.0796.000000000109</t>
  </si>
  <si>
    <t>марка ТФ-20, фарфоровый, штыревой </t>
  </si>
  <si>
    <t>163-1 Т</t>
  </si>
  <si>
    <t>26.51.12.590.007.00.0796.000000000000</t>
  </si>
  <si>
    <t>Датчик нагрузки</t>
  </si>
  <si>
    <t>для динамометра</t>
  </si>
  <si>
    <t>ДНЗ 10V датчик нагрузки (узкий) для межтраверсных динамографов</t>
  </si>
  <si>
    <t>27.40.15.990.001.00.0796.000000000170</t>
  </si>
  <si>
    <t>тип цоколя Е-27, мощность 20 Вт</t>
  </si>
  <si>
    <t>27.40.15.990.001.00.0796.000000000193</t>
  </si>
  <si>
    <t>тип цоколя Е27, мощность 22 Вт</t>
  </si>
  <si>
    <t>27.40.15.990.001.00.0796.000000000179</t>
  </si>
  <si>
    <t>тип цоколя Е-27, мощность 26 Вт</t>
  </si>
  <si>
    <t>27.40.15.990.001.00.0796.000000000142</t>
  </si>
  <si>
    <t>тип цоколя G13, мощность 18 Вт</t>
  </si>
  <si>
    <t>Элемент пит.AA 3,6В Микон 107,207 t-100С</t>
  </si>
  <si>
    <t>28.41.21.400.000.00.0796.000000000005</t>
  </si>
  <si>
    <t>Станок токарный металлорежущий</t>
  </si>
  <si>
    <t>токарно-винторезный, без числового программного управления</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</si>
  <si>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</si>
  <si>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</si>
  <si>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исключить</t>
  </si>
  <si>
    <t>Электромуфтовый аппарат</t>
  </si>
  <si>
    <t>ПУНКТ ГАЗОРЕГУЛЯТОРНЫЙ ГРПШ-10МС</t>
  </si>
  <si>
    <t>179-1 Т</t>
  </si>
  <si>
    <t>28.13.31.000.168.00.0796.000000000000</t>
  </si>
  <si>
    <t>Станок-качалка</t>
  </si>
  <si>
    <t>для индивидуального механического привода штангового насоса нефтяной скважины, тип СКДР</t>
  </si>
  <si>
    <t>РЕГУЛЯТОР ДАВЛЕНИЯ ГАЗА РДСК-50 М-3</t>
  </si>
  <si>
    <t>РЕГУЛЯТОР ДАВЛЕНИЯ ГАЗА РДГ-50В</t>
  </si>
  <si>
    <t>28.13.31.000.121.00.0796.000000000000</t>
  </si>
  <si>
    <t>Аппарат направляющий</t>
  </si>
  <si>
    <t>для центробежного насоса, чугун</t>
  </si>
  <si>
    <t>Аппарат нааправляющий ЦНС 180-21201019-1</t>
  </si>
  <si>
    <t>Баллон пропановый 55 л 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</si>
  <si>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28.22.19.300.109.00.0796.000000000000</t>
  </si>
  <si>
    <t>Съемник</t>
  </si>
  <si>
    <t>гидравлический, для демонтажа деталей станка качалки</t>
  </si>
  <si>
    <t>Гидравлич съемник для дем-жа кривошипа</t>
  </si>
  <si>
    <t>Горелка ацетиленовая Г1</t>
  </si>
  <si>
    <t>Горелка Г2-06 с комплект.наконечников</t>
  </si>
  <si>
    <t>25.93.11.330.001.01.0168.000000000008</t>
  </si>
  <si>
    <t>Канат</t>
  </si>
  <si>
    <t>стальной, свивка двойная, тип ЛК-О, диаметр 14 мм, ГОСТ 3077-80</t>
  </si>
  <si>
    <t>25.93.11.330.001.01.0168.000000000010</t>
  </si>
  <si>
    <t>стальной, свивка двойная, тип ЛК-О, диаметр 16,5 мм, ГОСТ 3077-80</t>
  </si>
  <si>
    <t>25.93.11.330.001.01.0168.000000000095</t>
  </si>
  <si>
    <t>стальной, свивка двойная, тип ЛК-Р, диаметр 22,5 мм, ГОСТ 2688-80</t>
  </si>
  <si>
    <t>25.93.11.330.001.01.0168.000000000090</t>
  </si>
  <si>
    <t>стальной, свивка двойная, тип ЛК-Р, диаметр 15,0 мм, ГОСТ 2688-80</t>
  </si>
  <si>
    <t>24.34.11.300.001.00.0168.000000000002</t>
  </si>
  <si>
    <t>Катанка</t>
  </si>
  <si>
    <t>из углеродистой стали, марка Ст3</t>
  </si>
  <si>
    <t>Катанка  ф 6мм</t>
  </si>
  <si>
    <t>Катанка стальная 8</t>
  </si>
  <si>
    <t>Клапан предохранительный пружинный СППКР Ду150 Ру16 (17лс 10нж) ГОСТ 12815-80</t>
  </si>
  <si>
    <t>28.13.31.000.076.06.0796.000000000002</t>
  </si>
  <si>
    <t>напорный, для трехплунжерного кривошипного насоса, наружный диаметр 56 мм, высота 57 мм</t>
  </si>
  <si>
    <t>Клапан СИН 46.02.133.000</t>
  </si>
  <si>
    <t xml:space="preserve"> 28.13.31.000.076.06.0796.000000000001</t>
  </si>
  <si>
    <t>напорный, для трехплунжерного насоса, наружный диаметр 125 мм, высота 108 мм</t>
  </si>
  <si>
    <t>Клапан СИН31.100.170</t>
  </si>
  <si>
    <t>Клапан СИН46.02.130.021</t>
  </si>
  <si>
    <t>Клапан СИН61.00.108.600-01</t>
  </si>
  <si>
    <t>Клапан СИН61.00.108.602-01</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</si>
  <si>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</si>
  <si>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</si>
  <si>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</si>
  <si>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</si>
  <si>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25.92.13.990.000.00.0796.000000000000</t>
  </si>
  <si>
    <t>Колпак</t>
  </si>
  <si>
    <t>для кислородного балонна</t>
  </si>
  <si>
    <t>Колпак для кислородного баллона</t>
  </si>
  <si>
    <t>25.92.13.990.000.00.0796.000000000001</t>
  </si>
  <si>
    <t>для пропанового баллона</t>
  </si>
  <si>
    <t>Колпак для пропанового баллона</t>
  </si>
  <si>
    <t>28.13.31.000.037.00.0796.000000000003</t>
  </si>
  <si>
    <t>Кольцо</t>
  </si>
  <si>
    <t>к насосу</t>
  </si>
  <si>
    <t>Кольцо разгр.6МС-6-0111 ЦНС 180-85#425</t>
  </si>
  <si>
    <t>205-1 Т</t>
  </si>
  <si>
    <t>Кольцо разгр.6МС-6-0112 ЦНС 180-85#425</t>
  </si>
  <si>
    <t>206-1 Т</t>
  </si>
  <si>
    <t>Кольцо разгр.8МС-7-0111 ЦНС 300-120#600</t>
  </si>
  <si>
    <t>207-1 Т</t>
  </si>
  <si>
    <t>Кольцо разгр.8МС-7-0112 ЦНС 300-120#600</t>
  </si>
  <si>
    <t>208-1 Т</t>
  </si>
  <si>
    <t>28.14.13.730.002.00.0796.000000000164</t>
  </si>
  <si>
    <t>Кран</t>
  </si>
  <si>
    <t>шаровой, латунный, муфтовый, условное давление 1,6 Мпа, условный проход 15 мм</t>
  </si>
  <si>
    <t>Кран газовый шаровый КШ Ду15 Ру16</t>
  </si>
  <si>
    <t>209-1 Т</t>
  </si>
  <si>
    <t>28.14.13.730.002.00.0796.000000000165</t>
  </si>
  <si>
    <t>шаровой, латунный, муфтовый, условное давление 1,6 Мпа, условный проход 20 мм</t>
  </si>
  <si>
    <t>Кран газовый шаровый КШ Ду20 Ру16</t>
  </si>
  <si>
    <t>210-1 Т</t>
  </si>
  <si>
    <t>28.14.13.730.002.00.0796.000000000166</t>
  </si>
  <si>
    <t>шаровой, латунный, муфтовый, условное давление 1,6 Мпа, условный проход 25 мм</t>
  </si>
  <si>
    <t>Кран газовый шаровый КШ Ду25 Ру16</t>
  </si>
  <si>
    <t>28.14.13.730.002.00.0796.000000000169</t>
  </si>
  <si>
    <t>шаровой, латунный, муфтовый, условное давление 1,6 Мпа, условный проход 50 мм</t>
  </si>
  <si>
    <t>Кран газовый шаровый КШ Ду50 Ру16</t>
  </si>
  <si>
    <t>28.14.13.730.002.00.0796.000000000397</t>
  </si>
  <si>
    <t>шаровой, стальной, фланцевый, для нефтепродуктов и других жидкостей, ручной, условное давление 4 Мпа, условный проход 50 мм</t>
  </si>
  <si>
    <t>Кран шар ПДРК.491826.001-02 Ду 50Ру 40</t>
  </si>
  <si>
    <t>24.32.10.100.000.00.0168.000000000000</t>
  </si>
  <si>
    <t>Круг</t>
  </si>
  <si>
    <t>стальной, холоднокатаный, калиброванный</t>
  </si>
  <si>
    <t>Круг ф110 ст 20 ГОСТ 1050-88</t>
  </si>
  <si>
    <t>Круг ф130 ст 20 ГОСТ 1050-88</t>
  </si>
  <si>
    <t>28.22.19.300.090.00.0796.000000000000</t>
  </si>
  <si>
    <t>для подъемной установки, тормозная</t>
  </si>
  <si>
    <t>Лента в сб АР.0З.03.100 для АПРС40</t>
  </si>
  <si>
    <t>24.33.20.000.000.01.0168.000000000000</t>
  </si>
  <si>
    <t>Профиль листовой</t>
  </si>
  <si>
    <t>из оцинкованной стали, размер 1250*2500 мм, толщина 0,7 мм</t>
  </si>
  <si>
    <t>Лист плоский оцинкованный 1,25х2,5м0,7мм</t>
  </si>
  <si>
    <t>24.10.31.900.000.01.0168.000000000137</t>
  </si>
  <si>
    <t>стальной, марка Ст. 3, толщина 4 мм, рифленный, ГОСТ 8568-77</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</si>
  <si>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</si>
  <si>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</si>
  <si>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</si>
  <si>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</si>
  <si>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22.19.73.230.005.00.0796.000000000002</t>
  </si>
  <si>
    <t>для трехплунжерного насоса, материал изготовления резина, наружныи диаметр 170 мм, внутреннии диаметр 140 мм</t>
  </si>
  <si>
    <t>Манжета СИН32.100.01.006</t>
  </si>
  <si>
    <t>28.11.41.900.007.00.0796.000000000001</t>
  </si>
  <si>
    <t>клапана, для поршневого насоса нагнетания жидких сред</t>
  </si>
  <si>
    <t>Манжета СИН35.100.01.004</t>
  </si>
  <si>
    <t>26.51.52.750.000.00.0796.000000000002</t>
  </si>
  <si>
    <t>Манометр</t>
  </si>
  <si>
    <t>общетехнический, диаметр корпуса 50 мм, класс точности 2,5, диапазон показаний 0-25 МПа, ГОСТ 2405-88</t>
  </si>
  <si>
    <t>Манометр кислородный ( от 0-250 кгс/см2)</t>
  </si>
  <si>
    <t>26.51.52.750.000.00.0796.000000000004</t>
  </si>
  <si>
    <t>общетехнический, диаметр корпуса 50 мм, класс точности 2,5, диапазон показаний 0-0,6 МПа, ГОСТ 2405-88</t>
  </si>
  <si>
    <t>Манометр пропан.(0-6 кгс/см2)ГОСТ2405-89</t>
  </si>
  <si>
    <t>19.20.29.530.000.00.0168.000000000006</t>
  </si>
  <si>
    <t>индустриальное, марка И-40А, ГОСТ 20799-88</t>
  </si>
  <si>
    <t>Направляющий аппарат 8 МС-7-0117-02</t>
  </si>
  <si>
    <t>Насос 1.1 ПТ-25 с компл ЗИП ППУА1600/100</t>
  </si>
  <si>
    <t>24.20.40.500.000.00.0796.000000000062</t>
  </si>
  <si>
    <t>стальной, бесшовный, диаметр 114*6 мм, крутоизогнутый, ГОСТ 17375-2001</t>
  </si>
  <si>
    <t>ОТВОД 114Х6ММ 90ГР,ШТАМП.СТ20</t>
  </si>
  <si>
    <t>24.20.40.500.000.00.0796.000000000077</t>
  </si>
  <si>
    <t>стальной, бесшовный, диаметр 159*6 мм, крутоизогнутый</t>
  </si>
  <si>
    <t>ОТВОД 159Х6ММ 90ГР,ШТАМП.СТ20</t>
  </si>
  <si>
    <t>24.20.40.500.000.00.0796.000000000025</t>
  </si>
  <si>
    <t>стальной, бесшовный, диаметр 219*8 мм, крутоизогнутый, ГОСТ 17375-2001</t>
  </si>
  <si>
    <t>ОТВОД 219Х7ММ 90ГР,ШТАМП.СТ20</t>
  </si>
  <si>
    <t>24.20.40.500.000.00.0796.000000000036</t>
  </si>
  <si>
    <t>стальной, бесшовный, диаметр 76*3,5 мм, ГОСТ 17375-2001</t>
  </si>
  <si>
    <t>ОТВОД 76Х4ММ 90ГР,ШТАМП.СТ20</t>
  </si>
  <si>
    <t>230-1 Т</t>
  </si>
  <si>
    <t>24.20.40.500.000.00.0796.000000000037</t>
  </si>
  <si>
    <t>стальной, бесшовный, диаметр 89*3,5 мм, ГОСТ 17375-2001</t>
  </si>
  <si>
    <t>ОТВОД 89Х5ММ 90ГР,ШТАМП.СТ20</t>
  </si>
  <si>
    <t>24.20.40.500.000.00.0796.000000000015</t>
  </si>
  <si>
    <t>стальной, бесшовный, диаметр 57*5 мм, крутоизогнутый, ГОСТ 17375-2001</t>
  </si>
  <si>
    <t>Отвод 90 гр. бесшовн. Ф57х5</t>
  </si>
  <si>
    <t>232-1 Т</t>
  </si>
  <si>
    <t>Отвод 90грд,бесш.ст 114х11ГОСТ 17375-83</t>
  </si>
  <si>
    <t>233-1 Т</t>
  </si>
  <si>
    <t>23.99.11.990.000.00.0166.000000000000</t>
  </si>
  <si>
    <t>Паронит</t>
  </si>
  <si>
    <t>марка ПОН-А, общего назначения, толщина 2,0 мм, сальниковая, ГОСТ 481-80</t>
  </si>
  <si>
    <t>Паронит ПОН-А - 1,5*1,7м, толщина-2мм</t>
  </si>
  <si>
    <t>23.99.11.990.000.00.0166.000000000002</t>
  </si>
  <si>
    <t>марка ПОН-А, общего назначения, толщина 3,0 мм, ГОСТ 481-80</t>
  </si>
  <si>
    <t>Паронит ПОН-А - 1,5*1,7м, толщина-3мм</t>
  </si>
  <si>
    <t>23.99.11.990.000.00.0166.000000000007</t>
  </si>
  <si>
    <t>марка ПОН-А, общего назначения, толщина 1,5 мм, ГОСТ 481-80</t>
  </si>
  <si>
    <t>Паронит ПОН-А -1,5*1,7м, толщина-1мм</t>
  </si>
  <si>
    <t>23.99.11.990.000.00.0166.000000000016</t>
  </si>
  <si>
    <t>марка ПОН-Б, общего назначения, толщина 1,5 мм, ГОСТ 481-80</t>
  </si>
  <si>
    <t>Паронит ПОН-Б-1,5мм</t>
  </si>
  <si>
    <t>24.20.40.100.007.00.0796.000000000000</t>
  </si>
  <si>
    <t>Переход</t>
  </si>
  <si>
    <t>концентрический, стальной, ГОСТ 17378-2001</t>
  </si>
  <si>
    <t>ПЕРЕХОДНИК 114Х57</t>
  </si>
  <si>
    <t>238-1 Т</t>
  </si>
  <si>
    <t>24.20.40.100.007.00.0796.000000000001</t>
  </si>
  <si>
    <t>экцентрический, стальной, ГОСТ 17378-2001</t>
  </si>
  <si>
    <t>ПЕРЕХОДНИК 159Х108</t>
  </si>
  <si>
    <t>ПЕРЕХОДНИК 219Х108</t>
  </si>
  <si>
    <t>ПЕРЕХОДНИК 219Х159</t>
  </si>
  <si>
    <t>Переходник 89х76  ГОСТ 17378-83</t>
  </si>
  <si>
    <t>242-1 Т</t>
  </si>
  <si>
    <t>28.92.61.300.046.00.0796.000000000001</t>
  </si>
  <si>
    <t>Переходник</t>
  </si>
  <si>
    <t>для бурового насоса</t>
  </si>
  <si>
    <t>Переходник в сборе</t>
  </si>
  <si>
    <t>243-1 Т</t>
  </si>
  <si>
    <t xml:space="preserve">Регулятор давления газа РДБК1-50-25(35) </t>
  </si>
  <si>
    <t>Регулятор давления газа РДГ-150В</t>
  </si>
  <si>
    <t>Регулятор давления газа РДСК-50 М-1</t>
  </si>
  <si>
    <t>Регулятор Давления РДБК-1-100</t>
  </si>
  <si>
    <t>27.90.32.000.061.02.0796.000000000000</t>
  </si>
  <si>
    <t>ацетиленовый, ацетиленовый, баллонный, пропускная способность 5 м3/ч, ГОСТ 13861-89</t>
  </si>
  <si>
    <t>Редуктор ацетиленовый БАО-5-4</t>
  </si>
  <si>
    <t>Редуктор БКО-50-4 .</t>
  </si>
  <si>
    <t>27.90.32.000.061.03.0796.000000000000</t>
  </si>
  <si>
    <t>пропановый, пропановый, баллонный, пропускная способность 5 м3/ч, ГОСТ 13861-89</t>
  </si>
  <si>
    <t>Редуктор БПО-5-1</t>
  </si>
  <si>
    <t>Редуктор кислородный БКО-50</t>
  </si>
  <si>
    <t>Редуктор пропановый БПО-5-4</t>
  </si>
  <si>
    <t>19.20.29.590.000.08.0112.000000000007</t>
  </si>
  <si>
    <t>класс 75W, - 40 сП, С, 4,1</t>
  </si>
  <si>
    <t>Резак кислородный</t>
  </si>
  <si>
    <t>Резак пропановый "Донмент -142П"-У 9/9</t>
  </si>
  <si>
    <t>Резак Р-2П (пропан)</t>
  </si>
  <si>
    <t>22.19.30.500.000.01.0006.000000000002</t>
  </si>
  <si>
    <t xml:space="preserve">Рукав </t>
  </si>
  <si>
    <t>резиновый, с текстильным каркасом, напорно-всасывающий, тип Б-2-16, неармированный, диаметр 18 мм, ГОСТ 5398-76</t>
  </si>
  <si>
    <t>РУКАВ ВСАСЫВА. 4" L-4М УНБ.0416.000-01П</t>
  </si>
  <si>
    <t>22.19.30.500.002.01.0006.000000000000</t>
  </si>
  <si>
    <t>Шланг</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</si>
  <si>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</si>
  <si>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газ.свар.кл.1, ацет.Ф9мм, 0,63МПа</t>
  </si>
  <si>
    <t>22.19.30.500.002.01.0006.000000000008</t>
  </si>
  <si>
    <t>газовый, для сварки и резки металлов класса III предназначен для подачи кислорода, III–9–2,0, наружный диаметр 18, ГОСТ 9356-75</t>
  </si>
  <si>
    <t>Рукав для газовой сварк.кислор Ф9мм 2МПа</t>
  </si>
  <si>
    <t>22.19.30.500.002.01.0006.000000000001</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</si>
  <si>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</si>
  <si>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пропановый</t>
  </si>
  <si>
    <t>28.99.39.899.011.00.0796.000000000000</t>
  </si>
  <si>
    <t>паровой, к паровой передвижной установке</t>
  </si>
  <si>
    <t>Рукав пропарочный D-25,L-бухты20мПАР-2(Х)-25</t>
  </si>
  <si>
    <t>13.96.16.900.009.00.0796.000000000000</t>
  </si>
  <si>
    <t>Рукава напорно-всас. Б-2-100-5-4000</t>
  </si>
  <si>
    <t>Рукава напорно-всас.(гофрир)Б- 65мм-1Мпа</t>
  </si>
  <si>
    <t>Рукава напорные рез. с текст.карк.Б-75мм</t>
  </si>
  <si>
    <t>Сталь круг.12ММгл.А1в прутах ст3-5ПС</t>
  </si>
  <si>
    <t>24.10.66.900.000.00.0168.000000000006</t>
  </si>
  <si>
    <t>диаметр 14 мм, горячекатаный, стальной, ГОСТ 2590-2006</t>
  </si>
  <si>
    <t>Сталь круг.14ММгл.А1в прутах ст3-5ПС</t>
  </si>
  <si>
    <t>24.10.66.900.000.00.0168.000000000007</t>
  </si>
  <si>
    <t>диаметр 16 мм, горячекатаный, стальной, ГОСТ 2590-2006</t>
  </si>
  <si>
    <t>Сталь круг.16ММгл.А1в прутах ст3-5ПС</t>
  </si>
  <si>
    <t>24.10.66.900.000.00.0168.000000000008</t>
  </si>
  <si>
    <t>диаметр 18 мм, горячекатаный, стальной, ГОСТ 2590-2006</t>
  </si>
  <si>
    <t>Сталь круг.18ММгл.А1в прутах ст3-5ПС</t>
  </si>
  <si>
    <t>24.10.66.900.000.00.0168.000000000009</t>
  </si>
  <si>
    <t>диаметр 20 мм, горячекатаный, стальной, ГОСТ 2590-2006</t>
  </si>
  <si>
    <t>Сталь круг.20ММгл.А1в прутах ст3-5ПС</t>
  </si>
  <si>
    <t>Сталь круг.22ММгл.А1в прутах ст3-5ПС</t>
  </si>
  <si>
    <t>Сталь круг.30ММгл.А1в  прутах ст3-5ПС</t>
  </si>
  <si>
    <t>24.10.31.900.000.01.0168.000000000089</t>
  </si>
  <si>
    <t>стальной, марка Ст. 3, толщина 40 мм, ГОСТ 19903-74</t>
  </si>
  <si>
    <t>24.10.31.900.000.01.0168.000000000181</t>
  </si>
  <si>
    <t>стальной, марка Ст. 3, толщина 4 мм, горячекатанный, ГОСТ 19903-89</t>
  </si>
  <si>
    <t>24.10.31.900.000.01.0168.000000000076</t>
  </si>
  <si>
    <t>стальной, марка Ст. 3, толщина 5 мм, ГОСТ 19903-74</t>
  </si>
  <si>
    <t>24.10.31.900.000.01.0168.000000000077</t>
  </si>
  <si>
    <t>стальной, марка Ст. 3, толщина 6 мм, ГОСТ 19903-74</t>
  </si>
  <si>
    <t>24.10.31.900.000.01.0168.000000000000</t>
  </si>
  <si>
    <t>стальной, горячекатанный, б-8 мм, ГОСТ 19903-74</t>
  </si>
  <si>
    <t>24.10.32.000.000.01.0168.000000000000</t>
  </si>
  <si>
    <t>стальной, горячекатанный, толщина 2 мм, размер 1250*2500 мм, ГОСТ 19903-74</t>
  </si>
  <si>
    <t>24.10.31.900.000.01.0168.000000000075</t>
  </si>
  <si>
    <t>стальной, марка Ст. 3, толщина 3 мм, ГОСТ 19903-74</t>
  </si>
  <si>
    <t>24.33.11.100.000.00.0168.000000000010</t>
  </si>
  <si>
    <t>Уголок</t>
  </si>
  <si>
    <t>стальной, равнополочный, номер 6,3, ширина полок 63*63 мм, ГОСТ 8509-93</t>
  </si>
  <si>
    <t>24.33.11.100.000.00.0168.000000000001</t>
  </si>
  <si>
    <t>стальной, равнополочный, номер 2,5, ширина полок 25*25 мм, ГОСТ 8509-93</t>
  </si>
  <si>
    <t>24.33.11.100.000.00.0168.000000000005</t>
  </si>
  <si>
    <t>стальной, равнополочный, номер 3,5, ширина полок 35*35 мм, ГОСТ 8509-93</t>
  </si>
  <si>
    <t>24.33.11.100.000.00.0168.000000000007</t>
  </si>
  <si>
    <t>стальной, равнополочный, номер 4,5, ширина полок 45*45 мм, ГОСТ 8509-93</t>
  </si>
  <si>
    <t>24.33.11.100.000.00.0168.000000000008</t>
  </si>
  <si>
    <t>стальной, равнополочный, номер 5, ширина полок 50*50 мм, ГОСТ 8509-93</t>
  </si>
  <si>
    <t>24.33.11.100.000.00.0168.000000000012</t>
  </si>
  <si>
    <t>стальной, равнополочный, номер 7,5, ширина полок 75*75 мм, ГОСТ 8509-93</t>
  </si>
  <si>
    <t>286-1 Т</t>
  </si>
  <si>
    <t>288-1 Т</t>
  </si>
  <si>
    <t>24.20.40.500.002.00.0796.000000000305</t>
  </si>
  <si>
    <t>стальной, размер 73*5 мм, ГОСТ 17376-2001</t>
  </si>
  <si>
    <t>Тройник 73х5мм. штамп. из стали 20</t>
  </si>
  <si>
    <t>289-1 Т</t>
  </si>
  <si>
    <t>290-1 Т</t>
  </si>
  <si>
    <t>24.33.11.100.005.00.0168.000000000008</t>
  </si>
  <si>
    <t>Шестигранник</t>
  </si>
  <si>
    <t>стальной, диаметр вписанного круга 16 мм, ГОСТ 2879-2006</t>
  </si>
  <si>
    <t>Шестигранник  ст.30-35  16мм</t>
  </si>
  <si>
    <t>291-1 Т</t>
  </si>
  <si>
    <t>24.33.11.100.005.00.0168.000000000044</t>
  </si>
  <si>
    <t>стальной, диаметр вписанного круга 24 мм, калиброванный, ГОСТ 8560-78</t>
  </si>
  <si>
    <t>Шестигранник  ст.30-35  24мм</t>
  </si>
  <si>
    <t>292-1 Т</t>
  </si>
  <si>
    <t>24.33.11.100.005.00.0168.000000000045</t>
  </si>
  <si>
    <t>стальной, диаметр вписанного круга 27 мм, калиброванный, ГОСТ 8560-78</t>
  </si>
  <si>
    <t>Шестигранник  ст.30-35  27мм</t>
  </si>
  <si>
    <t>293-1 Т</t>
  </si>
  <si>
    <t>24.33.11.100.005.00.0168.000000000019</t>
  </si>
  <si>
    <t>стальной, диаметр вписанного круга 30 мм, ГОСТ 2879-2006</t>
  </si>
  <si>
    <t>Шестигранникст.30-35  ГОСТ 2879-88 30 мм</t>
  </si>
  <si>
    <t>294-1 Т</t>
  </si>
  <si>
    <t>22.19.30.590.000.00.0796.000000000000</t>
  </si>
  <si>
    <t>нагнетательный 2, соединение БРС</t>
  </si>
  <si>
    <t>Шланг нагнет. 2" ЦА-320М.17.28</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</si>
  <si>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</si>
  <si>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</si>
  <si>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</si>
  <si>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</si>
  <si>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в течение 40 календарных дней с даты заключения договора</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</si>
  <si>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</si>
  <si>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</si>
  <si>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</si>
  <si>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</si>
  <si>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Шнур резиновый У0085</t>
  </si>
  <si>
    <t>Шнур резиновый У0092</t>
  </si>
  <si>
    <t>Шнур резиновый У0094</t>
  </si>
  <si>
    <t>25.99.29.490.092.00.0839.000000000005</t>
  </si>
  <si>
    <t>Комплект шпилька с гайкой</t>
  </si>
  <si>
    <t>металлический, диаметр 16 мм, длина 100 мм, ГОСТ 9066-75</t>
  </si>
  <si>
    <t>Шпилька М16х100 с 2-мя гайкамиГОСТ 9066</t>
  </si>
  <si>
    <t>25.99.29.490.092.00.0839.000000000134</t>
  </si>
  <si>
    <t>металлический, диаметр 18 мм, длина 200 мм, ГОСТ 9066-75</t>
  </si>
  <si>
    <t>Шпилька М18х180 с 2-мя гайками ГОСТ 9066</t>
  </si>
  <si>
    <t>25.99.29.490.092.00.0839.000000000026</t>
  </si>
  <si>
    <t>металлический, диаметр 20 мм, длина 180 мм, ГОСТ 9066-75</t>
  </si>
  <si>
    <t>Шпилька М20х180 с 2-мя гайками ГОСТ 9066</t>
  </si>
  <si>
    <t>25.99.29.490.092.00.0839.000000000017</t>
  </si>
  <si>
    <t>металлический, диаметр 24 мм, длина 150 мм, ГОСТ 9066-75</t>
  </si>
  <si>
    <t>Шпилька М24х150 с 2-мя гайкГОСТ 9066-75</t>
  </si>
  <si>
    <t>25.99.29.490.092.00.0839.000000000137</t>
  </si>
  <si>
    <t>металлический, диаметр 30 мм, длина 250 мм</t>
  </si>
  <si>
    <t>Шпилька М30х250 с 2-мя гайками</t>
  </si>
  <si>
    <t>20.52.10.900.005.00.0796.000000000004</t>
  </si>
  <si>
    <t>эпоксидный, универсальный</t>
  </si>
  <si>
    <t xml:space="preserve">Эпоксидный Клей </t>
  </si>
  <si>
    <t>БАЛЛОН АЦЕТИЛЕНОВЫЙ 40Л</t>
  </si>
  <si>
    <t>28.13.31.000.147.00.0796.000000000000</t>
  </si>
  <si>
    <t>Секция</t>
  </si>
  <si>
    <t>для мультифазной насосной установки, в сборе</t>
  </si>
  <si>
    <t>СЕКЦИЯ НАСОС НВ1-240.3.04.15.00/000 МФНУ</t>
  </si>
  <si>
    <t>28.13.32.000.217.00.0796.000000000000</t>
  </si>
  <si>
    <t>Уплотнение торцевое</t>
  </si>
  <si>
    <t>22.19.50.900.001.02.0055.000000000001</t>
  </si>
  <si>
    <t>прорезиненная, для изготовления резинотехнических изделий специального назначения</t>
  </si>
  <si>
    <t>ТКАНЬ МЕМБРАННАЯ для РЕГУЛЯТОРОВ ГАЗА 1,0мм</t>
  </si>
  <si>
    <t>ТКАНЬ МЕМБРАННАЯ для РЕГУЛЯТОРОВ ГАЗА 0,6мм</t>
  </si>
  <si>
    <t>ГИДРОЦИЛИНДР ДЛЯ ПОДЪЕМА ВЫШКИ ПАП-60</t>
  </si>
  <si>
    <t>19.20.29.560.000.00.0112.000000000001</t>
  </si>
  <si>
    <t>компрессорное, марка К-19, ГОСТ 1861-73</t>
  </si>
  <si>
    <t>МАСЛО КОМПРЕССОРНОЕ MOBIL RARUS 425</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</si>
  <si>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</si>
  <si>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</si>
  <si>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</si>
  <si>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23.99.11.500.001.00.0166.000000000004</t>
  </si>
  <si>
    <t>Картон</t>
  </si>
  <si>
    <t>асбестовый, марка КАОН-1, общего назначения, толщина 6,0 мм, ГОСТ 2850-95</t>
  </si>
  <si>
    <t>АСБОКАРТОН КАОН-1 6ММ 800Х1000 ММ</t>
  </si>
  <si>
    <t>23.99.11.990.000.00.0166.000000000015</t>
  </si>
  <si>
    <t>марка ПОН-Б, общего назначения, толщина 1,0 мм, ГОСТ 481-80</t>
  </si>
  <si>
    <t>ПАРОНИТ ПОН-1ММ</t>
  </si>
  <si>
    <t>23.99.11.990.000.00.0166.000000000018</t>
  </si>
  <si>
    <t>марка ПОН-Б, общего назначения, толщина 3,0 мм, ГОСТ 481-80</t>
  </si>
  <si>
    <t>ПАРОНИТ ПОН-3ММ</t>
  </si>
  <si>
    <t>ФИЛЬТР ГАЗОВЫЙ  МАРКА ФГ-150, ДУ 150</t>
  </si>
  <si>
    <t>28.11.33.000.004.01.0796.000000000005</t>
  </si>
  <si>
    <t>дыхательный, для герметизации газового пространства резервуаров с нефтью, условный проход 100 мм, пропускная способность 200 м3/ч</t>
  </si>
  <si>
    <t xml:space="preserve">Дыхательный клапан СМДК 100-АА </t>
  </si>
  <si>
    <t>19.20.31.300.001.00.5108.000000000000</t>
  </si>
  <si>
    <t>Пропан-бутан</t>
  </si>
  <si>
    <t>технический, массовая доля сероводорода и меркаптановой серы не более 0,013%, интенсивность запаха не менее 3 баллов</t>
  </si>
  <si>
    <t>Пропан, бутан 55 Л</t>
  </si>
  <si>
    <t>Один баллон</t>
  </si>
  <si>
    <t>Клапан предохранительный пружинный, стальной фланцевый Ду50ру16</t>
  </si>
  <si>
    <t>22.21.30.100.003.00.0166.000000000001</t>
  </si>
  <si>
    <t>Лента ФУМ</t>
  </si>
  <si>
    <t>уплотнительная, размер 19 мм</t>
  </si>
  <si>
    <t>ФУМ ЛЕНТА ТУ 6-05-1388-86</t>
  </si>
  <si>
    <t>ЛЕНТА В СБ АР.0З.03.100 ДЛЯ ПАП-60</t>
  </si>
  <si>
    <t>23.14.12.900.005.00.0796.000000000025</t>
  </si>
  <si>
    <t>Патрубок (ниппель)</t>
  </si>
  <si>
    <t>из стекловолокна, диаметр 100 мм, длина 120 см, под клеевое соединение</t>
  </si>
  <si>
    <t>КОРОТЫШ ДУ100Х40</t>
  </si>
  <si>
    <t>23.14.12.900.005.00.0796.000000000024</t>
  </si>
  <si>
    <t>из стекловолокна, диаметр 150 мм, длина 120 см, под клеевое соединение</t>
  </si>
  <si>
    <t>КОРОТЫШ ДУ150Х40</t>
  </si>
  <si>
    <t>23.14.12.900.005.00.0796.000000000022</t>
  </si>
  <si>
    <t>из стекловолокна, диаметр 200 мм, длина 120 см, под клеевое соединение</t>
  </si>
  <si>
    <t>КОРОТЫШ ДУ200Х25</t>
  </si>
  <si>
    <t>23.14.12.900.008.00.0796.000000000017</t>
  </si>
  <si>
    <t>Муфта</t>
  </si>
  <si>
    <t>из стекловолокна, диаметр 100 мм, давление 4 Мпа</t>
  </si>
  <si>
    <t>МУФТА ДУ100Х40</t>
  </si>
  <si>
    <t>23.14.12.900.008.00.0796.000000000018</t>
  </si>
  <si>
    <t>из стекловолокна, диаметр 150 мм, давление 4 Мпа</t>
  </si>
  <si>
    <t>МУФТА ДУ150Х40</t>
  </si>
  <si>
    <t>23.14.12.900.008.00.0796.000000000019</t>
  </si>
  <si>
    <t>из стекловолокна, диаметр 200 мм, давление 2,5 МПа</t>
  </si>
  <si>
    <t>МУФТА ДУ200Х25</t>
  </si>
  <si>
    <t>НАСОС 1.3 ПТ-50Д2 С КОМПЛ ЗИП АДПН</t>
  </si>
  <si>
    <t>Порошок Шамотный ШВУ-5</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</si>
  <si>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</si>
  <si>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</si>
  <si>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</si>
  <si>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</si>
  <si>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</si>
  <si>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28.15.24.350.000.00.0796.000000000004</t>
  </si>
  <si>
    <t>зубчатый, планетарный, делительный диаметр центрального колеса 250 мм, ГОСТ 26543-94</t>
  </si>
  <si>
    <t>Редуктор Ц2У-355Н-10-11 МФНУ</t>
  </si>
  <si>
    <t>28.15.24.350.000.00.0796.000000000005</t>
  </si>
  <si>
    <t>зубчатый, планетарный, делительный диаметр центрального колеса 315 мм, ГОСТ 26543-94</t>
  </si>
  <si>
    <t>Редуктор Ц2У-355Н-16-11 МФНУ</t>
  </si>
  <si>
    <t xml:space="preserve">26.51.31.500.000.10.0796.000000000000 </t>
  </si>
  <si>
    <t>Весы</t>
  </si>
  <si>
    <t>крановые, ГОСТ 29329-92</t>
  </si>
  <si>
    <t>Весы крановые подвесные (механические крановые весы) г/п 15тн</t>
  </si>
  <si>
    <t>26.51.31.500.000.16.0796.000000000005</t>
  </si>
  <si>
    <t xml:space="preserve"> лабораторные, калибровка внешней гирей, дискретность не более 0,1 мг</t>
  </si>
  <si>
    <t>ВЕСЫ АНАЛИТИЧЕС ТОЧНОСТЬЮ ВЗВЕЩ 0,0001ГР</t>
  </si>
  <si>
    <t>26.51.31.500.000.15.0796.000000000000</t>
  </si>
  <si>
    <t xml:space="preserve">товарные, электронные </t>
  </si>
  <si>
    <t>ВЕСЫ ЭЛЕКТРОННЫЕ 250 гр. цифровой индикацией предназначены для взвешивания твердых (сыпучих) веществ при выполнении лабораторных работ Лабораторные электронные весы незаменимы для проведения точных опытов и расчетов. Электронные портативныевесы обеспечивают взвешивание массы тел до 250 г .</t>
  </si>
  <si>
    <t>17.12.43.100.001.00.0166.000000000000</t>
  </si>
  <si>
    <t>фильтровальная, марка ФОБ, ГОСТ 12026-76</t>
  </si>
  <si>
    <t>Фильтровальная бумага листовая, марка ФОБ ГОСТ 12026-78</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</si>
  <si>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</si>
  <si>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</si>
  <si>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</si>
  <si>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</si>
  <si>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25.73.30.650.005.01.0796.000000000002</t>
  </si>
  <si>
    <t>трубный, грузоподъемность 25 тн</t>
  </si>
  <si>
    <t>Элеватор двухштропный Халатяна ЭХЛ-73-25 для НКТ 73 мм, грузоподъемность 25 т.</t>
  </si>
  <si>
    <t xml:space="preserve">промывочный, грузоподъемность 50 т, рабочее давление 16 МПа, диаметр проходного отверстия ствола 50 мм, наружный диаметр ствола 73 мм </t>
  </si>
  <si>
    <t>343-1 Т</t>
  </si>
  <si>
    <t xml:space="preserve">для винтового насоса </t>
  </si>
  <si>
    <t>Винтовая пара /ротор+статор/ SB 120-025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25 м3/день при 100 об/мин</t>
  </si>
  <si>
    <t>винтовая пара(ротор=стартер) SB120*016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16 м3/день при 100 об/мин</t>
  </si>
  <si>
    <t>Винтовая ПАР /ротор+статор/ SB 120 - 020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20 м3/день при 100 об/мин</t>
  </si>
  <si>
    <t>Винтовая пара /ротор+статор/ SB 60-003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3м3/день при 100 об/мин</t>
  </si>
  <si>
    <t>Винтовая пара /ротор+статор/ SB 120-005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5м3/день при 100 об/мин</t>
  </si>
  <si>
    <t>Винтовая пара /ротор+статор/ SB 100-007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7м3/день при 100 об/мин</t>
  </si>
  <si>
    <t>Винтовая пара /ротор+статор/ SB 120-010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10м3/день при 100 об/мин</t>
  </si>
  <si>
    <t>ВИНТОВАЯ ПАР /РОТОР+СТАТОР/ SB 120-033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33м3/день при 100 об/мин</t>
  </si>
  <si>
    <t>Винтов пара/ротор+статор/NTZ400*120DT66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66м3/день при 100 об/мин</t>
  </si>
  <si>
    <t>28.12.20.900.017.00.0796.000000000000</t>
  </si>
  <si>
    <t>Овершот</t>
  </si>
  <si>
    <t>ловильный инструмент</t>
  </si>
  <si>
    <t xml:space="preserve">Овершот освобождающиеся ОВ-90 предназначены для захвата за наружную цилиндрическую поверхность и последующего извлечения элементов трубных колонн при проведении ловильных работ в скважинах различного назначения. Наружный диаметр овершота 90,6 мм., </t>
  </si>
  <si>
    <t>353-1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</si>
  <si>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</si>
  <si>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</si>
  <si>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</si>
  <si>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140мм.</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</si>
  <si>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105мм.</t>
  </si>
  <si>
    <t>Печать свинцовая торцевая ПС-Т состоит из корпуса с присоединительной резьбой и свинцовой матрицы. Надежное крепление свинцовой матрицы сводит к минимуму ее оставления на забое скважины диаметром 121мм.</t>
  </si>
  <si>
    <t>28.12.20.500.002.00.0796.000000000000</t>
  </si>
  <si>
    <t>Колокол</t>
  </si>
  <si>
    <t>для извлечения оставшейся в скважине колонны бурильных труб и насосно-компрессорных труб</t>
  </si>
  <si>
    <t>КОЛОКОЛ ТИПА К, КС Ф-60ММ предназначены для захвата труб 60 мм путем навинчивания на наружную поверхность и последующего извлечения цилиндрических элементов колонн при проведении ловильных работ.</t>
  </si>
  <si>
    <t>357-1 Т</t>
  </si>
  <si>
    <t>КОЛОКОЛ ТИПА К, КС Ф-73ММ предназначены для захвата труб 73 мм путем навинчивания на наружную поверхность и последующего извлечения цилиндрических элементов колонн при проведении ловильных работ.</t>
  </si>
  <si>
    <t>КОЛОКОЛ ТИПА К, КС Ф-89ММ предназначены для захвата труб 89 мм путем навинчивания на наружную поверхность и последующего извлечения цилиндрических элементов колонн при проведении ловильных работ.</t>
  </si>
  <si>
    <t>359-1 Т</t>
  </si>
  <si>
    <t>КОЛОКОЛ ТИПА К, КС Ф-114ММ предназначены для захвата труб 114 мм путем навинчивания на наружную поверхность и последующего извлечения цилиндрических элементов колонн при проведении ловильных работ.</t>
  </si>
  <si>
    <t>360-1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</si>
  <si>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</si>
  <si>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</si>
  <si>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</si>
  <si>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</si>
  <si>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</si>
  <si>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25.73.60.100.001.00.0796.000000000001</t>
  </si>
  <si>
    <t>Долото буровое</t>
  </si>
  <si>
    <t xml:space="preserve"> шарошечное</t>
  </si>
  <si>
    <t>Долото с центральной промывкой. Долото ф-96,0мм</t>
  </si>
  <si>
    <t>362-1 Т</t>
  </si>
  <si>
    <t>Долото с центральной промывкой. Трехшарошечное долото III 112 К-ЦВ</t>
  </si>
  <si>
    <t>363-1 Т</t>
  </si>
  <si>
    <t>Долото с центральной промывкой. Трехшарошечное долото III 139,7 СТ-ЦВ</t>
  </si>
  <si>
    <t>364-1 Т</t>
  </si>
  <si>
    <t>Долото с центральной промывкой. Трехшарошечное долото III 146 С-ЦВ W244</t>
  </si>
  <si>
    <t>365-1 Т</t>
  </si>
  <si>
    <t>Долото с центральной промывкой. Трехшарошечное долотоIII 132 С-ЦВ-2</t>
  </si>
  <si>
    <t>366-1 Т</t>
  </si>
  <si>
    <t>Долото с центральной промывкой. ДОЛОТО Ф 85ММ</t>
  </si>
  <si>
    <t>28.12.20.500.005.00.0796.000000000000</t>
  </si>
  <si>
    <t>Скребок</t>
  </si>
  <si>
    <t>гидромеханический, колонный</t>
  </si>
  <si>
    <t xml:space="preserve">Скребок колонный гидромехан СГМ-140 предназначен для удаления коррозии, глинистой корки, цементной оболочки и АСПО. Условные диаметры очищаемых труб 114мм </t>
  </si>
  <si>
    <t xml:space="preserve">Скребок колонный гидромехан СГМ-168 предназначен для удаления коррозии, глинистой корки, цементной оболочки и АСПО. Условные диаметры очищаемых труб 140мм </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</si>
  <si>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</si>
  <si>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</si>
  <si>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</si>
  <si>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</si>
  <si>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28.12.20.900.016.00.0796.000000000000</t>
  </si>
  <si>
    <t>труболовка</t>
  </si>
  <si>
    <t>освобождающаяся, ловильный инструмент</t>
  </si>
  <si>
    <t>Труболовки внутр.освобожд ТВО-73 прав.</t>
  </si>
  <si>
    <t>371-1 Т</t>
  </si>
  <si>
    <t>Винтовая пара/ротор+статор/SB120S 040 Погружной винтовой насос (ротор, статор, удлинительная труба, патрубок с упорным пальцем) предназначены для откачивания из нефтяных скважин жидкости. производительность 40м3/день при 100 об/мин</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</si>
  <si>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</si>
  <si>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</si>
  <si>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</si>
  <si>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</si>
  <si>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</si>
  <si>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</si>
  <si>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</si>
  <si>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</si>
  <si>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</si>
  <si>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28.14.11.900.006.01.0796.000000000005</t>
  </si>
  <si>
    <t>циркуляционный, номинальный диаметр свыше 60 мм</t>
  </si>
  <si>
    <t>Клапан циркуляционный КЦМ-112 предназначен для герметичного разобщения и сообщения затрубного
пространства с внутренней полостью НКТ.</t>
  </si>
  <si>
    <t>28.92.61.500.036.00.0839.000000000000</t>
  </si>
  <si>
    <t>Комплект уплотнений</t>
  </si>
  <si>
    <t xml:space="preserve">герметизатора </t>
  </si>
  <si>
    <t>ЗИП к УСТЬЕВОМУ ГЕРМЕТИЗАТОРУ Манжета самоуплотняющаяся МС-73 для работы в Герметизирующей головке уменьшенной высоты (ГГУВ-1М) при спуско-подъемных операциях НКТ 73 мм и промывке нефтяных и газовых скважин.</t>
  </si>
  <si>
    <t xml:space="preserve">19.20.23.500.001.00.0168.000000000000 </t>
  </si>
  <si>
    <t xml:space="preserve">Нафта </t>
  </si>
  <si>
    <t xml:space="preserve">бензин прямогонный/газовый стабильный, для химической промышленности, кипение начало: 40°С, конец: 180°С, содержание серы - не более 0,09%, без механических примесей и воды, бесцветный </t>
  </si>
  <si>
    <t xml:space="preserve">Бензин прямогонный применяется для промышленно-технических целей, бензин для нефтехимии. </t>
  </si>
  <si>
    <t>Деэмульгатор предназначен для обезвоживания и обессоливания нефти в процессе подготовки. Деэмульгатор Рандем-2215</t>
  </si>
  <si>
    <t>20.15.10.500.000.00.0166.000000000001</t>
  </si>
  <si>
    <t>чистый для анализа, ГОСТ 4461-77</t>
  </si>
  <si>
    <t>Азотная кислота (хч) 4461-77 плотностью 1,40г/см3</t>
  </si>
  <si>
    <t xml:space="preserve"> кристаллы </t>
  </si>
  <si>
    <t>Дифенилкарбазид (чда) 1,5 Дифенилкарбазид имп. C13H14N4O.</t>
  </si>
  <si>
    <t>Кислота азотная 0,1Н</t>
  </si>
  <si>
    <t>Деэмульгатор предназначен для обезвоживания и обессоливания нефти в процессе подготовки. Рандем 2204</t>
  </si>
  <si>
    <t>Деэмульгатор предназначен для обезвоживания и обессоливания нефти в процессе подготовки. Химреагент F-929</t>
  </si>
  <si>
    <t>октябрь, ноябрь, декабрь</t>
  </si>
  <si>
    <t>Атырауская обл. п.Бирлик (ст.Тендык)</t>
  </si>
  <si>
    <t>до 20 декабря</t>
  </si>
  <si>
    <t>Атырауская обл. ул. Валиханова 1</t>
  </si>
  <si>
    <t>Атырауская обл., г. Кульсары</t>
  </si>
  <si>
    <t>Атырауская обл. м/р Прорва НГДУ "Жылыоймунайгаз"</t>
  </si>
  <si>
    <t>26.30.40.900.009.00.0796.000000000000</t>
  </si>
  <si>
    <t>для прямофокусной антенны</t>
  </si>
  <si>
    <t>26.30.23.900.041.01.0796.000000000000</t>
  </si>
  <si>
    <t>Модулятор</t>
  </si>
  <si>
    <t>для кабельного телевидения, для преобразования из низкочастотного сигнала в высокочастотный</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</si>
  <si>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</si>
  <si>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</si>
  <si>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</si>
  <si>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395-1 Т</t>
  </si>
  <si>
    <t>396-1 Т</t>
  </si>
  <si>
    <t>20.41.31.950.000.00.0796.000000000000</t>
  </si>
  <si>
    <t>Мыло</t>
  </si>
  <si>
    <t>хозяйственное, твердое, 1 группа 72%, ГОСТ 30266-95</t>
  </si>
  <si>
    <t>Мыло хозяйственное 250 гр.  72%</t>
  </si>
  <si>
    <t>8,11,22</t>
  </si>
  <si>
    <t>397-1 Т</t>
  </si>
  <si>
    <t>22.29.29.900.016.00.0796.000000000000</t>
  </si>
  <si>
    <t>Пломба контрольная</t>
  </si>
  <si>
    <t>индикаторная</t>
  </si>
  <si>
    <t xml:space="preserve">ПЛОМБА КОНТРОЛЬНАЯ </t>
  </si>
  <si>
    <t>КОТЕЛ ПИЩЕВАРОЧНЫЙ КП-100</t>
  </si>
  <si>
    <t>в течение 180 календарных дней с даты заключения договора</t>
  </si>
  <si>
    <t>2.Работы</t>
  </si>
  <si>
    <t>71.20.19.000.007.00.0999.000000000000</t>
  </si>
  <si>
    <t>Работы по организации и проведению по межлабораторным сравнительным испытаниям (сличению)</t>
  </si>
  <si>
    <t>Опытно промышленные работы по полимерному заводнению месторождения Забурунье (продолжение работ)</t>
  </si>
  <si>
    <t>Проект горного отвода на полигон утилизации поптуно-добываемых вод на площади месторождения Комсомольское</t>
  </si>
  <si>
    <t>Кислотная обработка  (7 скв)</t>
  </si>
  <si>
    <t>промежуточный платеж 70 % в течении 30 рабочих дней; 30 % окончательный расчет</t>
  </si>
  <si>
    <t>Гидравлический разрыв пласта НГДУ "Жылыоймунайгаз" (ГРП - 5скв)</t>
  </si>
  <si>
    <t>4-1 Р</t>
  </si>
  <si>
    <t>август-октябрь</t>
  </si>
  <si>
    <t>Проведение геофизических исследований  на месторождениях НГДУ "Жаикмунайгаз"</t>
  </si>
  <si>
    <t>Проведение геофизических исследований  на месторождениях НГДУ "Доссормунайгаз"</t>
  </si>
  <si>
    <t>Проведение геофизических исследований  на месторождениях НГДУ "Кайнармунайгаз"</t>
  </si>
  <si>
    <t>Проведение геофизических исследований  на месторождениях НГДУ "Жылоймунайгаз"</t>
  </si>
  <si>
    <t>Получение сведении государственного земельного кадастра,  являющися государственным информационным ресурсом по НГДУ "Кайнармунайгаз"</t>
  </si>
  <si>
    <t xml:space="preserve">Атырауская область, Кызылкогинский район </t>
  </si>
  <si>
    <t>Получение сведении государственного земельного кадастра,  являющися государственным информационным ресурсом по НГДУ "Жайыкмунайгаз"</t>
  </si>
  <si>
    <t>Получение сведении государственного земельного кадастра,  являющися государственным информационным ресурсом по НГДУ "Жылыоймунайгаз"</t>
  </si>
  <si>
    <t>Получение сведении государственного земельного кадастра,  являющися государственным информационным ресурсом по НГДУ "Доссорймунайгаз"</t>
  </si>
  <si>
    <t>Геологоразведочные работы и оформление проектов ОПИ с целью получение контракта на ОПИ в районе м/р Вост. Макат</t>
  </si>
  <si>
    <t>Работы по капитальному ремонту скважин на месторождениях НГДУ "Жайыкмунайгаз"</t>
  </si>
  <si>
    <t>промежуточный платеж  95% в течении 30 рабочих дней; 5 % окончательный расчет</t>
  </si>
  <si>
    <t>Работы по капитальному ремонту скважин на месторождениях НГДУ "Жылыоймунайгаз"</t>
  </si>
  <si>
    <t>Работы по капитальному ремонту скважин на месторождениях НГДУ "Доссормунайгаз"</t>
  </si>
  <si>
    <t>Работы по капитальному ремонту скважин на месторождениях НГДУ "Кайнармунайгаз"</t>
  </si>
  <si>
    <t>09.10.11.200.000.00.0999.000000000000</t>
  </si>
  <si>
    <t>Работы по эксплуатационному бурению вертикальных скважин</t>
  </si>
  <si>
    <t>Работы по строительству эксплуатационных скважин  на месторождениях НГДУ "Жайыкмунайгаз"</t>
  </si>
  <si>
    <t>март-cентябрь</t>
  </si>
  <si>
    <t>30% предоплата; промежуточный платеж 95 % в течении 30 рабочих дней с пропорциональным удержанием; 5% окончательный расчет</t>
  </si>
  <si>
    <t>Работы по строительству эксплуатационных скважин  на месторождениях НГДУ "Жылыоймунайгаз"</t>
  </si>
  <si>
    <t>Работы по строительству эксплуатационных скважин  на месторождениях НГДУ "Доссормунайгаз"</t>
  </si>
  <si>
    <t>Работы по строительству эксплуатационных скважин  на месторождениях НГДУ "Кайнармунайгаз"</t>
  </si>
  <si>
    <t>март-июль</t>
  </si>
  <si>
    <t>33.14.11.100.004.00.0999.000000000000</t>
  </si>
  <si>
    <t>Работы по внедрению/установке/улучшению оборудования для электродвигателя</t>
  </si>
  <si>
    <t>Работы по внедрению/установке/улучшению оборудования для электродвигателя и аналогичного оборудования</t>
  </si>
  <si>
    <t xml:space="preserve">Проектирование, монтаж, наладка ЧРП - 6 кВ </t>
  </si>
  <si>
    <t>январь-ноябрь</t>
  </si>
  <si>
    <t xml:space="preserve">Гараж бокс для ремонта подъемников подземного ремонта скважин на 3 единицы спецтехники м/р С. Балгимбаева </t>
  </si>
  <si>
    <t xml:space="preserve"> 30% предоплата; промежуточный платеж 90% в течении 30 рабочих дней с пропорциональным удержанием; 10 % окончательный расчет</t>
  </si>
  <si>
    <t>42.22.21.335.005.00.0999.000000000000</t>
  </si>
  <si>
    <t>Работы по ремонту/реконструкции линий электропередач и аналогичного линейного оборудования/объектов</t>
  </si>
  <si>
    <t xml:space="preserve">Повышение надежности электроснабжения м/р Ю.В.Новобогатинск </t>
  </si>
  <si>
    <t>Реконструкция насосной 2-го водоподъема м/р Северный Котыртас</t>
  </si>
  <si>
    <t>Разбивочные работы объектов строительства Управление Эмбамунайэнерго</t>
  </si>
  <si>
    <t>Топогеодезические и геологические изыскания для разработки ПСД объектов НГДУ "Жайыкмунайгаз"</t>
  </si>
  <si>
    <t xml:space="preserve">март -ноябрь </t>
  </si>
  <si>
    <t>Топогеодезические и геологические изыскания для разработки ПСД объектов НГДУ "Жылыоймунайгаз"</t>
  </si>
  <si>
    <t>Топогеодезические и геологические изыскания для разработки ПСД объектов НГДУ "Доссормунайгаз"</t>
  </si>
  <si>
    <t>Топогеодезические и геологические изыскания для разработки ПСД объектов НГДУ "Кайнармунайгаз"</t>
  </si>
  <si>
    <t>Капремонт зданий НГДУ "Жылыоймунайгаз"</t>
  </si>
  <si>
    <t>Капремонт нефтепромыслового оборудования для НГДУ "Жаикмунайгаз"</t>
  </si>
  <si>
    <t>Капремонт нефтепромыслового оборудования для НГДУ "Жылыоймунайгаз"</t>
  </si>
  <si>
    <t>Капремонт нефтепромыслового оборудования для НГДУ "Доссормунайгаз"</t>
  </si>
  <si>
    <t>Капремонт нефтепромыслового оборудования для НГДУ "Кайнармунайгаз"</t>
  </si>
  <si>
    <t>Капремонт нефтепромыслового оборудования для  "Эмбамунайэнерго"</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</si>
  <si>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</si>
  <si>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</si>
  <si>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для НГДУ "Жаикмунайгаз"</t>
  </si>
  <si>
    <t>техническое обслуживание и ремонт верхнего оборудования агрегатов подземного ремонта скважин  НГДУ " Жылыоймунайгаз"</t>
  </si>
  <si>
    <t>техническое обслуживание и ремонт верхнего оборудования агрегатов подземного ремонта скважин  для НГДУ "Доссормунайгаз"</t>
  </si>
  <si>
    <t>техническое обслуживание и ремонт верхнего оборудования агрегатов подземного ремонта скважин для НГДУ "Кайнармунайгаз"</t>
  </si>
  <si>
    <t>техническое обслуживание и ремонт верхнего оборудования агрегатов  ППУ  и АДПМ НГДУ "Жаикмунайгаз"</t>
  </si>
  <si>
    <t>техническое обслуживание и ремонт верхнего оборудования агрегатов  ППУ  и АДПМ НГДУ "Жылыойкмунайгаз"</t>
  </si>
  <si>
    <t>техническое обслуживание и ремонт верхнего оборудования агрегатов  ППУ  и АДПМ НГДУ "Доссомунайгаз"</t>
  </si>
  <si>
    <t>техническое обслуживание и ремонт верхнего оборудования агрегатов  ППУ  и АДПМ НГДУ "Кайнармунайгаз"</t>
  </si>
  <si>
    <t xml:space="preserve">Техническое  обслуживание  и ремонт мультифазных нассосов (установок) для НГДУ "Жаикмунайгаз"  </t>
  </si>
  <si>
    <t>Гидравлический разрыв пласта НГДУ "Жаикмунайгаз" (ГРП - 4скв)</t>
  </si>
  <si>
    <t>61-1 Р</t>
  </si>
  <si>
    <t>август-сентябрь</t>
  </si>
  <si>
    <t>январ-июль 2017г</t>
  </si>
  <si>
    <t>09.10.12.900.033.00.0999.000000000000</t>
  </si>
  <si>
    <t>Работы по подготовке/сопровождению/контролю/осветлению/утилизации раствора</t>
  </si>
  <si>
    <t>Работы по приготовлению, сопровождению и контролю за буровым раствором при строительстве эксплуатационных скважин  на месторождениях НГДУ "Жайыкмунайгаз"</t>
  </si>
  <si>
    <t>март-август</t>
  </si>
  <si>
    <t>Работы по приготовлению, сопровождению и контролю за буровым раствором при строительстве эксплуатационных скважин  на месторождениях НГДУ "Жылыоймунайгаз"</t>
  </si>
  <si>
    <t>Работы по приготовлению, сопровождению и контролю за буровым раствором при строительстве эксплуатационных скважин  на месторождениях НГДУ "Доссормұнайгаз"</t>
  </si>
  <si>
    <t>Работы по приготовлению, сопровождению и контролю за буровым раствором при строительстве эксплуатационных скважин  на месторождениях НГДУ "Кайнармунайгаз"</t>
  </si>
  <si>
    <t>Работы по внедрению комплексной инженерно-технической  системы физической безопасности НГДУ "Жайыкмунайгаз" АО "Эмбамунайгаз"</t>
  </si>
  <si>
    <t xml:space="preserve"> Атырауская область, Исатайский район, п. Аккистау</t>
  </si>
  <si>
    <t>с даты подписания договора-декабрь 2017г.</t>
  </si>
  <si>
    <t>Работы по внедрению комплексной инженерно-технической  системы физической безопасности НГДУ "Жылоймунайгаз" АО "Эмбамунайгаз"</t>
  </si>
  <si>
    <t>Работы по внедрению комплексной инженерно-технической  системы физической безопасности НГДУ "Кайнармунайгаз" АО "Эмбамунайгаз"</t>
  </si>
  <si>
    <t xml:space="preserve"> Атырауская область, Кзылкугинский район, п.Жамансор</t>
  </si>
  <si>
    <t>Работы по внедрению комплексной инженерно-технической  системы физической безопасности НГДУ "Доссормунайгаз" АО "Эмбамунайгаз"</t>
  </si>
  <si>
    <t xml:space="preserve"> Атырауская область, Макатский район, п. Доссор</t>
  </si>
  <si>
    <t>42.22.22.335.000.00.0999.000000000000</t>
  </si>
  <si>
    <t>Работы по ремонту/модернизации телекоммуникационного оборудования</t>
  </si>
  <si>
    <t>Работы по модернизации системы связи и IT оборудований АО "Эмбамунайгаз"</t>
  </si>
  <si>
    <t>Работа по строительству мониторинговых скважин с ограждением</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</si>
  <si>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</si>
  <si>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</si>
  <si>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</si>
  <si>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 xml:space="preserve">Разработка проекта нормирование размещения отходов производства </t>
  </si>
  <si>
    <t>Изготовле-ние  нестан-дартного  оборудования по техничес-ким услови-ям заказчика    для НГДУ "Жаикмунайгаз"</t>
  </si>
  <si>
    <t>апрель - декабрь</t>
  </si>
  <si>
    <t>Изготовле-ние  нестан-дартного  оборудования по техничес-ким услови-ям заказчика    для НГДУ "Жылыой-мунайгаз"</t>
  </si>
  <si>
    <t>Изготовле-ние  нестан-дартного  оборудования по техничес-ким услови-ям заказчика    для НГДУ "Доссор-мунайгаз"</t>
  </si>
  <si>
    <t>Изготовле-ние  нестан-дартного  оборудования по техничес-ким услови-ям заказчика    для НГДУ "Кайнар-мунайгаз"</t>
  </si>
  <si>
    <t>Техническое  обслуживание  и ремонт горизонтального насосного комплекса     для НГДУ "Жаикмунайгаз"</t>
  </si>
  <si>
    <t>февраль - декабрь</t>
  </si>
  <si>
    <t>Атырауская область, Кызылкогинский район</t>
  </si>
  <si>
    <t>Землеустроительные  работы  на  отводимых  земельных  участках НГДУ "Жылыоймунайгаз"</t>
  </si>
  <si>
    <t>Определение точек под бурение скважин на месторождениях НГДУ "Кайнармунайгаз"</t>
  </si>
  <si>
    <t>Определение точек под бурение скважин на месторождениях НГДУ "Жылыоймунайгаз"</t>
  </si>
  <si>
    <t>Определение точек под бурение скважин на месторождениях НГДУ "Доссормунайгаз"</t>
  </si>
  <si>
    <t>Закрепление на местности границ месторождении по НГДУ "Жайыкмунайгаз"</t>
  </si>
  <si>
    <t>Закрепление на местности границ месторождении по НГДУ "Кайнармунайгаз"</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</si>
  <si>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</si>
  <si>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</si>
  <si>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</si>
  <si>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 xml:space="preserve">Работы по ремонту бытовой техники (кондиционеры, холодильники и 
другая бытовая техника в НГДУ "Жылыоймунайгаз")
</t>
  </si>
  <si>
    <t xml:space="preserve">Работы по ремонту бытовой техники (кондиционеры, холодильники и 
другая бытовая техника в НГДУ "Доссормунайгаз")
</t>
  </si>
  <si>
    <t xml:space="preserve">Работы по ремонту бытовой техники (кондиционеры, холодильники и 
другая бытовая техника в НГДУ "Кайнармунайгаз")
</t>
  </si>
  <si>
    <t xml:space="preserve">Работы по ремонту бытовой техники (кондиционеры, холодильники и 
другая бытовая техника в УПТиКО)
</t>
  </si>
  <si>
    <t xml:space="preserve">Работы по ремонту бытовой техники (кондиционеры, холодильники и 
другая бытовая техника в АУП)
</t>
  </si>
  <si>
    <t>Уточненный проект  разработки мест.Забурунье с предОВОС</t>
  </si>
  <si>
    <t>январь-декабрь 2017г.</t>
  </si>
  <si>
    <t>Технологическая схема разработки мест.Новобогатинское ЮВ (Лиман) с предОВОС</t>
  </si>
  <si>
    <t>Анализ разработки мест.Кульсары</t>
  </si>
  <si>
    <t>Анализ разработки мест.Кошагыл</t>
  </si>
  <si>
    <t>Дополнение к проекту разработки мест.Акинген с предОВОС</t>
  </si>
  <si>
    <t>Уточненный проект разработки мест.С.Нуржанова (основной) с предОВОС</t>
  </si>
  <si>
    <t>Анализ разработки мест.Досмухамбетовское</t>
  </si>
  <si>
    <t>Анализ разработки мест.Байчунас</t>
  </si>
  <si>
    <t>Анализ разработки мест.Карсак</t>
  </si>
  <si>
    <t>Уточненная тех.схема разработки мест.В.Молдабек с предОВОС</t>
  </si>
  <si>
    <t>Проект  опытно-промышленных работ по реализации систмемы ППД на триасовых отложениях месторождения С.Нуржанов с проектом предОВОС</t>
  </si>
  <si>
    <t>Исследование глубинных (пластовых) и рекомбинированных проб нефти НГДУ "Жайыкмунайгаз"</t>
  </si>
  <si>
    <t>Исследование глубинных (пластовых) и рекомбинированных проб нефти НГДУ "Жылыоймунайгаз"</t>
  </si>
  <si>
    <t>Исследование глубинных (пластовых) и рекомбинированных проб нефти НГДУ Доссормунайгаз</t>
  </si>
  <si>
    <t>Исследование глубинных (пластовых) и рекомбинированных проб нефти НГДУ Кайнармунайгаз</t>
  </si>
  <si>
    <t>33.14.11.100.000.00.0999.000000000000</t>
  </si>
  <si>
    <t>Работы по ремонту/реконструкции электростанций и аналогичных объектов</t>
  </si>
  <si>
    <t>Капитальный ремонт и замена железобетонных кабельных лотков на оцинкованные кабельные лотки в комплекте с контрольными кабелями ОРУ-110 кВ, замена уплотнительных манжет и сальников силовых трансформаторов 6300 кВА на ПС 110/10 кВ "Котыртас".</t>
  </si>
  <si>
    <t>июнь-июль</t>
  </si>
  <si>
    <t>август-декабрь</t>
  </si>
  <si>
    <t>Строительство модульной столовой на 150 мест на м/р С.Балгимбаева</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</si>
  <si>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</si>
  <si>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41.00.30.000.000.00.0999.000000000000</t>
  </si>
  <si>
    <t>Работы по возведению (строительству) жилых зданий/сооружений</t>
  </si>
  <si>
    <t>Строительство модульного общежитие на 100 мест на м/р Кенбай</t>
  </si>
  <si>
    <t xml:space="preserve">Атырауская область Кзылкогинский район </t>
  </si>
  <si>
    <t xml:space="preserve">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</si>
  <si>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 xml:space="preserve">апрель-октябрь </t>
  </si>
  <si>
    <t xml:space="preserve">Земляные работы м/р Ю.З.Камышитовое </t>
  </si>
  <si>
    <t>Капитальный ремонт РВС-2000м3 №6 на ЦПСиПН м/р С.Балгимбаева</t>
  </si>
  <si>
    <t xml:space="preserve">Земляные работы по отсыпке грунтом под опоры  ВЛ-6кв на месторождений НГДУ Жылыоймунайгаз </t>
  </si>
  <si>
    <t>Земляные работы  НГДУ  Доссормунайгаз</t>
  </si>
  <si>
    <t xml:space="preserve">Атырауская область Макатский район </t>
  </si>
  <si>
    <t>Геофизические исследования и опробование пластов (MDT) в открытом стволе  в поисково-разведочных скважинах.</t>
  </si>
  <si>
    <t>Дипольный акустический каротаж в эксплуатационных скважинах</t>
  </si>
  <si>
    <t>Проведение гидроразрыва пласта (ГРП) в трех разведочных скважинах</t>
  </si>
  <si>
    <t>Работы по разработке ПСД с проектом ОВОС на строительство эксплуатационных скважин  на месторождении С.Балгимбаев</t>
  </si>
  <si>
    <t xml:space="preserve">
сентябрь-декабрь</t>
  </si>
  <si>
    <t>Работы по разработке ПСД с проектом ОВОС на строительство эксплуатационных скважин  на месторождении Ю.В. Камышитовое</t>
  </si>
  <si>
    <t>Работы по разработке ПСД с проектом ОВОС на строительство эксплуатационных скважин  на месторождении Жанаталап</t>
  </si>
  <si>
    <t>Работы по разработке ПСД с проектом ОВОС на строительство эксплуатационных скважин  на месторождении Гран</t>
  </si>
  <si>
    <t>Работы по разработке ПСД с проектом ОВОС на строительство эксплуатационных скважин  на месторождении Ю.В. Новобогатинское</t>
  </si>
  <si>
    <t>Работы по разработке ПСД с проектом ОВОС на строительство эксплуатационных скважин  на месторождении Ю.В. Новобогат блока Лиман</t>
  </si>
  <si>
    <t>Работы по разработке ПСД с проектом ОВОС на строительство эксплуатационных скважин  на месторождении С.Нуржанов</t>
  </si>
  <si>
    <t>Работы по разработке ПСД с проектом ОВОС на строительство эксплуатационных скважин  на месторождении З.Прорва</t>
  </si>
  <si>
    <t>Работы по разработке ПСД с проектом ОВОС на строительство эксплуатационных скважин  на месторождении Актюбе</t>
  </si>
  <si>
    <t>Работы по разработке ПСД с проектом ОВОС на строительство эксплуатационных скважин  на месторождении Алтыкуль</t>
  </si>
  <si>
    <t>Работы по разработке ПСД с проектом ОВОС на строительство эксплуатационных скважин  на месторождении В.Молдабек</t>
  </si>
  <si>
    <t>Работы по разработке ПСД с проектом ОВОС на строительство поисково-разведочных скважин  на месторождении Аккудук</t>
  </si>
  <si>
    <t>Работы по разработке ПСД с проектом ОВОС на строительство поисково-разведочных скважин  на месторождении Каратон</t>
  </si>
  <si>
    <t>Работы по разработке ПСД с проектом ОВОС на строительство поисково-разведочных скважин  на месторождении Жанаталап</t>
  </si>
  <si>
    <t>Работы по разработке ПСД с проектом ОВОС на строительство поисково-разведочных скважин  на месторождении Новобогатинское Ю.В.</t>
  </si>
  <si>
    <t>Работы по разработке ПСД с проектом ОВОС на строительство поисково-разведочных скважин  на площади Уаз блока Тайсойган</t>
  </si>
  <si>
    <t>Подбор и разработка рецептур тампонажных материалов при цементировании скважин  на месторождениях АО "Эмбамунайгаз"</t>
  </si>
  <si>
    <t xml:space="preserve">
апрель-октябрь</t>
  </si>
  <si>
    <t>Работы по  ликвидации скважин на месторождениях   НГДУ "Жылыоймунайгаз"</t>
  </si>
  <si>
    <t xml:space="preserve">
июнь</t>
  </si>
  <si>
    <t xml:space="preserve">
май-декабрь</t>
  </si>
  <si>
    <t>Работы по строительству 7-ми поисково-разведочных скважин  на месторождениях НГДУ "Жайыкмунайгаз"</t>
  </si>
  <si>
    <t>Работы по строительству 2-х поисково-разведочных скважин  на месторождениях НГДУ "Жылыоймунайгаз"</t>
  </si>
  <si>
    <t>Работы по строительству 4-х поисково-разведочных скважин  на месторождениях НГДУ "Кайнармунайгаз"</t>
  </si>
  <si>
    <t xml:space="preserve">декабрь - январь </t>
  </si>
  <si>
    <t>Техническое обслуживание легковых автомобилей НГДУ "Доссормунайгаз"</t>
  </si>
  <si>
    <t>Техническое обслуживание и ремонт узлов и агрегатов автомобилей марки "УРАЛ" НГДУ "Жайыкмунайгаз"</t>
  </si>
  <si>
    <t>Техническое обслуживание и ремонт узлов и агрегатов автомобилей марки "УРАЛ" НГДУ "Жылыоймунайгаз"</t>
  </si>
  <si>
    <t>Техническое обслуживание и ремонт узлов и агрегатов автомобилей марки "УРАЛ" НГДУ "Доссормунайгаз"</t>
  </si>
  <si>
    <t>Техническое обслуживание и ремонт узлов и агрегатов автомобилей марки "УРАЛ" НГДУ "Кайнармунайгаз"</t>
  </si>
  <si>
    <t>Техническое обслуживание и ремонт узлов и агрегатов автомобилей марок "УРАЛ" и "МАЗ" Управления "Эмбамунайэнерго" и УПТО и КО</t>
  </si>
  <si>
    <t>Техническое обслуживание и ремонт узлов и агрегатов автомобилей марки "КамАЗ" Управления "Эмбамунайэнерго"</t>
  </si>
  <si>
    <t>Техническое обслуживание и ремонт узлов и агрегатов тракторов марки "Т - 170" ("Б - 10") НГДУ "Жайыкмунайгаз"</t>
  </si>
  <si>
    <t>Техническое обслуживание и ремонт узлов и агрегатов тракторов марки "Т - 170" ("Б - 10") НГДУ "Жылыоймунайгаз"</t>
  </si>
  <si>
    <t>Техническое обслуживание и ремонт узлов и агрегатов тракторов марки "Т - 170" ("Б - 10") НГДУ "Доссормунайгаз"</t>
  </si>
  <si>
    <t>Техническое обслуживание и ремонт узлов и агрегатов автотранспортных средств марок "ГАЗ" и "ПАЗ" НГДУ "Жайыкмунайгаз"</t>
  </si>
  <si>
    <t>Техническое обслуживание и ремонт узлов и агрегатов автотранспортных средств марок "ГАЗ" и "ПАЗ" НГДУ "Жылыоймунайгаз"</t>
  </si>
  <si>
    <t>Техническое обслуживание и ремонт узлов и агрегатов автотранспортных средств марок "ГАЗ" и "ПАЗ" НГДУ "Доссормунайгаз"</t>
  </si>
  <si>
    <t>Техническое обслуживание и ремонт узлов и агрегатов автотранспортных средств марки "ГАЗ" и "ПАЗ" НГДУ "Кайнармунайгаз"</t>
  </si>
  <si>
    <t>Техническое обслуживание и ремонт узлов и агрегатов автотранспортных средств марок "ГАЗ" и "ПАЗ" Управления "Эмбамунайэнерго" и УПТО и КО</t>
  </si>
  <si>
    <t>33.13.11.100.005.00.0999.000000000002</t>
  </si>
  <si>
    <t>январь - февраль</t>
  </si>
  <si>
    <t>33.13.11.100.005.00.0999.000000000001</t>
  </si>
  <si>
    <t xml:space="preserve">Монтаж оборудования для контроля технологических процессов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</si>
  <si>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</si>
  <si>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Работы по расширению системы интеллектуального месторождения в АО "Эмбамунайгаз"</t>
  </si>
  <si>
    <t xml:space="preserve"> Атырауская область, Жылыойский район</t>
  </si>
  <si>
    <t>33.12.29.900.004.00.0999.000000000000</t>
  </si>
  <si>
    <t>Работы по ремонту/модернизации автоматизированных систем управления/контроля/мониторинга/учета/диспетчеризации и аналогичного оборудования</t>
  </si>
  <si>
    <t>Текущий ремонт интеллектуальной станции управления скважиной в АО "Эмбамунайгаз"</t>
  </si>
  <si>
    <t xml:space="preserve">Акционерное общество  "Эмбамунайгаз" </t>
  </si>
  <si>
    <r>
      <t>авансовый</t>
    </r>
    <r>
      <rPr>
        <sz val="8"/>
        <rFont val="Times New Roman"/>
        <family val="1"/>
        <charset val="204"/>
      </rPr>
      <t xml:space="preserve"> платеж - 30% с предоставлением банк. гарантий, </t>
    </r>
    <r>
      <rPr>
        <b/>
        <sz val="8"/>
        <rFont val="Times New Roman"/>
        <family val="1"/>
        <charset val="204"/>
      </rPr>
      <t xml:space="preserve">промежуточные </t>
    </r>
    <r>
      <rPr>
        <sz val="8"/>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8"/>
        <rFont val="Times New Roman"/>
        <family val="1"/>
        <charset val="204"/>
      </rPr>
      <t>остаток</t>
    </r>
    <r>
      <rPr>
        <sz val="8"/>
        <rFont val="Times New Roman"/>
        <family val="1"/>
        <charset val="204"/>
      </rPr>
      <t xml:space="preserve"> 10% - в течение 30 рабочих дней с момента предоставления акта сдачи-приемки Заказчику</t>
    </r>
  </si>
  <si>
    <t xml:space="preserve">Итого по работам </t>
  </si>
  <si>
    <t>3.Услуги</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</si>
  <si>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</si>
  <si>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</si>
  <si>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Техническое  обслуживание  линейного привода штангового насоса  НГДУ "Жаикмунайгаз" АО "Эмбамунайгаз"  </t>
  </si>
  <si>
    <t xml:space="preserve">Техническое  обслуживание  линейного привода штангового насоса   НГДУ "Кайнармунайгаз" АО "Эмбамунайгаз"  </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</si>
  <si>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</si>
  <si>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</si>
  <si>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</si>
  <si>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</si>
  <si>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технической поддержке ГИС АО "Эмбамунайгаз"</t>
  </si>
  <si>
    <t xml:space="preserve">Страхование имущества от риска случайной гибели, утраты или повреждения в результате случайного, внезапного и непредвиденного прямого физического воздействия (исключая перерыв в производстве). </t>
  </si>
  <si>
    <t>65.12.11.335.001.00.0777.000000000000</t>
  </si>
  <si>
    <t>Услуги по страхованию энергетических рисков</t>
  </si>
  <si>
    <t xml:space="preserve">Гражданско-правовая ответственность перед третьими лицами за причинения вреда </t>
  </si>
  <si>
    <t>РФ</t>
  </si>
  <si>
    <t xml:space="preserve">услуги по организации  участия работников  в конференциях, выставках, форумах, симпозиумах, </t>
  </si>
  <si>
    <t>январь -декабрь</t>
  </si>
  <si>
    <t>Услуги по проведению экспертизы о происхождении товара</t>
  </si>
  <si>
    <t>октябрь 2016-декабрь 2017</t>
  </si>
  <si>
    <t>Услуги по выдаче сертификатов о происхождении товара CT-KZ</t>
  </si>
  <si>
    <t>Услуги по подтверждению сертификатов соответствия на серийную продукцию (Газ)</t>
  </si>
  <si>
    <t>Услуги по оценке (экспертиза) рыночной стоимости сырой нефти</t>
  </si>
  <si>
    <t>Инженерное сопровождение ГРП, в том числе подбор скважин-кандидатов, обоснование дизайна на месторождениях АО "Эмбамунайгаз"</t>
  </si>
  <si>
    <t>Инженерное сопровождение ЗБС, в том числе подбор скважин-кандидатов, контроль бурения ГС  на месторождениях АО "Эмбамунайгаз"</t>
  </si>
  <si>
    <t>Услуги по обеспечению тепловой энергией (горячая вода) объектов АО «Эмбамунайгаз»</t>
  </si>
  <si>
    <t xml:space="preserve"> 50% предоплата от месячного объема  работ, промежуточный платеж 50%</t>
  </si>
  <si>
    <t>49-1 У</t>
  </si>
  <si>
    <t>Услуги по организации питания работников АО "Эмбамунайгаз" в пос.Доссор</t>
  </si>
  <si>
    <t>50-1 У</t>
  </si>
  <si>
    <t>Услуги по организации питания работников АО "Эмбамунайгаз" в с.Аккистау</t>
  </si>
  <si>
    <t>36.00.20.400.003.00.0777.000000000000</t>
  </si>
  <si>
    <t>Услуги по подаче питьевой воды</t>
  </si>
  <si>
    <t>Холодная вода для НГДУ "Доссормунайгаз"</t>
  </si>
  <si>
    <t>декабрь 2016г.- ноябрь 2017г.</t>
  </si>
  <si>
    <t>Услуги по обязательному страхованию гражданско-правовой ответственности владельцев объектов, деятельность которых связана с опасностью причинения вреда третьим лицам</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</si>
  <si>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</si>
  <si>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</si>
  <si>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</si>
  <si>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</si>
  <si>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Оказание транспортных услуг по перевозке грузов технологическим автотранспортом для НГДУ "Жылыоймунайгаз" АО "Эмбамунайгаз"</t>
  </si>
  <si>
    <t>Оказание транспортных услуг по перевозке грузов технологическим автотранспортом для НГДУ "Доссормунайгаз" АО "Эмбамунайгаз"</t>
  </si>
  <si>
    <t>Оказание транспортных услуг по перевозке грузов технологическим автотранспортом для НГДУ "Кайнармунайгаз" АО "Эмбамунайгаз"</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</si>
  <si>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</si>
  <si>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Услуги по перевозке автоцистернами нефти и технологической жидкости для НГДУ "Жайкмунайгаз" АО "Эмбамунайгаз"</t>
  </si>
  <si>
    <t>Услуги по перевозке автоцистернами нефти и технологической жидкости для НГДУ "Жылыоймунайгаз" АО "Эмбамунайгаз"</t>
  </si>
  <si>
    <t>Услуги по перевозке автоцистернами нефти и технологической жидкости для НГДУ "Кайнармунайгаз" АО "Эмбамунайгаз"</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</si>
  <si>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</si>
  <si>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</si>
  <si>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</si>
  <si>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Услуги по перевозке автоцистернами питьевой воды для НГДУ "Жылыоймунайгаз" АО "Эмбамунайгаз"</t>
  </si>
  <si>
    <t>Услуги по перевозке автоцистернами питьевой воды для НГДУ "Доссормунайгаз" АО "Эмбамунайгаз"</t>
  </si>
  <si>
    <t>Услуги по перевозке автоцистернами питьевой воды для НГДУ "Кайнармунайгаз" АО "Эмбамунайгаз"</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</si>
  <si>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</si>
  <si>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</si>
  <si>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</si>
  <si>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Оказание транспортных услуг специальной техникой для НГДУ "Жылыоймунайгаз" АО "Эмбамунайгаз"</t>
  </si>
  <si>
    <t>Оказание транспортных услуг специальной техникой для НГДУ "Доссормунайгаз" АО "Эмбамунайгаз"</t>
  </si>
  <si>
    <t>Оказание транспортных услуг специальной техникой для НГДУ "Кайнармунайгаз" АО "Эмбамунайгаз"</t>
  </si>
  <si>
    <t>Оказание транспортных услуг специальной техникой для Управления "Эмбамунайэнерго" и закреплённых территорий АО "Эмбамунайгаз"</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</si>
  <si>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</si>
  <si>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</si>
  <si>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</si>
  <si>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Оказание транспортных услуг самоходными машинами для НГДУ "Жылыоймунайгаз" АО "Эмбамунайгаз"</t>
  </si>
  <si>
    <t>Оказание транспортных услуг самоходными машинами для НГДУ "Доссормунайгаз" АО "Эмбамунайгаз"</t>
  </si>
  <si>
    <t>Оказание транспортных услуг самоходными машинами для НГДУ "Кайнармунайгаз" АО "Эмбамунайгаз"</t>
  </si>
  <si>
    <t>Оказание транспортных услуг самоходными машинами для закреплённых территорий АО "Эмбамунайгаз"</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</si>
  <si>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</si>
  <si>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</si>
  <si>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</si>
  <si>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</si>
  <si>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</si>
  <si>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автобусами для НГДУ "Кайнармунайгаз" АО "Эмбамунайгаз"</t>
  </si>
  <si>
    <t>Оказание транспортных услуг по перевозке пассажиров автобусами для Управления "Эмбамунайэнерго" АО "Эмбамунайгаз"</t>
  </si>
  <si>
    <t>49.42.19.000.000.00.0777.000000000000</t>
  </si>
  <si>
    <t>Услуги по перевозкам легковым автотранспортом</t>
  </si>
  <si>
    <t>Оказание транспортных услуг по перевозке пассажиров легковым автотранспортом для НГДУ "Жайкмунайгаз"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</si>
  <si>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</si>
  <si>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</si>
  <si>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</si>
  <si>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Оказание транспортных услуг по перевозке пассажиров легковым автотранспортом закреплённых территорий АО "Эмбамунайгаз""</t>
  </si>
  <si>
    <t>Оценка актуарии (пенсионной задолженности и задолженности работников) АО "Эмбамунайгаз" на 2016 г.</t>
  </si>
  <si>
    <t xml:space="preserve"> Атырауская область</t>
  </si>
  <si>
    <t>Услуги по розничной реализации природного газа для АО "Эмбамунайгаз"</t>
  </si>
  <si>
    <t>Услуги по транспортировке  природного газа по АО "Эмбамунайгаз"</t>
  </si>
  <si>
    <t>Услуги по подаче воды по магистральным трубопроводам для АО "Эмбамунайгаз"</t>
  </si>
  <si>
    <t>90</t>
  </si>
  <si>
    <t>100</t>
  </si>
  <si>
    <t>27 февраля 2017 г. - 26 февраля 2018 г.</t>
  </si>
  <si>
    <t>Экспресс почта</t>
  </si>
  <si>
    <t>услуги по предоставлению персонала</t>
  </si>
  <si>
    <t>230000000</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</si>
  <si>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</si>
  <si>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</si>
  <si>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</si>
  <si>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</si>
  <si>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 xml:space="preserve">услуги по организации и проведению обучения  для работников  </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</si>
  <si>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</si>
  <si>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</si>
  <si>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</si>
  <si>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апрель -декабрь</t>
  </si>
  <si>
    <t xml:space="preserve">Обновление и годовое техническое сопровождение программы "ПК Управление персоналом" </t>
  </si>
  <si>
    <t>Обновление- январь. Техническое сопровождение ПП с января -декабрь</t>
  </si>
  <si>
    <t>документирование, управление документацией, обеспечение сохранности документов</t>
  </si>
  <si>
    <t>январь-декабрь 2017</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</si>
  <si>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</si>
  <si>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</si>
  <si>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</si>
  <si>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утилизации замазученного грунта, накопленного в шламонакопителях  НГДУ   (сторонними силами)</t>
  </si>
  <si>
    <t>Утилизация отходов производства 
АО «Эмбамунайгаз»</t>
  </si>
  <si>
    <t>69.20.10.000.000.00.0777.000000000000</t>
  </si>
  <si>
    <t>Услуги консультационные по вопросам аудита</t>
  </si>
  <si>
    <t xml:space="preserve">Услуги по проведению  экологического аудита </t>
  </si>
  <si>
    <t>33.12.29.900.021.00.0777.000000000000</t>
  </si>
  <si>
    <t>Услуги по техническому обслуживанию газовых установок/оборудования/систем/аппаратов/газопроводов</t>
  </si>
  <si>
    <t xml:space="preserve">Обслуживание газового хозяйства </t>
  </si>
  <si>
    <t>74.90.20.000.032.00.0777.000000000000</t>
  </si>
  <si>
    <t>Услуги по техническому освидетельствованию сосудов, работающих под давлением</t>
  </si>
  <si>
    <t>Ремонт и освидетельствование пропановых баллонов для НГДУ "Жаикмунайгаз"</t>
  </si>
  <si>
    <t>март - декабрь</t>
  </si>
  <si>
    <t>Ремонт и освидетельствование пропановых баллонов для НГДУ "Жылыоймунайгаз"</t>
  </si>
  <si>
    <t>Ремонт и освидетельствование пропановых баллонов для НГДУ "Доссормунайгаз"</t>
  </si>
  <si>
    <t>Ремонт и освидетельствование пропановых баллонов для НГДУ "Кайнармунайгаз"</t>
  </si>
  <si>
    <t>Ремонт и освидетельствование пропановых баллонов для  "Эмбамунайэнерго"</t>
  </si>
  <si>
    <t>Освидетельствование сосудов, работающих под давлением  для НГДУ "Жаикмунайгаз"</t>
  </si>
  <si>
    <t>Освидетельствование сосудов, работающих под давлением  для НГДУ "Жылыоймунайгаз"</t>
  </si>
  <si>
    <t>Освидетельствование сосудов, работающих под давлением  для НГДУ "Доссормунайгаз"</t>
  </si>
  <si>
    <t>Ремонт и освидетельствование пропановых баллонов для НГДУ  "Кайнармунайэнерго"</t>
  </si>
  <si>
    <t>Услуги по восстановлению паспортов на эксплуатируемое оборудование для НГДУ "Жаикмунайгаз"</t>
  </si>
  <si>
    <t>Услуги по восстановлению паспортов на эксплуатируемое оборудование для НГДУ "Жылыоймунайгаз"</t>
  </si>
  <si>
    <t>Услуги по восстановлению паспортов на эксплуатируемое оборудование для НГДУ "Доссормунайгаз"</t>
  </si>
  <si>
    <t>Услуги по восстановлению паспортов на эксплуатируемое оборудование для управления "Эмбамунайэнерго"</t>
  </si>
  <si>
    <t>Услуги дефектоскопические, диагности-ка  и обследова-ние изношенного и морально уста-ревшего нефте-промыслового оборудования по НГДУ "Жаикмунайгаз"</t>
  </si>
  <si>
    <t>Услуги дефектоскопические, диагности-ка  и обследова-ние изношенного и морально уста-ревшего нефте-промыслового оборудования по НГДУ "Жылы-оймунайгаз"</t>
  </si>
  <si>
    <t>Услуги дефектоскопические, диагности-ка  и обследова-ние изношенного и морально уста-ревшего нефте-промыслового оборудования по НГДУ "Дос-сормунайгаз"</t>
  </si>
  <si>
    <t>Услуги дефектоскопические, диагности-ка  и обследова-ние изношенного и морально уста-ревшего нефте-промыслового оборудования по НГДУ "Кайнар-мунайгаз"</t>
  </si>
  <si>
    <t>Услуги дефектоскопические, диагности-ка  и обследова-ние изношенного и морально уста-ревшего нефте-промыслового оборудования по Управлению  "Эмбамунайэнерго"</t>
  </si>
  <si>
    <t>Услуги дефектоскопические, диагности-ка  и обследова-ние изношенного и морально уста-ревшего нефте-промыслового оборудования по УПТОиКО</t>
  </si>
  <si>
    <t xml:space="preserve">53.10.11.100.000.00.0777.000000000000  </t>
  </si>
  <si>
    <t>Подписка на периодические издания пенсионеров АО "Эмбамунайгаз"(НГДУ Жайыкмунайгаз)</t>
  </si>
  <si>
    <t>Подписка на периодические издания пенсионеров АО "Эмбамунайгаз" (НГДУ Жылыоймунайгаз)</t>
  </si>
  <si>
    <t>Подписка на периодические издания пенсионеров АО "Эмбамунайгаз" (НГДУ Кайнармунайгаз)</t>
  </si>
  <si>
    <t>Подписка на периодические издания пенсионеров АО "Эмбамунайгаз" (НГДУ Доссормунайгаз)</t>
  </si>
  <si>
    <t>Подписка на периодические издания пенсионеров АО "Эмбамунайгаз" (УПТОиКО, УЭМЭ, аппарат)</t>
  </si>
  <si>
    <t>май 2017г - апрель 2018г</t>
  </si>
  <si>
    <t>авансовый платеж 90%, оставшаяся часть 10%  в течение 10 р.д. с момента предоставления Акта сверки взаимных расчетов, сведений о местном содержании в оказанных услугах.</t>
  </si>
  <si>
    <t>май-сентябрь</t>
  </si>
  <si>
    <t>Озеленению прилегаемой территории Общества (УПТиКО)</t>
  </si>
  <si>
    <t>02.40.10.299.007.00.0777.000000000000</t>
  </si>
  <si>
    <t>Услуги по поливу зеленых насаждений</t>
  </si>
  <si>
    <t>Услуги по поливу зеленных насаждении прилегающей территории Общества (АУП)</t>
  </si>
  <si>
    <t>Посадка саженцев (УПТиКО)</t>
  </si>
  <si>
    <t>93.19.19.900.002.00.0777.000000000000</t>
  </si>
  <si>
    <t xml:space="preserve"> 50% предоплата; промежуточный платеж 50 % в течении 30 рабочих дней с пропорциональным удержанием</t>
  </si>
  <si>
    <t>г.Кисловодск</t>
  </si>
  <si>
    <t>З.Казахстанская область</t>
  </si>
  <si>
    <t xml:space="preserve">Услуги по общей наружной чистке здания  (мойка окон и фасада) </t>
  </si>
  <si>
    <t xml:space="preserve">Услуги по организации и проведению новогодних утренников на объектах  НГДУ "Жайыкмунайгаз"        </t>
  </si>
  <si>
    <t xml:space="preserve">Услуги по организации и проведению новогодних утренников на объектах  НГДУ "Жылыоймунайгаз"   </t>
  </si>
  <si>
    <t xml:space="preserve">Услуги по организации и проведению новогодних утренников на объектах   НГДУ "Доссормунайгаз"     </t>
  </si>
  <si>
    <t xml:space="preserve">Услуги по организации и проведению новогодних утренников на объектах  НГДУ "Кайнармунайгаз"       </t>
  </si>
  <si>
    <t xml:space="preserve">Услуги по организации и проведению новогодних утренников на объектах  упр. "Эмбамунайзнерго"        </t>
  </si>
  <si>
    <t>Услуги по организации и проведению новогодних утренников на объектах УПТиКО</t>
  </si>
  <si>
    <t xml:space="preserve">Услуги по организации и проведению новогодних утренников (АУП)    </t>
  </si>
  <si>
    <t xml:space="preserve"> март-декабрь </t>
  </si>
  <si>
    <t xml:space="preserve">Услуга по приобретению и тех. потдержке лицензий на программное обеспечение Microsoft для АО "Эмбамунайгаз" </t>
  </si>
  <si>
    <t>май-июль</t>
  </si>
  <si>
    <t>Услуги по сопровождению и технической поддержке ПО tNavigator АО "Эмбамунайгаз"</t>
  </si>
  <si>
    <t>июнь-август</t>
  </si>
  <si>
    <t>Определение рыночной стоимости имущества</t>
  </si>
  <si>
    <t>Авторский надзор за допол. к уточненному  проекту разработки мест.Зап.Прорва</t>
  </si>
  <si>
    <t>Авторский надзор за уточненным  проектом разработки мест.С.Балгимбаева</t>
  </si>
  <si>
    <t>Авторский надзор за уточненным  проектом разработки мест.ЮВК</t>
  </si>
  <si>
    <t>Авторский надзор за уточненным  проектом разработки мест.Жанаталап</t>
  </si>
  <si>
    <t>Авторский надзор за уточненным  проектом разработки мест.Б.Жоламанова</t>
  </si>
  <si>
    <t>Авторский надзор к уточненному  проекту разработки мест.Аккудук</t>
  </si>
  <si>
    <t>33.12.29.900.020.00.0777.000000000000</t>
  </si>
  <si>
    <t>Услуги по мониторингу недр/подземных вод</t>
  </si>
  <si>
    <t>Ведение мониторинга подземных вод на водозаборах технического водоснабжения  нефтепромыслов ( Жанаталап, Ю.В. Камышитовое, С. Балгимбаева, Забурунье,)  НГДУ "Жайыкмунайгаз"</t>
  </si>
  <si>
    <t>Ведение мониторинга подземных вод на водозаборах технического водоснабжения  нефтепромысла В.Макат,   НГДУ Доссормунайгаз</t>
  </si>
  <si>
    <t>Ведение мониторинга подземных вод на водозаборах технического водоснабжения  нефтепромыслов Кенбай (уч.С. Котыртас и В. Молдабек), Б.Жоламанова)  НГДУ Кайнармунайгаз</t>
  </si>
  <si>
    <t>Сопровождение геолого-гидродинамической модели месторождения Зап.Прорва</t>
  </si>
  <si>
    <t>Сопровождение геолого-гидродинамической модели месторождения Забурунье</t>
  </si>
  <si>
    <t>Сопровождение геолого-гидродинамической модели месторождения ЮЗК</t>
  </si>
  <si>
    <t>Мониторинг функционирования системы ТБД НГДУ "Жайыкмунайгаз"</t>
  </si>
  <si>
    <t>Мониторинг функционирования системы ТБД НГДУ Жылыоймунайгаз</t>
  </si>
  <si>
    <t xml:space="preserve"> Мониторинг функционирования системы ТБД НГДУ Доссормунайгаз</t>
  </si>
  <si>
    <t>Мониторинг функционирования системы ТБД  НГДУ Кайнармунайгаз</t>
  </si>
  <si>
    <t>Анализ базовой добычи месторождений НГДУ Жайвкмунайгаз</t>
  </si>
  <si>
    <t>Анализ базовой добычи месторождений НГДУ Жылыоймунайгаз</t>
  </si>
  <si>
    <t>Анализ базовой добычи месторождений НГДУ Доссормунайгаз</t>
  </si>
  <si>
    <t>Анализ базовой добычи месторождений НГДУ Кайнармунайгаз</t>
  </si>
  <si>
    <t>Оптимизация системы заводнения основных месторождений НГДУ Жайыкмунайгаз</t>
  </si>
  <si>
    <t>Оптимизация системы заводнения основных месторождений НГДУ Жылыоймунайгаз</t>
  </si>
  <si>
    <t>Оптимизация системы заводнения основных месторождений НГДУ Доссормунайгаз</t>
  </si>
  <si>
    <t>Оптимизация системы заводнения основных месторождений НГДУ Кайнармунайгаз</t>
  </si>
  <si>
    <t xml:space="preserve">Авторский надзор за реализацией проекта полимерного заводнения на месторождении Забурунье </t>
  </si>
  <si>
    <t>Подбор, анализ м внедрение эффективных ГТМ на скважинах месторождений НГДУ ЖайыкМГ</t>
  </si>
  <si>
    <t>Подбор, анализ м внедрение эффективных ГТМ на скважинах месторождений НГДУ ЖылыойМГ</t>
  </si>
  <si>
    <t>Подбор, анализ м внедрение эффективных ГТМ на скважинах месторождений НГДУ ДоссорМГ</t>
  </si>
  <si>
    <t>Подбор, анализ м внедрение эффективных ГТМ на скважинах месторождений НГДУ КайнарМГ</t>
  </si>
  <si>
    <t>Мониторинг разработки месторождении НГДУ Жайыкмунайгаз с применением  ПК "NGT Smart" (С.Балгимбаев, Жанаталап, Камышитовое Юго-Западное, Камышитовое Юго-Восточное, Юго-Восточное Новобогатинское, Забурунье)</t>
  </si>
  <si>
    <t>Мониторинг разработки месторождении НГДУ ЖылыоМГ с применением  ПК "NGT Smart" ( С.Нуржанов, З.Прорва, Досмухамбетовское, Актюбе, Акингень, Терень-узюк, Каратон, Кисимбай, Аккудук, )</t>
  </si>
  <si>
    <t>Мониторинг разработки месторождении НГДУ ДоссорМГ с применением  ПК "NGT Smart" ( Байчунас, Карсак, Алтыкуль, Ботахан, С.Жолдыбай, В.Макат, )</t>
  </si>
  <si>
    <t>Мониторинг разработки месторожденииКайнар МГ МГӨБ с применением  ПК "NGT Smart" (Б.Жоламанов, С.Котыртас, В.Молдабек, Кондыбай, Уаз, , )</t>
  </si>
  <si>
    <t>74.90.20.000.069.00.0777.000000000000</t>
  </si>
  <si>
    <t>Услуги по экспертизе/анализу/проверке документации</t>
  </si>
  <si>
    <t>Гос. экспериза отчетов по проектам разработки, анализам разработки и авторскому надзору</t>
  </si>
  <si>
    <t>276 У</t>
  </si>
  <si>
    <t>277 У</t>
  </si>
  <si>
    <t>278 У</t>
  </si>
  <si>
    <t>279 У</t>
  </si>
  <si>
    <t xml:space="preserve">Услуги по техническому надзору объектов НГДУ "Жайыкмунайгаз"  </t>
  </si>
  <si>
    <t>280 У</t>
  </si>
  <si>
    <t xml:space="preserve">Услуги по техническому надзору  объектов НГДУ "Жылыоймунайгаз"  </t>
  </si>
  <si>
    <t>281 У</t>
  </si>
  <si>
    <t xml:space="preserve">Услуги по техническому надзору  объектов НГДУ "Доссормунайгаз"  </t>
  </si>
  <si>
    <t>Атырауская область Жылыойский район, Макатский район</t>
  </si>
  <si>
    <t>282 У</t>
  </si>
  <si>
    <t>Услуги по техническому надзору  объектов  НГДУ "Кайнармунайгаз"</t>
  </si>
  <si>
    <t>283 У</t>
  </si>
  <si>
    <t xml:space="preserve">Услуги по техническому надзору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</si>
  <si>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284 У</t>
  </si>
  <si>
    <t xml:space="preserve">Услуги по техническому надзору  объекта Реконструкция нефтепровода м/р Актобе -ЦППН Прорва  </t>
  </si>
  <si>
    <t>285 У</t>
  </si>
  <si>
    <t>286 У</t>
  </si>
  <si>
    <t xml:space="preserve">Авторский надзор объекта Гараж бокс для ремонта подъемников подземного ремонта скважин на 3 единицы спецтехники м/р С. Балгимбаева </t>
  </si>
  <si>
    <t>287 У</t>
  </si>
  <si>
    <t>288 У</t>
  </si>
  <si>
    <t>Авторский надзор объекта Реконструкция насосной 2-го водоподъема м/р Северный Котыртас</t>
  </si>
  <si>
    <t>289 У</t>
  </si>
  <si>
    <t xml:space="preserve">Авторский надзор объекта Строительство линий газоснабжения и системы инфраксного газового лучистого отопления зданий ЭСР «Кульсары», ЭСР «Прорва» на м/р НГДУ «Жылыоймунайгаз» (м/р «Кульсары», м/р «Терен - Узек», м/р «Прорва») </t>
  </si>
  <si>
    <t>290 У</t>
  </si>
  <si>
    <t xml:space="preserve">январь-апрель </t>
  </si>
  <si>
    <t>авансовый платеж - 100% - в течение 5 рабочих дней с момента предоставления оригинала счет-фактуры с учетом НДС</t>
  </si>
  <si>
    <t>291 У</t>
  </si>
  <si>
    <t>292 У</t>
  </si>
  <si>
    <t>293 У</t>
  </si>
  <si>
    <t>294 У</t>
  </si>
  <si>
    <t>295 У</t>
  </si>
  <si>
    <t>296 У</t>
  </si>
  <si>
    <t>297 У</t>
  </si>
  <si>
    <t xml:space="preserve">Подсчет запасов нефти и газа месторождения Новобогат ЮВ надкарнизный (блок Лиман). </t>
  </si>
  <si>
    <t>298 У</t>
  </si>
  <si>
    <t>Проект горного отвода месторождения Новобогат ЮВ надкарнизный (блок Лиман)</t>
  </si>
  <si>
    <t>299 У</t>
  </si>
  <si>
    <t>Подсчет запасов нефти и  газа месторождения Новобогатинское Западное</t>
  </si>
  <si>
    <t>300 У</t>
  </si>
  <si>
    <t>Пересчет запасов нефти и газа месторождения Акингень</t>
  </si>
  <si>
    <t>301 У</t>
  </si>
  <si>
    <t>Пересчет запасов нефти и газа месторождения Забурунье</t>
  </si>
  <si>
    <t>302 У</t>
  </si>
  <si>
    <t>Пересчет запасов нефти и газа месторождения Гран</t>
  </si>
  <si>
    <t>303 У</t>
  </si>
  <si>
    <t>Пересчет запасов нефти и газа месторождения Кенбай (участок Молдабек Восточный)</t>
  </si>
  <si>
    <t>304 У</t>
  </si>
  <si>
    <t>Пересчет извлекаемых запасов нефти месторождения Карсак</t>
  </si>
  <si>
    <t>305 У</t>
  </si>
  <si>
    <t xml:space="preserve">Испытание скважин  </t>
  </si>
  <si>
    <t>306 У</t>
  </si>
  <si>
    <t>74.90.20.000.023.00.0777.000000000000</t>
  </si>
  <si>
    <t>Услуги по обработке и интерпретации сейсмических данных</t>
  </si>
  <si>
    <t>Переобработка и переинтерпретация данных 3D МОГТ на блоке Лиман Новобогат ЮВ</t>
  </si>
  <si>
    <t>307 У</t>
  </si>
  <si>
    <t xml:space="preserve">Оперативный подсчет запасов нефти и газа месторождения С.Нуржанов (северо-восточный блок  северо-западного крыла). </t>
  </si>
  <si>
    <t>308 У</t>
  </si>
  <si>
    <t>Проект пробной эксплуатации месторождения С.Нуржанов (северо-восточный блок  северо-западного крыла) с проектом ПредОВОС</t>
  </si>
  <si>
    <t>309 У</t>
  </si>
  <si>
    <t xml:space="preserve">Оперативный подсчет запасов нефти и газа месторождения Аккудук (южный блок). </t>
  </si>
  <si>
    <t>310 У</t>
  </si>
  <si>
    <t>Проект пробной эксплуатации месторождения Аккудук (южный блок) с проектом ПредОВОС</t>
  </si>
  <si>
    <t>311 У</t>
  </si>
  <si>
    <t>Дополнение к проекту поисковых работ по блоку Каратон-Саркамыс с проектом ПредОВОС</t>
  </si>
  <si>
    <t>312 У</t>
  </si>
  <si>
    <t>Гелиометрическая съемка на месторождении Котыртас Северный</t>
  </si>
  <si>
    <t>313 У</t>
  </si>
  <si>
    <t>70.21.10.000.001.00.0777.000000000000</t>
  </si>
  <si>
    <t>Услуги по информационному и имиджевому сопровождению</t>
  </si>
  <si>
    <t xml:space="preserve">   Услуги по информационному и имиджевому сопровождению</t>
  </si>
  <si>
    <t xml:space="preserve"> Услуги по информационному и имиджевому сопровождению деятельности АО "Эмбамунайгаз"</t>
  </si>
  <si>
    <t>314 У</t>
  </si>
  <si>
    <t>315 У</t>
  </si>
  <si>
    <t>316 У</t>
  </si>
  <si>
    <t>317 У</t>
  </si>
  <si>
    <t>318 У</t>
  </si>
  <si>
    <t>319 У</t>
  </si>
  <si>
    <t>320 У</t>
  </si>
  <si>
    <t>321 У</t>
  </si>
  <si>
    <t xml:space="preserve">авансовый платеж ежеквартально в течении 5 (пяти) рабочих дней после получения счета на предоплату
</t>
  </si>
  <si>
    <t>322 У</t>
  </si>
  <si>
    <t>323 У</t>
  </si>
  <si>
    <t>Услуги экспресс почты</t>
  </si>
  <si>
    <t>324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</si>
  <si>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</si>
  <si>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</si>
  <si>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</si>
  <si>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</si>
  <si>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325 У</t>
  </si>
  <si>
    <t>52.10.12.000.000.00.0777.000000000000</t>
  </si>
  <si>
    <t>Услуги по хранению жидких или газообразных грузов</t>
  </si>
  <si>
    <t>Услуги по приему, хранению и доставки ГСМ до АЗС</t>
  </si>
  <si>
    <t>с момента подписания договора по 31 декабря 2017 г.</t>
  </si>
  <si>
    <t>авансовый платеж 0%, промежуточный платеж 100% в течении 30 рабочих дней.</t>
  </si>
  <si>
    <t>326 У</t>
  </si>
  <si>
    <t>327 У</t>
  </si>
  <si>
    <t>328 У</t>
  </si>
  <si>
    <t>Авансовый платеж - 0%, оплата производится в размере 100% от оказанного объема в течение 30 р.д. с момента подписания оригинала счета-фактуры и акта оказанных услуг по очередному этапу</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</si>
  <si>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</si>
  <si>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Код ТРУ . Указывается код товара, работы или услуги  на уровне 30 символов из кодов ЕНС ТРУ для товаров, работ и услуг. Пример: 27.90.20.500.003.00.0796.000000000000</t>
  </si>
  <si>
    <t>2 изменения и дополнения №05 от 10 января 2017 года</t>
  </si>
  <si>
    <t>11,14,20,21,23</t>
  </si>
  <si>
    <t>57-1 У</t>
  </si>
  <si>
    <t>58-1 У</t>
  </si>
  <si>
    <t>59-1 У</t>
  </si>
  <si>
    <t>60-1 У</t>
  </si>
  <si>
    <t>61-1 У</t>
  </si>
  <si>
    <t>62-1 У</t>
  </si>
  <si>
    <t>63-1 У</t>
  </si>
  <si>
    <t>64-1 У</t>
  </si>
  <si>
    <t>65-1 У</t>
  </si>
  <si>
    <t>66-1 У</t>
  </si>
  <si>
    <t>67-1 У</t>
  </si>
  <si>
    <t>68-1 У</t>
  </si>
  <si>
    <t>69-1 У</t>
  </si>
  <si>
    <t>70-1 У</t>
  </si>
  <si>
    <t>71-1 У</t>
  </si>
  <si>
    <t>72-1 У</t>
  </si>
  <si>
    <t>73-1 У</t>
  </si>
  <si>
    <t>74-1 У</t>
  </si>
  <si>
    <t>75-1 У</t>
  </si>
  <si>
    <t>76-1 У</t>
  </si>
  <si>
    <t>77-1 У</t>
  </si>
  <si>
    <t>78-1 У</t>
  </si>
  <si>
    <t>11,14,23</t>
  </si>
  <si>
    <t>79-1 У</t>
  </si>
  <si>
    <t>80-1 У</t>
  </si>
  <si>
    <t>81-1 У</t>
  </si>
  <si>
    <t>82-1 У</t>
  </si>
  <si>
    <t>83-1 У</t>
  </si>
  <si>
    <t>84-1 У</t>
  </si>
  <si>
    <t>исключена</t>
  </si>
  <si>
    <t>329 У</t>
  </si>
  <si>
    <t>330 У</t>
  </si>
  <si>
    <t>331 У</t>
  </si>
  <si>
    <t>332 У</t>
  </si>
  <si>
    <t>333 У</t>
  </si>
  <si>
    <t>Оказание транспортных услуг по перевозке грузов технологическим автотранспортом для закреплённых территорий АО "Эмбамунайгаз"</t>
  </si>
  <si>
    <t>334 У</t>
  </si>
  <si>
    <t>335 У</t>
  </si>
  <si>
    <t>336 У</t>
  </si>
  <si>
    <t>337 У</t>
  </si>
  <si>
    <t>338 У</t>
  </si>
  <si>
    <t>339 У</t>
  </si>
  <si>
    <t>340 У</t>
  </si>
  <si>
    <t>341 У</t>
  </si>
  <si>
    <t>342 У</t>
  </si>
  <si>
    <t>343 У</t>
  </si>
  <si>
    <t>344 У</t>
  </si>
  <si>
    <t>345 У</t>
  </si>
  <si>
    <t>346 У</t>
  </si>
  <si>
    <t>Оказание транспортных услуг технологическим, пассажирским автотранспортом и спецтехникой для Управления "Эмбамунайэнерго".</t>
  </si>
  <si>
    <t>347 У</t>
  </si>
  <si>
    <t>348 У</t>
  </si>
  <si>
    <t>349 У</t>
  </si>
  <si>
    <t>350 У</t>
  </si>
  <si>
    <t>351 У</t>
  </si>
  <si>
    <t>352 У</t>
  </si>
  <si>
    <t>353 У</t>
  </si>
  <si>
    <t>354 У</t>
  </si>
  <si>
    <t>Форма плана закупок товаров, работ и услуг на 2017 год (ы)по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</si>
</sst>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р_._-;\-* #,##0.00\ _р_._-;_-* &quot;-&quot;??\ _р_._-;_-@_-"/>
    <numFmt numFmtId="164" formatCode="#,##0.00;[Red]#,##0.00"/>
    <numFmt numFmtId="165" formatCode="_(* #,##0.00_);_(* \(#,##0.00\);_(* &quot;-&quot;??_);_(@_)"/>
    <numFmt numFmtId="166" formatCode="#,##0.00_р_."/>
    <numFmt numFmtId="167" formatCode="#,##0.0"/>
    <numFmt numFmtId="168" formatCode="[$-419]#,##0.00"/>
    <numFmt numFmtId="169" formatCode="[$-419]0"/>
    <numFmt numFmtId="170" formatCode="[$-419]#,##0.000"/>
    <numFmt numFmtId="171" formatCode="0;[Red]0"/>
    <numFmt numFmtId="172" formatCode="#,##0.000;[Red]#,##0.000"/>
    <numFmt numFmtId="173" formatCode="_-* #,##0.00_р_._-;\-* #,##0.00_р_._-;_-* &quot;-&quot;??_р_._-;_-@_-"/>
    <numFmt numFmtId="174" formatCode="[$-419]#,##0"/>
    <numFmt numFmtId="175" formatCode="[$-419]0.00"/>
    <numFmt numFmtId="176" formatCode="&quot; &quot;#,##0.00&quot;    &quot;;&quot;-&quot;#,##0.00&quot;    &quot;;&quot; -&quot;#&quot;    &quot;;&quot; &quot;@&quot; &quot;"/>
    <numFmt numFmtId="177" formatCode="#,##0.00&quot;   &quot;"/>
  </numFmts>
  <fonts count="32"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color indexed="8"/>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0"/>
      <name val="Times New Roman Cyr"/>
      <charset val="204"/>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b/>
      <sz val="10"/>
      <color theme="1"/>
      <name val="Times New Roman"/>
      <family val="1"/>
      <charset val="204"/>
    </font>
    <font>
      <sz val="10"/>
      <color theme="1"/>
      <name val="Times New Roman"/>
      <family val="1"/>
      <charset val="204"/>
    </font>
    <font>
      <sz val="8"/>
      <name val="Times New Roman"/>
      <family val="1"/>
      <charset val="204"/>
    </font>
    <font>
      <b/>
      <sz val="8"/>
      <name val="Times New Roman"/>
      <family val="1"/>
      <charset val="204"/>
    </font>
    <font>
      <sz val="11"/>
      <color theme="1"/>
      <name val="Arial"/>
      <family val="2"/>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5">
    <fill>
      <patternFill patternType="none"/>
    </fill>
    <fill>
      <patternFill patternType="gray125"/>
    </fill>
    <fill>
      <patternFill patternType="none">
        <bgColor indexed="64"/>
      </patternFill>
    </fill>
    <fill>
      <patternFill patternType="solid">
        <fgColor indexed="9"/>
        <bgColor indexed="64"/>
      </patternFill>
    </fill>
    <fill>
      <patternFill patternType="mediumGray">
        <fgColor indexed="9"/>
        <bgColor indexed="44"/>
      </patternFill>
    </fill>
  </fills>
  <borders count="31">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45">
    <xf numFmtId="0" fontId="0" fillId="0" borderId="0"/>
    <xf numFmtId="43" fontId="3" fillId="0" borderId="0" applyFont="0" applyFill="0" applyBorder="0" applyAlignment="0" applyProtection="0"/>
    <xf numFmtId="0" fontId="3" fillId="2" borderId="1"/>
    <xf numFmtId="0" fontId="5" fillId="2" borderId="1"/>
    <xf numFmtId="0" fontId="7" fillId="2" borderId="1"/>
    <xf numFmtId="0" fontId="8" fillId="2" borderId="1"/>
    <xf numFmtId="0" fontId="9" fillId="3" borderId="1"/>
    <xf numFmtId="0" fontId="9" fillId="2" borderId="1"/>
    <xf numFmtId="0" fontId="5" fillId="2" borderId="1"/>
    <xf numFmtId="0" fontId="10" fillId="2" borderId="1"/>
    <xf numFmtId="0" fontId="11" fillId="2" borderId="1"/>
    <xf numFmtId="0" fontId="9" fillId="2" borderId="1"/>
    <xf numFmtId="0" fontId="3" fillId="2" borderId="1"/>
    <xf numFmtId="49" fontId="12" fillId="4" borderId="18">
      <alignment vertical="center"/>
    </xf>
    <xf numFmtId="0" fontId="9" fillId="2" borderId="1"/>
    <xf numFmtId="0" fontId="5" fillId="2" borderId="1"/>
    <xf numFmtId="0" fontId="5" fillId="2" borderId="1"/>
    <xf numFmtId="0" fontId="9" fillId="2" borderId="1"/>
    <xf numFmtId="0" fontId="5" fillId="2" borderId="1"/>
    <xf numFmtId="0" fontId="7" fillId="2" borderId="1"/>
    <xf numFmtId="0" fontId="8" fillId="2" borderId="1"/>
    <xf numFmtId="0" fontId="7" fillId="2" borderId="1"/>
    <xf numFmtId="0" fontId="9" fillId="2" borderId="1"/>
    <xf numFmtId="0" fontId="9" fillId="2" borderId="1"/>
    <xf numFmtId="165" fontId="9" fillId="2" borderId="1" applyFont="0" applyFill="0" applyBorder="0" applyAlignment="0" applyProtection="0"/>
    <xf numFmtId="165" fontId="9" fillId="2" borderId="1" applyFont="0" applyFill="0" applyBorder="0" applyAlignment="0" applyProtection="0"/>
    <xf numFmtId="0" fontId="9" fillId="2" borderId="1"/>
    <xf numFmtId="0" fontId="7" fillId="2" borderId="1"/>
    <xf numFmtId="0" fontId="7" fillId="2" borderId="1"/>
    <xf numFmtId="0" fontId="9" fillId="2" borderId="1"/>
    <xf numFmtId="0" fontId="13" fillId="2" borderId="1"/>
    <xf numFmtId="0" fontId="9" fillId="2" borderId="1"/>
    <xf numFmtId="0" fontId="9" fillId="2" borderId="1"/>
    <xf numFmtId="0" fontId="2" fillId="2" borderId="1"/>
    <xf numFmtId="0" fontId="9" fillId="2" borderId="1"/>
    <xf numFmtId="0" fontId="5" fillId="2" borderId="1"/>
    <xf numFmtId="0" fontId="5" fillId="2" borderId="1"/>
    <xf numFmtId="0" fontId="5" fillId="2" borderId="1"/>
    <xf numFmtId="0" fontId="9" fillId="2" borderId="1" applyNumberFormat="0" applyFont="0" applyFill="0" applyBorder="0" applyAlignment="0" applyProtection="0"/>
    <xf numFmtId="173" fontId="1" fillId="2" borderId="1" applyFont="0" applyFill="0" applyBorder="0" applyAlignment="0" applyProtection="0"/>
    <xf numFmtId="0" fontId="5" fillId="2" borderId="1"/>
    <xf numFmtId="0" fontId="10" fillId="2" borderId="1"/>
    <xf numFmtId="176" fontId="22" fillId="2" borderId="1"/>
    <xf numFmtId="0" fontId="7" fillId="2" borderId="1"/>
    <xf numFmtId="0" fontId="1" fillId="2" borderId="1"/>
  </cellStyleXfs>
  <cellXfs count="474">
    <xf numFmtId="0" fontId="0" fillId="0" borderId="0" xfId="0"/>
    <xf numFmtId="0" fontId="15" fillId="0" borderId="0" xfId="0" applyFont="1" applyFill="1"/>
    <xf numFmtId="0" fontId="16" fillId="0" borderId="5" xfId="0" applyNumberFormat="1" applyFont="1" applyFill="1" applyBorder="1" applyAlignment="1">
      <alignment horizontal="left"/>
    </xf>
    <xf numFmtId="0" fontId="17" fillId="0" borderId="6" xfId="0" applyNumberFormat="1" applyFont="1" applyFill="1" applyBorder="1" applyAlignment="1">
      <alignment horizontal="left"/>
    </xf>
    <xf numFmtId="0" fontId="17" fillId="0" borderId="7" xfId="0" applyNumberFormat="1" applyFont="1" applyFill="1" applyBorder="1" applyAlignment="1">
      <alignment horizontal="left"/>
    </xf>
    <xf numFmtId="0" fontId="4" fillId="0" borderId="19" xfId="2" applyFont="1" applyFill="1" applyBorder="1" applyAlignment="1">
      <alignment vertical="center"/>
    </xf>
    <xf numFmtId="0" fontId="4" fillId="0" borderId="19" xfId="2" applyNumberFormat="1" applyFont="1" applyFill="1" applyBorder="1" applyAlignment="1">
      <alignment vertical="center"/>
    </xf>
    <xf numFmtId="164" fontId="4" fillId="0" borderId="19" xfId="2" applyNumberFormat="1" applyFont="1" applyFill="1" applyBorder="1" applyAlignment="1">
      <alignment vertical="center"/>
    </xf>
    <xf numFmtId="0" fontId="4" fillId="0" borderId="19" xfId="3" applyFont="1" applyFill="1" applyBorder="1" applyAlignment="1">
      <alignment vertical="center"/>
    </xf>
    <xf numFmtId="0" fontId="6" fillId="0" borderId="19" xfId="3" applyFont="1" applyFill="1" applyBorder="1" applyAlignment="1">
      <alignment vertical="center"/>
    </xf>
    <xf numFmtId="164" fontId="4" fillId="0" borderId="19" xfId="3" applyNumberFormat="1" applyFont="1" applyFill="1" applyBorder="1" applyAlignment="1">
      <alignment vertical="center"/>
    </xf>
    <xf numFmtId="0" fontId="6" fillId="0" borderId="19" xfId="3" applyNumberFormat="1" applyFont="1" applyFill="1" applyBorder="1" applyAlignment="1">
      <alignment vertical="center"/>
    </xf>
    <xf numFmtId="2" fontId="6" fillId="0" borderId="19" xfId="3" applyNumberFormat="1" applyFont="1" applyFill="1" applyBorder="1" applyAlignment="1">
      <alignment vertical="center"/>
    </xf>
    <xf numFmtId="0" fontId="6" fillId="0" borderId="19" xfId="4" applyNumberFormat="1" applyFont="1" applyFill="1" applyBorder="1" applyAlignment="1">
      <alignment vertical="center"/>
    </xf>
    <xf numFmtId="0" fontId="6" fillId="0" borderId="19" xfId="6" applyFont="1" applyFill="1" applyBorder="1" applyAlignment="1">
      <alignment vertical="center"/>
    </xf>
    <xf numFmtId="0" fontId="6" fillId="0" borderId="19" xfId="4" applyFont="1" applyFill="1" applyBorder="1" applyAlignment="1">
      <alignment vertical="center"/>
    </xf>
    <xf numFmtId="0" fontId="6" fillId="0" borderId="19" xfId="7" applyFont="1" applyFill="1" applyBorder="1" applyAlignment="1">
      <alignment vertical="center"/>
    </xf>
    <xf numFmtId="0" fontId="6" fillId="0" borderId="19" xfId="8" applyFont="1" applyFill="1" applyBorder="1" applyAlignment="1">
      <alignment vertical="center"/>
    </xf>
    <xf numFmtId="49" fontId="6" fillId="0" borderId="19" xfId="4" applyNumberFormat="1" applyFont="1" applyFill="1" applyBorder="1" applyAlignment="1">
      <alignment vertical="center"/>
    </xf>
    <xf numFmtId="164" fontId="6" fillId="0" borderId="19" xfId="3" applyNumberFormat="1" applyFont="1" applyFill="1" applyBorder="1" applyAlignment="1">
      <alignment vertical="center"/>
    </xf>
    <xf numFmtId="164" fontId="6" fillId="0" borderId="19" xfId="4" applyNumberFormat="1" applyFont="1" applyFill="1" applyBorder="1" applyAlignment="1">
      <alignment vertical="center"/>
    </xf>
    <xf numFmtId="1" fontId="6" fillId="0" borderId="19" xfId="3" applyNumberFormat="1" applyFont="1" applyFill="1" applyBorder="1" applyAlignment="1">
      <alignment horizontal="center" vertical="center"/>
    </xf>
    <xf numFmtId="49" fontId="6" fillId="0" borderId="19" xfId="5" applyNumberFormat="1" applyFont="1" applyFill="1" applyBorder="1" applyAlignment="1">
      <alignment vertical="center"/>
    </xf>
    <xf numFmtId="0" fontId="6" fillId="0" borderId="19" xfId="2" applyNumberFormat="1" applyFont="1" applyFill="1" applyBorder="1" applyAlignment="1">
      <alignment vertical="center"/>
    </xf>
    <xf numFmtId="2" fontId="6" fillId="0" borderId="19" xfId="3" applyNumberFormat="1" applyFont="1" applyFill="1" applyBorder="1" applyAlignment="1">
      <alignment horizontal="center" vertical="center"/>
    </xf>
    <xf numFmtId="4" fontId="6" fillId="0" borderId="19" xfId="3" applyNumberFormat="1" applyFont="1" applyFill="1" applyBorder="1" applyAlignment="1">
      <alignment vertical="center"/>
    </xf>
    <xf numFmtId="0" fontId="6" fillId="0" borderId="19" xfId="4" applyNumberFormat="1" applyFont="1" applyFill="1" applyBorder="1" applyAlignment="1" applyProtection="1">
      <alignment vertical="center"/>
      <protection hidden="1"/>
    </xf>
    <xf numFmtId="0" fontId="6" fillId="0" borderId="19" xfId="9" applyNumberFormat="1" applyFont="1" applyFill="1" applyBorder="1" applyAlignment="1" applyProtection="1">
      <alignment vertical="center"/>
      <protection hidden="1"/>
    </xf>
    <xf numFmtId="164" fontId="6" fillId="0" borderId="19" xfId="9" applyNumberFormat="1" applyFont="1" applyFill="1" applyBorder="1" applyAlignment="1" applyProtection="1">
      <alignment vertical="center"/>
      <protection hidden="1"/>
    </xf>
    <xf numFmtId="0" fontId="6" fillId="0" borderId="19" xfId="0" applyFont="1" applyFill="1" applyBorder="1" applyAlignment="1">
      <alignment vertical="center"/>
    </xf>
    <xf numFmtId="0" fontId="6" fillId="0" borderId="19" xfId="0" applyNumberFormat="1" applyFont="1" applyFill="1" applyBorder="1" applyAlignment="1">
      <alignment vertical="center"/>
    </xf>
    <xf numFmtId="0" fontId="6" fillId="0" borderId="19" xfId="11" applyNumberFormat="1" applyFont="1" applyFill="1" applyBorder="1" applyAlignment="1">
      <alignment vertical="center"/>
    </xf>
    <xf numFmtId="164" fontId="6" fillId="0" borderId="19" xfId="0" applyNumberFormat="1" applyFont="1" applyFill="1" applyBorder="1" applyAlignment="1">
      <alignment vertical="center"/>
    </xf>
    <xf numFmtId="0" fontId="6" fillId="0" borderId="19" xfId="12" applyNumberFormat="1" applyFont="1" applyFill="1" applyBorder="1" applyAlignment="1" applyProtection="1">
      <alignment vertical="center"/>
      <protection hidden="1"/>
    </xf>
    <xf numFmtId="0" fontId="6" fillId="0" borderId="19" xfId="2" applyFont="1" applyFill="1" applyBorder="1" applyAlignment="1">
      <alignment vertical="center"/>
    </xf>
    <xf numFmtId="49" fontId="6" fillId="0" borderId="19" xfId="8" applyNumberFormat="1" applyFont="1" applyFill="1" applyBorder="1" applyAlignment="1">
      <alignment vertical="center"/>
    </xf>
    <xf numFmtId="164" fontId="6" fillId="0" borderId="19" xfId="1" applyNumberFormat="1" applyFont="1" applyFill="1" applyBorder="1" applyAlignment="1">
      <alignment vertical="center"/>
    </xf>
    <xf numFmtId="0" fontId="6" fillId="0" borderId="19" xfId="4" applyFont="1" applyFill="1" applyBorder="1" applyAlignment="1" applyProtection="1">
      <alignment vertical="center"/>
      <protection hidden="1"/>
    </xf>
    <xf numFmtId="0" fontId="6" fillId="0" borderId="19" xfId="14" applyFont="1" applyFill="1" applyBorder="1" applyAlignment="1">
      <alignment vertical="center"/>
    </xf>
    <xf numFmtId="0" fontId="6" fillId="0" borderId="21" xfId="8" applyFont="1" applyFill="1" applyBorder="1" applyAlignment="1">
      <alignment vertical="center"/>
    </xf>
    <xf numFmtId="0" fontId="6" fillId="0" borderId="19" xfId="3" applyFont="1" applyFill="1" applyBorder="1" applyAlignment="1">
      <alignment horizontal="center" vertical="center"/>
    </xf>
    <xf numFmtId="0" fontId="6" fillId="0" borderId="19" xfId="17" applyFont="1" applyFill="1" applyBorder="1" applyAlignment="1">
      <alignment vertical="center"/>
    </xf>
    <xf numFmtId="1" fontId="6" fillId="0" borderId="19" xfId="4" applyNumberFormat="1" applyFont="1" applyFill="1" applyBorder="1" applyAlignment="1" applyProtection="1">
      <alignment vertical="center"/>
      <protection hidden="1"/>
    </xf>
    <xf numFmtId="0" fontId="6" fillId="0" borderId="19" xfId="12" applyNumberFormat="1" applyFont="1" applyFill="1" applyBorder="1" applyAlignment="1">
      <alignment vertical="center"/>
    </xf>
    <xf numFmtId="0" fontId="6" fillId="0" borderId="19" xfId="19" applyFont="1" applyFill="1" applyBorder="1" applyAlignment="1">
      <alignment vertical="center"/>
    </xf>
    <xf numFmtId="0" fontId="6" fillId="0" borderId="19" xfId="20" applyFont="1" applyFill="1" applyBorder="1" applyAlignment="1">
      <alignment vertical="center"/>
    </xf>
    <xf numFmtId="0" fontId="6" fillId="0" borderId="19" xfId="21" applyFont="1" applyFill="1" applyBorder="1" applyAlignment="1">
      <alignment vertical="center"/>
    </xf>
    <xf numFmtId="0" fontId="6" fillId="0" borderId="19" xfId="22" applyFont="1" applyFill="1" applyBorder="1" applyAlignment="1">
      <alignment vertical="center"/>
    </xf>
    <xf numFmtId="164" fontId="6" fillId="0" borderId="19" xfId="8" applyNumberFormat="1" applyFont="1" applyFill="1" applyBorder="1" applyAlignment="1">
      <alignment vertical="center"/>
    </xf>
    <xf numFmtId="0" fontId="6" fillId="0" borderId="19" xfId="16" applyFont="1" applyFill="1" applyBorder="1" applyAlignment="1">
      <alignment vertical="center"/>
    </xf>
    <xf numFmtId="4" fontId="6" fillId="0" borderId="21" xfId="3" applyNumberFormat="1" applyFont="1" applyFill="1" applyBorder="1" applyAlignment="1">
      <alignment vertical="center"/>
    </xf>
    <xf numFmtId="0" fontId="6" fillId="0" borderId="21" xfId="3" applyFont="1" applyFill="1" applyBorder="1" applyAlignment="1">
      <alignment vertical="center"/>
    </xf>
    <xf numFmtId="0" fontId="6" fillId="0" borderId="19" xfId="8" applyFont="1" applyFill="1" applyBorder="1" applyAlignment="1" applyProtection="1">
      <alignment vertical="center"/>
      <protection hidden="1"/>
    </xf>
    <xf numFmtId="0" fontId="4" fillId="0" borderId="19" xfId="0" applyFont="1" applyFill="1" applyBorder="1" applyAlignment="1">
      <alignment vertical="center"/>
    </xf>
    <xf numFmtId="0" fontId="6" fillId="0" borderId="1" xfId="0" applyNumberFormat="1" applyFont="1" applyFill="1" applyBorder="1"/>
    <xf numFmtId="0" fontId="6"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 xfId="0" applyNumberFormat="1" applyFont="1" applyFill="1" applyBorder="1" applyAlignment="1">
      <alignment horizontal="left" vertical="center"/>
    </xf>
    <xf numFmtId="0" fontId="4" fillId="0" borderId="1" xfId="0" applyNumberFormat="1" applyFont="1" applyFill="1" applyBorder="1"/>
    <xf numFmtId="0" fontId="14" fillId="0" borderId="8" xfId="0" applyNumberFormat="1" applyFont="1" applyFill="1" applyBorder="1" applyAlignment="1">
      <alignment horizontal="center" vertical="top" wrapText="1"/>
    </xf>
    <xf numFmtId="0" fontId="14" fillId="0" borderId="9"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wrapText="1"/>
    </xf>
    <xf numFmtId="0" fontId="14" fillId="0" borderId="16" xfId="0" applyNumberFormat="1" applyFont="1" applyFill="1" applyBorder="1" applyAlignment="1">
      <alignment horizontal="center" vertical="top" wrapText="1"/>
    </xf>
    <xf numFmtId="0" fontId="6" fillId="0" borderId="19" xfId="0" applyFont="1" applyFill="1" applyBorder="1"/>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7" fillId="0" borderId="6" xfId="0" applyNumberFormat="1" applyFont="1" applyFill="1" applyBorder="1" applyAlignment="1">
      <alignment horizontal="center"/>
    </xf>
    <xf numFmtId="0" fontId="4" fillId="0" borderId="1" xfId="3" applyFont="1" applyFill="1" applyBorder="1" applyAlignment="1">
      <alignment vertical="center"/>
    </xf>
    <xf numFmtId="164" fontId="4" fillId="0" borderId="1" xfId="8" applyNumberFormat="1"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xf>
    <xf numFmtId="0" fontId="6" fillId="0" borderId="1" xfId="0" applyNumberFormat="1" applyFont="1" applyFill="1" applyBorder="1" applyAlignment="1">
      <alignment horizontal="center" vertical="center" wrapText="1"/>
    </xf>
    <xf numFmtId="168" fontId="4" fillId="0" borderId="1" xfId="3" applyNumberFormat="1" applyFont="1" applyFill="1" applyBorder="1" applyAlignment="1">
      <alignment horizontal="left" vertical="center"/>
    </xf>
    <xf numFmtId="4" fontId="6" fillId="0" borderId="1" xfId="0" applyNumberFormat="1" applyFont="1" applyFill="1" applyBorder="1" applyAlignment="1">
      <alignment horizontal="center" vertical="center"/>
    </xf>
    <xf numFmtId="168" fontId="6" fillId="0" borderId="1" xfId="3" applyNumberFormat="1" applyFont="1" applyFill="1" applyBorder="1" applyAlignment="1">
      <alignment horizontal="left" vertical="center"/>
    </xf>
    <xf numFmtId="0" fontId="18" fillId="0" borderId="19" xfId="3" applyFont="1" applyFill="1" applyBorder="1" applyAlignment="1">
      <alignment vertical="center"/>
    </xf>
    <xf numFmtId="0" fontId="18" fillId="0" borderId="19" xfId="2" applyNumberFormat="1" applyFont="1" applyFill="1" applyBorder="1" applyAlignment="1">
      <alignment vertical="center"/>
    </xf>
    <xf numFmtId="0" fontId="18" fillId="0" borderId="19" xfId="2" applyNumberFormat="1" applyFont="1" applyFill="1" applyBorder="1" applyAlignment="1">
      <alignment horizontal="center" vertical="center"/>
    </xf>
    <xf numFmtId="0" fontId="19" fillId="0" borderId="19" xfId="2" applyNumberFormat="1" applyFont="1" applyFill="1" applyBorder="1" applyAlignment="1">
      <alignment vertical="center"/>
    </xf>
    <xf numFmtId="0" fontId="18" fillId="0" borderId="22" xfId="2" applyNumberFormat="1" applyFont="1" applyFill="1" applyBorder="1" applyAlignment="1">
      <alignment horizontal="center" vertical="center"/>
    </xf>
    <xf numFmtId="164" fontId="18" fillId="0" borderId="19" xfId="2" applyNumberFormat="1" applyFont="1" applyFill="1" applyBorder="1" applyAlignment="1">
      <alignment vertical="center"/>
    </xf>
    <xf numFmtId="0" fontId="6" fillId="0" borderId="19" xfId="4" applyFont="1" applyFill="1" applyBorder="1" applyAlignment="1">
      <alignment horizontal="center" vertical="center"/>
    </xf>
    <xf numFmtId="0" fontId="6" fillId="0" borderId="19" xfId="7" applyFont="1" applyFill="1" applyBorder="1" applyAlignment="1">
      <alignment horizontal="center" vertical="center"/>
    </xf>
    <xf numFmtId="0" fontId="6" fillId="0" borderId="19" xfId="4" applyFont="1" applyFill="1" applyBorder="1" applyAlignment="1">
      <alignment horizontal="left" vertical="center"/>
    </xf>
    <xf numFmtId="0" fontId="6" fillId="0" borderId="22" xfId="3" applyFont="1" applyFill="1" applyBorder="1" applyAlignment="1">
      <alignment horizontal="center" vertical="center"/>
    </xf>
    <xf numFmtId="0" fontId="6" fillId="0" borderId="19" xfId="0" applyFont="1" applyFill="1" applyBorder="1" applyAlignment="1">
      <alignment horizontal="left" vertical="center"/>
    </xf>
    <xf numFmtId="0" fontId="6" fillId="0" borderId="19" xfId="8" applyFont="1" applyFill="1" applyBorder="1" applyAlignment="1" applyProtection="1">
      <alignment horizontal="left" vertical="center"/>
      <protection hidden="1"/>
    </xf>
    <xf numFmtId="49" fontId="6" fillId="0" borderId="19" xfId="5" applyNumberFormat="1" applyFont="1" applyFill="1" applyBorder="1" applyAlignment="1">
      <alignment horizontal="left" vertical="center"/>
    </xf>
    <xf numFmtId="0" fontId="6" fillId="0" borderId="19" xfId="6" applyFont="1" applyFill="1" applyBorder="1" applyAlignment="1">
      <alignment horizontal="left" vertical="center"/>
    </xf>
    <xf numFmtId="0" fontId="6" fillId="0" borderId="19" xfId="3" applyFont="1" applyFill="1" applyBorder="1" applyAlignment="1">
      <alignment horizontal="left" vertical="center"/>
    </xf>
    <xf numFmtId="0" fontId="6" fillId="0" borderId="19" xfId="7" applyFont="1" applyFill="1" applyBorder="1" applyAlignment="1">
      <alignment horizontal="left" vertical="center"/>
    </xf>
    <xf numFmtId="168" fontId="6" fillId="0" borderId="19" xfId="3" applyNumberFormat="1" applyFont="1" applyFill="1" applyBorder="1" applyAlignment="1">
      <alignment vertical="center"/>
    </xf>
    <xf numFmtId="0" fontId="6" fillId="0" borderId="19" xfId="3" applyFont="1" applyFill="1" applyBorder="1" applyAlignment="1">
      <alignment horizontal="right" vertical="center"/>
    </xf>
    <xf numFmtId="49" fontId="6" fillId="0" borderId="23" xfId="5" applyNumberFormat="1" applyFont="1" applyFill="1" applyBorder="1" applyAlignment="1">
      <alignment vertical="center"/>
    </xf>
    <xf numFmtId="0" fontId="6" fillId="0" borderId="23" xfId="6" applyFont="1" applyFill="1" applyBorder="1" applyAlignment="1">
      <alignment horizontal="left" vertical="center"/>
    </xf>
    <xf numFmtId="0" fontId="6" fillId="0" borderId="23" xfId="4" applyFont="1" applyFill="1" applyBorder="1" applyAlignment="1">
      <alignment horizontal="center" vertical="center"/>
    </xf>
    <xf numFmtId="0" fontId="6" fillId="0" borderId="23" xfId="4" applyFont="1" applyFill="1" applyBorder="1" applyAlignment="1">
      <alignment horizontal="left" vertical="center"/>
    </xf>
    <xf numFmtId="0" fontId="6" fillId="0" borderId="23" xfId="7" applyFont="1" applyFill="1" applyBorder="1" applyAlignment="1">
      <alignment horizontal="left" vertical="center"/>
    </xf>
    <xf numFmtId="49" fontId="6" fillId="0" borderId="23" xfId="4" applyNumberFormat="1" applyFont="1" applyFill="1" applyBorder="1" applyAlignment="1">
      <alignment horizontal="center" vertical="center"/>
    </xf>
    <xf numFmtId="168" fontId="6" fillId="0" borderId="23" xfId="3" applyNumberFormat="1" applyFont="1" applyFill="1" applyBorder="1" applyAlignment="1">
      <alignment horizontal="left" vertical="center"/>
    </xf>
    <xf numFmtId="168" fontId="6" fillId="0" borderId="23" xfId="3" applyNumberFormat="1" applyFont="1" applyFill="1" applyBorder="1" applyAlignment="1">
      <alignment horizontal="right" vertical="center"/>
    </xf>
    <xf numFmtId="4" fontId="6" fillId="0" borderId="23" xfId="4" applyNumberFormat="1" applyFont="1" applyFill="1" applyBorder="1" applyAlignment="1">
      <alignment horizontal="right" vertical="center"/>
    </xf>
    <xf numFmtId="0" fontId="6" fillId="0" borderId="19" xfId="2" applyNumberFormat="1" applyFont="1" applyFill="1" applyBorder="1" applyAlignment="1">
      <alignment horizontal="center" vertical="center"/>
    </xf>
    <xf numFmtId="0" fontId="6" fillId="0" borderId="4" xfId="0" applyFont="1" applyFill="1" applyBorder="1" applyAlignment="1">
      <alignment horizontal="left" vertical="center"/>
    </xf>
    <xf numFmtId="164" fontId="6" fillId="0" borderId="19" xfId="12" applyNumberFormat="1" applyFont="1" applyFill="1" applyBorder="1" applyAlignment="1">
      <alignment vertical="center"/>
    </xf>
    <xf numFmtId="164" fontId="6" fillId="0" borderId="19" xfId="2" applyNumberFormat="1" applyFont="1" applyFill="1" applyBorder="1" applyAlignment="1">
      <alignment vertical="center"/>
    </xf>
    <xf numFmtId="0" fontId="6" fillId="0" borderId="19" xfId="37" applyFont="1" applyFill="1" applyBorder="1" applyAlignment="1">
      <alignment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2" applyFont="1" applyFill="1" applyBorder="1" applyAlignment="1">
      <alignment horizontal="center" vertical="center"/>
    </xf>
    <xf numFmtId="49" fontId="6" fillId="0" borderId="22" xfId="0" applyNumberFormat="1" applyFont="1" applyFill="1" applyBorder="1" applyAlignment="1">
      <alignment horizontal="center" vertical="center"/>
    </xf>
    <xf numFmtId="4" fontId="6" fillId="0" borderId="19" xfId="8" applyNumberFormat="1" applyFont="1" applyFill="1" applyBorder="1" applyAlignment="1">
      <alignment vertical="center"/>
    </xf>
    <xf numFmtId="1" fontId="6" fillId="0" borderId="19" xfId="4" applyNumberFormat="1" applyFont="1" applyFill="1" applyBorder="1" applyAlignment="1" applyProtection="1">
      <alignment horizontal="center" vertical="center"/>
      <protection hidden="1"/>
    </xf>
    <xf numFmtId="3" fontId="6" fillId="0" borderId="22" xfId="8" applyNumberFormat="1" applyFont="1" applyFill="1" applyBorder="1" applyAlignment="1">
      <alignment horizontal="center" vertical="center"/>
    </xf>
    <xf numFmtId="170" fontId="6" fillId="0" borderId="19" xfId="3" applyNumberFormat="1" applyFont="1" applyFill="1" applyBorder="1" applyAlignment="1">
      <alignment vertical="center"/>
    </xf>
    <xf numFmtId="0" fontId="6" fillId="0" borderId="19" xfId="8" applyFont="1" applyFill="1" applyBorder="1" applyAlignment="1">
      <alignment horizontal="center" vertical="center"/>
    </xf>
    <xf numFmtId="0" fontId="6" fillId="0" borderId="22" xfId="8" applyFont="1" applyFill="1" applyBorder="1" applyAlignment="1">
      <alignment horizontal="center" vertical="center"/>
    </xf>
    <xf numFmtId="4" fontId="6" fillId="0" borderId="19" xfId="8" applyNumberFormat="1" applyFont="1" applyFill="1" applyBorder="1" applyAlignment="1">
      <alignment horizontal="center" vertical="center"/>
    </xf>
    <xf numFmtId="49" fontId="6" fillId="0" borderId="22" xfId="8" applyNumberFormat="1" applyFont="1" applyFill="1" applyBorder="1" applyAlignment="1">
      <alignment horizontal="center" vertical="center"/>
    </xf>
    <xf numFmtId="4" fontId="6" fillId="0" borderId="19" xfId="8" applyNumberFormat="1" applyFont="1" applyFill="1" applyBorder="1" applyAlignment="1" applyProtection="1">
      <alignment vertical="center"/>
      <protection hidden="1"/>
    </xf>
    <xf numFmtId="171" fontId="6" fillId="0" borderId="19" xfId="38" applyNumberFormat="1" applyFont="1" applyFill="1" applyBorder="1" applyAlignment="1" applyProtection="1">
      <alignment vertical="center"/>
    </xf>
    <xf numFmtId="49" fontId="6" fillId="0" borderId="22" xfId="3" applyNumberFormat="1" applyFont="1" applyFill="1" applyBorder="1" applyAlignment="1">
      <alignment horizontal="center" vertical="center"/>
    </xf>
    <xf numFmtId="172" fontId="6" fillId="0" borderId="19" xfId="1" applyNumberFormat="1" applyFont="1" applyFill="1" applyBorder="1" applyAlignment="1">
      <alignment vertical="center"/>
    </xf>
    <xf numFmtId="171" fontId="6" fillId="0" borderId="19" xfId="38" applyNumberFormat="1" applyFont="1" applyFill="1" applyBorder="1" applyAlignment="1">
      <alignment vertical="center"/>
    </xf>
    <xf numFmtId="2" fontId="6" fillId="0" borderId="19" xfId="1" applyNumberFormat="1" applyFont="1" applyFill="1" applyBorder="1" applyAlignment="1">
      <alignment horizontal="right" vertical="center"/>
    </xf>
    <xf numFmtId="0" fontId="6" fillId="0" borderId="22" xfId="2" applyNumberFormat="1" applyFont="1" applyFill="1" applyBorder="1" applyAlignment="1">
      <alignment horizontal="center" vertical="center"/>
    </xf>
    <xf numFmtId="49" fontId="6" fillId="0" borderId="22" xfId="2" applyNumberFormat="1" applyFont="1" applyFill="1" applyBorder="1" applyAlignment="1">
      <alignment horizontal="center" vertical="center"/>
    </xf>
    <xf numFmtId="4" fontId="6" fillId="0" borderId="19" xfId="0" applyNumberFormat="1" applyFont="1" applyFill="1" applyBorder="1" applyAlignment="1">
      <alignment vertical="center"/>
    </xf>
    <xf numFmtId="0" fontId="6" fillId="0" borderId="19" xfId="12" applyNumberFormat="1" applyFont="1" applyFill="1" applyBorder="1" applyAlignment="1">
      <alignment horizontal="center" vertical="center"/>
    </xf>
    <xf numFmtId="0" fontId="6" fillId="0" borderId="19" xfId="8" applyNumberFormat="1" applyFont="1" applyFill="1" applyBorder="1" applyAlignment="1">
      <alignment vertical="center"/>
    </xf>
    <xf numFmtId="0" fontId="6" fillId="0" borderId="23" xfId="6" applyFont="1" applyFill="1" applyBorder="1" applyAlignment="1">
      <alignment vertical="center"/>
    </xf>
    <xf numFmtId="0" fontId="6" fillId="0" borderId="23" xfId="4" applyFont="1" applyFill="1" applyBorder="1" applyAlignment="1">
      <alignment vertical="center"/>
    </xf>
    <xf numFmtId="0" fontId="6" fillId="0" borderId="23" xfId="7" applyFont="1" applyFill="1" applyBorder="1" applyAlignment="1">
      <alignment horizontal="center" vertical="center"/>
    </xf>
    <xf numFmtId="0" fontId="6" fillId="0" borderId="23" xfId="8" applyFont="1" applyFill="1" applyBorder="1" applyAlignment="1">
      <alignment vertical="center"/>
    </xf>
    <xf numFmtId="0" fontId="6" fillId="0" borderId="23" xfId="3" applyFont="1" applyFill="1" applyBorder="1" applyAlignment="1">
      <alignment vertical="center"/>
    </xf>
    <xf numFmtId="0" fontId="6" fillId="0" borderId="23" xfId="7" applyFont="1" applyFill="1" applyBorder="1" applyAlignment="1">
      <alignment vertical="center"/>
    </xf>
    <xf numFmtId="0" fontId="6" fillId="0" borderId="23" xfId="3" applyFont="1" applyFill="1" applyBorder="1" applyAlignment="1">
      <alignment horizontal="center" vertical="center"/>
    </xf>
    <xf numFmtId="164" fontId="6" fillId="0" borderId="23" xfId="3" applyNumberFormat="1" applyFont="1" applyFill="1" applyBorder="1" applyAlignment="1">
      <alignment vertical="center"/>
    </xf>
    <xf numFmtId="164" fontId="6" fillId="0" borderId="23" xfId="4" applyNumberFormat="1" applyFont="1" applyFill="1" applyBorder="1" applyAlignment="1">
      <alignment vertical="center"/>
    </xf>
    <xf numFmtId="0" fontId="6" fillId="0" borderId="23" xfId="3" applyFont="1" applyFill="1" applyBorder="1" applyAlignment="1">
      <alignment horizontal="right" vertical="center"/>
    </xf>
    <xf numFmtId="0" fontId="14" fillId="0" borderId="20" xfId="3" applyFont="1" applyFill="1" applyBorder="1" applyAlignment="1">
      <alignment horizontal="center" vertical="center"/>
    </xf>
    <xf numFmtId="49" fontId="6" fillId="0" borderId="25" xfId="5" applyNumberFormat="1" applyFont="1" applyFill="1" applyBorder="1" applyAlignment="1">
      <alignment vertical="center"/>
    </xf>
    <xf numFmtId="0" fontId="6" fillId="0" borderId="25" xfId="6" applyFont="1" applyFill="1" applyBorder="1" applyAlignment="1">
      <alignment vertical="center"/>
    </xf>
    <xf numFmtId="0" fontId="6" fillId="0" borderId="25" xfId="4" applyFont="1" applyFill="1" applyBorder="1" applyAlignment="1">
      <alignment vertical="center"/>
    </xf>
    <xf numFmtId="0" fontId="6" fillId="0" borderId="25" xfId="4" applyFont="1" applyFill="1" applyBorder="1" applyAlignment="1">
      <alignment horizontal="center" vertical="center"/>
    </xf>
    <xf numFmtId="0" fontId="6" fillId="0" borderId="25" xfId="4" applyFont="1" applyFill="1" applyBorder="1" applyAlignment="1">
      <alignment horizontal="left" vertical="center"/>
    </xf>
    <xf numFmtId="0" fontId="6" fillId="0" borderId="25" xfId="3" applyFont="1" applyFill="1" applyBorder="1" applyAlignment="1">
      <alignment vertical="center"/>
    </xf>
    <xf numFmtId="0" fontId="6" fillId="0" borderId="25" xfId="7" applyFont="1" applyFill="1" applyBorder="1" applyAlignment="1">
      <alignment vertical="center"/>
    </xf>
    <xf numFmtId="0" fontId="6" fillId="0" borderId="25" xfId="3" applyFont="1" applyFill="1" applyBorder="1" applyAlignment="1">
      <alignment horizontal="center" vertical="center"/>
    </xf>
    <xf numFmtId="164" fontId="6" fillId="0" borderId="25" xfId="3" applyNumberFormat="1" applyFont="1" applyFill="1" applyBorder="1" applyAlignment="1">
      <alignment vertical="center"/>
    </xf>
    <xf numFmtId="164" fontId="6" fillId="0" borderId="25" xfId="4" applyNumberFormat="1" applyFont="1" applyFill="1" applyBorder="1" applyAlignment="1">
      <alignment vertical="center"/>
    </xf>
    <xf numFmtId="0" fontId="6" fillId="0" borderId="25" xfId="3" applyFont="1" applyFill="1" applyBorder="1" applyAlignment="1">
      <alignment horizontal="right" vertical="center"/>
    </xf>
    <xf numFmtId="0" fontId="6" fillId="0" borderId="3" xfId="15" applyFont="1" applyFill="1" applyBorder="1" applyAlignment="1">
      <alignment horizontal="center" vertical="center"/>
    </xf>
    <xf numFmtId="0" fontId="6" fillId="0" borderId="20" xfId="15" applyFont="1" applyFill="1" applyBorder="1" applyAlignment="1">
      <alignment horizontal="center" vertical="center"/>
    </xf>
    <xf numFmtId="49" fontId="6" fillId="0" borderId="26" xfId="5" applyNumberFormat="1" applyFont="1" applyFill="1" applyBorder="1" applyAlignment="1">
      <alignment vertical="center"/>
    </xf>
    <xf numFmtId="0" fontId="6" fillId="0" borderId="26" xfId="6" applyFont="1" applyFill="1" applyBorder="1" applyAlignment="1">
      <alignment vertical="center"/>
    </xf>
    <xf numFmtId="0" fontId="6" fillId="0" borderId="26" xfId="4" applyFont="1" applyFill="1" applyBorder="1" applyAlignment="1">
      <alignment vertical="center"/>
    </xf>
    <xf numFmtId="0" fontId="6" fillId="0" borderId="26" xfId="4" applyFont="1" applyFill="1" applyBorder="1" applyAlignment="1">
      <alignment horizontal="center" vertical="center"/>
    </xf>
    <xf numFmtId="0" fontId="6" fillId="0" borderId="26" xfId="4" applyFont="1" applyFill="1" applyBorder="1" applyAlignment="1">
      <alignment horizontal="left" vertical="center"/>
    </xf>
    <xf numFmtId="0" fontId="6" fillId="0" borderId="26" xfId="3" applyFont="1" applyFill="1" applyBorder="1" applyAlignment="1">
      <alignment vertical="center"/>
    </xf>
    <xf numFmtId="0" fontId="6" fillId="0" borderId="26" xfId="7" applyFont="1" applyFill="1" applyBorder="1" applyAlignment="1">
      <alignment vertical="center"/>
    </xf>
    <xf numFmtId="0" fontId="6" fillId="0" borderId="26" xfId="3" applyFont="1" applyFill="1" applyBorder="1" applyAlignment="1">
      <alignment horizontal="center" vertical="center"/>
    </xf>
    <xf numFmtId="164" fontId="6" fillId="0" borderId="26" xfId="3" applyNumberFormat="1" applyFont="1" applyFill="1" applyBorder="1" applyAlignment="1">
      <alignment vertical="center"/>
    </xf>
    <xf numFmtId="164" fontId="6" fillId="0" borderId="26" xfId="4" applyNumberFormat="1" applyFont="1" applyFill="1" applyBorder="1" applyAlignment="1">
      <alignment vertical="center"/>
    </xf>
    <xf numFmtId="0" fontId="6" fillId="0" borderId="26" xfId="3" applyFont="1" applyFill="1" applyBorder="1" applyAlignment="1">
      <alignment horizontal="right" vertical="center"/>
    </xf>
    <xf numFmtId="0" fontId="6" fillId="0" borderId="24" xfId="15" applyFont="1" applyFill="1" applyBorder="1" applyAlignment="1">
      <alignment horizontal="center" vertical="center"/>
    </xf>
    <xf numFmtId="0" fontId="6" fillId="0" borderId="27" xfId="3" applyFont="1" applyFill="1" applyBorder="1" applyAlignment="1">
      <alignment vertical="center"/>
    </xf>
    <xf numFmtId="0" fontId="6" fillId="0" borderId="23" xfId="0" applyFont="1" applyFill="1" applyBorder="1" applyAlignment="1">
      <alignment vertical="center"/>
    </xf>
    <xf numFmtId="0" fontId="6" fillId="0" borderId="0" xfId="0" applyFont="1" applyFill="1" applyAlignment="1">
      <alignment vertical="center"/>
    </xf>
    <xf numFmtId="49" fontId="6" fillId="0" borderId="21" xfId="5" applyNumberFormat="1" applyFont="1" applyFill="1" applyBorder="1" applyAlignment="1">
      <alignment vertical="center"/>
    </xf>
    <xf numFmtId="0" fontId="6" fillId="0" borderId="21" xfId="6" applyFont="1" applyFill="1" applyBorder="1" applyAlignment="1">
      <alignment vertical="center"/>
    </xf>
    <xf numFmtId="0" fontId="6" fillId="0" borderId="21" xfId="4" applyNumberFormat="1" applyFont="1" applyFill="1" applyBorder="1" applyAlignment="1" applyProtection="1">
      <alignment horizontal="center" vertical="center"/>
      <protection hidden="1"/>
    </xf>
    <xf numFmtId="0" fontId="6" fillId="0" borderId="21" xfId="7" applyFont="1" applyFill="1" applyBorder="1" applyAlignment="1">
      <alignment vertical="center"/>
    </xf>
    <xf numFmtId="0" fontId="6" fillId="0" borderId="21" xfId="3" applyFont="1" applyFill="1" applyBorder="1" applyAlignment="1">
      <alignment horizontal="center" vertical="center"/>
    </xf>
    <xf numFmtId="164" fontId="6" fillId="0" borderId="21" xfId="9" applyNumberFormat="1" applyFont="1" applyFill="1" applyBorder="1" applyAlignment="1" applyProtection="1">
      <alignment vertical="center"/>
      <protection hidden="1"/>
    </xf>
    <xf numFmtId="164" fontId="6" fillId="0" borderId="21" xfId="8" applyNumberFormat="1" applyFont="1" applyFill="1" applyBorder="1" applyAlignment="1">
      <alignment vertical="center"/>
    </xf>
    <xf numFmtId="164" fontId="6" fillId="0" borderId="21" xfId="0" applyNumberFormat="1" applyFont="1" applyFill="1" applyBorder="1" applyAlignment="1">
      <alignment vertical="center"/>
    </xf>
    <xf numFmtId="0" fontId="6" fillId="0" borderId="21" xfId="15" applyNumberFormat="1" applyFont="1" applyFill="1" applyBorder="1" applyAlignment="1">
      <alignment horizontal="right" vertical="center"/>
    </xf>
    <xf numFmtId="0" fontId="6" fillId="0" borderId="19" xfId="4" applyNumberFormat="1" applyFont="1" applyFill="1" applyBorder="1" applyAlignment="1" applyProtection="1">
      <alignment horizontal="center" vertical="center"/>
      <protection hidden="1"/>
    </xf>
    <xf numFmtId="0" fontId="6" fillId="0" borderId="23" xfId="8" applyFont="1" applyFill="1" applyBorder="1" applyAlignment="1">
      <alignment horizontal="left" vertical="center"/>
    </xf>
    <xf numFmtId="49" fontId="6" fillId="0" borderId="23" xfId="5" applyNumberFormat="1" applyFont="1" applyFill="1" applyBorder="1" applyAlignment="1">
      <alignment horizontal="left" vertical="center"/>
    </xf>
    <xf numFmtId="0" fontId="6" fillId="0" borderId="25" xfId="7" applyFont="1" applyFill="1" applyBorder="1" applyAlignment="1">
      <alignment horizontal="center" vertical="center"/>
    </xf>
    <xf numFmtId="0" fontId="6" fillId="0" borderId="23" xfId="3" applyFont="1" applyFill="1" applyBorder="1" applyAlignment="1">
      <alignment horizontal="left" vertical="center"/>
    </xf>
    <xf numFmtId="0" fontId="6" fillId="0" borderId="27" xfId="3" applyFont="1" applyFill="1" applyBorder="1" applyAlignment="1">
      <alignment horizontal="left" vertical="center"/>
    </xf>
    <xf numFmtId="0" fontId="6" fillId="0" borderId="1" xfId="3" applyFont="1" applyFill="1" applyBorder="1" applyAlignment="1">
      <alignment horizontal="left" vertical="center"/>
    </xf>
    <xf numFmtId="0" fontId="4" fillId="0" borderId="19" xfId="4" applyFont="1" applyFill="1" applyBorder="1" applyAlignment="1">
      <alignment vertical="center"/>
    </xf>
    <xf numFmtId="0" fontId="4" fillId="0" borderId="19" xfId="4" applyNumberFormat="1" applyFont="1" applyFill="1" applyBorder="1" applyAlignment="1">
      <alignment vertical="center"/>
    </xf>
    <xf numFmtId="0" fontId="4" fillId="0" borderId="19" xfId="3" applyFont="1" applyFill="1" applyBorder="1" applyAlignment="1">
      <alignment horizontal="center" vertical="center"/>
    </xf>
    <xf numFmtId="0" fontId="4" fillId="0" borderId="22" xfId="2" applyFont="1" applyFill="1" applyBorder="1" applyAlignment="1">
      <alignment horizontal="center" vertical="center"/>
    </xf>
    <xf numFmtId="0" fontId="4" fillId="0" borderId="19" xfId="2" applyNumberFormat="1" applyFont="1" applyFill="1" applyBorder="1" applyAlignment="1">
      <alignment horizontal="center" vertical="center"/>
    </xf>
    <xf numFmtId="0" fontId="4" fillId="0" borderId="22" xfId="2" applyNumberFormat="1" applyFont="1" applyFill="1" applyBorder="1" applyAlignment="1">
      <alignment horizontal="center" vertical="center"/>
    </xf>
    <xf numFmtId="3" fontId="6" fillId="0" borderId="19" xfId="39" applyNumberFormat="1" applyFont="1" applyFill="1" applyBorder="1" applyAlignment="1">
      <alignment horizontal="right" vertical="center"/>
    </xf>
    <xf numFmtId="3" fontId="6" fillId="0" borderId="19" xfId="8" applyNumberFormat="1" applyFont="1" applyFill="1" applyBorder="1" applyAlignment="1">
      <alignment horizontal="center" vertical="center"/>
    </xf>
    <xf numFmtId="0" fontId="6" fillId="0" borderId="19" xfId="12" applyNumberFormat="1" applyFont="1" applyFill="1" applyBorder="1" applyAlignment="1" applyProtection="1">
      <alignment horizontal="center" vertical="center"/>
      <protection hidden="1"/>
    </xf>
    <xf numFmtId="164" fontId="6" fillId="0" borderId="19" xfId="12" applyNumberFormat="1" applyFont="1" applyFill="1" applyBorder="1" applyAlignment="1" applyProtection="1">
      <alignment vertical="center"/>
      <protection hidden="1"/>
    </xf>
    <xf numFmtId="0" fontId="6" fillId="0" borderId="19" xfId="12" applyNumberFormat="1" applyFont="1" applyFill="1" applyBorder="1" applyAlignment="1" applyProtection="1">
      <alignment horizontal="left" vertical="center"/>
      <protection hidden="1"/>
    </xf>
    <xf numFmtId="0" fontId="6" fillId="0" borderId="19" xfId="8" applyFont="1" applyFill="1" applyBorder="1" applyAlignment="1">
      <alignment horizontal="left" vertical="center"/>
    </xf>
    <xf numFmtId="164" fontId="6" fillId="0" borderId="19" xfId="18" applyNumberFormat="1" applyFont="1" applyFill="1" applyBorder="1" applyAlignment="1">
      <alignment horizontal="right" vertical="center"/>
    </xf>
    <xf numFmtId="4" fontId="6" fillId="0" borderId="19" xfId="0" applyNumberFormat="1" applyFont="1" applyFill="1" applyBorder="1" applyAlignment="1">
      <alignment horizontal="right" vertical="top"/>
    </xf>
    <xf numFmtId="0" fontId="6" fillId="0" borderId="1" xfId="2" applyNumberFormat="1" applyFont="1" applyFill="1" applyBorder="1" applyAlignment="1">
      <alignment vertical="center"/>
    </xf>
    <xf numFmtId="4" fontId="6" fillId="0" borderId="19" xfId="39" applyNumberFormat="1" applyFont="1" applyFill="1" applyBorder="1" applyAlignment="1">
      <alignment horizontal="right" vertical="center"/>
    </xf>
    <xf numFmtId="4" fontId="6" fillId="0" borderId="19" xfId="1" applyNumberFormat="1" applyFont="1" applyFill="1" applyBorder="1" applyAlignment="1">
      <alignment vertical="center"/>
    </xf>
    <xf numFmtId="0" fontId="6" fillId="0" borderId="19" xfId="20" applyFont="1" applyFill="1" applyBorder="1" applyAlignment="1">
      <alignment horizontal="left" vertical="center"/>
    </xf>
    <xf numFmtId="164" fontId="6" fillId="0" borderId="19" xfId="18" applyNumberFormat="1" applyFont="1" applyFill="1" applyBorder="1" applyAlignment="1">
      <alignment horizontal="left" vertical="center"/>
    </xf>
    <xf numFmtId="49" fontId="6" fillId="0" borderId="19" xfId="6" applyNumberFormat="1" applyFont="1" applyFill="1" applyBorder="1" applyAlignment="1">
      <alignment vertical="center"/>
    </xf>
    <xf numFmtId="3" fontId="6" fillId="0" borderId="19" xfId="15" applyNumberFormat="1" applyFont="1" applyFill="1" applyBorder="1" applyAlignment="1">
      <alignment horizontal="center" vertical="center"/>
    </xf>
    <xf numFmtId="0" fontId="6" fillId="0" borderId="19" xfId="4" applyFont="1" applyFill="1" applyBorder="1" applyAlignment="1" applyProtection="1">
      <alignment horizontal="left" vertical="center"/>
      <protection hidden="1"/>
    </xf>
    <xf numFmtId="0" fontId="6" fillId="0" borderId="19" xfId="17" applyFont="1" applyFill="1" applyBorder="1" applyAlignment="1">
      <alignment horizontal="left" vertical="center"/>
    </xf>
    <xf numFmtId="4" fontId="6" fillId="0" borderId="19" xfId="40" applyNumberFormat="1" applyFont="1" applyFill="1" applyBorder="1" applyAlignment="1">
      <alignment horizontal="left" vertical="center"/>
    </xf>
    <xf numFmtId="0" fontId="6" fillId="0" borderId="19" xfId="3" applyFont="1" applyFill="1" applyBorder="1" applyAlignment="1">
      <alignment horizontal="left"/>
    </xf>
    <xf numFmtId="4" fontId="6" fillId="0" borderId="19" xfId="4" applyNumberFormat="1" applyFont="1" applyFill="1" applyBorder="1" applyAlignment="1">
      <alignment horizontal="right" vertical="center"/>
    </xf>
    <xf numFmtId="164" fontId="6" fillId="0" borderId="19" xfId="1" applyNumberFormat="1" applyFont="1" applyFill="1" applyBorder="1" applyAlignment="1">
      <alignment horizontal="right" vertical="center"/>
    </xf>
    <xf numFmtId="0" fontId="6" fillId="0" borderId="19" xfId="19" applyFont="1" applyFill="1" applyBorder="1" applyAlignment="1">
      <alignment horizontal="left" vertical="center"/>
    </xf>
    <xf numFmtId="49" fontId="6" fillId="0" borderId="23" xfId="4" applyNumberFormat="1" applyFont="1" applyFill="1" applyBorder="1" applyAlignment="1">
      <alignment horizontal="left" vertical="center"/>
    </xf>
    <xf numFmtId="0" fontId="6" fillId="0" borderId="19" xfId="0" applyNumberFormat="1" applyFont="1" applyFill="1" applyBorder="1" applyAlignment="1">
      <alignment horizontal="left" vertical="center"/>
    </xf>
    <xf numFmtId="3" fontId="6" fillId="0" borderId="19" xfId="0" applyNumberFormat="1" applyFont="1" applyFill="1" applyBorder="1" applyAlignment="1">
      <alignment horizontal="right" vertical="center"/>
    </xf>
    <xf numFmtId="0" fontId="6" fillId="0" borderId="19" xfId="27" applyFont="1" applyFill="1" applyBorder="1" applyAlignment="1">
      <alignment horizontal="left" vertical="center"/>
    </xf>
    <xf numFmtId="1" fontId="6" fillId="0" borderId="19" xfId="28" applyNumberFormat="1" applyFont="1" applyFill="1" applyBorder="1" applyAlignment="1">
      <alignment horizontal="center" vertical="center"/>
    </xf>
    <xf numFmtId="4" fontId="6" fillId="0" borderId="19" xfId="0" applyNumberFormat="1" applyFont="1" applyFill="1" applyBorder="1" applyAlignment="1">
      <alignment horizontal="right" vertical="center"/>
    </xf>
    <xf numFmtId="0" fontId="6" fillId="0" borderId="19" xfId="9" applyNumberFormat="1" applyFont="1" applyFill="1" applyBorder="1" applyAlignment="1" applyProtection="1">
      <alignment horizontal="left" vertical="center"/>
      <protection hidden="1"/>
    </xf>
    <xf numFmtId="4" fontId="6" fillId="0" borderId="19" xfId="9" applyNumberFormat="1" applyFont="1" applyFill="1" applyBorder="1" applyAlignment="1" applyProtection="1">
      <alignment horizontal="left" vertical="center"/>
      <protection hidden="1"/>
    </xf>
    <xf numFmtId="0" fontId="6" fillId="0" borderId="19" xfId="4" applyNumberFormat="1" applyFont="1" applyFill="1" applyBorder="1" applyAlignment="1" applyProtection="1">
      <alignment horizontal="left" vertical="center"/>
      <protection hidden="1"/>
    </xf>
    <xf numFmtId="4" fontId="6" fillId="0" borderId="19" xfId="3" applyNumberFormat="1" applyFont="1" applyFill="1" applyBorder="1" applyAlignment="1">
      <alignment horizontal="left" vertical="center"/>
    </xf>
    <xf numFmtId="4" fontId="6" fillId="0" borderId="19" xfId="8" applyNumberFormat="1" applyFont="1" applyFill="1" applyBorder="1" applyAlignment="1">
      <alignment horizontal="left" vertical="center"/>
    </xf>
    <xf numFmtId="3" fontId="6" fillId="0" borderId="19" xfId="3" applyNumberFormat="1" applyFont="1" applyFill="1" applyBorder="1" applyAlignment="1">
      <alignment horizontal="center" vertical="center"/>
    </xf>
    <xf numFmtId="1" fontId="6" fillId="0" borderId="19" xfId="2" applyNumberFormat="1" applyFont="1" applyFill="1" applyBorder="1" applyAlignment="1">
      <alignment horizontal="left" vertical="center"/>
    </xf>
    <xf numFmtId="3" fontId="6" fillId="0" borderId="19" xfId="3" applyNumberFormat="1" applyFont="1" applyFill="1" applyBorder="1" applyAlignment="1">
      <alignment horizontal="right" vertical="center"/>
    </xf>
    <xf numFmtId="0" fontId="6" fillId="0" borderId="19" xfId="0" applyFont="1" applyFill="1" applyBorder="1" applyAlignment="1">
      <alignment horizontal="left"/>
    </xf>
    <xf numFmtId="0" fontId="6" fillId="0" borderId="23" xfId="2" applyFont="1" applyFill="1" applyBorder="1" applyAlignment="1">
      <alignment vertical="center"/>
    </xf>
    <xf numFmtId="0" fontId="6" fillId="0" borderId="23" xfId="19" applyFont="1" applyFill="1" applyBorder="1" applyAlignment="1">
      <alignment horizontal="left" vertical="center"/>
    </xf>
    <xf numFmtId="0" fontId="6" fillId="0" borderId="23" xfId="2" applyFont="1" applyFill="1" applyBorder="1" applyAlignment="1">
      <alignment horizontal="left" vertical="center"/>
    </xf>
    <xf numFmtId="0" fontId="6" fillId="0" borderId="23" xfId="2" applyFont="1" applyFill="1" applyBorder="1" applyAlignment="1">
      <alignment horizontal="center" vertical="center"/>
    </xf>
    <xf numFmtId="168" fontId="6" fillId="0" borderId="23" xfId="2" applyNumberFormat="1" applyFont="1" applyFill="1" applyBorder="1" applyAlignment="1">
      <alignment horizontal="left" vertical="center"/>
    </xf>
    <xf numFmtId="4" fontId="6" fillId="0" borderId="23" xfId="18" applyNumberFormat="1" applyFont="1" applyFill="1" applyBorder="1" applyAlignment="1">
      <alignment horizontal="right" vertical="center"/>
    </xf>
    <xf numFmtId="0" fontId="6" fillId="0" borderId="25" xfId="2" applyFont="1" applyFill="1" applyBorder="1" applyAlignment="1">
      <alignment vertical="center"/>
    </xf>
    <xf numFmtId="0" fontId="6" fillId="0" borderId="25" xfId="19" applyFont="1" applyFill="1" applyBorder="1" applyAlignment="1">
      <alignment horizontal="left" vertical="center"/>
    </xf>
    <xf numFmtId="0" fontId="6" fillId="0" borderId="25" xfId="2" applyFont="1" applyFill="1" applyBorder="1" applyAlignment="1">
      <alignment horizontal="left" vertical="center"/>
    </xf>
    <xf numFmtId="0" fontId="6" fillId="0" borderId="25" xfId="2" applyFont="1" applyFill="1" applyBorder="1" applyAlignment="1">
      <alignment horizontal="center" vertical="center"/>
    </xf>
    <xf numFmtId="0" fontId="6" fillId="0" borderId="25" xfId="7" applyFont="1" applyFill="1" applyBorder="1" applyAlignment="1">
      <alignment horizontal="left" vertical="center"/>
    </xf>
    <xf numFmtId="168" fontId="6" fillId="0" borderId="25" xfId="3" applyNumberFormat="1" applyFont="1" applyFill="1" applyBorder="1" applyAlignment="1">
      <alignment horizontal="left" vertical="center"/>
    </xf>
    <xf numFmtId="168" fontId="6" fillId="0" borderId="25" xfId="2" applyNumberFormat="1" applyFont="1" applyFill="1" applyBorder="1" applyAlignment="1">
      <alignment horizontal="left" vertical="center"/>
    </xf>
    <xf numFmtId="4" fontId="6" fillId="0" borderId="25" xfId="18" applyNumberFormat="1" applyFont="1" applyFill="1" applyBorder="1" applyAlignment="1">
      <alignment horizontal="right" vertical="center"/>
    </xf>
    <xf numFmtId="0" fontId="6" fillId="0" borderId="28" xfId="12" applyNumberFormat="1" applyFont="1" applyFill="1" applyBorder="1" applyAlignment="1" applyProtection="1">
      <alignment vertical="center"/>
      <protection hidden="1"/>
    </xf>
    <xf numFmtId="174" fontId="6" fillId="0" borderId="26" xfId="3" applyNumberFormat="1" applyFont="1" applyFill="1" applyBorder="1" applyAlignment="1">
      <alignment horizontal="center" vertical="center"/>
    </xf>
    <xf numFmtId="168" fontId="6" fillId="0" borderId="26" xfId="3" applyNumberFormat="1" applyFont="1" applyFill="1" applyBorder="1" applyAlignment="1">
      <alignment horizontal="left" vertical="center"/>
    </xf>
    <xf numFmtId="0" fontId="6" fillId="0" borderId="26" xfId="3" applyFont="1" applyFill="1" applyBorder="1" applyAlignment="1">
      <alignment horizontal="left" vertical="center"/>
    </xf>
    <xf numFmtId="4" fontId="6" fillId="0" borderId="21" xfId="1" applyNumberFormat="1" applyFont="1" applyFill="1" applyBorder="1" applyAlignment="1">
      <alignment horizontal="right" vertical="center"/>
    </xf>
    <xf numFmtId="4" fontId="6" fillId="0" borderId="27" xfId="4" applyNumberFormat="1" applyFont="1" applyFill="1" applyBorder="1" applyAlignment="1">
      <alignment horizontal="right" vertical="center"/>
    </xf>
    <xf numFmtId="0" fontId="6" fillId="0" borderId="19" xfId="41" applyNumberFormat="1" applyFont="1" applyFill="1" applyBorder="1" applyAlignment="1">
      <alignment horizontal="left" vertical="center"/>
    </xf>
    <xf numFmtId="174" fontId="6" fillId="0" borderId="19" xfId="3" applyNumberFormat="1" applyFont="1" applyFill="1" applyBorder="1" applyAlignment="1">
      <alignment horizontal="center" vertical="center"/>
    </xf>
    <xf numFmtId="168" fontId="6" fillId="0" borderId="19" xfId="3" applyNumberFormat="1" applyFont="1" applyFill="1" applyBorder="1" applyAlignment="1">
      <alignment horizontal="left" vertical="center"/>
    </xf>
    <xf numFmtId="4" fontId="6" fillId="0" borderId="20" xfId="1" applyNumberFormat="1" applyFont="1" applyFill="1" applyBorder="1" applyAlignment="1">
      <alignment horizontal="right" vertical="center"/>
    </xf>
    <xf numFmtId="0" fontId="6" fillId="0" borderId="19" xfId="21" applyFont="1" applyFill="1" applyBorder="1" applyAlignment="1">
      <alignment horizontal="left" vertical="center"/>
    </xf>
    <xf numFmtId="0" fontId="6" fillId="0" borderId="19" xfId="8" applyNumberFormat="1" applyFont="1" applyFill="1" applyBorder="1" applyAlignment="1">
      <alignment horizontal="left" vertical="center"/>
    </xf>
    <xf numFmtId="3" fontId="6" fillId="0" borderId="19" xfId="3" applyNumberFormat="1" applyFont="1" applyFill="1" applyBorder="1" applyAlignment="1">
      <alignment horizontal="left" vertical="center"/>
    </xf>
    <xf numFmtId="0" fontId="6" fillId="0" borderId="29" xfId="3" applyFont="1" applyFill="1" applyBorder="1" applyAlignment="1">
      <alignment horizontal="left" vertical="center"/>
    </xf>
    <xf numFmtId="49" fontId="6" fillId="0" borderId="19" xfId="4" applyNumberFormat="1" applyFont="1" applyFill="1" applyBorder="1" applyAlignment="1">
      <alignment horizontal="left" vertical="center"/>
    </xf>
    <xf numFmtId="4" fontId="6" fillId="0" borderId="19" xfId="1" applyNumberFormat="1" applyFont="1" applyFill="1" applyBorder="1" applyAlignment="1">
      <alignment horizontal="right" vertical="center"/>
    </xf>
    <xf numFmtId="0" fontId="6" fillId="0" borderId="2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164" fontId="4" fillId="0" borderId="19" xfId="0" applyNumberFormat="1" applyFont="1" applyFill="1" applyBorder="1" applyAlignment="1">
      <alignment vertical="center"/>
    </xf>
    <xf numFmtId="0" fontId="6" fillId="0" borderId="19" xfId="16" applyFont="1" applyFill="1" applyBorder="1" applyAlignment="1">
      <alignment horizontal="left" vertical="center"/>
    </xf>
    <xf numFmtId="169" fontId="6" fillId="0" borderId="19" xfId="3" applyNumberFormat="1" applyFont="1" applyFill="1" applyBorder="1" applyAlignment="1">
      <alignment horizontal="center" vertical="center"/>
    </xf>
    <xf numFmtId="164" fontId="6" fillId="0" borderId="19" xfId="42" applyNumberFormat="1" applyFont="1" applyFill="1" applyBorder="1" applyAlignment="1" applyProtection="1">
      <alignment vertical="center"/>
    </xf>
    <xf numFmtId="0" fontId="6" fillId="0" borderId="19" xfId="4" applyFont="1" applyFill="1" applyBorder="1" applyAlignment="1">
      <alignment horizontal="left" vertical="top"/>
    </xf>
    <xf numFmtId="1" fontId="6" fillId="0" borderId="19" xfId="7" applyNumberFormat="1" applyFont="1" applyFill="1" applyBorder="1" applyAlignment="1">
      <alignment horizontal="center" vertical="center"/>
    </xf>
    <xf numFmtId="0" fontId="19" fillId="0" borderId="19" xfId="4" applyFont="1" applyFill="1" applyBorder="1" applyAlignment="1">
      <alignment vertical="center"/>
    </xf>
    <xf numFmtId="0" fontId="19" fillId="0" borderId="19" xfId="3" applyFont="1" applyFill="1" applyBorder="1" applyAlignment="1">
      <alignment vertical="center"/>
    </xf>
    <xf numFmtId="0" fontId="19" fillId="0" borderId="19" xfId="0" applyFont="1" applyFill="1" applyBorder="1" applyAlignment="1">
      <alignment vertical="center"/>
    </xf>
    <xf numFmtId="0" fontId="19" fillId="0" borderId="19" xfId="3" applyFont="1" applyFill="1" applyBorder="1" applyAlignment="1">
      <alignment horizontal="center" vertical="center"/>
    </xf>
    <xf numFmtId="0" fontId="19" fillId="0" borderId="19" xfId="4" applyFont="1" applyFill="1" applyBorder="1" applyAlignment="1">
      <alignment horizontal="left" vertical="center"/>
    </xf>
    <xf numFmtId="0" fontId="19" fillId="0" borderId="4" xfId="0" applyFont="1" applyFill="1" applyBorder="1"/>
    <xf numFmtId="0" fontId="19" fillId="0" borderId="22" xfId="0" applyFont="1" applyFill="1" applyBorder="1" applyAlignment="1">
      <alignment horizontal="center" vertical="center"/>
    </xf>
    <xf numFmtId="164" fontId="19" fillId="0" borderId="19" xfId="3" applyNumberFormat="1" applyFont="1" applyFill="1" applyBorder="1" applyAlignment="1">
      <alignment vertical="center"/>
    </xf>
    <xf numFmtId="164" fontId="19" fillId="0" borderId="19" xfId="1" applyNumberFormat="1" applyFont="1" applyFill="1" applyBorder="1" applyAlignment="1">
      <alignment vertical="center"/>
    </xf>
    <xf numFmtId="4" fontId="19" fillId="0" borderId="19" xfId="3" applyNumberFormat="1" applyFont="1" applyFill="1" applyBorder="1" applyAlignment="1">
      <alignment vertical="center"/>
    </xf>
    <xf numFmtId="0" fontId="19" fillId="0" borderId="19" xfId="3" applyNumberFormat="1" applyFont="1" applyFill="1" applyBorder="1" applyAlignment="1">
      <alignment vertical="center"/>
    </xf>
    <xf numFmtId="0" fontId="19" fillId="0" borderId="19" xfId="0" applyFont="1" applyFill="1" applyBorder="1"/>
    <xf numFmtId="0" fontId="19" fillId="0" borderId="19" xfId="14" applyFont="1" applyFill="1" applyBorder="1" applyAlignment="1">
      <alignment vertical="center"/>
    </xf>
    <xf numFmtId="1" fontId="19" fillId="0" borderId="19" xfId="3" applyNumberFormat="1" applyFont="1" applyFill="1" applyBorder="1" applyAlignment="1">
      <alignment horizontal="center" vertical="center"/>
    </xf>
    <xf numFmtId="0" fontId="19" fillId="0" borderId="19" xfId="0" applyFont="1" applyFill="1" applyBorder="1" applyAlignment="1">
      <alignment horizontal="left" vertical="center"/>
    </xf>
    <xf numFmtId="0" fontId="19" fillId="0" borderId="19" xfId="0" applyFont="1" applyFill="1" applyBorder="1" applyAlignment="1">
      <alignment horizontal="center" vertical="center"/>
    </xf>
    <xf numFmtId="164" fontId="19" fillId="0" borderId="19" xfId="0" applyNumberFormat="1" applyFont="1" applyFill="1" applyBorder="1" applyAlignment="1">
      <alignment vertical="center"/>
    </xf>
    <xf numFmtId="3" fontId="19" fillId="0" borderId="19" xfId="15" applyNumberFormat="1" applyFont="1" applyFill="1" applyBorder="1" applyAlignment="1">
      <alignment horizontal="center" vertical="center"/>
    </xf>
    <xf numFmtId="0" fontId="19" fillId="0" borderId="19" xfId="12" applyNumberFormat="1" applyFont="1" applyFill="1" applyBorder="1" applyAlignment="1">
      <alignment horizontal="left" vertical="center"/>
    </xf>
    <xf numFmtId="0" fontId="19" fillId="0" borderId="19" xfId="0" applyNumberFormat="1" applyFont="1" applyFill="1" applyBorder="1" applyAlignment="1">
      <alignment vertical="center"/>
    </xf>
    <xf numFmtId="4" fontId="19" fillId="0" borderId="19" xfId="11" applyNumberFormat="1" applyFont="1" applyFill="1" applyBorder="1" applyAlignment="1">
      <alignment vertical="center"/>
    </xf>
    <xf numFmtId="0" fontId="19" fillId="0" borderId="19" xfId="15" applyNumberFormat="1" applyFont="1" applyFill="1" applyBorder="1" applyAlignment="1">
      <alignment vertical="center"/>
    </xf>
    <xf numFmtId="0" fontId="19" fillId="0" borderId="19" xfId="4" applyNumberFormat="1" applyFont="1" applyFill="1" applyBorder="1" applyAlignment="1" applyProtection="1">
      <alignment vertical="center"/>
      <protection hidden="1"/>
    </xf>
    <xf numFmtId="0" fontId="19" fillId="0" borderId="19" xfId="4" applyNumberFormat="1" applyFont="1" applyFill="1" applyBorder="1" applyAlignment="1" applyProtection="1">
      <alignment horizontal="center" vertical="center"/>
      <protection hidden="1"/>
    </xf>
    <xf numFmtId="0" fontId="19" fillId="0" borderId="19" xfId="9" applyNumberFormat="1" applyFont="1" applyFill="1" applyBorder="1" applyAlignment="1" applyProtection="1">
      <alignment vertical="center"/>
      <protection hidden="1"/>
    </xf>
    <xf numFmtId="164" fontId="19" fillId="0" borderId="19" xfId="9" applyNumberFormat="1" applyFont="1" applyFill="1" applyBorder="1" applyAlignment="1" applyProtection="1">
      <alignment vertical="center"/>
      <protection hidden="1"/>
    </xf>
    <xf numFmtId="0" fontId="19" fillId="0" borderId="19" xfId="8" applyFont="1" applyFill="1" applyBorder="1" applyAlignment="1">
      <alignment vertical="center"/>
    </xf>
    <xf numFmtId="0" fontId="19" fillId="0" borderId="19" xfId="4" applyFont="1" applyFill="1" applyBorder="1" applyAlignment="1" applyProtection="1">
      <alignment vertical="center"/>
      <protection hidden="1"/>
    </xf>
    <xf numFmtId="0" fontId="19" fillId="0" borderId="19" xfId="4" applyNumberFormat="1" applyFont="1" applyFill="1" applyBorder="1" applyAlignment="1" applyProtection="1">
      <alignment vertical="center" wrapText="1"/>
      <protection hidden="1"/>
    </xf>
    <xf numFmtId="49" fontId="19" fillId="0" borderId="23" xfId="4" applyNumberFormat="1" applyFont="1" applyFill="1" applyBorder="1" applyAlignment="1">
      <alignment horizontal="left" vertical="center"/>
    </xf>
    <xf numFmtId="164" fontId="19" fillId="0" borderId="19" xfId="9" applyNumberFormat="1" applyFont="1" applyFill="1" applyBorder="1" applyAlignment="1" applyProtection="1">
      <alignment vertical="center" wrapText="1"/>
      <protection hidden="1"/>
    </xf>
    <xf numFmtId="0" fontId="19" fillId="0" borderId="19" xfId="2" applyFont="1" applyFill="1" applyBorder="1" applyAlignment="1">
      <alignment vertical="center"/>
    </xf>
    <xf numFmtId="0" fontId="19" fillId="0" borderId="19" xfId="4" applyFont="1" applyFill="1" applyBorder="1" applyAlignment="1">
      <alignment horizontal="center" vertical="center"/>
    </xf>
    <xf numFmtId="0" fontId="19" fillId="0" borderId="19" xfId="7" applyFont="1" applyFill="1" applyBorder="1" applyAlignment="1">
      <alignment horizontal="center" vertical="center"/>
    </xf>
    <xf numFmtId="168" fontId="19" fillId="0" borderId="19" xfId="3" applyNumberFormat="1" applyFont="1" applyFill="1" applyBorder="1" applyAlignment="1">
      <alignment vertical="center"/>
    </xf>
    <xf numFmtId="164" fontId="19" fillId="0" borderId="19" xfId="4" applyNumberFormat="1" applyFont="1" applyFill="1" applyBorder="1" applyAlignment="1">
      <alignment vertical="center"/>
    </xf>
    <xf numFmtId="0" fontId="19" fillId="0" borderId="19" xfId="15" applyFont="1" applyFill="1" applyBorder="1" applyAlignment="1">
      <alignment vertical="center"/>
    </xf>
    <xf numFmtId="4" fontId="19" fillId="0" borderId="19" xfId="3" applyNumberFormat="1" applyFont="1" applyFill="1" applyBorder="1" applyAlignment="1">
      <alignment horizontal="center" vertical="center"/>
    </xf>
    <xf numFmtId="3" fontId="19" fillId="0" borderId="19" xfId="3" applyNumberFormat="1" applyFont="1" applyFill="1" applyBorder="1" applyAlignment="1">
      <alignment horizontal="center" vertical="center"/>
    </xf>
    <xf numFmtId="0" fontId="19" fillId="0" borderId="19" xfId="2" applyNumberFormat="1" applyFont="1" applyFill="1" applyBorder="1" applyAlignment="1">
      <alignment horizontal="center" vertical="center"/>
    </xf>
    <xf numFmtId="164" fontId="19" fillId="0" borderId="19" xfId="2" applyNumberFormat="1" applyFont="1" applyFill="1" applyBorder="1" applyAlignment="1">
      <alignment vertical="center"/>
    </xf>
    <xf numFmtId="0" fontId="19" fillId="0" borderId="19" xfId="29" applyFont="1" applyFill="1" applyBorder="1" applyAlignment="1">
      <alignment vertical="center"/>
    </xf>
    <xf numFmtId="0" fontId="19" fillId="0" borderId="19" xfId="27" applyFont="1" applyFill="1" applyBorder="1" applyAlignment="1">
      <alignment vertical="center"/>
    </xf>
    <xf numFmtId="1" fontId="19" fillId="0" borderId="19" xfId="28" applyNumberFormat="1" applyFont="1" applyFill="1" applyBorder="1" applyAlignment="1">
      <alignment horizontal="center" vertical="center"/>
    </xf>
    <xf numFmtId="49" fontId="19" fillId="0" borderId="19" xfId="28" applyNumberFormat="1" applyFont="1" applyFill="1" applyBorder="1" applyAlignment="1">
      <alignment horizontal="center" vertical="center"/>
    </xf>
    <xf numFmtId="164" fontId="19" fillId="0" borderId="19" xfId="8" applyNumberFormat="1" applyFont="1" applyFill="1" applyBorder="1" applyAlignment="1">
      <alignment vertical="center"/>
    </xf>
    <xf numFmtId="0" fontId="19" fillId="0" borderId="19" xfId="4" applyNumberFormat="1" applyFont="1" applyFill="1" applyBorder="1" applyAlignment="1" applyProtection="1">
      <alignment horizontal="left" vertical="center"/>
      <protection hidden="1"/>
    </xf>
    <xf numFmtId="0" fontId="19" fillId="0" borderId="19" xfId="4" applyFont="1" applyFill="1" applyBorder="1" applyAlignment="1" applyProtection="1">
      <alignment horizontal="left" vertical="center"/>
      <protection hidden="1"/>
    </xf>
    <xf numFmtId="0" fontId="19" fillId="0" borderId="19" xfId="2" applyNumberFormat="1" applyFont="1" applyFill="1" applyBorder="1" applyAlignment="1">
      <alignment horizontal="left" vertical="center"/>
    </xf>
    <xf numFmtId="4" fontId="19" fillId="0" borderId="19" xfId="2" applyNumberFormat="1" applyFont="1" applyFill="1" applyBorder="1" applyAlignment="1">
      <alignment horizontal="left" vertical="center"/>
    </xf>
    <xf numFmtId="164" fontId="19" fillId="0" borderId="19" xfId="2" applyNumberFormat="1" applyFont="1" applyFill="1" applyBorder="1" applyAlignment="1">
      <alignment horizontal="right" vertical="center"/>
    </xf>
    <xf numFmtId="0" fontId="19" fillId="0" borderId="19" xfId="9" applyNumberFormat="1" applyFont="1" applyFill="1" applyBorder="1" applyAlignment="1" applyProtection="1">
      <alignment horizontal="left" vertical="center"/>
      <protection hidden="1"/>
    </xf>
    <xf numFmtId="0" fontId="19" fillId="0" borderId="19" xfId="7" applyFont="1" applyFill="1" applyBorder="1" applyAlignment="1" applyProtection="1">
      <alignment horizontal="left" vertical="center"/>
      <protection hidden="1"/>
    </xf>
    <xf numFmtId="0" fontId="19" fillId="0" borderId="19" xfId="8" applyFont="1" applyFill="1" applyBorder="1" applyAlignment="1">
      <alignment horizontal="left" vertical="center"/>
    </xf>
    <xf numFmtId="4" fontId="19" fillId="0" borderId="19" xfId="9" applyNumberFormat="1" applyFont="1" applyFill="1" applyBorder="1" applyAlignment="1" applyProtection="1">
      <alignment horizontal="right" vertical="center"/>
      <protection hidden="1"/>
    </xf>
    <xf numFmtId="1" fontId="19" fillId="0" borderId="19" xfId="7" applyNumberFormat="1" applyFont="1" applyFill="1" applyBorder="1" applyAlignment="1">
      <alignment horizontal="center" vertical="center"/>
    </xf>
    <xf numFmtId="0" fontId="19" fillId="0" borderId="19" xfId="3" applyFont="1" applyFill="1" applyBorder="1" applyAlignment="1">
      <alignment horizontal="left" vertical="center"/>
    </xf>
    <xf numFmtId="0" fontId="19" fillId="0" borderId="19" xfId="7" applyFont="1" applyFill="1" applyBorder="1" applyAlignment="1">
      <alignment horizontal="left" vertical="center"/>
    </xf>
    <xf numFmtId="0" fontId="19" fillId="0" borderId="19" xfId="0" applyNumberFormat="1" applyFont="1" applyFill="1" applyBorder="1" applyAlignment="1">
      <alignment horizontal="left" vertical="center"/>
    </xf>
    <xf numFmtId="4" fontId="19" fillId="0" borderId="19" xfId="4" applyNumberFormat="1" applyFont="1" applyFill="1" applyBorder="1" applyAlignment="1">
      <alignment horizontal="right" vertical="center"/>
    </xf>
    <xf numFmtId="0" fontId="18" fillId="0" borderId="19" xfId="0" applyFont="1" applyFill="1" applyBorder="1" applyAlignment="1">
      <alignment vertical="center"/>
    </xf>
    <xf numFmtId="3" fontId="19" fillId="0" borderId="19" xfId="0" applyNumberFormat="1" applyFont="1" applyFill="1" applyBorder="1" applyAlignment="1">
      <alignment horizontal="left" vertical="center"/>
    </xf>
    <xf numFmtId="0" fontId="19" fillId="0" borderId="19" xfId="17" applyFont="1" applyFill="1" applyBorder="1" applyAlignment="1">
      <alignment horizontal="left" vertical="center"/>
    </xf>
    <xf numFmtId="0" fontId="19" fillId="0" borderId="19" xfId="2" applyFont="1" applyFill="1" applyBorder="1" applyAlignment="1">
      <alignment horizontal="left" vertical="center"/>
    </xf>
    <xf numFmtId="164" fontId="19" fillId="0" borderId="19" xfId="4" applyNumberFormat="1" applyFont="1" applyFill="1" applyBorder="1" applyAlignment="1">
      <alignment horizontal="right" vertical="center"/>
    </xf>
    <xf numFmtId="0" fontId="10" fillId="0" borderId="19" xfId="0" applyFont="1" applyFill="1" applyBorder="1" applyAlignment="1">
      <alignment horizontal="left"/>
    </xf>
    <xf numFmtId="4" fontId="19" fillId="0" borderId="19" xfId="0" applyNumberFormat="1" applyFont="1" applyFill="1" applyBorder="1" applyAlignment="1">
      <alignment horizontal="right" vertical="center"/>
    </xf>
    <xf numFmtId="168" fontId="19" fillId="0" borderId="23" xfId="3" applyNumberFormat="1" applyFont="1" applyFill="1" applyBorder="1" applyAlignment="1">
      <alignment vertical="center"/>
    </xf>
    <xf numFmtId="168" fontId="19" fillId="0" borderId="23" xfId="3" applyNumberFormat="1" applyFont="1" applyFill="1" applyBorder="1" applyAlignment="1">
      <alignment horizontal="left" vertical="top"/>
    </xf>
    <xf numFmtId="174" fontId="19" fillId="0" borderId="23" xfId="3" applyNumberFormat="1" applyFont="1" applyFill="1" applyBorder="1" applyAlignment="1">
      <alignment horizontal="center" vertical="center"/>
    </xf>
    <xf numFmtId="168" fontId="19" fillId="0" borderId="23" xfId="3" applyNumberFormat="1" applyFont="1" applyFill="1" applyBorder="1" applyAlignment="1">
      <alignment horizontal="left" vertical="center"/>
    </xf>
    <xf numFmtId="0" fontId="19" fillId="0" borderId="23" xfId="3" applyFont="1" applyFill="1" applyBorder="1" applyAlignment="1">
      <alignment horizontal="left" vertical="center"/>
    </xf>
    <xf numFmtId="0" fontId="19" fillId="0" borderId="23" xfId="8" applyFont="1" applyFill="1" applyBorder="1" applyAlignment="1">
      <alignment horizontal="left" vertical="center"/>
    </xf>
    <xf numFmtId="4" fontId="19" fillId="0" borderId="19" xfId="1" applyNumberFormat="1" applyFont="1" applyFill="1" applyBorder="1" applyAlignment="1">
      <alignment horizontal="right" vertical="center"/>
    </xf>
    <xf numFmtId="0" fontId="18" fillId="0" borderId="19" xfId="0" applyFont="1" applyFill="1" applyBorder="1" applyAlignment="1">
      <alignment horizontal="left" vertical="center"/>
    </xf>
    <xf numFmtId="164" fontId="18" fillId="0" borderId="19" xfId="0" applyNumberFormat="1" applyFont="1" applyFill="1" applyBorder="1" applyAlignment="1">
      <alignment vertical="center"/>
    </xf>
    <xf numFmtId="0" fontId="19" fillId="0" borderId="0" xfId="0" applyFont="1" applyFill="1" applyAlignment="1">
      <alignment horizontal="left" vertical="center"/>
    </xf>
    <xf numFmtId="3" fontId="19" fillId="0" borderId="19" xfId="0" applyNumberFormat="1" applyFont="1" applyFill="1" applyBorder="1" applyAlignment="1">
      <alignment horizontal="right" vertical="center"/>
    </xf>
    <xf numFmtId="49" fontId="19" fillId="0" borderId="19" xfId="27" applyNumberFormat="1" applyFont="1" applyFill="1" applyBorder="1" applyAlignment="1">
      <alignment vertical="center"/>
    </xf>
    <xf numFmtId="0" fontId="19" fillId="0" borderId="19" xfId="19" applyFont="1" applyFill="1" applyBorder="1" applyAlignment="1">
      <alignment horizontal="left" vertical="center"/>
    </xf>
    <xf numFmtId="4" fontId="19" fillId="0" borderId="19" xfId="3" applyNumberFormat="1" applyFont="1" applyFill="1" applyBorder="1" applyAlignment="1">
      <alignment horizontal="left" vertical="center"/>
    </xf>
    <xf numFmtId="0" fontId="19" fillId="0" borderId="19" xfId="0" applyFont="1" applyFill="1" applyBorder="1" applyAlignment="1">
      <alignment horizontal="left"/>
    </xf>
    <xf numFmtId="1" fontId="19" fillId="0" borderId="19" xfId="2" applyNumberFormat="1" applyFont="1" applyFill="1" applyBorder="1" applyAlignment="1">
      <alignment horizontal="left" vertical="center"/>
    </xf>
    <xf numFmtId="0" fontId="19" fillId="0" borderId="21"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0" xfId="0" applyFont="1" applyFill="1" applyAlignment="1">
      <alignment vertical="center"/>
    </xf>
    <xf numFmtId="0" fontId="19" fillId="0" borderId="20" xfId="0" applyFont="1" applyFill="1" applyBorder="1" applyAlignment="1">
      <alignment horizontal="left" vertical="center"/>
    </xf>
    <xf numFmtId="0" fontId="19" fillId="0" borderId="19" xfId="6" applyFont="1" applyFill="1" applyBorder="1" applyAlignment="1">
      <alignment horizontal="left" vertical="center"/>
    </xf>
    <xf numFmtId="0" fontId="19" fillId="0" borderId="23" xfId="4" applyFont="1" applyFill="1" applyBorder="1" applyAlignment="1">
      <alignment horizontal="left" vertical="center"/>
    </xf>
    <xf numFmtId="0" fontId="19" fillId="0" borderId="23" xfId="7" applyFont="1" applyFill="1" applyBorder="1" applyAlignment="1">
      <alignment horizontal="left" vertical="center"/>
    </xf>
    <xf numFmtId="0" fontId="19" fillId="0" borderId="19" xfId="14" applyFont="1" applyFill="1" applyBorder="1" applyAlignment="1">
      <alignment horizontal="left" vertical="center"/>
    </xf>
    <xf numFmtId="0" fontId="19" fillId="0" borderId="19" xfId="7" applyFont="1" applyFill="1" applyBorder="1" applyAlignment="1" applyProtection="1">
      <alignment vertical="center"/>
      <protection hidden="1"/>
    </xf>
    <xf numFmtId="0" fontId="19" fillId="0" borderId="19" xfId="12" applyNumberFormat="1" applyFont="1" applyFill="1" applyBorder="1" applyAlignment="1">
      <alignment vertical="center"/>
    </xf>
    <xf numFmtId="49" fontId="19" fillId="0" borderId="19" xfId="8" applyNumberFormat="1" applyFont="1" applyFill="1" applyBorder="1" applyAlignment="1">
      <alignment vertical="center"/>
    </xf>
    <xf numFmtId="49" fontId="19" fillId="0" borderId="19" xfId="13" applyFont="1" applyFill="1" applyBorder="1" applyAlignment="1">
      <alignment horizontal="left" vertical="center"/>
    </xf>
    <xf numFmtId="0" fontId="19" fillId="0" borderId="19" xfId="3" applyNumberFormat="1" applyFont="1" applyFill="1" applyBorder="1" applyAlignment="1">
      <alignment horizontal="left" vertical="center"/>
    </xf>
    <xf numFmtId="164" fontId="19" fillId="0" borderId="19" xfId="1" applyNumberFormat="1" applyFont="1" applyFill="1" applyBorder="1" applyAlignment="1">
      <alignment horizontal="right" vertical="center"/>
    </xf>
    <xf numFmtId="0" fontId="19" fillId="0" borderId="23" xfId="6" applyFont="1" applyFill="1" applyBorder="1" applyAlignment="1">
      <alignment horizontal="left" vertical="center"/>
    </xf>
    <xf numFmtId="4" fontId="19" fillId="0" borderId="19" xfId="9" applyNumberFormat="1" applyFont="1" applyFill="1" applyBorder="1" applyAlignment="1" applyProtection="1">
      <alignment vertical="center"/>
      <protection hidden="1"/>
    </xf>
    <xf numFmtId="0" fontId="19" fillId="0" borderId="19" xfId="30" applyFont="1" applyFill="1" applyBorder="1" applyAlignment="1">
      <alignment horizontal="left" vertical="center"/>
    </xf>
    <xf numFmtId="3" fontId="19" fillId="0" borderId="19" xfId="0" applyNumberFormat="1" applyFont="1" applyFill="1" applyBorder="1" applyAlignment="1">
      <alignment vertical="center"/>
    </xf>
    <xf numFmtId="0" fontId="19" fillId="0" borderId="19" xfId="31" applyFont="1" applyFill="1" applyBorder="1" applyAlignment="1">
      <alignment horizontal="center" vertical="center"/>
    </xf>
    <xf numFmtId="3" fontId="19" fillId="0" borderId="19" xfId="14" applyNumberFormat="1" applyFont="1" applyFill="1" applyBorder="1" applyAlignment="1">
      <alignment horizontal="left" vertical="center"/>
    </xf>
    <xf numFmtId="168" fontId="19" fillId="0" borderId="19" xfId="3" applyNumberFormat="1" applyFont="1" applyFill="1" applyBorder="1" applyAlignment="1">
      <alignment horizontal="left" vertical="center"/>
    </xf>
    <xf numFmtId="174" fontId="19" fillId="0" borderId="19" xfId="3" applyNumberFormat="1" applyFont="1" applyFill="1" applyBorder="1" applyAlignment="1">
      <alignment horizontal="center" vertical="center"/>
    </xf>
    <xf numFmtId="168" fontId="19" fillId="0" borderId="19" xfId="2" applyNumberFormat="1" applyFont="1" applyFill="1" applyBorder="1" applyAlignment="1">
      <alignment vertical="center"/>
    </xf>
    <xf numFmtId="4" fontId="19" fillId="0" borderId="19" xfId="3" applyNumberFormat="1" applyFont="1" applyFill="1" applyBorder="1" applyAlignment="1">
      <alignment horizontal="right" vertical="center"/>
    </xf>
    <xf numFmtId="3" fontId="19" fillId="0" borderId="19" xfId="16" applyNumberFormat="1" applyFont="1" applyFill="1" applyBorder="1" applyAlignment="1">
      <alignment horizontal="left" vertical="center"/>
    </xf>
    <xf numFmtId="0" fontId="19" fillId="0" borderId="19" xfId="15" applyFont="1" applyFill="1" applyBorder="1" applyAlignment="1">
      <alignment horizontal="left" vertical="center"/>
    </xf>
    <xf numFmtId="4" fontId="19" fillId="0" borderId="19" xfId="16" applyNumberFormat="1" applyFont="1" applyFill="1" applyBorder="1" applyAlignment="1">
      <alignment horizontal="left" vertical="center"/>
    </xf>
    <xf numFmtId="0" fontId="19" fillId="0" borderId="19" xfId="3" applyFont="1" applyFill="1" applyBorder="1" applyAlignment="1">
      <alignment horizontal="left"/>
    </xf>
    <xf numFmtId="4" fontId="19" fillId="0" borderId="19" xfId="4" applyNumberFormat="1" applyFont="1" applyFill="1" applyBorder="1" applyAlignment="1">
      <alignment horizontal="left" vertical="center"/>
    </xf>
    <xf numFmtId="0" fontId="19" fillId="0" borderId="19" xfId="16" applyFont="1" applyFill="1" applyBorder="1" applyAlignment="1">
      <alignment horizontal="left" vertical="center"/>
    </xf>
    <xf numFmtId="4" fontId="19" fillId="0" borderId="19" xfId="9" applyNumberFormat="1" applyFont="1" applyFill="1" applyBorder="1" applyAlignment="1" applyProtection="1">
      <alignment horizontal="left" vertical="center"/>
      <protection hidden="1"/>
    </xf>
    <xf numFmtId="0" fontId="19" fillId="0" borderId="19" xfId="6" applyNumberFormat="1" applyFont="1" applyFill="1" applyBorder="1" applyAlignment="1">
      <alignment horizontal="left" vertical="center"/>
    </xf>
    <xf numFmtId="0" fontId="19" fillId="0" borderId="23" xfId="2" applyFont="1" applyFill="1" applyBorder="1" applyAlignment="1">
      <alignment vertical="center"/>
    </xf>
    <xf numFmtId="0" fontId="19" fillId="0" borderId="23" xfId="19" applyFont="1" applyFill="1" applyBorder="1" applyAlignment="1">
      <alignment horizontal="left" vertical="center"/>
    </xf>
    <xf numFmtId="0" fontId="19" fillId="0" borderId="23" xfId="2" applyFont="1" applyFill="1" applyBorder="1" applyAlignment="1">
      <alignment horizontal="left" vertical="center"/>
    </xf>
    <xf numFmtId="0" fontId="19" fillId="0" borderId="23" xfId="2" applyFont="1" applyFill="1" applyBorder="1" applyAlignment="1">
      <alignment horizontal="center" vertical="center"/>
    </xf>
    <xf numFmtId="0" fontId="19" fillId="0" borderId="23" xfId="4" applyFont="1" applyFill="1" applyBorder="1" applyAlignment="1" applyProtection="1">
      <alignment horizontal="left" vertical="center"/>
      <protection hidden="1"/>
    </xf>
    <xf numFmtId="168" fontId="19" fillId="0" borderId="23" xfId="2" applyNumberFormat="1" applyFont="1" applyFill="1" applyBorder="1" applyAlignment="1">
      <alignment horizontal="left" vertical="center"/>
    </xf>
    <xf numFmtId="4" fontId="19" fillId="0" borderId="23" xfId="4" applyNumberFormat="1" applyFont="1" applyFill="1" applyBorder="1" applyAlignment="1">
      <alignment horizontal="right" vertical="center"/>
    </xf>
    <xf numFmtId="0" fontId="19" fillId="0" borderId="19" xfId="12" applyNumberFormat="1" applyFont="1" applyFill="1" applyBorder="1" applyAlignment="1" applyProtection="1">
      <alignment vertical="center"/>
      <protection hidden="1"/>
    </xf>
    <xf numFmtId="0" fontId="19" fillId="0" borderId="20" xfId="12" applyNumberFormat="1" applyFont="1" applyFill="1" applyBorder="1" applyAlignment="1" applyProtection="1">
      <alignment vertical="center"/>
      <protection hidden="1"/>
    </xf>
    <xf numFmtId="0" fontId="19" fillId="0" borderId="26" xfId="3" applyFont="1" applyFill="1" applyBorder="1" applyAlignment="1">
      <alignment horizontal="left" vertical="center"/>
    </xf>
    <xf numFmtId="4" fontId="19" fillId="0" borderId="20" xfId="1" applyNumberFormat="1" applyFont="1" applyFill="1" applyBorder="1" applyAlignment="1">
      <alignment horizontal="right" vertical="center"/>
    </xf>
    <xf numFmtId="0" fontId="19" fillId="0" borderId="21" xfId="12" applyNumberFormat="1" applyFont="1" applyFill="1" applyBorder="1" applyAlignment="1" applyProtection="1">
      <alignment vertical="center"/>
      <protection hidden="1"/>
    </xf>
    <xf numFmtId="168" fontId="19" fillId="0" borderId="26" xfId="3" applyNumberFormat="1" applyFont="1" applyFill="1" applyBorder="1" applyAlignment="1">
      <alignment horizontal="left" vertical="center"/>
    </xf>
    <xf numFmtId="168" fontId="19" fillId="0" borderId="21" xfId="3" applyNumberFormat="1" applyFont="1" applyFill="1" applyBorder="1" applyAlignment="1">
      <alignment horizontal="left" vertical="center"/>
    </xf>
    <xf numFmtId="0" fontId="19" fillId="0" borderId="3" xfId="12" applyNumberFormat="1" applyFont="1" applyFill="1" applyBorder="1" applyAlignment="1" applyProtection="1">
      <alignment vertical="center"/>
      <protection hidden="1"/>
    </xf>
    <xf numFmtId="0" fontId="19" fillId="0" borderId="19" xfId="2" applyFont="1" applyFill="1" applyBorder="1" applyAlignment="1">
      <alignment horizontal="center" vertical="center"/>
    </xf>
    <xf numFmtId="168" fontId="19" fillId="0" borderId="19" xfId="2" applyNumberFormat="1" applyFont="1" applyFill="1" applyBorder="1" applyAlignment="1">
      <alignment horizontal="left" vertical="center"/>
    </xf>
    <xf numFmtId="4" fontId="19" fillId="0" borderId="2" xfId="1" applyNumberFormat="1" applyFont="1" applyFill="1" applyBorder="1" applyAlignment="1">
      <alignment horizontal="right" vertical="center"/>
    </xf>
    <xf numFmtId="0" fontId="19" fillId="0" borderId="4" xfId="12" applyNumberFormat="1" applyFont="1" applyFill="1" applyBorder="1" applyAlignment="1" applyProtection="1">
      <alignment vertical="center"/>
      <protection hidden="1"/>
    </xf>
    <xf numFmtId="0" fontId="19" fillId="0" borderId="4" xfId="8" applyFont="1" applyFill="1" applyBorder="1" applyAlignment="1">
      <alignment vertical="center"/>
    </xf>
    <xf numFmtId="4" fontId="19" fillId="0" borderId="19" xfId="2" applyNumberFormat="1" applyFont="1" applyFill="1" applyBorder="1" applyAlignment="1">
      <alignment horizontal="right" vertical="center"/>
    </xf>
    <xf numFmtId="4" fontId="19" fillId="0" borderId="10" xfId="1" applyNumberFormat="1" applyFont="1" applyFill="1" applyBorder="1" applyAlignment="1">
      <alignment horizontal="right" vertical="center"/>
    </xf>
    <xf numFmtId="0" fontId="19" fillId="0" borderId="21" xfId="4" applyFont="1" applyFill="1" applyBorder="1" applyAlignment="1">
      <alignment horizontal="left" vertical="center"/>
    </xf>
    <xf numFmtId="0" fontId="19" fillId="0" borderId="28" xfId="8" applyFont="1" applyFill="1" applyBorder="1" applyAlignment="1">
      <alignment vertical="center"/>
    </xf>
    <xf numFmtId="174" fontId="19" fillId="0" borderId="21" xfId="3" applyNumberFormat="1" applyFont="1" applyFill="1" applyBorder="1" applyAlignment="1">
      <alignment horizontal="center" vertical="center"/>
    </xf>
    <xf numFmtId="0" fontId="19" fillId="0" borderId="21" xfId="3" applyFont="1" applyFill="1" applyBorder="1" applyAlignment="1">
      <alignment horizontal="left" vertical="center"/>
    </xf>
    <xf numFmtId="0" fontId="19" fillId="0" borderId="21" xfId="2" applyFont="1" applyFill="1" applyBorder="1" applyAlignment="1">
      <alignment horizontal="left" vertical="center"/>
    </xf>
    <xf numFmtId="168" fontId="19" fillId="0" borderId="21" xfId="2" applyNumberFormat="1" applyFont="1" applyFill="1" applyBorder="1" applyAlignment="1">
      <alignment horizontal="left" vertical="center"/>
    </xf>
    <xf numFmtId="4" fontId="19" fillId="0" borderId="1" xfId="1" applyNumberFormat="1" applyFont="1" applyFill="1" applyBorder="1" applyAlignment="1">
      <alignment horizontal="right" vertical="center"/>
    </xf>
    <xf numFmtId="164" fontId="19" fillId="0" borderId="21" xfId="0" applyNumberFormat="1" applyFont="1" applyFill="1" applyBorder="1" applyAlignment="1">
      <alignment vertical="center"/>
    </xf>
    <xf numFmtId="4" fontId="19" fillId="0" borderId="21" xfId="3" applyNumberFormat="1" applyFont="1" applyFill="1" applyBorder="1" applyAlignment="1">
      <alignment vertical="center"/>
    </xf>
    <xf numFmtId="0" fontId="19" fillId="0" borderId="21" xfId="3" applyFont="1" applyFill="1" applyBorder="1" applyAlignment="1">
      <alignment vertical="center"/>
    </xf>
    <xf numFmtId="0" fontId="19" fillId="0" borderId="19" xfId="21" applyFont="1" applyFill="1" applyBorder="1" applyAlignment="1">
      <alignment horizontal="left" vertical="center"/>
    </xf>
    <xf numFmtId="0" fontId="19" fillId="0" borderId="19" xfId="8" applyNumberFormat="1" applyFont="1" applyFill="1" applyBorder="1" applyAlignment="1">
      <alignment horizontal="left" vertical="center"/>
    </xf>
    <xf numFmtId="164" fontId="19" fillId="0" borderId="19" xfId="43" applyNumberFormat="1" applyFont="1" applyFill="1" applyBorder="1" applyAlignment="1">
      <alignment horizontal="right" vertical="center"/>
    </xf>
    <xf numFmtId="0" fontId="19" fillId="0" borderId="23" xfId="4" applyFont="1" applyFill="1" applyBorder="1" applyAlignment="1" applyProtection="1">
      <alignment horizontal="center" vertical="center"/>
      <protection hidden="1"/>
    </xf>
    <xf numFmtId="0" fontId="19" fillId="0" borderId="23" xfId="7" applyFont="1" applyFill="1" applyBorder="1" applyAlignment="1" applyProtection="1">
      <alignment horizontal="left" vertical="center"/>
      <protection hidden="1"/>
    </xf>
    <xf numFmtId="167" fontId="19" fillId="0" borderId="23" xfId="44" applyNumberFormat="1" applyFont="1" applyFill="1" applyBorder="1" applyAlignment="1">
      <alignment horizontal="left" vertical="center"/>
    </xf>
    <xf numFmtId="169" fontId="19" fillId="0" borderId="23" xfId="8" applyNumberFormat="1" applyFont="1" applyFill="1" applyBorder="1" applyAlignment="1">
      <alignment horizontal="center" vertical="center"/>
    </xf>
    <xf numFmtId="0" fontId="19" fillId="0" borderId="23" xfId="16" applyFont="1" applyFill="1" applyBorder="1" applyAlignment="1">
      <alignment horizontal="left" vertical="center"/>
    </xf>
    <xf numFmtId="0" fontId="19" fillId="0" borderId="19" xfId="3" applyFont="1" applyFill="1" applyBorder="1" applyAlignment="1">
      <alignment horizontal="center" vertical="center" wrapText="1"/>
    </xf>
    <xf numFmtId="0" fontId="6" fillId="0" borderId="19" xfId="12" applyNumberFormat="1" applyFont="1" applyFill="1" applyBorder="1" applyAlignment="1">
      <alignment horizontal="left" vertical="center"/>
    </xf>
    <xf numFmtId="0" fontId="6" fillId="0" borderId="19" xfId="3" applyFont="1" applyFill="1" applyBorder="1" applyAlignment="1">
      <alignment horizontal="center" vertical="center" wrapText="1"/>
    </xf>
    <xf numFmtId="2" fontId="6" fillId="0" borderId="19" xfId="12" applyNumberFormat="1" applyFont="1" applyFill="1" applyBorder="1" applyAlignment="1" applyProtection="1">
      <alignment horizontal="center" vertical="center"/>
      <protection hidden="1"/>
    </xf>
    <xf numFmtId="175" fontId="6" fillId="0" borderId="19" xfId="2" applyNumberFormat="1" applyFont="1" applyFill="1" applyBorder="1" applyAlignment="1">
      <alignment horizontal="center" vertical="center"/>
    </xf>
    <xf numFmtId="2" fontId="19" fillId="0" borderId="19" xfId="3" applyNumberFormat="1" applyFont="1" applyFill="1" applyBorder="1" applyAlignment="1">
      <alignment horizontal="center" vertical="center"/>
    </xf>
    <xf numFmtId="2" fontId="19" fillId="0" borderId="19" xfId="0" applyNumberFormat="1" applyFont="1" applyFill="1" applyBorder="1" applyAlignment="1">
      <alignment horizontal="center" vertical="center"/>
    </xf>
    <xf numFmtId="2" fontId="19" fillId="0" borderId="19" xfId="9" applyNumberFormat="1" applyFont="1" applyFill="1" applyBorder="1" applyAlignment="1" applyProtection="1">
      <alignment horizontal="center" vertical="center"/>
      <protection hidden="1"/>
    </xf>
    <xf numFmtId="2" fontId="19" fillId="0" borderId="19" xfId="24" applyNumberFormat="1" applyFont="1" applyFill="1" applyBorder="1" applyAlignment="1">
      <alignment horizontal="center" vertical="center"/>
    </xf>
    <xf numFmtId="0" fontId="18" fillId="0" borderId="19" xfId="0" applyFont="1" applyFill="1" applyBorder="1" applyAlignment="1">
      <alignment horizontal="center" vertical="center"/>
    </xf>
    <xf numFmtId="175" fontId="19" fillId="0" borderId="19" xfId="2" applyNumberFormat="1" applyFont="1" applyFill="1" applyBorder="1" applyAlignment="1">
      <alignment horizontal="center" vertical="center"/>
    </xf>
    <xf numFmtId="0" fontId="19" fillId="0" borderId="21" xfId="0" applyFont="1" applyFill="1" applyBorder="1" applyAlignment="1">
      <alignment horizontal="center" vertical="center"/>
    </xf>
    <xf numFmtId="0" fontId="4" fillId="0" borderId="1" xfId="0" applyNumberFormat="1" applyFont="1" applyFill="1" applyBorder="1" applyAlignment="1">
      <alignment horizontal="center"/>
    </xf>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169" fontId="6" fillId="0" borderId="19" xfId="4" applyNumberFormat="1" applyFont="1" applyFill="1" applyBorder="1" applyAlignment="1">
      <alignment vertical="center"/>
    </xf>
    <xf numFmtId="169" fontId="6" fillId="0" borderId="19" xfId="4" applyNumberFormat="1" applyFont="1" applyFill="1" applyBorder="1" applyAlignment="1">
      <alignment horizontal="left" vertical="center"/>
    </xf>
    <xf numFmtId="169" fontId="4" fillId="0" borderId="19" xfId="4" applyNumberFormat="1" applyFont="1" applyFill="1" applyBorder="1" applyAlignment="1">
      <alignment vertical="center"/>
    </xf>
    <xf numFmtId="1" fontId="6" fillId="0" borderId="19" xfId="4" applyNumberFormat="1" applyFont="1" applyFill="1" applyBorder="1" applyAlignment="1">
      <alignment vertical="center"/>
    </xf>
    <xf numFmtId="166" fontId="6" fillId="0" borderId="19" xfId="28" applyNumberFormat="1" applyFont="1" applyFill="1" applyBorder="1" applyAlignment="1">
      <alignment horizontal="left" vertical="center"/>
    </xf>
    <xf numFmtId="1" fontId="6" fillId="0" borderId="19" xfId="4" applyNumberFormat="1" applyFont="1" applyFill="1" applyBorder="1" applyAlignment="1">
      <alignment horizontal="left" vertical="center"/>
    </xf>
    <xf numFmtId="169" fontId="19" fillId="0" borderId="19" xfId="4" applyNumberFormat="1" applyFont="1" applyFill="1" applyBorder="1" applyAlignment="1">
      <alignment vertical="center"/>
    </xf>
    <xf numFmtId="1" fontId="19" fillId="0" borderId="19" xfId="4" applyNumberFormat="1" applyFont="1" applyFill="1" applyBorder="1" applyAlignment="1">
      <alignment vertical="center"/>
    </xf>
    <xf numFmtId="177" fontId="19" fillId="0" borderId="19" xfId="28" applyNumberFormat="1" applyFont="1" applyFill="1" applyBorder="1" applyAlignment="1">
      <alignment vertical="center"/>
    </xf>
    <xf numFmtId="0" fontId="19" fillId="0" borderId="19" xfId="8" applyFont="1" applyFill="1" applyBorder="1" applyAlignment="1" applyProtection="1">
      <alignment horizontal="left" vertical="center"/>
      <protection hidden="1"/>
    </xf>
    <xf numFmtId="169" fontId="19" fillId="0" borderId="19" xfId="4" applyNumberFormat="1" applyFont="1" applyFill="1" applyBorder="1" applyAlignment="1">
      <alignment horizontal="left" vertical="center"/>
    </xf>
    <xf numFmtId="0" fontId="19" fillId="0" borderId="19" xfId="17" applyFont="1" applyFill="1" applyBorder="1" applyAlignment="1">
      <alignment vertical="center"/>
    </xf>
    <xf numFmtId="1" fontId="19" fillId="0" borderId="19" xfId="4" applyNumberFormat="1" applyFont="1" applyFill="1" applyBorder="1" applyAlignment="1">
      <alignment horizontal="left" vertical="center"/>
    </xf>
    <xf numFmtId="168" fontId="19" fillId="0" borderId="30" xfId="3" applyNumberFormat="1" applyFont="1" applyFill="1" applyBorder="1" applyAlignment="1">
      <alignment horizontal="left" vertical="center"/>
    </xf>
    <xf numFmtId="168" fontId="19" fillId="0" borderId="22" xfId="3" applyNumberFormat="1" applyFont="1" applyFill="1" applyBorder="1" applyAlignment="1">
      <alignment horizontal="left" vertical="center"/>
    </xf>
    <xf numFmtId="1" fontId="19" fillId="0" borderId="21" xfId="4" applyNumberFormat="1" applyFont="1" applyFill="1" applyBorder="1" applyAlignment="1">
      <alignment horizontal="left" vertical="center"/>
    </xf>
    <xf numFmtId="169" fontId="19" fillId="0" borderId="23" xfId="4" applyNumberFormat="1" applyFont="1" applyFill="1" applyBorder="1" applyAlignment="1">
      <alignment horizontal="left" vertical="center"/>
    </xf>
    <xf numFmtId="0" fontId="23" fillId="0" borderId="1" xfId="0" applyNumberFormat="1" applyFont="1" applyFill="1" applyBorder="1" applyAlignment="1">
      <alignment horizontal="left"/>
    </xf>
    <xf numFmtId="0" fontId="24" fillId="0" borderId="1" xfId="0" applyNumberFormat="1" applyFont="1" applyFill="1" applyBorder="1" applyAlignment="1">
      <alignment horizontal="left"/>
    </xf>
    <xf numFmtId="0" fontId="25" fillId="0" borderId="1" xfId="0" applyNumberFormat="1" applyFont="1" applyFill="1" applyBorder="1" applyAlignment="1">
      <alignment horizontal="left"/>
    </xf>
    <xf numFmtId="0" fontId="26" fillId="0" borderId="1" xfId="0" applyNumberFormat="1" applyFont="1" applyFill="1" applyBorder="1" applyAlignment="1">
      <alignment horizontal="left"/>
    </xf>
    <xf numFmtId="0" fontId="27" fillId="0" borderId="1" xfId="0" applyNumberFormat="1" applyFont="1" applyFill="1" applyBorder="1" applyAlignment="1">
      <alignment horizontal="left"/>
    </xf>
    <xf numFmtId="0" fontId="28" fillId="0" borderId="1" xfId="0" applyNumberFormat="1" applyFont="1" applyFill="1" applyBorder="1" applyAlignment="1">
      <alignment horizontal="left"/>
    </xf>
    <xf numFmtId="0" fontId="29" fillId="0" borderId="1" xfId="0" applyNumberFormat="1" applyFont="1" applyFill="1" applyBorder="1" applyAlignment="1">
      <alignment horizontal="left"/>
    </xf>
    <xf numFmtId="0" fontId="24" fillId="0" borderId="1" xfId="0" applyNumberFormat="1" applyFont="1" applyFill="1" applyBorder="1" applyAlignment="1">
      <alignment horizontal="left"/>
    </xf>
    <xf numFmtId="0" fontId="30" fillId="0" borderId="1" xfId="0" applyNumberFormat="1" applyFont="1" applyFill="1" applyBorder="1" applyAlignment="1">
      <alignment horizontal="left"/>
    </xf>
    <xf numFmtId="0" fontId="31" fillId="0" borderId="1" xfId="0" applyNumberFormat="1" applyFont="1" applyFill="1" applyBorder="1" applyAlignment="1">
      <alignment horizontal="left"/>
    </xf>
    <xf numFmtId="49" fontId="24" fillId="0" borderId="1" xfId="0" applyNumberFormat="1" applyFont="1" applyFill="1" applyBorder="1" applyAlignment="1">
      <alignment horizontal="left"/>
    </xf>
    <xf numFmtId="0" fontId="29" fillId="0" borderId="1" xfId="0" applyNumberFormat="1" applyFont="1" applyFill="1" applyBorder="1" applyAlignment="1">
      <alignment horizontal="left" vertical="center"/>
    </xf>
    <xf numFmtId="0" fontId="24" fillId="0" borderId="1" xfId="0" applyNumberFormat="1" applyFont="1" applyFill="1" applyBorder="1" applyAlignment="1">
      <alignment horizontal="left" vertical="center"/>
    </xf>
    <xf numFmtId="0" fontId="24" fillId="0" borderId="1" xfId="0" applyNumberFormat="1" applyFont="1" applyFill="1" applyBorder="1" applyAlignment="1">
      <alignment horizontal="left" vertical="justify"/>
    </xf>
  </cellXfs>
  <cellStyles count="45">
    <cellStyle name="Excel Built-in Comma" xfId="42"/>
    <cellStyle name="Normal 2 3 2" xfId="7"/>
    <cellStyle name="Normal 2 3 2 2" xfId="22"/>
    <cellStyle name="Normal 2 3 2 2 2" xfId="31"/>
    <cellStyle name="SAS FM Row header 4 18" xfId="13"/>
    <cellStyle name="Style 1" xfId="21"/>
    <cellStyle name="Обычный" xfId="0" builtinId="0"/>
    <cellStyle name="Обычный 10" xfId="14"/>
    <cellStyle name="Обычный 10 2" xfId="17"/>
    <cellStyle name="Обычный 11" xfId="9"/>
    <cellStyle name="Обычный 133" xfId="33"/>
    <cellStyle name="Обычный 133 2" xfId="44"/>
    <cellStyle name="Обычный 143" xfId="26"/>
    <cellStyle name="Обычный 151" xfId="36"/>
    <cellStyle name="Обычный 152" xfId="37"/>
    <cellStyle name="Обычный 154" xfId="35"/>
    <cellStyle name="Обычный 2" xfId="3"/>
    <cellStyle name="Обычный 2 2" xfId="8"/>
    <cellStyle name="Обычный 2 2 2" xfId="16"/>
    <cellStyle name="Обычный 2 2 2 2" xfId="40"/>
    <cellStyle name="Обычный 2 2 3 2" xfId="32"/>
    <cellStyle name="Обычный 2_План ГЗ на 2011г  первочередные " xfId="15"/>
    <cellStyle name="Обычный 22 3" xfId="41"/>
    <cellStyle name="Обычный 3" xfId="29"/>
    <cellStyle name="Обычный 3 2" xfId="34"/>
    <cellStyle name="Обычный 3 3" xfId="10"/>
    <cellStyle name="Обычный 4" xfId="11"/>
    <cellStyle name="Обычный 4 2" xfId="2"/>
    <cellStyle name="Обычный 4 2 2" xfId="12"/>
    <cellStyle name="Обычный 4 2 3" xfId="23"/>
    <cellStyle name="Обычный_2.13.1.Расходы на экологию" xfId="19"/>
    <cellStyle name="Обычный_2007 ПП версия 6 0 раздел 8-11" xfId="28"/>
    <cellStyle name="Обычный_Лист1 2" xfId="5"/>
    <cellStyle name="Обычный_Лист1 3" xfId="6"/>
    <cellStyle name="Обычный_Лист1_Разд7.1 -  автоматиз  и информац  технологии" xfId="30"/>
    <cellStyle name="Обычный_Лист3" xfId="20"/>
    <cellStyle name="Обычный_ПП-2008-ЭМГ-23.06.07 обнов" xfId="18"/>
    <cellStyle name="Обычный_Производственная программа на 2006 год ДОТиОС АО РД КМГ" xfId="27"/>
    <cellStyle name="Стиль 1" xfId="4"/>
    <cellStyle name="Стиль 1 6" xfId="43"/>
    <cellStyle name="Финансовый" xfId="1" builtinId="3"/>
    <cellStyle name="Финансовый 10" xfId="24"/>
    <cellStyle name="Финансовый 20" xfId="38"/>
    <cellStyle name="Финансовый 33" xfId="39"/>
    <cellStyle name="Финансовый 7 3" xfId="2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02"/>
  <sheetViews>
    <sheetView tabSelected="1" workbookViewId="0">
      <selection activeCell="R18" sqref="R18"/>
    </sheetView>
  </sheetViews>
  <sheetFormatPr defaultRowHeight="12.75" customHeight="1" x14ac:dyDescent="0.25"/>
  <cols>
    <col min="1" max="1" width="5.28515625" style="54" customWidth="1"/>
    <col min="2" max="2" width="7.42578125" style="54" customWidth="1"/>
    <col min="3" max="3" width="14" style="54" customWidth="1"/>
    <col min="4" max="4" width="13.140625" style="54" customWidth="1"/>
    <col min="5" max="5" width="14.28515625" style="54" customWidth="1"/>
    <col min="6" max="6" width="15.28515625" style="54" customWidth="1"/>
    <col min="7" max="7" width="17.28515625" style="54" customWidth="1"/>
    <col min="8" max="8" width="6.140625" style="55" customWidth="1"/>
    <col min="9" max="9" width="3.42578125" style="55" customWidth="1"/>
    <col min="10" max="10" width="8.5703125" style="55" customWidth="1"/>
    <col min="11" max="11" width="8.42578125" style="54" customWidth="1"/>
    <col min="12" max="12" width="17.5703125" style="54" customWidth="1"/>
    <col min="13" max="13" width="14.42578125" style="54" customWidth="1"/>
    <col min="14" max="15" width="5.42578125" style="54" customWidth="1"/>
    <col min="16" max="16" width="15" style="54" customWidth="1"/>
    <col min="17" max="17" width="5.42578125" style="55" customWidth="1"/>
    <col min="18" max="18" width="5.28515625" style="54" customWidth="1"/>
    <col min="19" max="19" width="10.28515625" style="54" customWidth="1"/>
    <col min="20" max="20" width="14.7109375" style="54" customWidth="1"/>
    <col min="21" max="22" width="16.140625" style="54" customWidth="1"/>
    <col min="23" max="23" width="4.7109375" style="54" customWidth="1"/>
    <col min="24" max="24" width="5.42578125" style="54" customWidth="1"/>
    <col min="25" max="25" width="13.7109375" style="55" customWidth="1"/>
    <col min="26" max="37" width="9.140625" style="54" customWidth="1"/>
    <col min="38" max="16384" width="9.140625" style="1"/>
  </cols>
  <sheetData>
    <row r="1" spans="1:25" ht="12.75" customHeight="1" thickBot="1" x14ac:dyDescent="0.3">
      <c r="A1" s="57"/>
      <c r="B1" s="56"/>
      <c r="L1" s="55"/>
      <c r="Q1" s="66"/>
      <c r="U1" s="66"/>
      <c r="V1" s="67"/>
      <c r="W1" s="65"/>
      <c r="X1" s="66"/>
      <c r="Y1" s="66"/>
    </row>
    <row r="2" spans="1:25" ht="12.75" customHeight="1" thickBot="1" x14ac:dyDescent="0.3">
      <c r="A2" s="57"/>
      <c r="B2" s="56"/>
      <c r="C2" s="2" t="s">
        <v>0</v>
      </c>
      <c r="D2" s="3"/>
      <c r="E2" s="3"/>
      <c r="F2" s="3"/>
      <c r="G2" s="3"/>
      <c r="H2" s="68"/>
      <c r="I2" s="68"/>
      <c r="J2" s="68"/>
      <c r="K2" s="3"/>
      <c r="L2" s="68"/>
      <c r="M2" s="3"/>
      <c r="N2" s="3"/>
      <c r="O2" s="3"/>
      <c r="P2" s="4"/>
      <c r="Q2" s="66"/>
      <c r="U2" s="66"/>
      <c r="V2" s="67"/>
      <c r="W2" s="65"/>
      <c r="X2" s="66"/>
      <c r="Y2" s="66"/>
    </row>
    <row r="3" spans="1:25" ht="12.75" customHeight="1" x14ac:dyDescent="0.25">
      <c r="A3" s="57"/>
      <c r="B3" s="56"/>
      <c r="L3" s="55"/>
      <c r="O3" s="59"/>
      <c r="Q3" s="66"/>
      <c r="U3" s="66"/>
      <c r="V3" s="67"/>
      <c r="W3" s="65"/>
      <c r="X3" s="66"/>
      <c r="Y3" s="66"/>
    </row>
    <row r="4" spans="1:25" ht="12.75" customHeight="1" x14ac:dyDescent="0.25">
      <c r="A4" s="57"/>
      <c r="B4" s="437" t="s">
        <v>3244</v>
      </c>
      <c r="C4" s="437"/>
      <c r="D4" s="437"/>
      <c r="E4" s="437"/>
      <c r="F4" s="437"/>
      <c r="G4" s="437"/>
      <c r="H4" s="437"/>
      <c r="I4" s="437"/>
      <c r="J4" s="437"/>
      <c r="K4" s="437"/>
      <c r="L4" s="437"/>
      <c r="M4" s="437"/>
      <c r="N4" s="437"/>
      <c r="O4" s="437"/>
      <c r="P4" s="437"/>
      <c r="Q4" s="437"/>
      <c r="R4" s="437"/>
      <c r="S4" s="437"/>
      <c r="T4" s="437"/>
      <c r="U4" s="437"/>
      <c r="V4" s="437"/>
      <c r="W4" s="437"/>
      <c r="X4" s="437"/>
      <c r="Y4" s="437"/>
    </row>
    <row r="5" spans="1:25" ht="12.75" customHeight="1" x14ac:dyDescent="0.25">
      <c r="A5" s="57"/>
      <c r="B5" s="56"/>
      <c r="L5" s="65"/>
      <c r="M5" s="59"/>
      <c r="N5" s="59"/>
      <c r="O5" s="59"/>
      <c r="Q5" s="66"/>
      <c r="R5" s="58"/>
      <c r="S5" s="58"/>
      <c r="T5" s="69" t="s">
        <v>1724</v>
      </c>
      <c r="U5" s="66"/>
      <c r="V5" s="66"/>
      <c r="W5" s="55"/>
      <c r="X5" s="66"/>
      <c r="Y5" s="66"/>
    </row>
    <row r="6" spans="1:25" ht="12.75" customHeight="1" x14ac:dyDescent="0.25">
      <c r="A6" s="57"/>
      <c r="B6" s="56"/>
      <c r="L6" s="65"/>
      <c r="M6" s="59"/>
      <c r="N6" s="59"/>
      <c r="O6" s="59"/>
      <c r="Q6" s="67"/>
      <c r="R6" s="58"/>
      <c r="S6" s="58"/>
      <c r="T6" s="70" t="s">
        <v>1725</v>
      </c>
      <c r="U6" s="71"/>
      <c r="V6" s="71"/>
      <c r="W6" s="72"/>
      <c r="X6" s="71"/>
      <c r="Y6" s="71"/>
    </row>
    <row r="7" spans="1:25" ht="12.75" customHeight="1" x14ac:dyDescent="0.25">
      <c r="A7" s="57"/>
      <c r="B7" s="56"/>
      <c r="L7" s="65"/>
      <c r="M7" s="59"/>
      <c r="N7" s="59"/>
      <c r="O7" s="59"/>
      <c r="Q7" s="67"/>
      <c r="R7" s="58"/>
      <c r="S7" s="58"/>
      <c r="T7" s="69"/>
      <c r="U7" s="66"/>
      <c r="V7" s="66"/>
      <c r="W7" s="66"/>
      <c r="X7" s="66"/>
      <c r="Y7" s="73"/>
    </row>
    <row r="8" spans="1:25" ht="12.75" customHeight="1" x14ac:dyDescent="0.25">
      <c r="A8" s="57"/>
      <c r="B8" s="56"/>
      <c r="L8" s="65"/>
      <c r="M8" s="59"/>
      <c r="N8" s="59"/>
      <c r="O8" s="59"/>
      <c r="Q8" s="67"/>
      <c r="R8" s="58"/>
      <c r="S8" s="58"/>
      <c r="T8" s="74" t="s">
        <v>1726</v>
      </c>
      <c r="U8" s="75"/>
      <c r="V8" s="75"/>
      <c r="W8" s="75"/>
      <c r="X8" s="75"/>
      <c r="Y8" s="73"/>
    </row>
    <row r="9" spans="1:25" ht="12.75" customHeight="1" x14ac:dyDescent="0.25">
      <c r="A9" s="57"/>
      <c r="B9" s="56"/>
      <c r="L9" s="65"/>
      <c r="M9" s="59"/>
      <c r="N9" s="59"/>
      <c r="O9" s="59"/>
      <c r="Q9" s="67"/>
      <c r="R9" s="58"/>
      <c r="S9" s="58"/>
      <c r="T9" s="76" t="s">
        <v>1727</v>
      </c>
      <c r="U9" s="75"/>
      <c r="V9" s="75"/>
      <c r="W9" s="75"/>
      <c r="X9" s="75"/>
      <c r="Y9" s="73"/>
    </row>
    <row r="10" spans="1:25" ht="12.75" customHeight="1" x14ac:dyDescent="0.25">
      <c r="A10" s="57"/>
      <c r="B10" s="56"/>
      <c r="L10" s="65"/>
      <c r="M10" s="59"/>
      <c r="N10" s="59"/>
      <c r="O10" s="59"/>
      <c r="Q10" s="67"/>
      <c r="R10" s="58"/>
      <c r="S10" s="58"/>
      <c r="T10" s="76"/>
      <c r="U10" s="75"/>
      <c r="V10" s="75"/>
      <c r="W10" s="75"/>
      <c r="X10" s="75"/>
      <c r="Y10" s="73"/>
    </row>
    <row r="11" spans="1:25" ht="12.75" customHeight="1" x14ac:dyDescent="0.25">
      <c r="A11" s="57"/>
      <c r="B11" s="56"/>
      <c r="L11" s="65"/>
      <c r="M11" s="59"/>
      <c r="N11" s="59"/>
      <c r="O11" s="59"/>
      <c r="Q11" s="67"/>
      <c r="R11" s="58"/>
      <c r="S11" s="58"/>
      <c r="T11" s="76" t="s">
        <v>1728</v>
      </c>
      <c r="U11" s="75"/>
      <c r="V11" s="75"/>
      <c r="W11" s="75"/>
      <c r="X11" s="75"/>
      <c r="Y11" s="73"/>
    </row>
    <row r="12" spans="1:25" ht="12.75" customHeight="1" x14ac:dyDescent="0.25">
      <c r="A12" s="57"/>
      <c r="B12" s="56"/>
      <c r="L12" s="65"/>
      <c r="M12" s="59"/>
      <c r="N12" s="59"/>
      <c r="O12" s="59"/>
      <c r="Q12" s="67"/>
      <c r="R12" s="58"/>
      <c r="S12" s="58"/>
      <c r="T12" s="76" t="s">
        <v>3184</v>
      </c>
      <c r="U12" s="75"/>
      <c r="V12" s="75"/>
      <c r="W12" s="75"/>
      <c r="X12" s="75"/>
      <c r="Y12" s="73"/>
    </row>
    <row r="13" spans="1:25" ht="13.5" customHeight="1" thickBot="1" x14ac:dyDescent="0.3"/>
    <row r="14" spans="1:25" ht="12.75" customHeight="1" x14ac:dyDescent="0.25">
      <c r="B14" s="438" t="s">
        <v>2</v>
      </c>
      <c r="C14" s="438" t="s">
        <v>3</v>
      </c>
      <c r="D14" s="438" t="s">
        <v>4</v>
      </c>
      <c r="E14" s="438" t="s">
        <v>5</v>
      </c>
      <c r="F14" s="438" t="s">
        <v>6</v>
      </c>
      <c r="G14" s="438" t="s">
        <v>7</v>
      </c>
      <c r="H14" s="438" t="s">
        <v>8</v>
      </c>
      <c r="I14" s="438" t="s">
        <v>9</v>
      </c>
      <c r="J14" s="438" t="s">
        <v>10</v>
      </c>
      <c r="K14" s="438" t="s">
        <v>11</v>
      </c>
      <c r="L14" s="438" t="s">
        <v>12</v>
      </c>
      <c r="M14" s="438" t="s">
        <v>13</v>
      </c>
      <c r="N14" s="438" t="s">
        <v>14</v>
      </c>
      <c r="O14" s="438" t="s">
        <v>15</v>
      </c>
      <c r="P14" s="438" t="s">
        <v>16</v>
      </c>
      <c r="Q14" s="438" t="s">
        <v>17</v>
      </c>
      <c r="R14" s="438" t="s">
        <v>18</v>
      </c>
      <c r="S14" s="438" t="s">
        <v>19</v>
      </c>
      <c r="T14" s="438" t="s">
        <v>20</v>
      </c>
      <c r="U14" s="438" t="s">
        <v>21</v>
      </c>
      <c r="V14" s="438" t="s">
        <v>22</v>
      </c>
      <c r="W14" s="438" t="s">
        <v>23</v>
      </c>
      <c r="X14" s="441" t="s">
        <v>24</v>
      </c>
      <c r="Y14" s="438" t="s">
        <v>25</v>
      </c>
    </row>
    <row r="15" spans="1:25" ht="106.5" customHeight="1" thickBot="1" x14ac:dyDescent="0.3">
      <c r="B15" s="439"/>
      <c r="C15" s="439"/>
      <c r="D15" s="439"/>
      <c r="E15" s="439"/>
      <c r="F15" s="439"/>
      <c r="G15" s="440"/>
      <c r="H15" s="439"/>
      <c r="I15" s="439"/>
      <c r="J15" s="439"/>
      <c r="K15" s="439"/>
      <c r="L15" s="439"/>
      <c r="M15" s="439"/>
      <c r="N15" s="439"/>
      <c r="O15" s="439"/>
      <c r="P15" s="439"/>
      <c r="Q15" s="439"/>
      <c r="R15" s="439"/>
      <c r="S15" s="439"/>
      <c r="T15" s="439"/>
      <c r="U15" s="439"/>
      <c r="V15" s="439"/>
      <c r="W15" s="440"/>
      <c r="X15" s="442"/>
      <c r="Y15" s="439"/>
    </row>
    <row r="16" spans="1:25" ht="12.75" customHeight="1" thickBot="1" x14ac:dyDescent="0.3">
      <c r="B16" s="60">
        <v>1</v>
      </c>
      <c r="C16" s="61">
        <v>2</v>
      </c>
      <c r="D16" s="61">
        <v>3</v>
      </c>
      <c r="E16" s="61">
        <v>4</v>
      </c>
      <c r="F16" s="61">
        <v>5</v>
      </c>
      <c r="G16" s="61">
        <v>6</v>
      </c>
      <c r="H16" s="61">
        <v>7</v>
      </c>
      <c r="I16" s="61">
        <v>8</v>
      </c>
      <c r="J16" s="61">
        <v>9</v>
      </c>
      <c r="K16" s="61">
        <v>10</v>
      </c>
      <c r="L16" s="61">
        <v>11</v>
      </c>
      <c r="M16" s="61">
        <v>12</v>
      </c>
      <c r="N16" s="61">
        <v>13</v>
      </c>
      <c r="O16" s="61">
        <v>14</v>
      </c>
      <c r="P16" s="61">
        <v>15</v>
      </c>
      <c r="Q16" s="61">
        <v>16</v>
      </c>
      <c r="R16" s="61">
        <v>17</v>
      </c>
      <c r="S16" s="61">
        <v>18</v>
      </c>
      <c r="T16" s="61">
        <v>19</v>
      </c>
      <c r="U16" s="61">
        <v>20</v>
      </c>
      <c r="V16" s="61">
        <v>21</v>
      </c>
      <c r="W16" s="61">
        <v>22</v>
      </c>
      <c r="X16" s="62">
        <v>23</v>
      </c>
      <c r="Y16" s="63">
        <v>24</v>
      </c>
    </row>
    <row r="17" spans="2:25" ht="12.75" customHeight="1" x14ac:dyDescent="0.25">
      <c r="B17" s="77" t="s">
        <v>1729</v>
      </c>
      <c r="C17" s="78"/>
      <c r="D17" s="78"/>
      <c r="E17" s="78"/>
      <c r="F17" s="78"/>
      <c r="G17" s="78"/>
      <c r="H17" s="78"/>
      <c r="I17" s="79"/>
      <c r="J17" s="78"/>
      <c r="K17" s="78"/>
      <c r="L17" s="78"/>
      <c r="M17" s="78"/>
      <c r="N17" s="78"/>
      <c r="O17" s="78"/>
      <c r="P17" s="80"/>
      <c r="Q17" s="81"/>
      <c r="R17" s="78"/>
      <c r="S17" s="82"/>
      <c r="T17" s="82"/>
      <c r="U17" s="82"/>
      <c r="V17" s="82"/>
      <c r="W17" s="78"/>
      <c r="X17" s="78"/>
      <c r="Y17" s="79"/>
    </row>
    <row r="18" spans="2:25" ht="12.75" customHeight="1" x14ac:dyDescent="0.25">
      <c r="B18" s="23" t="s">
        <v>26</v>
      </c>
      <c r="C18" s="15" t="s">
        <v>923</v>
      </c>
      <c r="D18" s="22" t="s">
        <v>1684</v>
      </c>
      <c r="E18" s="14" t="s">
        <v>1685</v>
      </c>
      <c r="F18" s="14" t="s">
        <v>1686</v>
      </c>
      <c r="G18" s="15" t="s">
        <v>1730</v>
      </c>
      <c r="H18" s="15" t="s">
        <v>475</v>
      </c>
      <c r="I18" s="84">
        <v>100</v>
      </c>
      <c r="J18" s="443">
        <v>230000000</v>
      </c>
      <c r="K18" s="9" t="s">
        <v>1043</v>
      </c>
      <c r="L18" s="85" t="s">
        <v>1731</v>
      </c>
      <c r="M18" s="15" t="s">
        <v>473</v>
      </c>
      <c r="N18" s="9" t="s">
        <v>1732</v>
      </c>
      <c r="O18" s="29" t="s">
        <v>688</v>
      </c>
      <c r="P18" s="9" t="s">
        <v>1733</v>
      </c>
      <c r="Q18" s="86">
        <v>112</v>
      </c>
      <c r="R18" s="9" t="s">
        <v>62</v>
      </c>
      <c r="S18" s="19">
        <v>134064.06299999999</v>
      </c>
      <c r="T18" s="19">
        <v>131.84000000000009</v>
      </c>
      <c r="U18" s="36">
        <f t="shared" ref="U18:U103" si="0">S18*T18</f>
        <v>17675006.06592001</v>
      </c>
      <c r="V18" s="36">
        <f>U18*1.12</f>
        <v>19796006.793830413</v>
      </c>
      <c r="W18" s="9"/>
      <c r="X18" s="9">
        <v>2016</v>
      </c>
      <c r="Y18" s="265"/>
    </row>
    <row r="19" spans="2:25" ht="12.75" customHeight="1" x14ac:dyDescent="0.25">
      <c r="B19" s="23" t="s">
        <v>27</v>
      </c>
      <c r="C19" s="15" t="s">
        <v>923</v>
      </c>
      <c r="D19" s="22" t="s">
        <v>1687</v>
      </c>
      <c r="E19" s="14" t="s">
        <v>1685</v>
      </c>
      <c r="F19" s="14" t="s">
        <v>1688</v>
      </c>
      <c r="G19" s="15" t="s">
        <v>1734</v>
      </c>
      <c r="H19" s="15" t="s">
        <v>475</v>
      </c>
      <c r="I19" s="84">
        <v>100</v>
      </c>
      <c r="J19" s="443">
        <v>230000000</v>
      </c>
      <c r="K19" s="9" t="s">
        <v>1043</v>
      </c>
      <c r="L19" s="9" t="s">
        <v>1735</v>
      </c>
      <c r="M19" s="15" t="s">
        <v>473</v>
      </c>
      <c r="N19" s="9" t="s">
        <v>1736</v>
      </c>
      <c r="O19" s="29" t="s">
        <v>688</v>
      </c>
      <c r="P19" s="87" t="s">
        <v>1737</v>
      </c>
      <c r="Q19" s="86">
        <v>168</v>
      </c>
      <c r="R19" s="9" t="s">
        <v>1689</v>
      </c>
      <c r="S19" s="19">
        <v>1064.116</v>
      </c>
      <c r="T19" s="19">
        <v>146851.51</v>
      </c>
      <c r="U19" s="36">
        <f t="shared" si="0"/>
        <v>156267041.41516</v>
      </c>
      <c r="V19" s="36">
        <f t="shared" ref="V19:V104" si="1">U19*1.12</f>
        <v>175019086.38497922</v>
      </c>
      <c r="W19" s="9"/>
      <c r="X19" s="9">
        <v>2016</v>
      </c>
      <c r="Y19" s="265"/>
    </row>
    <row r="20" spans="2:25" ht="12.75" customHeight="1" x14ac:dyDescent="0.25">
      <c r="B20" s="88" t="s">
        <v>28</v>
      </c>
      <c r="C20" s="85" t="s">
        <v>923</v>
      </c>
      <c r="D20" s="89" t="s">
        <v>1694</v>
      </c>
      <c r="E20" s="90" t="s">
        <v>1691</v>
      </c>
      <c r="F20" s="90" t="s">
        <v>1695</v>
      </c>
      <c r="G20" s="85" t="s">
        <v>1738</v>
      </c>
      <c r="H20" s="85" t="s">
        <v>55</v>
      </c>
      <c r="I20" s="84">
        <v>0</v>
      </c>
      <c r="J20" s="444">
        <v>230000000</v>
      </c>
      <c r="K20" s="9" t="s">
        <v>1043</v>
      </c>
      <c r="L20" s="85" t="s">
        <v>1731</v>
      </c>
      <c r="M20" s="85" t="s">
        <v>473</v>
      </c>
      <c r="N20" s="91" t="s">
        <v>1736</v>
      </c>
      <c r="O20" s="92" t="s">
        <v>1077</v>
      </c>
      <c r="P20" s="91" t="s">
        <v>1737</v>
      </c>
      <c r="Q20" s="40">
        <v>168</v>
      </c>
      <c r="R20" s="91" t="s">
        <v>1689</v>
      </c>
      <c r="S20" s="93">
        <v>500</v>
      </c>
      <c r="T20" s="93">
        <v>251000</v>
      </c>
      <c r="U20" s="36">
        <f t="shared" si="0"/>
        <v>125500000</v>
      </c>
      <c r="V20" s="36">
        <f t="shared" si="1"/>
        <v>140560000</v>
      </c>
      <c r="W20" s="94"/>
      <c r="X20" s="94">
        <v>2016</v>
      </c>
      <c r="Y20" s="265"/>
    </row>
    <row r="21" spans="2:25" ht="12.75" customHeight="1" x14ac:dyDescent="0.25">
      <c r="B21" s="23" t="s">
        <v>97</v>
      </c>
      <c r="C21" s="15" t="s">
        <v>923</v>
      </c>
      <c r="D21" s="22" t="s">
        <v>1690</v>
      </c>
      <c r="E21" s="14" t="s">
        <v>1691</v>
      </c>
      <c r="F21" s="14" t="s">
        <v>1692</v>
      </c>
      <c r="G21" s="15" t="s">
        <v>1693</v>
      </c>
      <c r="H21" s="15" t="s">
        <v>475</v>
      </c>
      <c r="I21" s="84">
        <v>100</v>
      </c>
      <c r="J21" s="443">
        <v>230000000</v>
      </c>
      <c r="K21" s="9" t="s">
        <v>1043</v>
      </c>
      <c r="L21" s="9" t="s">
        <v>1735</v>
      </c>
      <c r="M21" s="15" t="s">
        <v>473</v>
      </c>
      <c r="N21" s="9" t="s">
        <v>1736</v>
      </c>
      <c r="O21" s="29" t="s">
        <v>688</v>
      </c>
      <c r="P21" s="87" t="s">
        <v>1737</v>
      </c>
      <c r="Q21" s="86">
        <v>168</v>
      </c>
      <c r="R21" s="9" t="s">
        <v>1689</v>
      </c>
      <c r="S21" s="19">
        <v>3196.84</v>
      </c>
      <c r="T21" s="19">
        <v>105229.6</v>
      </c>
      <c r="U21" s="36">
        <f t="shared" si="0"/>
        <v>336402194.46400005</v>
      </c>
      <c r="V21" s="36">
        <f t="shared" si="1"/>
        <v>376770457.79968011</v>
      </c>
      <c r="W21" s="9"/>
      <c r="X21" s="9">
        <v>2016</v>
      </c>
      <c r="Y21" s="265"/>
    </row>
    <row r="22" spans="2:25" ht="12.75" customHeight="1" x14ac:dyDescent="0.25">
      <c r="B22" s="23" t="s">
        <v>98</v>
      </c>
      <c r="C22" s="85" t="s">
        <v>923</v>
      </c>
      <c r="D22" s="95" t="s">
        <v>996</v>
      </c>
      <c r="E22" s="96" t="s">
        <v>95</v>
      </c>
      <c r="F22" s="96" t="s">
        <v>1739</v>
      </c>
      <c r="G22" s="96" t="s">
        <v>1740</v>
      </c>
      <c r="H22" s="98" t="s">
        <v>55</v>
      </c>
      <c r="I22" s="97">
        <v>100</v>
      </c>
      <c r="J22" s="443">
        <v>230000000</v>
      </c>
      <c r="K22" s="9" t="s">
        <v>1091</v>
      </c>
      <c r="L22" s="85" t="s">
        <v>1731</v>
      </c>
      <c r="M22" s="98" t="s">
        <v>473</v>
      </c>
      <c r="N22" s="91" t="s">
        <v>53</v>
      </c>
      <c r="O22" s="99" t="s">
        <v>692</v>
      </c>
      <c r="P22" s="87" t="s">
        <v>1741</v>
      </c>
      <c r="Q22" s="100">
        <v>796</v>
      </c>
      <c r="R22" s="101" t="s">
        <v>54</v>
      </c>
      <c r="S22" s="102">
        <v>7</v>
      </c>
      <c r="T22" s="102">
        <v>1161000</v>
      </c>
      <c r="U22" s="103">
        <v>0</v>
      </c>
      <c r="V22" s="36">
        <f t="shared" si="1"/>
        <v>0</v>
      </c>
      <c r="W22" s="9"/>
      <c r="X22" s="9">
        <v>2017</v>
      </c>
      <c r="Y22" s="265" t="s">
        <v>1742</v>
      </c>
    </row>
    <row r="23" spans="2:25" ht="12.75" customHeight="1" x14ac:dyDescent="0.25">
      <c r="B23" s="23" t="s">
        <v>1599</v>
      </c>
      <c r="C23" s="85" t="s">
        <v>923</v>
      </c>
      <c r="D23" s="95" t="s">
        <v>996</v>
      </c>
      <c r="E23" s="96" t="s">
        <v>95</v>
      </c>
      <c r="F23" s="96" t="s">
        <v>1739</v>
      </c>
      <c r="G23" s="96" t="s">
        <v>1740</v>
      </c>
      <c r="H23" s="98" t="s">
        <v>55</v>
      </c>
      <c r="I23" s="97">
        <v>0</v>
      </c>
      <c r="J23" s="443">
        <v>230000000</v>
      </c>
      <c r="K23" s="9" t="s">
        <v>1091</v>
      </c>
      <c r="L23" s="85" t="s">
        <v>1731</v>
      </c>
      <c r="M23" s="98" t="s">
        <v>52</v>
      </c>
      <c r="N23" s="91" t="s">
        <v>53</v>
      </c>
      <c r="O23" s="99" t="s">
        <v>1743</v>
      </c>
      <c r="P23" s="87" t="s">
        <v>1741</v>
      </c>
      <c r="Q23" s="100">
        <v>796</v>
      </c>
      <c r="R23" s="101" t="s">
        <v>54</v>
      </c>
      <c r="S23" s="102">
        <v>7</v>
      </c>
      <c r="T23" s="102">
        <v>1161000</v>
      </c>
      <c r="U23" s="103">
        <f>S23*T23</f>
        <v>8127000</v>
      </c>
      <c r="V23" s="36">
        <f t="shared" si="1"/>
        <v>9102240</v>
      </c>
      <c r="W23" s="9"/>
      <c r="X23" s="9">
        <v>2017</v>
      </c>
      <c r="Y23" s="265"/>
    </row>
    <row r="24" spans="2:25" ht="12.75" customHeight="1" x14ac:dyDescent="0.25">
      <c r="B24" s="23" t="s">
        <v>99</v>
      </c>
      <c r="C24" s="15" t="s">
        <v>923</v>
      </c>
      <c r="D24" s="22" t="s">
        <v>1694</v>
      </c>
      <c r="E24" s="14" t="s">
        <v>1691</v>
      </c>
      <c r="F24" s="14" t="s">
        <v>1695</v>
      </c>
      <c r="G24" s="15" t="s">
        <v>1696</v>
      </c>
      <c r="H24" s="15" t="s">
        <v>475</v>
      </c>
      <c r="I24" s="84">
        <v>100</v>
      </c>
      <c r="J24" s="443">
        <v>230000000</v>
      </c>
      <c r="K24" s="9" t="s">
        <v>1043</v>
      </c>
      <c r="L24" s="9" t="s">
        <v>1735</v>
      </c>
      <c r="M24" s="15" t="s">
        <v>473</v>
      </c>
      <c r="N24" s="9" t="s">
        <v>1736</v>
      </c>
      <c r="O24" s="29" t="s">
        <v>688</v>
      </c>
      <c r="P24" s="87" t="s">
        <v>1737</v>
      </c>
      <c r="Q24" s="86">
        <v>168</v>
      </c>
      <c r="R24" s="9" t="s">
        <v>1689</v>
      </c>
      <c r="S24" s="19">
        <v>1251.135</v>
      </c>
      <c r="T24" s="19">
        <v>105229.6</v>
      </c>
      <c r="U24" s="36">
        <f t="shared" si="0"/>
        <v>131656435.596</v>
      </c>
      <c r="V24" s="36">
        <f t="shared" si="1"/>
        <v>147455207.86752</v>
      </c>
      <c r="W24" s="9"/>
      <c r="X24" s="9">
        <v>2016</v>
      </c>
      <c r="Y24" s="265"/>
    </row>
    <row r="25" spans="2:25" ht="12.75" customHeight="1" x14ac:dyDescent="0.25">
      <c r="B25" s="23" t="s">
        <v>100</v>
      </c>
      <c r="C25" s="15" t="s">
        <v>923</v>
      </c>
      <c r="D25" s="23" t="s">
        <v>1744</v>
      </c>
      <c r="E25" s="23" t="s">
        <v>987</v>
      </c>
      <c r="F25" s="23" t="s">
        <v>1745</v>
      </c>
      <c r="G25" s="23" t="s">
        <v>927</v>
      </c>
      <c r="H25" s="23" t="s">
        <v>55</v>
      </c>
      <c r="I25" s="104">
        <v>30</v>
      </c>
      <c r="J25" s="9">
        <v>230000000</v>
      </c>
      <c r="K25" s="9" t="s">
        <v>1043</v>
      </c>
      <c r="L25" s="9" t="s">
        <v>1735</v>
      </c>
      <c r="M25" s="9" t="s">
        <v>52</v>
      </c>
      <c r="N25" s="9" t="s">
        <v>53</v>
      </c>
      <c r="O25" s="23" t="s">
        <v>1743</v>
      </c>
      <c r="P25" s="105" t="s">
        <v>1741</v>
      </c>
      <c r="Q25" s="86">
        <v>796</v>
      </c>
      <c r="R25" s="9" t="s">
        <v>54</v>
      </c>
      <c r="S25" s="106">
        <v>1</v>
      </c>
      <c r="T25" s="107">
        <v>29703333.34</v>
      </c>
      <c r="U25" s="36">
        <f t="shared" si="0"/>
        <v>29703333.34</v>
      </c>
      <c r="V25" s="36">
        <f t="shared" si="1"/>
        <v>33267733.340800002</v>
      </c>
      <c r="W25" s="23" t="s">
        <v>1746</v>
      </c>
      <c r="X25" s="11">
        <v>2016</v>
      </c>
      <c r="Y25" s="104"/>
    </row>
    <row r="26" spans="2:25" ht="12.75" customHeight="1" x14ac:dyDescent="0.25">
      <c r="B26" s="23" t="s">
        <v>101</v>
      </c>
      <c r="C26" s="15" t="s">
        <v>923</v>
      </c>
      <c r="D26" s="23" t="s">
        <v>1747</v>
      </c>
      <c r="E26" s="23" t="s">
        <v>987</v>
      </c>
      <c r="F26" s="23" t="s">
        <v>1748</v>
      </c>
      <c r="G26" s="23" t="s">
        <v>927</v>
      </c>
      <c r="H26" s="9" t="s">
        <v>475</v>
      </c>
      <c r="I26" s="104">
        <v>30</v>
      </c>
      <c r="J26" s="23">
        <v>230000000</v>
      </c>
      <c r="K26" s="9" t="s">
        <v>1043</v>
      </c>
      <c r="L26" s="9" t="s">
        <v>1735</v>
      </c>
      <c r="M26" s="9" t="s">
        <v>52</v>
      </c>
      <c r="N26" s="9" t="s">
        <v>53</v>
      </c>
      <c r="O26" s="23" t="s">
        <v>1749</v>
      </c>
      <c r="P26" s="87" t="s">
        <v>1741</v>
      </c>
      <c r="Q26" s="86">
        <v>796</v>
      </c>
      <c r="R26" s="9" t="s">
        <v>54</v>
      </c>
      <c r="S26" s="107">
        <v>1</v>
      </c>
      <c r="T26" s="107">
        <v>98975000</v>
      </c>
      <c r="U26" s="36">
        <f t="shared" si="0"/>
        <v>98975000</v>
      </c>
      <c r="V26" s="36">
        <f t="shared" si="1"/>
        <v>110852000.00000001</v>
      </c>
      <c r="W26" s="23" t="s">
        <v>1746</v>
      </c>
      <c r="X26" s="23">
        <v>2016</v>
      </c>
      <c r="Y26" s="104"/>
    </row>
    <row r="27" spans="2:25" ht="12.75" customHeight="1" x14ac:dyDescent="0.25">
      <c r="B27" s="23" t="s">
        <v>102</v>
      </c>
      <c r="C27" s="15" t="s">
        <v>923</v>
      </c>
      <c r="D27" s="23" t="s">
        <v>1750</v>
      </c>
      <c r="E27" s="108" t="s">
        <v>987</v>
      </c>
      <c r="F27" s="23" t="s">
        <v>1751</v>
      </c>
      <c r="G27" s="23" t="s">
        <v>927</v>
      </c>
      <c r="H27" s="9" t="s">
        <v>475</v>
      </c>
      <c r="I27" s="104">
        <v>30</v>
      </c>
      <c r="J27" s="9">
        <v>230000000</v>
      </c>
      <c r="K27" s="9" t="s">
        <v>1043</v>
      </c>
      <c r="L27" s="9" t="s">
        <v>1735</v>
      </c>
      <c r="M27" s="9" t="s">
        <v>52</v>
      </c>
      <c r="N27" s="9" t="s">
        <v>53</v>
      </c>
      <c r="O27" s="23" t="s">
        <v>494</v>
      </c>
      <c r="P27" s="87" t="s">
        <v>1741</v>
      </c>
      <c r="Q27" s="86">
        <v>796</v>
      </c>
      <c r="R27" s="9" t="s">
        <v>54</v>
      </c>
      <c r="S27" s="107">
        <v>2</v>
      </c>
      <c r="T27" s="107">
        <v>37921400</v>
      </c>
      <c r="U27" s="36">
        <f t="shared" si="0"/>
        <v>75842800</v>
      </c>
      <c r="V27" s="36">
        <f t="shared" si="1"/>
        <v>84943936.000000015</v>
      </c>
      <c r="W27" s="23" t="s">
        <v>1746</v>
      </c>
      <c r="X27" s="11">
        <v>2016</v>
      </c>
      <c r="Y27" s="104"/>
    </row>
    <row r="28" spans="2:25" ht="12.75" customHeight="1" x14ac:dyDescent="0.25">
      <c r="B28" s="23" t="s">
        <v>103</v>
      </c>
      <c r="C28" s="15" t="s">
        <v>923</v>
      </c>
      <c r="D28" s="23" t="s">
        <v>1752</v>
      </c>
      <c r="E28" s="23" t="s">
        <v>987</v>
      </c>
      <c r="F28" s="23" t="s">
        <v>1753</v>
      </c>
      <c r="G28" s="23" t="s">
        <v>927</v>
      </c>
      <c r="H28" s="23" t="s">
        <v>55</v>
      </c>
      <c r="I28" s="104">
        <v>30</v>
      </c>
      <c r="J28" s="9">
        <v>230000000</v>
      </c>
      <c r="K28" s="9" t="s">
        <v>1043</v>
      </c>
      <c r="L28" s="85" t="s">
        <v>1731</v>
      </c>
      <c r="M28" s="9" t="s">
        <v>52</v>
      </c>
      <c r="N28" s="9" t="s">
        <v>53</v>
      </c>
      <c r="O28" s="23" t="s">
        <v>1743</v>
      </c>
      <c r="P28" s="87" t="s">
        <v>1741</v>
      </c>
      <c r="Q28" s="86">
        <v>796</v>
      </c>
      <c r="R28" s="9" t="s">
        <v>54</v>
      </c>
      <c r="S28" s="107">
        <v>1</v>
      </c>
      <c r="T28" s="107">
        <v>19066166.07</v>
      </c>
      <c r="U28" s="36">
        <f t="shared" si="0"/>
        <v>19066166.07</v>
      </c>
      <c r="V28" s="36">
        <f t="shared" si="1"/>
        <v>21354105.998400003</v>
      </c>
      <c r="W28" s="23" t="s">
        <v>1746</v>
      </c>
      <c r="X28" s="23">
        <v>2016</v>
      </c>
      <c r="Y28" s="104"/>
    </row>
    <row r="29" spans="2:25" ht="12.75" customHeight="1" x14ac:dyDescent="0.25">
      <c r="B29" s="23" t="s">
        <v>104</v>
      </c>
      <c r="C29" s="15" t="s">
        <v>923</v>
      </c>
      <c r="D29" s="23" t="s">
        <v>1754</v>
      </c>
      <c r="E29" s="23" t="s">
        <v>987</v>
      </c>
      <c r="F29" s="23" t="s">
        <v>1755</v>
      </c>
      <c r="G29" s="23" t="s">
        <v>927</v>
      </c>
      <c r="H29" s="23" t="s">
        <v>55</v>
      </c>
      <c r="I29" s="104">
        <v>30</v>
      </c>
      <c r="J29" s="23">
        <v>230000000</v>
      </c>
      <c r="K29" s="9" t="s">
        <v>1043</v>
      </c>
      <c r="L29" s="85" t="s">
        <v>1731</v>
      </c>
      <c r="M29" s="9" t="s">
        <v>52</v>
      </c>
      <c r="N29" s="9" t="s">
        <v>53</v>
      </c>
      <c r="O29" s="23" t="s">
        <v>1743</v>
      </c>
      <c r="P29" s="87" t="s">
        <v>1741</v>
      </c>
      <c r="Q29" s="86">
        <v>796</v>
      </c>
      <c r="R29" s="9" t="s">
        <v>54</v>
      </c>
      <c r="S29" s="107">
        <v>1</v>
      </c>
      <c r="T29" s="107">
        <v>22326553.57</v>
      </c>
      <c r="U29" s="36">
        <f t="shared" si="0"/>
        <v>22326553.57</v>
      </c>
      <c r="V29" s="36">
        <f t="shared" si="1"/>
        <v>25005739.998400003</v>
      </c>
      <c r="W29" s="23" t="s">
        <v>1746</v>
      </c>
      <c r="X29" s="11">
        <v>2016</v>
      </c>
      <c r="Y29" s="104"/>
    </row>
    <row r="30" spans="2:25" ht="12.75" customHeight="1" x14ac:dyDescent="0.25">
      <c r="B30" s="23" t="s">
        <v>105</v>
      </c>
      <c r="C30" s="15" t="s">
        <v>923</v>
      </c>
      <c r="D30" s="23" t="s">
        <v>1756</v>
      </c>
      <c r="E30" s="23" t="s">
        <v>90</v>
      </c>
      <c r="F30" s="23" t="s">
        <v>1757</v>
      </c>
      <c r="G30" s="23" t="s">
        <v>1758</v>
      </c>
      <c r="H30" s="23" t="s">
        <v>55</v>
      </c>
      <c r="I30" s="104">
        <v>0</v>
      </c>
      <c r="J30" s="9">
        <v>230000000</v>
      </c>
      <c r="K30" s="9" t="s">
        <v>1043</v>
      </c>
      <c r="L30" s="85" t="s">
        <v>1731</v>
      </c>
      <c r="M30" s="9" t="s">
        <v>52</v>
      </c>
      <c r="N30" s="9" t="s">
        <v>53</v>
      </c>
      <c r="O30" s="23" t="s">
        <v>1759</v>
      </c>
      <c r="P30" s="87" t="s">
        <v>1741</v>
      </c>
      <c r="Q30" s="86">
        <v>796</v>
      </c>
      <c r="R30" s="9" t="s">
        <v>54</v>
      </c>
      <c r="S30" s="107">
        <v>8</v>
      </c>
      <c r="T30" s="107">
        <v>481000</v>
      </c>
      <c r="U30" s="36">
        <f t="shared" si="0"/>
        <v>3848000</v>
      </c>
      <c r="V30" s="36">
        <f t="shared" si="1"/>
        <v>4309760</v>
      </c>
      <c r="W30" s="23"/>
      <c r="X30" s="23">
        <v>2016</v>
      </c>
      <c r="Y30" s="104"/>
    </row>
    <row r="31" spans="2:25" ht="12.75" customHeight="1" x14ac:dyDescent="0.25">
      <c r="B31" s="23" t="s">
        <v>106</v>
      </c>
      <c r="C31" s="15" t="s">
        <v>923</v>
      </c>
      <c r="D31" s="23" t="s">
        <v>1760</v>
      </c>
      <c r="E31" s="23" t="s">
        <v>90</v>
      </c>
      <c r="F31" s="23" t="s">
        <v>1761</v>
      </c>
      <c r="G31" s="23" t="s">
        <v>1762</v>
      </c>
      <c r="H31" s="23" t="s">
        <v>55</v>
      </c>
      <c r="I31" s="104">
        <v>0</v>
      </c>
      <c r="J31" s="23">
        <v>230000000</v>
      </c>
      <c r="K31" s="9" t="s">
        <v>1043</v>
      </c>
      <c r="L31" s="85" t="s">
        <v>1731</v>
      </c>
      <c r="M31" s="9" t="s">
        <v>52</v>
      </c>
      <c r="N31" s="9" t="s">
        <v>53</v>
      </c>
      <c r="O31" s="23" t="s">
        <v>1759</v>
      </c>
      <c r="P31" s="87" t="s">
        <v>1741</v>
      </c>
      <c r="Q31" s="86">
        <v>796</v>
      </c>
      <c r="R31" s="9" t="s">
        <v>54</v>
      </c>
      <c r="S31" s="107">
        <v>28</v>
      </c>
      <c r="T31" s="107">
        <v>46509.52</v>
      </c>
      <c r="U31" s="36">
        <f t="shared" si="0"/>
        <v>1302266.5599999998</v>
      </c>
      <c r="V31" s="36">
        <f t="shared" si="1"/>
        <v>1458538.5471999999</v>
      </c>
      <c r="W31" s="23"/>
      <c r="X31" s="11">
        <v>2016</v>
      </c>
      <c r="Y31" s="104"/>
    </row>
    <row r="32" spans="2:25" ht="12.75" customHeight="1" x14ac:dyDescent="0.25">
      <c r="B32" s="23" t="s">
        <v>107</v>
      </c>
      <c r="C32" s="15" t="s">
        <v>923</v>
      </c>
      <c r="D32" s="23" t="s">
        <v>1763</v>
      </c>
      <c r="E32" s="23" t="s">
        <v>90</v>
      </c>
      <c r="F32" s="23" t="s">
        <v>1764</v>
      </c>
      <c r="G32" s="23" t="s">
        <v>1765</v>
      </c>
      <c r="H32" s="23" t="s">
        <v>55</v>
      </c>
      <c r="I32" s="104">
        <v>0</v>
      </c>
      <c r="J32" s="9">
        <v>230000000</v>
      </c>
      <c r="K32" s="9" t="s">
        <v>1043</v>
      </c>
      <c r="L32" s="85" t="s">
        <v>1731</v>
      </c>
      <c r="M32" s="9" t="s">
        <v>52</v>
      </c>
      <c r="N32" s="9" t="s">
        <v>53</v>
      </c>
      <c r="O32" s="23" t="s">
        <v>1759</v>
      </c>
      <c r="P32" s="87" t="s">
        <v>1741</v>
      </c>
      <c r="Q32" s="86">
        <v>796</v>
      </c>
      <c r="R32" s="9" t="s">
        <v>54</v>
      </c>
      <c r="S32" s="106">
        <v>14</v>
      </c>
      <c r="T32" s="107">
        <v>62633.9</v>
      </c>
      <c r="U32" s="36">
        <f t="shared" si="0"/>
        <v>876874.6</v>
      </c>
      <c r="V32" s="36">
        <f t="shared" si="1"/>
        <v>982099.55200000003</v>
      </c>
      <c r="W32" s="23"/>
      <c r="X32" s="23">
        <v>2016</v>
      </c>
      <c r="Y32" s="104"/>
    </row>
    <row r="33" spans="2:25" ht="12.75" customHeight="1" x14ac:dyDescent="0.25">
      <c r="B33" s="23" t="s">
        <v>108</v>
      </c>
      <c r="C33" s="15" t="s">
        <v>923</v>
      </c>
      <c r="D33" s="23" t="s">
        <v>1766</v>
      </c>
      <c r="E33" s="23" t="s">
        <v>90</v>
      </c>
      <c r="F33" s="23" t="s">
        <v>1767</v>
      </c>
      <c r="G33" s="23" t="s">
        <v>1768</v>
      </c>
      <c r="H33" s="23" t="s">
        <v>55</v>
      </c>
      <c r="I33" s="104">
        <v>0</v>
      </c>
      <c r="J33" s="23">
        <v>230000000</v>
      </c>
      <c r="K33" s="9" t="s">
        <v>1043</v>
      </c>
      <c r="L33" s="85" t="s">
        <v>1731</v>
      </c>
      <c r="M33" s="9" t="s">
        <v>52</v>
      </c>
      <c r="N33" s="9" t="s">
        <v>53</v>
      </c>
      <c r="O33" s="23" t="s">
        <v>1759</v>
      </c>
      <c r="P33" s="87" t="s">
        <v>1741</v>
      </c>
      <c r="Q33" s="86">
        <v>796</v>
      </c>
      <c r="R33" s="9" t="s">
        <v>54</v>
      </c>
      <c r="S33" s="107">
        <v>8</v>
      </c>
      <c r="T33" s="107">
        <v>71785.710000000006</v>
      </c>
      <c r="U33" s="36">
        <f t="shared" si="0"/>
        <v>574285.68000000005</v>
      </c>
      <c r="V33" s="36">
        <f t="shared" si="1"/>
        <v>643199.96160000016</v>
      </c>
      <c r="W33" s="23"/>
      <c r="X33" s="11">
        <v>2016</v>
      </c>
      <c r="Y33" s="104"/>
    </row>
    <row r="34" spans="2:25" ht="12.75" customHeight="1" x14ac:dyDescent="0.25">
      <c r="B34" s="23" t="s">
        <v>109</v>
      </c>
      <c r="C34" s="15" t="s">
        <v>923</v>
      </c>
      <c r="D34" s="13" t="s">
        <v>1769</v>
      </c>
      <c r="E34" s="29" t="s">
        <v>1770</v>
      </c>
      <c r="F34" s="29" t="s">
        <v>1771</v>
      </c>
      <c r="G34" s="29" t="s">
        <v>926</v>
      </c>
      <c r="H34" s="98" t="s">
        <v>49</v>
      </c>
      <c r="I34" s="109">
        <v>45</v>
      </c>
      <c r="J34" s="443">
        <v>230000000</v>
      </c>
      <c r="K34" s="9" t="s">
        <v>1043</v>
      </c>
      <c r="L34" s="9" t="s">
        <v>1735</v>
      </c>
      <c r="M34" s="15" t="s">
        <v>52</v>
      </c>
      <c r="N34" s="49" t="s">
        <v>53</v>
      </c>
      <c r="O34" s="23" t="s">
        <v>1743</v>
      </c>
      <c r="P34" s="87" t="s">
        <v>1741</v>
      </c>
      <c r="Q34" s="110">
        <v>796</v>
      </c>
      <c r="R34" s="29" t="s">
        <v>1680</v>
      </c>
      <c r="S34" s="32">
        <v>27</v>
      </c>
      <c r="T34" s="32">
        <v>4598.21</v>
      </c>
      <c r="U34" s="36">
        <v>0</v>
      </c>
      <c r="V34" s="36">
        <f t="shared" si="1"/>
        <v>0</v>
      </c>
      <c r="W34" s="23" t="s">
        <v>1746</v>
      </c>
      <c r="X34" s="9">
        <v>2016</v>
      </c>
      <c r="Y34" s="109">
        <v>8.2200000000000006</v>
      </c>
    </row>
    <row r="35" spans="2:25" ht="12.75" customHeight="1" x14ac:dyDescent="0.25">
      <c r="B35" s="23" t="s">
        <v>929</v>
      </c>
      <c r="C35" s="15" t="s">
        <v>923</v>
      </c>
      <c r="D35" s="13" t="s">
        <v>1769</v>
      </c>
      <c r="E35" s="29" t="s">
        <v>1770</v>
      </c>
      <c r="F35" s="29" t="s">
        <v>1771</v>
      </c>
      <c r="G35" s="29" t="s">
        <v>926</v>
      </c>
      <c r="H35" s="98" t="s">
        <v>49</v>
      </c>
      <c r="I35" s="109">
        <v>0</v>
      </c>
      <c r="J35" s="443">
        <v>230000000</v>
      </c>
      <c r="K35" s="9" t="s">
        <v>1043</v>
      </c>
      <c r="L35" s="9" t="s">
        <v>1735</v>
      </c>
      <c r="M35" s="15" t="s">
        <v>52</v>
      </c>
      <c r="N35" s="49" t="s">
        <v>53</v>
      </c>
      <c r="O35" s="23" t="s">
        <v>1743</v>
      </c>
      <c r="P35" s="87" t="s">
        <v>1741</v>
      </c>
      <c r="Q35" s="110">
        <v>796</v>
      </c>
      <c r="R35" s="29" t="s">
        <v>1680</v>
      </c>
      <c r="S35" s="32">
        <v>27</v>
      </c>
      <c r="T35" s="32">
        <v>4598.21</v>
      </c>
      <c r="U35" s="36">
        <f t="shared" ref="U35" si="2">S35*T35</f>
        <v>124151.67</v>
      </c>
      <c r="V35" s="36">
        <f t="shared" si="1"/>
        <v>139049.87040000001</v>
      </c>
      <c r="W35" s="23"/>
      <c r="X35" s="9">
        <v>2016</v>
      </c>
      <c r="Y35" s="109"/>
    </row>
    <row r="36" spans="2:25" ht="12.75" customHeight="1" x14ac:dyDescent="0.25">
      <c r="B36" s="23" t="s">
        <v>110</v>
      </c>
      <c r="C36" s="15" t="s">
        <v>923</v>
      </c>
      <c r="D36" s="13" t="s">
        <v>1772</v>
      </c>
      <c r="E36" s="29" t="s">
        <v>1770</v>
      </c>
      <c r="F36" s="29" t="s">
        <v>1773</v>
      </c>
      <c r="G36" s="29" t="s">
        <v>1774</v>
      </c>
      <c r="H36" s="98" t="s">
        <v>49</v>
      </c>
      <c r="I36" s="109">
        <v>45</v>
      </c>
      <c r="J36" s="443">
        <v>230000000</v>
      </c>
      <c r="K36" s="9" t="s">
        <v>1043</v>
      </c>
      <c r="L36" s="9" t="s">
        <v>1735</v>
      </c>
      <c r="M36" s="15" t="s">
        <v>52</v>
      </c>
      <c r="N36" s="49" t="s">
        <v>53</v>
      </c>
      <c r="O36" s="23" t="s">
        <v>1743</v>
      </c>
      <c r="P36" s="87" t="s">
        <v>1741</v>
      </c>
      <c r="Q36" s="110">
        <v>796</v>
      </c>
      <c r="R36" s="29" t="s">
        <v>1680</v>
      </c>
      <c r="S36" s="32">
        <v>232</v>
      </c>
      <c r="T36" s="32">
        <v>1330.36</v>
      </c>
      <c r="U36" s="36">
        <v>0</v>
      </c>
      <c r="V36" s="36">
        <f t="shared" si="1"/>
        <v>0</v>
      </c>
      <c r="W36" s="23" t="s">
        <v>1746</v>
      </c>
      <c r="X36" s="9">
        <v>2016</v>
      </c>
      <c r="Y36" s="109">
        <v>8.2200000000000006</v>
      </c>
    </row>
    <row r="37" spans="2:25" ht="12.75" customHeight="1" x14ac:dyDescent="0.25">
      <c r="B37" s="23" t="s">
        <v>930</v>
      </c>
      <c r="C37" s="15" t="s">
        <v>923</v>
      </c>
      <c r="D37" s="13" t="s">
        <v>1772</v>
      </c>
      <c r="E37" s="29" t="s">
        <v>1770</v>
      </c>
      <c r="F37" s="29" t="s">
        <v>1773</v>
      </c>
      <c r="G37" s="29" t="s">
        <v>1774</v>
      </c>
      <c r="H37" s="98" t="s">
        <v>49</v>
      </c>
      <c r="I37" s="109">
        <v>0</v>
      </c>
      <c r="J37" s="443">
        <v>230000000</v>
      </c>
      <c r="K37" s="9" t="s">
        <v>1043</v>
      </c>
      <c r="L37" s="9" t="s">
        <v>1735</v>
      </c>
      <c r="M37" s="15" t="s">
        <v>52</v>
      </c>
      <c r="N37" s="49" t="s">
        <v>53</v>
      </c>
      <c r="O37" s="23" t="s">
        <v>1743</v>
      </c>
      <c r="P37" s="87" t="s">
        <v>1741</v>
      </c>
      <c r="Q37" s="110">
        <v>796</v>
      </c>
      <c r="R37" s="29" t="s">
        <v>1680</v>
      </c>
      <c r="S37" s="32">
        <v>232</v>
      </c>
      <c r="T37" s="32">
        <v>1330.36</v>
      </c>
      <c r="U37" s="36">
        <f t="shared" ref="U37" si="3">S37*T37</f>
        <v>308643.51999999996</v>
      </c>
      <c r="V37" s="36">
        <f t="shared" si="1"/>
        <v>345680.74239999999</v>
      </c>
      <c r="W37" s="23"/>
      <c r="X37" s="9">
        <v>2016</v>
      </c>
      <c r="Y37" s="109"/>
    </row>
    <row r="38" spans="2:25" ht="12.75" customHeight="1" x14ac:dyDescent="0.25">
      <c r="B38" s="23" t="s">
        <v>111</v>
      </c>
      <c r="C38" s="15" t="s">
        <v>923</v>
      </c>
      <c r="D38" s="13" t="s">
        <v>1775</v>
      </c>
      <c r="E38" s="29" t="s">
        <v>1770</v>
      </c>
      <c r="F38" s="29" t="s">
        <v>1776</v>
      </c>
      <c r="G38" s="29" t="s">
        <v>1777</v>
      </c>
      <c r="H38" s="98" t="s">
        <v>49</v>
      </c>
      <c r="I38" s="109">
        <v>45</v>
      </c>
      <c r="J38" s="443">
        <v>230000000</v>
      </c>
      <c r="K38" s="9" t="s">
        <v>1043</v>
      </c>
      <c r="L38" s="9" t="s">
        <v>1735</v>
      </c>
      <c r="M38" s="15" t="s">
        <v>52</v>
      </c>
      <c r="N38" s="49" t="s">
        <v>53</v>
      </c>
      <c r="O38" s="23" t="s">
        <v>1743</v>
      </c>
      <c r="P38" s="87" t="s">
        <v>1741</v>
      </c>
      <c r="Q38" s="110">
        <v>796</v>
      </c>
      <c r="R38" s="29" t="s">
        <v>1680</v>
      </c>
      <c r="S38" s="32">
        <v>324</v>
      </c>
      <c r="T38" s="32">
        <v>2232.14</v>
      </c>
      <c r="U38" s="36">
        <v>0</v>
      </c>
      <c r="V38" s="36">
        <f t="shared" si="1"/>
        <v>0</v>
      </c>
      <c r="W38" s="23" t="s">
        <v>1746</v>
      </c>
      <c r="X38" s="9">
        <v>2016</v>
      </c>
      <c r="Y38" s="109">
        <v>8.2200000000000006</v>
      </c>
    </row>
    <row r="39" spans="2:25" ht="12.75" customHeight="1" x14ac:dyDescent="0.25">
      <c r="B39" s="23" t="s">
        <v>931</v>
      </c>
      <c r="C39" s="15" t="s">
        <v>923</v>
      </c>
      <c r="D39" s="13" t="s">
        <v>1775</v>
      </c>
      <c r="E39" s="29" t="s">
        <v>1770</v>
      </c>
      <c r="F39" s="29" t="s">
        <v>1776</v>
      </c>
      <c r="G39" s="29" t="s">
        <v>1777</v>
      </c>
      <c r="H39" s="98" t="s">
        <v>49</v>
      </c>
      <c r="I39" s="109">
        <v>0</v>
      </c>
      <c r="J39" s="443">
        <v>230000000</v>
      </c>
      <c r="K39" s="9" t="s">
        <v>1043</v>
      </c>
      <c r="L39" s="9" t="s">
        <v>1735</v>
      </c>
      <c r="M39" s="15" t="s">
        <v>52</v>
      </c>
      <c r="N39" s="49" t="s">
        <v>53</v>
      </c>
      <c r="O39" s="23" t="s">
        <v>1743</v>
      </c>
      <c r="P39" s="87" t="s">
        <v>1741</v>
      </c>
      <c r="Q39" s="110">
        <v>796</v>
      </c>
      <c r="R39" s="29" t="s">
        <v>1680</v>
      </c>
      <c r="S39" s="32">
        <v>324</v>
      </c>
      <c r="T39" s="32">
        <v>2232.14</v>
      </c>
      <c r="U39" s="36">
        <f t="shared" ref="U39" si="4">S39*T39</f>
        <v>723213.36</v>
      </c>
      <c r="V39" s="36">
        <f t="shared" si="1"/>
        <v>809998.96320000011</v>
      </c>
      <c r="W39" s="23"/>
      <c r="X39" s="9">
        <v>2016</v>
      </c>
      <c r="Y39" s="109"/>
    </row>
    <row r="40" spans="2:25" ht="12.75" customHeight="1" x14ac:dyDescent="0.25">
      <c r="B40" s="23" t="s">
        <v>112</v>
      </c>
      <c r="C40" s="15" t="s">
        <v>923</v>
      </c>
      <c r="D40" s="13" t="s">
        <v>1778</v>
      </c>
      <c r="E40" s="29" t="s">
        <v>1770</v>
      </c>
      <c r="F40" s="29" t="s">
        <v>1779</v>
      </c>
      <c r="G40" s="29" t="s">
        <v>1780</v>
      </c>
      <c r="H40" s="98" t="s">
        <v>49</v>
      </c>
      <c r="I40" s="109">
        <v>45</v>
      </c>
      <c r="J40" s="443">
        <v>230000000</v>
      </c>
      <c r="K40" s="9" t="s">
        <v>1043</v>
      </c>
      <c r="L40" s="9" t="s">
        <v>1735</v>
      </c>
      <c r="M40" s="15" t="s">
        <v>52</v>
      </c>
      <c r="N40" s="49" t="s">
        <v>53</v>
      </c>
      <c r="O40" s="23" t="s">
        <v>1743</v>
      </c>
      <c r="P40" s="87" t="s">
        <v>1741</v>
      </c>
      <c r="Q40" s="110">
        <v>796</v>
      </c>
      <c r="R40" s="29" t="s">
        <v>1680</v>
      </c>
      <c r="S40" s="32">
        <v>534</v>
      </c>
      <c r="T40" s="32">
        <v>2651.79</v>
      </c>
      <c r="U40" s="36">
        <v>0</v>
      </c>
      <c r="V40" s="36">
        <f t="shared" si="1"/>
        <v>0</v>
      </c>
      <c r="W40" s="23" t="s">
        <v>1746</v>
      </c>
      <c r="X40" s="9">
        <v>2016</v>
      </c>
      <c r="Y40" s="109">
        <v>8.2200000000000006</v>
      </c>
    </row>
    <row r="41" spans="2:25" ht="12.75" customHeight="1" x14ac:dyDescent="0.25">
      <c r="B41" s="23" t="s">
        <v>932</v>
      </c>
      <c r="C41" s="15" t="s">
        <v>923</v>
      </c>
      <c r="D41" s="13" t="s">
        <v>1778</v>
      </c>
      <c r="E41" s="29" t="s">
        <v>1770</v>
      </c>
      <c r="F41" s="29" t="s">
        <v>1779</v>
      </c>
      <c r="G41" s="29" t="s">
        <v>1780</v>
      </c>
      <c r="H41" s="98" t="s">
        <v>49</v>
      </c>
      <c r="I41" s="109">
        <v>0</v>
      </c>
      <c r="J41" s="443">
        <v>230000000</v>
      </c>
      <c r="K41" s="9" t="s">
        <v>1043</v>
      </c>
      <c r="L41" s="9" t="s">
        <v>1735</v>
      </c>
      <c r="M41" s="15" t="s">
        <v>52</v>
      </c>
      <c r="N41" s="49" t="s">
        <v>53</v>
      </c>
      <c r="O41" s="23" t="s">
        <v>1743</v>
      </c>
      <c r="P41" s="87" t="s">
        <v>1741</v>
      </c>
      <c r="Q41" s="110">
        <v>796</v>
      </c>
      <c r="R41" s="29" t="s">
        <v>1680</v>
      </c>
      <c r="S41" s="32">
        <v>534</v>
      </c>
      <c r="T41" s="32">
        <v>2651.79</v>
      </c>
      <c r="U41" s="36">
        <f t="shared" ref="U41" si="5">S41*T41</f>
        <v>1416055.8599999999</v>
      </c>
      <c r="V41" s="36">
        <f t="shared" si="1"/>
        <v>1585982.5632</v>
      </c>
      <c r="W41" s="23"/>
      <c r="X41" s="9">
        <v>2016</v>
      </c>
      <c r="Y41" s="109"/>
    </row>
    <row r="42" spans="2:25" ht="12.75" customHeight="1" x14ac:dyDescent="0.25">
      <c r="B42" s="23" t="s">
        <v>113</v>
      </c>
      <c r="C42" s="15" t="s">
        <v>923</v>
      </c>
      <c r="D42" s="13" t="s">
        <v>1781</v>
      </c>
      <c r="E42" s="29" t="s">
        <v>1770</v>
      </c>
      <c r="F42" s="29" t="s">
        <v>1782</v>
      </c>
      <c r="G42" s="29" t="s">
        <v>926</v>
      </c>
      <c r="H42" s="98" t="s">
        <v>49</v>
      </c>
      <c r="I42" s="109">
        <v>45</v>
      </c>
      <c r="J42" s="443">
        <v>230000000</v>
      </c>
      <c r="K42" s="9" t="s">
        <v>1043</v>
      </c>
      <c r="L42" s="9" t="s">
        <v>1735</v>
      </c>
      <c r="M42" s="15" t="s">
        <v>52</v>
      </c>
      <c r="N42" s="49" t="s">
        <v>53</v>
      </c>
      <c r="O42" s="23" t="s">
        <v>1743</v>
      </c>
      <c r="P42" s="87" t="s">
        <v>1741</v>
      </c>
      <c r="Q42" s="110">
        <v>796</v>
      </c>
      <c r="R42" s="29" t="s">
        <v>1680</v>
      </c>
      <c r="S42" s="32">
        <v>155</v>
      </c>
      <c r="T42" s="32">
        <v>3604.46</v>
      </c>
      <c r="U42" s="36">
        <v>0</v>
      </c>
      <c r="V42" s="36">
        <f t="shared" si="1"/>
        <v>0</v>
      </c>
      <c r="W42" s="23" t="s">
        <v>1746</v>
      </c>
      <c r="X42" s="9">
        <v>2016</v>
      </c>
      <c r="Y42" s="109">
        <v>8.2200000000000006</v>
      </c>
    </row>
    <row r="43" spans="2:25" ht="12.75" customHeight="1" x14ac:dyDescent="0.25">
      <c r="B43" s="23" t="s">
        <v>933</v>
      </c>
      <c r="C43" s="15" t="s">
        <v>923</v>
      </c>
      <c r="D43" s="13" t="s">
        <v>1781</v>
      </c>
      <c r="E43" s="29" t="s">
        <v>1770</v>
      </c>
      <c r="F43" s="29" t="s">
        <v>1782</v>
      </c>
      <c r="G43" s="29" t="s">
        <v>926</v>
      </c>
      <c r="H43" s="98" t="s">
        <v>49</v>
      </c>
      <c r="I43" s="109">
        <v>0</v>
      </c>
      <c r="J43" s="443">
        <v>230000000</v>
      </c>
      <c r="K43" s="9" t="s">
        <v>1043</v>
      </c>
      <c r="L43" s="9" t="s">
        <v>1735</v>
      </c>
      <c r="M43" s="15" t="s">
        <v>52</v>
      </c>
      <c r="N43" s="49" t="s">
        <v>53</v>
      </c>
      <c r="O43" s="23" t="s">
        <v>1743</v>
      </c>
      <c r="P43" s="87" t="s">
        <v>1741</v>
      </c>
      <c r="Q43" s="110">
        <v>796</v>
      </c>
      <c r="R43" s="29" t="s">
        <v>1680</v>
      </c>
      <c r="S43" s="32">
        <v>155</v>
      </c>
      <c r="T43" s="32">
        <v>3604.46</v>
      </c>
      <c r="U43" s="36">
        <f t="shared" ref="U43" si="6">S43*T43</f>
        <v>558691.30000000005</v>
      </c>
      <c r="V43" s="36">
        <f t="shared" si="1"/>
        <v>625734.25600000017</v>
      </c>
      <c r="W43" s="23"/>
      <c r="X43" s="9">
        <v>2016</v>
      </c>
      <c r="Y43" s="109"/>
    </row>
    <row r="44" spans="2:25" ht="12.75" customHeight="1" x14ac:dyDescent="0.25">
      <c r="B44" s="23" t="s">
        <v>114</v>
      </c>
      <c r="C44" s="15" t="s">
        <v>923</v>
      </c>
      <c r="D44" s="13" t="s">
        <v>1783</v>
      </c>
      <c r="E44" s="29" t="s">
        <v>1770</v>
      </c>
      <c r="F44" s="29" t="s">
        <v>1784</v>
      </c>
      <c r="G44" s="29" t="s">
        <v>1785</v>
      </c>
      <c r="H44" s="98" t="s">
        <v>49</v>
      </c>
      <c r="I44" s="109">
        <v>45</v>
      </c>
      <c r="J44" s="443">
        <v>230000000</v>
      </c>
      <c r="K44" s="9" t="s">
        <v>1043</v>
      </c>
      <c r="L44" s="9" t="s">
        <v>1735</v>
      </c>
      <c r="M44" s="15" t="s">
        <v>52</v>
      </c>
      <c r="N44" s="49" t="s">
        <v>53</v>
      </c>
      <c r="O44" s="23" t="s">
        <v>1743</v>
      </c>
      <c r="P44" s="87" t="s">
        <v>1741</v>
      </c>
      <c r="Q44" s="110">
        <v>796</v>
      </c>
      <c r="R44" s="29" t="s">
        <v>1680</v>
      </c>
      <c r="S44" s="32">
        <v>28</v>
      </c>
      <c r="T44" s="32">
        <v>6602.68</v>
      </c>
      <c r="U44" s="36">
        <v>0</v>
      </c>
      <c r="V44" s="36">
        <f t="shared" si="1"/>
        <v>0</v>
      </c>
      <c r="W44" s="23" t="s">
        <v>1746</v>
      </c>
      <c r="X44" s="9">
        <v>2016</v>
      </c>
      <c r="Y44" s="109">
        <v>8.2200000000000006</v>
      </c>
    </row>
    <row r="45" spans="2:25" ht="12.75" customHeight="1" x14ac:dyDescent="0.25">
      <c r="B45" s="23" t="s">
        <v>934</v>
      </c>
      <c r="C45" s="15" t="s">
        <v>923</v>
      </c>
      <c r="D45" s="13" t="s">
        <v>1783</v>
      </c>
      <c r="E45" s="29" t="s">
        <v>1770</v>
      </c>
      <c r="F45" s="29" t="s">
        <v>1784</v>
      </c>
      <c r="G45" s="29" t="s">
        <v>1785</v>
      </c>
      <c r="H45" s="98" t="s">
        <v>49</v>
      </c>
      <c r="I45" s="109">
        <v>0</v>
      </c>
      <c r="J45" s="443">
        <v>230000000</v>
      </c>
      <c r="K45" s="9" t="s">
        <v>1043</v>
      </c>
      <c r="L45" s="9" t="s">
        <v>1735</v>
      </c>
      <c r="M45" s="15" t="s">
        <v>52</v>
      </c>
      <c r="N45" s="49" t="s">
        <v>53</v>
      </c>
      <c r="O45" s="23" t="s">
        <v>1743</v>
      </c>
      <c r="P45" s="87" t="s">
        <v>1741</v>
      </c>
      <c r="Q45" s="110">
        <v>796</v>
      </c>
      <c r="R45" s="29" t="s">
        <v>1680</v>
      </c>
      <c r="S45" s="32">
        <v>28</v>
      </c>
      <c r="T45" s="32">
        <v>6602.68</v>
      </c>
      <c r="U45" s="36">
        <f t="shared" ref="U45" si="7">S45*T45</f>
        <v>184875.04</v>
      </c>
      <c r="V45" s="36">
        <f t="shared" si="1"/>
        <v>207060.04480000003</v>
      </c>
      <c r="W45" s="23"/>
      <c r="X45" s="9">
        <v>2016</v>
      </c>
      <c r="Y45" s="109"/>
    </row>
    <row r="46" spans="2:25" ht="12.75" customHeight="1" x14ac:dyDescent="0.25">
      <c r="B46" s="23" t="s">
        <v>115</v>
      </c>
      <c r="C46" s="15" t="s">
        <v>923</v>
      </c>
      <c r="D46" s="13" t="s">
        <v>1786</v>
      </c>
      <c r="E46" s="29" t="s">
        <v>1770</v>
      </c>
      <c r="F46" s="29" t="s">
        <v>1787</v>
      </c>
      <c r="G46" s="29" t="s">
        <v>1785</v>
      </c>
      <c r="H46" s="98" t="s">
        <v>49</v>
      </c>
      <c r="I46" s="109">
        <v>45</v>
      </c>
      <c r="J46" s="443">
        <v>230000000</v>
      </c>
      <c r="K46" s="9" t="s">
        <v>1043</v>
      </c>
      <c r="L46" s="9" t="s">
        <v>1735</v>
      </c>
      <c r="M46" s="15" t="s">
        <v>52</v>
      </c>
      <c r="N46" s="49" t="s">
        <v>53</v>
      </c>
      <c r="O46" s="23" t="s">
        <v>1743</v>
      </c>
      <c r="P46" s="87" t="s">
        <v>1741</v>
      </c>
      <c r="Q46" s="110">
        <v>796</v>
      </c>
      <c r="R46" s="29" t="s">
        <v>1680</v>
      </c>
      <c r="S46" s="32">
        <v>5</v>
      </c>
      <c r="T46" s="32">
        <v>22299.11</v>
      </c>
      <c r="U46" s="36">
        <v>0</v>
      </c>
      <c r="V46" s="36">
        <f t="shared" si="1"/>
        <v>0</v>
      </c>
      <c r="W46" s="23" t="s">
        <v>1746</v>
      </c>
      <c r="X46" s="9">
        <v>2016</v>
      </c>
      <c r="Y46" s="109">
        <v>8.2200000000000006</v>
      </c>
    </row>
    <row r="47" spans="2:25" ht="12.75" customHeight="1" x14ac:dyDescent="0.25">
      <c r="B47" s="23" t="s">
        <v>935</v>
      </c>
      <c r="C47" s="15" t="s">
        <v>923</v>
      </c>
      <c r="D47" s="13" t="s">
        <v>1786</v>
      </c>
      <c r="E47" s="29" t="s">
        <v>1770</v>
      </c>
      <c r="F47" s="29" t="s">
        <v>1787</v>
      </c>
      <c r="G47" s="29" t="s">
        <v>1785</v>
      </c>
      <c r="H47" s="98" t="s">
        <v>49</v>
      </c>
      <c r="I47" s="109">
        <v>0</v>
      </c>
      <c r="J47" s="443">
        <v>230000000</v>
      </c>
      <c r="K47" s="9" t="s">
        <v>1043</v>
      </c>
      <c r="L47" s="9" t="s">
        <v>1735</v>
      </c>
      <c r="M47" s="15" t="s">
        <v>52</v>
      </c>
      <c r="N47" s="49" t="s">
        <v>53</v>
      </c>
      <c r="O47" s="23" t="s">
        <v>1743</v>
      </c>
      <c r="P47" s="87" t="s">
        <v>1741</v>
      </c>
      <c r="Q47" s="110">
        <v>796</v>
      </c>
      <c r="R47" s="29" t="s">
        <v>1680</v>
      </c>
      <c r="S47" s="32">
        <v>5</v>
      </c>
      <c r="T47" s="32">
        <v>22299.11</v>
      </c>
      <c r="U47" s="36">
        <f t="shared" ref="U47" si="8">S47*T47</f>
        <v>111495.55</v>
      </c>
      <c r="V47" s="36">
        <f t="shared" si="1"/>
        <v>124875.01600000002</v>
      </c>
      <c r="W47" s="23"/>
      <c r="X47" s="9">
        <v>2016</v>
      </c>
      <c r="Y47" s="109"/>
    </row>
    <row r="48" spans="2:25" ht="12.75" customHeight="1" x14ac:dyDescent="0.25">
      <c r="B48" s="23" t="s">
        <v>116</v>
      </c>
      <c r="C48" s="15" t="s">
        <v>923</v>
      </c>
      <c r="D48" s="13" t="s">
        <v>1788</v>
      </c>
      <c r="E48" s="29" t="s">
        <v>1770</v>
      </c>
      <c r="F48" s="29" t="s">
        <v>1789</v>
      </c>
      <c r="G48" s="29" t="s">
        <v>926</v>
      </c>
      <c r="H48" s="98" t="s">
        <v>49</v>
      </c>
      <c r="I48" s="109">
        <v>45</v>
      </c>
      <c r="J48" s="443">
        <v>230000000</v>
      </c>
      <c r="K48" s="9" t="s">
        <v>1043</v>
      </c>
      <c r="L48" s="9" t="s">
        <v>1735</v>
      </c>
      <c r="M48" s="15" t="s">
        <v>52</v>
      </c>
      <c r="N48" s="49" t="s">
        <v>53</v>
      </c>
      <c r="O48" s="23" t="s">
        <v>1743</v>
      </c>
      <c r="P48" s="87" t="s">
        <v>1741</v>
      </c>
      <c r="Q48" s="110">
        <v>796</v>
      </c>
      <c r="R48" s="29" t="s">
        <v>1680</v>
      </c>
      <c r="S48" s="32">
        <v>42</v>
      </c>
      <c r="T48" s="32">
        <v>20625</v>
      </c>
      <c r="U48" s="36">
        <v>0</v>
      </c>
      <c r="V48" s="36">
        <f t="shared" si="1"/>
        <v>0</v>
      </c>
      <c r="W48" s="23" t="s">
        <v>1746</v>
      </c>
      <c r="X48" s="9">
        <v>2016</v>
      </c>
      <c r="Y48" s="109">
        <v>8.2200000000000006</v>
      </c>
    </row>
    <row r="49" spans="2:25" ht="12.75" customHeight="1" x14ac:dyDescent="0.25">
      <c r="B49" s="23" t="s">
        <v>936</v>
      </c>
      <c r="C49" s="15" t="s">
        <v>923</v>
      </c>
      <c r="D49" s="13" t="s">
        <v>1788</v>
      </c>
      <c r="E49" s="29" t="s">
        <v>1770</v>
      </c>
      <c r="F49" s="29" t="s">
        <v>1789</v>
      </c>
      <c r="G49" s="29" t="s">
        <v>926</v>
      </c>
      <c r="H49" s="98" t="s">
        <v>49</v>
      </c>
      <c r="I49" s="109">
        <v>0</v>
      </c>
      <c r="J49" s="443">
        <v>230000000</v>
      </c>
      <c r="K49" s="9" t="s">
        <v>1043</v>
      </c>
      <c r="L49" s="9" t="s">
        <v>1735</v>
      </c>
      <c r="M49" s="15" t="s">
        <v>52</v>
      </c>
      <c r="N49" s="49" t="s">
        <v>53</v>
      </c>
      <c r="O49" s="23" t="s">
        <v>1743</v>
      </c>
      <c r="P49" s="87" t="s">
        <v>1741</v>
      </c>
      <c r="Q49" s="110">
        <v>796</v>
      </c>
      <c r="R49" s="29" t="s">
        <v>1680</v>
      </c>
      <c r="S49" s="32">
        <v>42</v>
      </c>
      <c r="T49" s="32">
        <v>20625</v>
      </c>
      <c r="U49" s="36">
        <f t="shared" ref="U49" si="9">S49*T49</f>
        <v>866250</v>
      </c>
      <c r="V49" s="36">
        <f t="shared" si="1"/>
        <v>970200.00000000012</v>
      </c>
      <c r="W49" s="23"/>
      <c r="X49" s="9">
        <v>2016</v>
      </c>
      <c r="Y49" s="109"/>
    </row>
    <row r="50" spans="2:25" ht="12.75" customHeight="1" x14ac:dyDescent="0.25">
      <c r="B50" s="23" t="s">
        <v>117</v>
      </c>
      <c r="C50" s="15" t="s">
        <v>923</v>
      </c>
      <c r="D50" s="13" t="s">
        <v>1790</v>
      </c>
      <c r="E50" s="29" t="s">
        <v>1770</v>
      </c>
      <c r="F50" s="29" t="s">
        <v>1791</v>
      </c>
      <c r="G50" s="29" t="s">
        <v>1785</v>
      </c>
      <c r="H50" s="98" t="s">
        <v>49</v>
      </c>
      <c r="I50" s="109">
        <v>45</v>
      </c>
      <c r="J50" s="443">
        <v>230000000</v>
      </c>
      <c r="K50" s="9" t="s">
        <v>1043</v>
      </c>
      <c r="L50" s="9" t="s">
        <v>1735</v>
      </c>
      <c r="M50" s="15" t="s">
        <v>52</v>
      </c>
      <c r="N50" s="49" t="s">
        <v>53</v>
      </c>
      <c r="O50" s="23" t="s">
        <v>1743</v>
      </c>
      <c r="P50" s="87" t="s">
        <v>1741</v>
      </c>
      <c r="Q50" s="110">
        <v>796</v>
      </c>
      <c r="R50" s="29" t="s">
        <v>1680</v>
      </c>
      <c r="S50" s="32">
        <v>8</v>
      </c>
      <c r="T50" s="32">
        <v>9057.14</v>
      </c>
      <c r="U50" s="36">
        <v>0</v>
      </c>
      <c r="V50" s="36">
        <f t="shared" si="1"/>
        <v>0</v>
      </c>
      <c r="W50" s="23" t="s">
        <v>1746</v>
      </c>
      <c r="X50" s="9">
        <v>2016</v>
      </c>
      <c r="Y50" s="109">
        <v>8.2200000000000006</v>
      </c>
    </row>
    <row r="51" spans="2:25" ht="12.75" customHeight="1" x14ac:dyDescent="0.25">
      <c r="B51" s="23" t="s">
        <v>937</v>
      </c>
      <c r="C51" s="15" t="s">
        <v>923</v>
      </c>
      <c r="D51" s="13" t="s">
        <v>1790</v>
      </c>
      <c r="E51" s="29" t="s">
        <v>1770</v>
      </c>
      <c r="F51" s="29" t="s">
        <v>1791</v>
      </c>
      <c r="G51" s="29" t="s">
        <v>1785</v>
      </c>
      <c r="H51" s="98" t="s">
        <v>49</v>
      </c>
      <c r="I51" s="109">
        <v>0</v>
      </c>
      <c r="J51" s="443">
        <v>230000000</v>
      </c>
      <c r="K51" s="9" t="s">
        <v>1043</v>
      </c>
      <c r="L51" s="9" t="s">
        <v>1735</v>
      </c>
      <c r="M51" s="15" t="s">
        <v>52</v>
      </c>
      <c r="N51" s="49" t="s">
        <v>53</v>
      </c>
      <c r="O51" s="23" t="s">
        <v>1743</v>
      </c>
      <c r="P51" s="87" t="s">
        <v>1741</v>
      </c>
      <c r="Q51" s="110">
        <v>796</v>
      </c>
      <c r="R51" s="29" t="s">
        <v>1680</v>
      </c>
      <c r="S51" s="32">
        <v>8</v>
      </c>
      <c r="T51" s="32">
        <v>9057.14</v>
      </c>
      <c r="U51" s="36">
        <f t="shared" ref="U51" si="10">S51*T51</f>
        <v>72457.119999999995</v>
      </c>
      <c r="V51" s="36">
        <f t="shared" si="1"/>
        <v>81151.974400000006</v>
      </c>
      <c r="W51" s="23"/>
      <c r="X51" s="9">
        <v>2016</v>
      </c>
      <c r="Y51" s="109"/>
    </row>
    <row r="52" spans="2:25" ht="12.75" customHeight="1" x14ac:dyDescent="0.25">
      <c r="B52" s="23" t="s">
        <v>118</v>
      </c>
      <c r="C52" s="15" t="s">
        <v>923</v>
      </c>
      <c r="D52" s="13" t="s">
        <v>1792</v>
      </c>
      <c r="E52" s="29" t="s">
        <v>1770</v>
      </c>
      <c r="F52" s="29" t="s">
        <v>1793</v>
      </c>
      <c r="G52" s="29" t="s">
        <v>926</v>
      </c>
      <c r="H52" s="98" t="s">
        <v>49</v>
      </c>
      <c r="I52" s="109">
        <v>45</v>
      </c>
      <c r="J52" s="443">
        <v>230000000</v>
      </c>
      <c r="K52" s="9" t="s">
        <v>1043</v>
      </c>
      <c r="L52" s="9" t="s">
        <v>1735</v>
      </c>
      <c r="M52" s="15" t="s">
        <v>52</v>
      </c>
      <c r="N52" s="49" t="s">
        <v>53</v>
      </c>
      <c r="O52" s="23" t="s">
        <v>1743</v>
      </c>
      <c r="P52" s="87" t="s">
        <v>1741</v>
      </c>
      <c r="Q52" s="110">
        <v>796</v>
      </c>
      <c r="R52" s="29" t="s">
        <v>1680</v>
      </c>
      <c r="S52" s="32">
        <v>73</v>
      </c>
      <c r="T52" s="32">
        <v>17946.43</v>
      </c>
      <c r="U52" s="36">
        <v>0</v>
      </c>
      <c r="V52" s="36">
        <f t="shared" si="1"/>
        <v>0</v>
      </c>
      <c r="W52" s="23" t="s">
        <v>1746</v>
      </c>
      <c r="X52" s="9">
        <v>2016</v>
      </c>
      <c r="Y52" s="109">
        <v>8.2200000000000006</v>
      </c>
    </row>
    <row r="53" spans="2:25" ht="12.75" customHeight="1" x14ac:dyDescent="0.25">
      <c r="B53" s="23" t="s">
        <v>938</v>
      </c>
      <c r="C53" s="15" t="s">
        <v>923</v>
      </c>
      <c r="D53" s="13" t="s">
        <v>1792</v>
      </c>
      <c r="E53" s="29" t="s">
        <v>1770</v>
      </c>
      <c r="F53" s="29" t="s">
        <v>1793</v>
      </c>
      <c r="G53" s="29" t="s">
        <v>926</v>
      </c>
      <c r="H53" s="98" t="s">
        <v>49</v>
      </c>
      <c r="I53" s="109">
        <v>0</v>
      </c>
      <c r="J53" s="443">
        <v>230000000</v>
      </c>
      <c r="K53" s="9" t="s">
        <v>1043</v>
      </c>
      <c r="L53" s="9" t="s">
        <v>1735</v>
      </c>
      <c r="M53" s="15" t="s">
        <v>52</v>
      </c>
      <c r="N53" s="49" t="s">
        <v>53</v>
      </c>
      <c r="O53" s="23" t="s">
        <v>1743</v>
      </c>
      <c r="P53" s="87" t="s">
        <v>1741</v>
      </c>
      <c r="Q53" s="110">
        <v>796</v>
      </c>
      <c r="R53" s="29" t="s">
        <v>1680</v>
      </c>
      <c r="S53" s="32">
        <v>73</v>
      </c>
      <c r="T53" s="32">
        <v>17946.43</v>
      </c>
      <c r="U53" s="36">
        <f t="shared" ref="U53" si="11">S53*T53</f>
        <v>1310089.3900000001</v>
      </c>
      <c r="V53" s="36">
        <f t="shared" si="1"/>
        <v>1467300.1168000002</v>
      </c>
      <c r="W53" s="23"/>
      <c r="X53" s="9">
        <v>2016</v>
      </c>
      <c r="Y53" s="109"/>
    </row>
    <row r="54" spans="2:25" ht="12.75" customHeight="1" x14ac:dyDescent="0.25">
      <c r="B54" s="23" t="s">
        <v>119</v>
      </c>
      <c r="C54" s="15" t="s">
        <v>923</v>
      </c>
      <c r="D54" s="13" t="s">
        <v>1794</v>
      </c>
      <c r="E54" s="29" t="s">
        <v>1770</v>
      </c>
      <c r="F54" s="29" t="s">
        <v>1795</v>
      </c>
      <c r="G54" s="29" t="s">
        <v>926</v>
      </c>
      <c r="H54" s="98" t="s">
        <v>49</v>
      </c>
      <c r="I54" s="109">
        <v>45</v>
      </c>
      <c r="J54" s="443">
        <v>230000000</v>
      </c>
      <c r="K54" s="9" t="s">
        <v>1043</v>
      </c>
      <c r="L54" s="9" t="s">
        <v>1735</v>
      </c>
      <c r="M54" s="15" t="s">
        <v>52</v>
      </c>
      <c r="N54" s="49" t="s">
        <v>53</v>
      </c>
      <c r="O54" s="23" t="s">
        <v>1743</v>
      </c>
      <c r="P54" s="87" t="s">
        <v>1741</v>
      </c>
      <c r="Q54" s="110">
        <v>796</v>
      </c>
      <c r="R54" s="29" t="s">
        <v>1680</v>
      </c>
      <c r="S54" s="32">
        <v>78</v>
      </c>
      <c r="T54" s="32">
        <v>2455.36</v>
      </c>
      <c r="U54" s="36">
        <v>0</v>
      </c>
      <c r="V54" s="36">
        <f t="shared" si="1"/>
        <v>0</v>
      </c>
      <c r="W54" s="23" t="s">
        <v>1746</v>
      </c>
      <c r="X54" s="9">
        <v>2016</v>
      </c>
      <c r="Y54" s="109">
        <v>8.2200000000000006</v>
      </c>
    </row>
    <row r="55" spans="2:25" ht="12.75" customHeight="1" x14ac:dyDescent="0.25">
      <c r="B55" s="23" t="s">
        <v>1600</v>
      </c>
      <c r="C55" s="15" t="s">
        <v>923</v>
      </c>
      <c r="D55" s="13" t="s">
        <v>1794</v>
      </c>
      <c r="E55" s="29" t="s">
        <v>1770</v>
      </c>
      <c r="F55" s="29" t="s">
        <v>1795</v>
      </c>
      <c r="G55" s="29" t="s">
        <v>926</v>
      </c>
      <c r="H55" s="98" t="s">
        <v>49</v>
      </c>
      <c r="I55" s="109">
        <v>0</v>
      </c>
      <c r="J55" s="443">
        <v>230000000</v>
      </c>
      <c r="K55" s="9" t="s">
        <v>1043</v>
      </c>
      <c r="L55" s="9" t="s">
        <v>1735</v>
      </c>
      <c r="M55" s="15" t="s">
        <v>52</v>
      </c>
      <c r="N55" s="49" t="s">
        <v>53</v>
      </c>
      <c r="O55" s="23" t="s">
        <v>1743</v>
      </c>
      <c r="P55" s="87" t="s">
        <v>1741</v>
      </c>
      <c r="Q55" s="110">
        <v>796</v>
      </c>
      <c r="R55" s="29" t="s">
        <v>1680</v>
      </c>
      <c r="S55" s="32">
        <v>78</v>
      </c>
      <c r="T55" s="32">
        <v>2455.36</v>
      </c>
      <c r="U55" s="36">
        <f t="shared" ref="U55" si="12">S55*T55</f>
        <v>191518.08000000002</v>
      </c>
      <c r="V55" s="36">
        <f t="shared" si="1"/>
        <v>214500.24960000004</v>
      </c>
      <c r="W55" s="23"/>
      <c r="X55" s="9">
        <v>2016</v>
      </c>
      <c r="Y55" s="109"/>
    </row>
    <row r="56" spans="2:25" ht="12.75" customHeight="1" x14ac:dyDescent="0.25">
      <c r="B56" s="23" t="s">
        <v>120</v>
      </c>
      <c r="C56" s="15" t="s">
        <v>923</v>
      </c>
      <c r="D56" s="13" t="s">
        <v>1796</v>
      </c>
      <c r="E56" s="29" t="s">
        <v>1770</v>
      </c>
      <c r="F56" s="29" t="s">
        <v>1797</v>
      </c>
      <c r="G56" s="29" t="s">
        <v>1785</v>
      </c>
      <c r="H56" s="98" t="s">
        <v>49</v>
      </c>
      <c r="I56" s="109">
        <v>45</v>
      </c>
      <c r="J56" s="443">
        <v>230000000</v>
      </c>
      <c r="K56" s="9" t="s">
        <v>1043</v>
      </c>
      <c r="L56" s="9" t="s">
        <v>1735</v>
      </c>
      <c r="M56" s="15" t="s">
        <v>52</v>
      </c>
      <c r="N56" s="49" t="s">
        <v>53</v>
      </c>
      <c r="O56" s="23" t="s">
        <v>1743</v>
      </c>
      <c r="P56" s="87" t="s">
        <v>1741</v>
      </c>
      <c r="Q56" s="110">
        <v>796</v>
      </c>
      <c r="R56" s="29" t="s">
        <v>1680</v>
      </c>
      <c r="S56" s="32">
        <v>7</v>
      </c>
      <c r="T56" s="32">
        <v>65724.11</v>
      </c>
      <c r="U56" s="36">
        <v>0</v>
      </c>
      <c r="V56" s="36">
        <f t="shared" si="1"/>
        <v>0</v>
      </c>
      <c r="W56" s="23" t="s">
        <v>1746</v>
      </c>
      <c r="X56" s="9">
        <v>2016</v>
      </c>
      <c r="Y56" s="109">
        <v>8.2200000000000006</v>
      </c>
    </row>
    <row r="57" spans="2:25" ht="12.75" customHeight="1" x14ac:dyDescent="0.25">
      <c r="B57" s="23" t="s">
        <v>1601</v>
      </c>
      <c r="C57" s="15" t="s">
        <v>923</v>
      </c>
      <c r="D57" s="13" t="s">
        <v>1796</v>
      </c>
      <c r="E57" s="29" t="s">
        <v>1770</v>
      </c>
      <c r="F57" s="29" t="s">
        <v>1797</v>
      </c>
      <c r="G57" s="29" t="s">
        <v>1785</v>
      </c>
      <c r="H57" s="98" t="s">
        <v>49</v>
      </c>
      <c r="I57" s="109">
        <v>0</v>
      </c>
      <c r="J57" s="443">
        <v>230000000</v>
      </c>
      <c r="K57" s="9" t="s">
        <v>1043</v>
      </c>
      <c r="L57" s="9" t="s">
        <v>1735</v>
      </c>
      <c r="M57" s="15" t="s">
        <v>52</v>
      </c>
      <c r="N57" s="49" t="s">
        <v>53</v>
      </c>
      <c r="O57" s="23" t="s">
        <v>1743</v>
      </c>
      <c r="P57" s="87" t="s">
        <v>1741</v>
      </c>
      <c r="Q57" s="110">
        <v>796</v>
      </c>
      <c r="R57" s="29" t="s">
        <v>1680</v>
      </c>
      <c r="S57" s="32">
        <v>7</v>
      </c>
      <c r="T57" s="32">
        <v>65724.11</v>
      </c>
      <c r="U57" s="36">
        <f t="shared" ref="U57" si="13">S57*T57</f>
        <v>460068.77</v>
      </c>
      <c r="V57" s="36">
        <f t="shared" si="1"/>
        <v>515277.02240000007</v>
      </c>
      <c r="W57" s="23"/>
      <c r="X57" s="9">
        <v>2016</v>
      </c>
      <c r="Y57" s="109"/>
    </row>
    <row r="58" spans="2:25" ht="12.75" customHeight="1" x14ac:dyDescent="0.25">
      <c r="B58" s="23" t="s">
        <v>121</v>
      </c>
      <c r="C58" s="15" t="s">
        <v>923</v>
      </c>
      <c r="D58" s="13" t="s">
        <v>1798</v>
      </c>
      <c r="E58" s="29" t="s">
        <v>1799</v>
      </c>
      <c r="F58" s="29" t="s">
        <v>1800</v>
      </c>
      <c r="G58" s="29" t="s">
        <v>1799</v>
      </c>
      <c r="H58" s="98" t="s">
        <v>49</v>
      </c>
      <c r="I58" s="109">
        <v>45</v>
      </c>
      <c r="J58" s="443">
        <v>230000000</v>
      </c>
      <c r="K58" s="9" t="s">
        <v>1043</v>
      </c>
      <c r="L58" s="9" t="s">
        <v>1735</v>
      </c>
      <c r="M58" s="15" t="s">
        <v>52</v>
      </c>
      <c r="N58" s="49" t="s">
        <v>53</v>
      </c>
      <c r="O58" s="23" t="s">
        <v>1743</v>
      </c>
      <c r="P58" s="87" t="s">
        <v>1741</v>
      </c>
      <c r="Q58" s="110">
        <v>168</v>
      </c>
      <c r="R58" s="29" t="s">
        <v>1801</v>
      </c>
      <c r="S58" s="32">
        <v>28</v>
      </c>
      <c r="T58" s="32">
        <v>375000</v>
      </c>
      <c r="U58" s="36">
        <v>0</v>
      </c>
      <c r="V58" s="36">
        <f t="shared" si="1"/>
        <v>0</v>
      </c>
      <c r="W58" s="23" t="s">
        <v>1746</v>
      </c>
      <c r="X58" s="9">
        <v>2016</v>
      </c>
      <c r="Y58" s="109">
        <v>7</v>
      </c>
    </row>
    <row r="59" spans="2:25" ht="12.75" customHeight="1" x14ac:dyDescent="0.25">
      <c r="B59" s="23" t="s">
        <v>940</v>
      </c>
      <c r="C59" s="15" t="s">
        <v>923</v>
      </c>
      <c r="D59" s="13" t="s">
        <v>1798</v>
      </c>
      <c r="E59" s="29" t="s">
        <v>1799</v>
      </c>
      <c r="F59" s="29" t="s">
        <v>1800</v>
      </c>
      <c r="G59" s="29" t="s">
        <v>1799</v>
      </c>
      <c r="H59" s="29" t="s">
        <v>55</v>
      </c>
      <c r="I59" s="109">
        <v>45</v>
      </c>
      <c r="J59" s="443">
        <v>230000000</v>
      </c>
      <c r="K59" s="9" t="s">
        <v>1043</v>
      </c>
      <c r="L59" s="9" t="s">
        <v>492</v>
      </c>
      <c r="M59" s="15" t="s">
        <v>52</v>
      </c>
      <c r="N59" s="49" t="s">
        <v>53</v>
      </c>
      <c r="O59" s="23" t="s">
        <v>1743</v>
      </c>
      <c r="P59" s="87" t="s">
        <v>1741</v>
      </c>
      <c r="Q59" s="110">
        <v>168</v>
      </c>
      <c r="R59" s="29" t="s">
        <v>1801</v>
      </c>
      <c r="S59" s="32">
        <v>28</v>
      </c>
      <c r="T59" s="32">
        <v>375000</v>
      </c>
      <c r="U59" s="36">
        <f t="shared" ref="U59" si="14">S59*T59</f>
        <v>10500000</v>
      </c>
      <c r="V59" s="36">
        <f t="shared" si="1"/>
        <v>11760000.000000002</v>
      </c>
      <c r="W59" s="23" t="s">
        <v>1746</v>
      </c>
      <c r="X59" s="9">
        <v>2016</v>
      </c>
      <c r="Y59" s="109"/>
    </row>
    <row r="60" spans="2:25" ht="12.75" customHeight="1" x14ac:dyDescent="0.25">
      <c r="B60" s="23" t="s">
        <v>122</v>
      </c>
      <c r="C60" s="15" t="s">
        <v>923</v>
      </c>
      <c r="D60" s="13" t="s">
        <v>1802</v>
      </c>
      <c r="E60" s="29" t="s">
        <v>1803</v>
      </c>
      <c r="F60" s="29" t="s">
        <v>1804</v>
      </c>
      <c r="G60" s="29" t="s">
        <v>1805</v>
      </c>
      <c r="H60" s="9" t="s">
        <v>55</v>
      </c>
      <c r="I60" s="40">
        <v>0</v>
      </c>
      <c r="J60" s="443">
        <v>230000000</v>
      </c>
      <c r="K60" s="9" t="s">
        <v>1043</v>
      </c>
      <c r="L60" s="9" t="s">
        <v>1735</v>
      </c>
      <c r="M60" s="15" t="s">
        <v>52</v>
      </c>
      <c r="N60" s="49" t="s">
        <v>53</v>
      </c>
      <c r="O60" s="23" t="s">
        <v>1743</v>
      </c>
      <c r="P60" s="87" t="s">
        <v>1741</v>
      </c>
      <c r="Q60" s="111">
        <v>839</v>
      </c>
      <c r="R60" s="34" t="s">
        <v>57</v>
      </c>
      <c r="S60" s="107">
        <v>10</v>
      </c>
      <c r="T60" s="19">
        <v>3757320.84</v>
      </c>
      <c r="U60" s="36">
        <f t="shared" si="0"/>
        <v>37573208.399999999</v>
      </c>
      <c r="V60" s="36">
        <f t="shared" si="1"/>
        <v>42081993.408</v>
      </c>
      <c r="W60" s="8"/>
      <c r="X60" s="9">
        <v>2016</v>
      </c>
      <c r="Y60" s="40"/>
    </row>
    <row r="61" spans="2:25" ht="12.75" customHeight="1" x14ac:dyDescent="0.25">
      <c r="B61" s="23" t="s">
        <v>123</v>
      </c>
      <c r="C61" s="15" t="s">
        <v>923</v>
      </c>
      <c r="D61" s="13" t="s">
        <v>1806</v>
      </c>
      <c r="E61" s="29" t="s">
        <v>1807</v>
      </c>
      <c r="F61" s="29" t="s">
        <v>1808</v>
      </c>
      <c r="G61" s="29" t="s">
        <v>1809</v>
      </c>
      <c r="H61" s="9" t="s">
        <v>55</v>
      </c>
      <c r="I61" s="40">
        <v>0</v>
      </c>
      <c r="J61" s="443">
        <v>230000000</v>
      </c>
      <c r="K61" s="9" t="s">
        <v>1043</v>
      </c>
      <c r="L61" s="9" t="s">
        <v>1735</v>
      </c>
      <c r="M61" s="15" t="s">
        <v>52</v>
      </c>
      <c r="N61" s="49" t="s">
        <v>53</v>
      </c>
      <c r="O61" s="23" t="s">
        <v>1759</v>
      </c>
      <c r="P61" s="87" t="s">
        <v>1741</v>
      </c>
      <c r="Q61" s="111">
        <v>796</v>
      </c>
      <c r="R61" s="34" t="s">
        <v>54</v>
      </c>
      <c r="S61" s="19">
        <v>10</v>
      </c>
      <c r="T61" s="19">
        <v>1038822.35</v>
      </c>
      <c r="U61" s="36">
        <f t="shared" si="0"/>
        <v>10388223.5</v>
      </c>
      <c r="V61" s="36">
        <f t="shared" si="1"/>
        <v>11634810.32</v>
      </c>
      <c r="W61" s="8"/>
      <c r="X61" s="9">
        <v>2016</v>
      </c>
      <c r="Y61" s="40"/>
    </row>
    <row r="62" spans="2:25" ht="12.75" customHeight="1" x14ac:dyDescent="0.25">
      <c r="B62" s="23" t="s">
        <v>124</v>
      </c>
      <c r="C62" s="15" t="s">
        <v>923</v>
      </c>
      <c r="D62" s="13" t="s">
        <v>1810</v>
      </c>
      <c r="E62" s="29" t="s">
        <v>92</v>
      </c>
      <c r="F62" s="29" t="s">
        <v>93</v>
      </c>
      <c r="G62" s="29" t="s">
        <v>1811</v>
      </c>
      <c r="H62" s="98" t="s">
        <v>49</v>
      </c>
      <c r="I62" s="40">
        <v>0</v>
      </c>
      <c r="J62" s="443">
        <v>230000000</v>
      </c>
      <c r="K62" s="9" t="s">
        <v>1043</v>
      </c>
      <c r="L62" s="9" t="s">
        <v>1735</v>
      </c>
      <c r="M62" s="15" t="s">
        <v>52</v>
      </c>
      <c r="N62" s="49" t="s">
        <v>53</v>
      </c>
      <c r="O62" s="23" t="s">
        <v>1743</v>
      </c>
      <c r="P62" s="87" t="s">
        <v>1741</v>
      </c>
      <c r="Q62" s="111">
        <v>839</v>
      </c>
      <c r="R62" s="34" t="s">
        <v>57</v>
      </c>
      <c r="S62" s="19">
        <v>1</v>
      </c>
      <c r="T62" s="19">
        <v>1102579.45</v>
      </c>
      <c r="U62" s="36">
        <f t="shared" si="0"/>
        <v>1102579.45</v>
      </c>
      <c r="V62" s="36">
        <f t="shared" si="1"/>
        <v>1234888.9840000002</v>
      </c>
      <c r="W62" s="8"/>
      <c r="X62" s="9">
        <v>2016</v>
      </c>
      <c r="Y62" s="40"/>
    </row>
    <row r="63" spans="2:25" ht="12.75" customHeight="1" x14ac:dyDescent="0.25">
      <c r="B63" s="23" t="s">
        <v>125</v>
      </c>
      <c r="C63" s="15" t="s">
        <v>923</v>
      </c>
      <c r="D63" s="13" t="s">
        <v>1812</v>
      </c>
      <c r="E63" s="29" t="s">
        <v>94</v>
      </c>
      <c r="F63" s="29" t="s">
        <v>1813</v>
      </c>
      <c r="G63" s="29" t="s">
        <v>1814</v>
      </c>
      <c r="H63" s="9" t="s">
        <v>55</v>
      </c>
      <c r="I63" s="40">
        <v>0</v>
      </c>
      <c r="J63" s="443">
        <v>230000000</v>
      </c>
      <c r="K63" s="9" t="s">
        <v>1043</v>
      </c>
      <c r="L63" s="9" t="s">
        <v>1735</v>
      </c>
      <c r="M63" s="15" t="s">
        <v>52</v>
      </c>
      <c r="N63" s="49" t="s">
        <v>53</v>
      </c>
      <c r="O63" s="23" t="s">
        <v>1759</v>
      </c>
      <c r="P63" s="87" t="s">
        <v>1741</v>
      </c>
      <c r="Q63" s="111">
        <v>796</v>
      </c>
      <c r="R63" s="34" t="s">
        <v>54</v>
      </c>
      <c r="S63" s="19">
        <v>1</v>
      </c>
      <c r="T63" s="19">
        <v>11139974.999999998</v>
      </c>
      <c r="U63" s="36">
        <f t="shared" si="0"/>
        <v>11139974.999999998</v>
      </c>
      <c r="V63" s="36">
        <f t="shared" si="1"/>
        <v>12476772</v>
      </c>
      <c r="W63" s="8"/>
      <c r="X63" s="9">
        <v>2016</v>
      </c>
      <c r="Y63" s="40"/>
    </row>
    <row r="64" spans="2:25" ht="12.75" customHeight="1" x14ac:dyDescent="0.25">
      <c r="B64" s="23" t="s">
        <v>126</v>
      </c>
      <c r="C64" s="15" t="s">
        <v>923</v>
      </c>
      <c r="D64" s="13" t="s">
        <v>1815</v>
      </c>
      <c r="E64" s="29" t="s">
        <v>1816</v>
      </c>
      <c r="F64" s="29" t="s">
        <v>1817</v>
      </c>
      <c r="G64" s="29" t="s">
        <v>1818</v>
      </c>
      <c r="H64" s="98" t="s">
        <v>49</v>
      </c>
      <c r="I64" s="40">
        <v>0</v>
      </c>
      <c r="J64" s="443">
        <v>230000000</v>
      </c>
      <c r="K64" s="9" t="s">
        <v>1043</v>
      </c>
      <c r="L64" s="9" t="s">
        <v>1735</v>
      </c>
      <c r="M64" s="15" t="s">
        <v>52</v>
      </c>
      <c r="N64" s="49" t="s">
        <v>53</v>
      </c>
      <c r="O64" s="23" t="s">
        <v>1743</v>
      </c>
      <c r="P64" s="87" t="s">
        <v>1741</v>
      </c>
      <c r="Q64" s="111">
        <v>796</v>
      </c>
      <c r="R64" s="34" t="s">
        <v>54</v>
      </c>
      <c r="S64" s="107">
        <v>31</v>
      </c>
      <c r="T64" s="19">
        <v>121839.28</v>
      </c>
      <c r="U64" s="36">
        <f t="shared" si="0"/>
        <v>3777017.68</v>
      </c>
      <c r="V64" s="36">
        <f t="shared" si="1"/>
        <v>4230259.8016000008</v>
      </c>
      <c r="W64" s="8"/>
      <c r="X64" s="9">
        <v>2016</v>
      </c>
      <c r="Y64" s="40"/>
    </row>
    <row r="65" spans="2:25" ht="12.75" customHeight="1" x14ac:dyDescent="0.25">
      <c r="B65" s="23" t="s">
        <v>127</v>
      </c>
      <c r="C65" s="15" t="s">
        <v>923</v>
      </c>
      <c r="D65" s="13" t="s">
        <v>1815</v>
      </c>
      <c r="E65" s="29" t="s">
        <v>1816</v>
      </c>
      <c r="F65" s="29" t="s">
        <v>1817</v>
      </c>
      <c r="G65" s="29" t="s">
        <v>1819</v>
      </c>
      <c r="H65" s="98" t="s">
        <v>49</v>
      </c>
      <c r="I65" s="40">
        <v>0</v>
      </c>
      <c r="J65" s="443">
        <v>230000000</v>
      </c>
      <c r="K65" s="9" t="s">
        <v>1043</v>
      </c>
      <c r="L65" s="9" t="s">
        <v>1735</v>
      </c>
      <c r="M65" s="15" t="s">
        <v>52</v>
      </c>
      <c r="N65" s="49" t="s">
        <v>53</v>
      </c>
      <c r="O65" s="23" t="s">
        <v>1743</v>
      </c>
      <c r="P65" s="87" t="s">
        <v>1741</v>
      </c>
      <c r="Q65" s="111">
        <v>796</v>
      </c>
      <c r="R65" s="34" t="s">
        <v>54</v>
      </c>
      <c r="S65" s="107">
        <v>7</v>
      </c>
      <c r="T65" s="19">
        <v>176249.99999999997</v>
      </c>
      <c r="U65" s="36">
        <f t="shared" si="0"/>
        <v>1233749.9999999998</v>
      </c>
      <c r="V65" s="36">
        <f t="shared" si="1"/>
        <v>1381799.9999999998</v>
      </c>
      <c r="W65" s="8"/>
      <c r="X65" s="9">
        <v>2016</v>
      </c>
      <c r="Y65" s="40"/>
    </row>
    <row r="66" spans="2:25" ht="12.75" customHeight="1" x14ac:dyDescent="0.25">
      <c r="B66" s="23" t="s">
        <v>128</v>
      </c>
      <c r="C66" s="15" t="s">
        <v>923</v>
      </c>
      <c r="D66" s="13" t="s">
        <v>1815</v>
      </c>
      <c r="E66" s="29" t="s">
        <v>1816</v>
      </c>
      <c r="F66" s="29" t="s">
        <v>1817</v>
      </c>
      <c r="G66" s="29" t="s">
        <v>1820</v>
      </c>
      <c r="H66" s="98" t="s">
        <v>49</v>
      </c>
      <c r="I66" s="40">
        <v>0</v>
      </c>
      <c r="J66" s="443">
        <v>230000000</v>
      </c>
      <c r="K66" s="9" t="s">
        <v>1043</v>
      </c>
      <c r="L66" s="9" t="s">
        <v>1735</v>
      </c>
      <c r="M66" s="15" t="s">
        <v>52</v>
      </c>
      <c r="N66" s="49" t="s">
        <v>53</v>
      </c>
      <c r="O66" s="23" t="s">
        <v>1743</v>
      </c>
      <c r="P66" s="87" t="s">
        <v>1741</v>
      </c>
      <c r="Q66" s="111">
        <v>796</v>
      </c>
      <c r="R66" s="34" t="s">
        <v>54</v>
      </c>
      <c r="S66" s="107">
        <v>2</v>
      </c>
      <c r="T66" s="19">
        <v>106881.43</v>
      </c>
      <c r="U66" s="36">
        <f t="shared" si="0"/>
        <v>213762.86</v>
      </c>
      <c r="V66" s="36">
        <f t="shared" si="1"/>
        <v>239414.4032</v>
      </c>
      <c r="W66" s="8"/>
      <c r="X66" s="9">
        <v>2016</v>
      </c>
      <c r="Y66" s="40"/>
    </row>
    <row r="67" spans="2:25" ht="12.75" customHeight="1" x14ac:dyDescent="0.25">
      <c r="B67" s="23" t="s">
        <v>129</v>
      </c>
      <c r="C67" s="15" t="s">
        <v>923</v>
      </c>
      <c r="D67" s="13" t="s">
        <v>1821</v>
      </c>
      <c r="E67" s="29" t="s">
        <v>1822</v>
      </c>
      <c r="F67" s="29" t="s">
        <v>1823</v>
      </c>
      <c r="G67" s="29" t="s">
        <v>1822</v>
      </c>
      <c r="H67" s="98" t="s">
        <v>49</v>
      </c>
      <c r="I67" s="109">
        <v>45</v>
      </c>
      <c r="J67" s="443">
        <v>230000000</v>
      </c>
      <c r="K67" s="9" t="s">
        <v>1043</v>
      </c>
      <c r="L67" s="85" t="s">
        <v>1731</v>
      </c>
      <c r="M67" s="15" t="s">
        <v>52</v>
      </c>
      <c r="N67" s="49" t="s">
        <v>53</v>
      </c>
      <c r="O67" s="23" t="s">
        <v>1743</v>
      </c>
      <c r="P67" s="87" t="s">
        <v>1741</v>
      </c>
      <c r="Q67" s="110">
        <v>168</v>
      </c>
      <c r="R67" s="29" t="s">
        <v>939</v>
      </c>
      <c r="S67" s="32">
        <v>14.65</v>
      </c>
      <c r="T67" s="32">
        <v>151785.71</v>
      </c>
      <c r="U67" s="36">
        <v>0</v>
      </c>
      <c r="V67" s="36">
        <f t="shared" si="1"/>
        <v>0</v>
      </c>
      <c r="W67" s="29" t="s">
        <v>1746</v>
      </c>
      <c r="X67" s="9">
        <v>2016</v>
      </c>
      <c r="Y67" s="109" t="s">
        <v>1824</v>
      </c>
    </row>
    <row r="68" spans="2:25" ht="12.75" customHeight="1" x14ac:dyDescent="0.25">
      <c r="B68" s="23" t="s">
        <v>1825</v>
      </c>
      <c r="C68" s="15" t="s">
        <v>923</v>
      </c>
      <c r="D68" s="13" t="s">
        <v>1821</v>
      </c>
      <c r="E68" s="29" t="s">
        <v>1822</v>
      </c>
      <c r="F68" s="29" t="s">
        <v>1823</v>
      </c>
      <c r="G68" s="29" t="s">
        <v>1822</v>
      </c>
      <c r="H68" s="98" t="s">
        <v>49</v>
      </c>
      <c r="I68" s="109">
        <v>0</v>
      </c>
      <c r="J68" s="443">
        <v>230000000</v>
      </c>
      <c r="K68" s="9" t="s">
        <v>1043</v>
      </c>
      <c r="L68" s="85" t="s">
        <v>1151</v>
      </c>
      <c r="M68" s="15" t="s">
        <v>52</v>
      </c>
      <c r="N68" s="49" t="s">
        <v>53</v>
      </c>
      <c r="O68" s="23" t="s">
        <v>1743</v>
      </c>
      <c r="P68" s="87" t="s">
        <v>1741</v>
      </c>
      <c r="Q68" s="110">
        <v>168</v>
      </c>
      <c r="R68" s="29" t="s">
        <v>939</v>
      </c>
      <c r="S68" s="32">
        <v>14.65</v>
      </c>
      <c r="T68" s="32">
        <v>151785.71</v>
      </c>
      <c r="U68" s="36">
        <f t="shared" si="0"/>
        <v>2223660.6515000002</v>
      </c>
      <c r="V68" s="36">
        <f t="shared" si="1"/>
        <v>2490499.9296800005</v>
      </c>
      <c r="W68" s="29"/>
      <c r="X68" s="9">
        <v>2017</v>
      </c>
      <c r="Y68" s="109"/>
    </row>
    <row r="69" spans="2:25" ht="12.75" customHeight="1" x14ac:dyDescent="0.25">
      <c r="B69" s="23" t="s">
        <v>130</v>
      </c>
      <c r="C69" s="15" t="s">
        <v>923</v>
      </c>
      <c r="D69" s="13" t="s">
        <v>1826</v>
      </c>
      <c r="E69" s="29" t="s">
        <v>1827</v>
      </c>
      <c r="F69" s="29" t="s">
        <v>1828</v>
      </c>
      <c r="G69" s="29" t="s">
        <v>1829</v>
      </c>
      <c r="H69" s="98" t="s">
        <v>49</v>
      </c>
      <c r="I69" s="109">
        <v>0</v>
      </c>
      <c r="J69" s="443">
        <v>230000000</v>
      </c>
      <c r="K69" s="9" t="s">
        <v>1043</v>
      </c>
      <c r="L69" s="85" t="s">
        <v>1731</v>
      </c>
      <c r="M69" s="15" t="s">
        <v>52</v>
      </c>
      <c r="N69" s="49" t="s">
        <v>53</v>
      </c>
      <c r="O69" s="23" t="s">
        <v>1743</v>
      </c>
      <c r="P69" s="87" t="s">
        <v>1741</v>
      </c>
      <c r="Q69" s="110">
        <v>625</v>
      </c>
      <c r="R69" s="29" t="s">
        <v>1830</v>
      </c>
      <c r="S69" s="32">
        <v>30</v>
      </c>
      <c r="T69" s="32">
        <v>1517.85</v>
      </c>
      <c r="U69" s="36">
        <f t="shared" si="0"/>
        <v>45535.5</v>
      </c>
      <c r="V69" s="36">
        <f t="shared" si="1"/>
        <v>50999.76</v>
      </c>
      <c r="W69" s="29"/>
      <c r="X69" s="9">
        <v>2016</v>
      </c>
      <c r="Y69" s="109"/>
    </row>
    <row r="70" spans="2:25" ht="12.75" customHeight="1" x14ac:dyDescent="0.25">
      <c r="B70" s="23" t="s">
        <v>131</v>
      </c>
      <c r="C70" s="15" t="s">
        <v>923</v>
      </c>
      <c r="D70" s="13" t="s">
        <v>1831</v>
      </c>
      <c r="E70" s="29" t="s">
        <v>1832</v>
      </c>
      <c r="F70" s="29" t="s">
        <v>1833</v>
      </c>
      <c r="G70" s="29" t="s">
        <v>1834</v>
      </c>
      <c r="H70" s="98" t="s">
        <v>49</v>
      </c>
      <c r="I70" s="109">
        <v>45</v>
      </c>
      <c r="J70" s="443">
        <v>230000000</v>
      </c>
      <c r="K70" s="9" t="s">
        <v>1043</v>
      </c>
      <c r="L70" s="85" t="s">
        <v>1731</v>
      </c>
      <c r="M70" s="15" t="s">
        <v>52</v>
      </c>
      <c r="N70" s="49" t="s">
        <v>53</v>
      </c>
      <c r="O70" s="23" t="s">
        <v>1749</v>
      </c>
      <c r="P70" s="87" t="s">
        <v>1741</v>
      </c>
      <c r="Q70" s="110">
        <v>166</v>
      </c>
      <c r="R70" s="29" t="s">
        <v>941</v>
      </c>
      <c r="S70" s="32">
        <v>1150</v>
      </c>
      <c r="T70" s="32">
        <v>555.71</v>
      </c>
      <c r="U70" s="36">
        <v>0</v>
      </c>
      <c r="V70" s="36">
        <f t="shared" si="1"/>
        <v>0</v>
      </c>
      <c r="W70" s="29" t="s">
        <v>1746</v>
      </c>
      <c r="X70" s="9">
        <v>2016</v>
      </c>
      <c r="Y70" s="109">
        <v>8.2200000000000006</v>
      </c>
    </row>
    <row r="71" spans="2:25" ht="12.75" customHeight="1" x14ac:dyDescent="0.25">
      <c r="B71" s="23" t="s">
        <v>1835</v>
      </c>
      <c r="C71" s="15" t="s">
        <v>923</v>
      </c>
      <c r="D71" s="13" t="s">
        <v>1831</v>
      </c>
      <c r="E71" s="29" t="s">
        <v>1832</v>
      </c>
      <c r="F71" s="29" t="s">
        <v>1833</v>
      </c>
      <c r="G71" s="29" t="s">
        <v>1834</v>
      </c>
      <c r="H71" s="98" t="s">
        <v>49</v>
      </c>
      <c r="I71" s="109">
        <v>0</v>
      </c>
      <c r="J71" s="443">
        <v>230000000</v>
      </c>
      <c r="K71" s="9" t="s">
        <v>1043</v>
      </c>
      <c r="L71" s="85" t="s">
        <v>1731</v>
      </c>
      <c r="M71" s="15" t="s">
        <v>52</v>
      </c>
      <c r="N71" s="49" t="s">
        <v>53</v>
      </c>
      <c r="O71" s="23" t="s">
        <v>1749</v>
      </c>
      <c r="P71" s="87" t="s">
        <v>1741</v>
      </c>
      <c r="Q71" s="110">
        <v>166</v>
      </c>
      <c r="R71" s="29" t="s">
        <v>941</v>
      </c>
      <c r="S71" s="32">
        <v>1150</v>
      </c>
      <c r="T71" s="32">
        <v>555.71</v>
      </c>
      <c r="U71" s="36">
        <f t="shared" si="0"/>
        <v>639066.5</v>
      </c>
      <c r="V71" s="36">
        <f t="shared" si="1"/>
        <v>715754.4800000001</v>
      </c>
      <c r="W71" s="29"/>
      <c r="X71" s="9">
        <v>2017</v>
      </c>
      <c r="Y71" s="109"/>
    </row>
    <row r="72" spans="2:25" ht="12.75" customHeight="1" x14ac:dyDescent="0.25">
      <c r="B72" s="23" t="s">
        <v>132</v>
      </c>
      <c r="C72" s="15" t="s">
        <v>923</v>
      </c>
      <c r="D72" s="13" t="s">
        <v>1831</v>
      </c>
      <c r="E72" s="29" t="s">
        <v>1832</v>
      </c>
      <c r="F72" s="29" t="s">
        <v>1833</v>
      </c>
      <c r="G72" s="29" t="s">
        <v>1836</v>
      </c>
      <c r="H72" s="98" t="s">
        <v>49</v>
      </c>
      <c r="I72" s="109">
        <v>45</v>
      </c>
      <c r="J72" s="443">
        <v>230000000</v>
      </c>
      <c r="K72" s="9" t="s">
        <v>1043</v>
      </c>
      <c r="L72" s="85" t="s">
        <v>1731</v>
      </c>
      <c r="M72" s="15" t="s">
        <v>52</v>
      </c>
      <c r="N72" s="49" t="s">
        <v>53</v>
      </c>
      <c r="O72" s="23" t="s">
        <v>1749</v>
      </c>
      <c r="P72" s="87" t="s">
        <v>1741</v>
      </c>
      <c r="Q72" s="110">
        <v>166</v>
      </c>
      <c r="R72" s="29" t="s">
        <v>941</v>
      </c>
      <c r="S72" s="32">
        <v>920</v>
      </c>
      <c r="T72" s="32">
        <v>504.96</v>
      </c>
      <c r="U72" s="36">
        <v>0</v>
      </c>
      <c r="V72" s="36">
        <f t="shared" si="1"/>
        <v>0</v>
      </c>
      <c r="W72" s="29" t="s">
        <v>1746</v>
      </c>
      <c r="X72" s="9">
        <v>2016</v>
      </c>
      <c r="Y72" s="109">
        <v>8.2200000000000006</v>
      </c>
    </row>
    <row r="73" spans="2:25" ht="12.75" customHeight="1" x14ac:dyDescent="0.25">
      <c r="B73" s="23" t="s">
        <v>1602</v>
      </c>
      <c r="C73" s="15" t="s">
        <v>923</v>
      </c>
      <c r="D73" s="13" t="s">
        <v>1831</v>
      </c>
      <c r="E73" s="29" t="s">
        <v>1832</v>
      </c>
      <c r="F73" s="29" t="s">
        <v>1833</v>
      </c>
      <c r="G73" s="29" t="s">
        <v>1836</v>
      </c>
      <c r="H73" s="98" t="s">
        <v>49</v>
      </c>
      <c r="I73" s="109">
        <v>0</v>
      </c>
      <c r="J73" s="443">
        <v>230000000</v>
      </c>
      <c r="K73" s="9" t="s">
        <v>1043</v>
      </c>
      <c r="L73" s="85" t="s">
        <v>1731</v>
      </c>
      <c r="M73" s="15" t="s">
        <v>52</v>
      </c>
      <c r="N73" s="49" t="s">
        <v>53</v>
      </c>
      <c r="O73" s="23" t="s">
        <v>1749</v>
      </c>
      <c r="P73" s="87" t="s">
        <v>1741</v>
      </c>
      <c r="Q73" s="110">
        <v>166</v>
      </c>
      <c r="R73" s="29" t="s">
        <v>941</v>
      </c>
      <c r="S73" s="32">
        <v>920</v>
      </c>
      <c r="T73" s="32">
        <v>504.96</v>
      </c>
      <c r="U73" s="36">
        <f t="shared" si="0"/>
        <v>464563.19999999995</v>
      </c>
      <c r="V73" s="36">
        <f t="shared" si="1"/>
        <v>520310.78399999999</v>
      </c>
      <c r="W73" s="29"/>
      <c r="X73" s="9">
        <v>2016</v>
      </c>
      <c r="Y73" s="109" t="s">
        <v>487</v>
      </c>
    </row>
    <row r="74" spans="2:25" ht="12.75" customHeight="1" x14ac:dyDescent="0.25">
      <c r="B74" s="23" t="s">
        <v>133</v>
      </c>
      <c r="C74" s="15" t="s">
        <v>923</v>
      </c>
      <c r="D74" s="13" t="s">
        <v>1831</v>
      </c>
      <c r="E74" s="29" t="s">
        <v>1832</v>
      </c>
      <c r="F74" s="29" t="s">
        <v>1833</v>
      </c>
      <c r="G74" s="29" t="s">
        <v>1837</v>
      </c>
      <c r="H74" s="98" t="s">
        <v>49</v>
      </c>
      <c r="I74" s="109">
        <v>45</v>
      </c>
      <c r="J74" s="443">
        <v>230000000</v>
      </c>
      <c r="K74" s="9" t="s">
        <v>1043</v>
      </c>
      <c r="L74" s="85" t="s">
        <v>1731</v>
      </c>
      <c r="M74" s="15" t="s">
        <v>52</v>
      </c>
      <c r="N74" s="49" t="s">
        <v>53</v>
      </c>
      <c r="O74" s="23" t="s">
        <v>1749</v>
      </c>
      <c r="P74" s="87" t="s">
        <v>1741</v>
      </c>
      <c r="Q74" s="110">
        <v>166</v>
      </c>
      <c r="R74" s="29" t="s">
        <v>941</v>
      </c>
      <c r="S74" s="32">
        <v>1500</v>
      </c>
      <c r="T74" s="32">
        <v>450</v>
      </c>
      <c r="U74" s="36">
        <v>0</v>
      </c>
      <c r="V74" s="36">
        <f t="shared" si="1"/>
        <v>0</v>
      </c>
      <c r="W74" s="29" t="s">
        <v>1746</v>
      </c>
      <c r="X74" s="9">
        <v>2016</v>
      </c>
      <c r="Y74" s="109">
        <v>8.2200000000000006</v>
      </c>
    </row>
    <row r="75" spans="2:25" ht="12.75" customHeight="1" x14ac:dyDescent="0.25">
      <c r="B75" s="23" t="s">
        <v>1838</v>
      </c>
      <c r="C75" s="15" t="s">
        <v>923</v>
      </c>
      <c r="D75" s="13" t="s">
        <v>1831</v>
      </c>
      <c r="E75" s="29" t="s">
        <v>1832</v>
      </c>
      <c r="F75" s="29" t="s">
        <v>1833</v>
      </c>
      <c r="G75" s="29" t="s">
        <v>1837</v>
      </c>
      <c r="H75" s="98" t="s">
        <v>49</v>
      </c>
      <c r="I75" s="109">
        <v>0</v>
      </c>
      <c r="J75" s="443">
        <v>230000000</v>
      </c>
      <c r="K75" s="9" t="s">
        <v>1043</v>
      </c>
      <c r="L75" s="85" t="s">
        <v>1731</v>
      </c>
      <c r="M75" s="15" t="s">
        <v>52</v>
      </c>
      <c r="N75" s="49" t="s">
        <v>53</v>
      </c>
      <c r="O75" s="23" t="s">
        <v>1749</v>
      </c>
      <c r="P75" s="87" t="s">
        <v>1741</v>
      </c>
      <c r="Q75" s="110">
        <v>166</v>
      </c>
      <c r="R75" s="29" t="s">
        <v>941</v>
      </c>
      <c r="S75" s="32">
        <v>1500</v>
      </c>
      <c r="T75" s="32">
        <v>450</v>
      </c>
      <c r="U75" s="36">
        <f t="shared" si="0"/>
        <v>675000</v>
      </c>
      <c r="V75" s="36">
        <f t="shared" si="1"/>
        <v>756000.00000000012</v>
      </c>
      <c r="W75" s="29"/>
      <c r="X75" s="9">
        <v>2016</v>
      </c>
      <c r="Y75" s="109"/>
    </row>
    <row r="76" spans="2:25" ht="12.75" customHeight="1" x14ac:dyDescent="0.25">
      <c r="B76" s="23" t="s">
        <v>134</v>
      </c>
      <c r="C76" s="15" t="s">
        <v>923</v>
      </c>
      <c r="D76" s="13" t="s">
        <v>1839</v>
      </c>
      <c r="E76" s="29" t="s">
        <v>1832</v>
      </c>
      <c r="F76" s="29" t="s">
        <v>1840</v>
      </c>
      <c r="G76" s="29" t="s">
        <v>1841</v>
      </c>
      <c r="H76" s="98" t="s">
        <v>49</v>
      </c>
      <c r="I76" s="109">
        <v>45</v>
      </c>
      <c r="J76" s="443">
        <v>230000000</v>
      </c>
      <c r="K76" s="9" t="s">
        <v>1043</v>
      </c>
      <c r="L76" s="9" t="s">
        <v>1735</v>
      </c>
      <c r="M76" s="15" t="s">
        <v>52</v>
      </c>
      <c r="N76" s="49" t="s">
        <v>53</v>
      </c>
      <c r="O76" s="23" t="s">
        <v>1749</v>
      </c>
      <c r="P76" s="87" t="s">
        <v>1741</v>
      </c>
      <c r="Q76" s="110">
        <v>168</v>
      </c>
      <c r="R76" s="29" t="s">
        <v>939</v>
      </c>
      <c r="S76" s="32">
        <v>3.1</v>
      </c>
      <c r="T76" s="32">
        <v>818473.21</v>
      </c>
      <c r="U76" s="36">
        <f t="shared" si="0"/>
        <v>2537266.9509999999</v>
      </c>
      <c r="V76" s="36">
        <f t="shared" si="1"/>
        <v>2841738.9851200003</v>
      </c>
      <c r="W76" s="29" t="s">
        <v>1746</v>
      </c>
      <c r="X76" s="9">
        <v>2016</v>
      </c>
      <c r="Y76" s="109"/>
    </row>
    <row r="77" spans="2:25" ht="12.75" customHeight="1" x14ac:dyDescent="0.25">
      <c r="B77" s="23" t="s">
        <v>135</v>
      </c>
      <c r="C77" s="15" t="s">
        <v>923</v>
      </c>
      <c r="D77" s="13" t="s">
        <v>1842</v>
      </c>
      <c r="E77" s="29" t="s">
        <v>1832</v>
      </c>
      <c r="F77" s="29" t="s">
        <v>1843</v>
      </c>
      <c r="G77" s="29" t="s">
        <v>1844</v>
      </c>
      <c r="H77" s="98" t="s">
        <v>49</v>
      </c>
      <c r="I77" s="109">
        <v>45</v>
      </c>
      <c r="J77" s="443">
        <v>230000000</v>
      </c>
      <c r="K77" s="9" t="s">
        <v>1043</v>
      </c>
      <c r="L77" s="9" t="s">
        <v>1735</v>
      </c>
      <c r="M77" s="15" t="s">
        <v>52</v>
      </c>
      <c r="N77" s="49" t="s">
        <v>53</v>
      </c>
      <c r="O77" s="23" t="s">
        <v>1749</v>
      </c>
      <c r="P77" s="87" t="s">
        <v>1741</v>
      </c>
      <c r="Q77" s="110">
        <v>166</v>
      </c>
      <c r="R77" s="29" t="s">
        <v>941</v>
      </c>
      <c r="S77" s="32">
        <v>2000</v>
      </c>
      <c r="T77" s="32">
        <v>491.07</v>
      </c>
      <c r="U77" s="36">
        <f t="shared" si="0"/>
        <v>982140</v>
      </c>
      <c r="V77" s="36">
        <f t="shared" si="1"/>
        <v>1099996.8</v>
      </c>
      <c r="W77" s="29" t="s">
        <v>1746</v>
      </c>
      <c r="X77" s="9">
        <v>2016</v>
      </c>
      <c r="Y77" s="109"/>
    </row>
    <row r="78" spans="2:25" ht="12.75" customHeight="1" x14ac:dyDescent="0.25">
      <c r="B78" s="23" t="s">
        <v>136</v>
      </c>
      <c r="C78" s="15" t="s">
        <v>923</v>
      </c>
      <c r="D78" s="13" t="s">
        <v>1845</v>
      </c>
      <c r="E78" s="29" t="s">
        <v>1846</v>
      </c>
      <c r="F78" s="29" t="s">
        <v>1847</v>
      </c>
      <c r="G78" s="29" t="s">
        <v>1846</v>
      </c>
      <c r="H78" s="98" t="s">
        <v>49</v>
      </c>
      <c r="I78" s="109">
        <v>0</v>
      </c>
      <c r="J78" s="443">
        <v>230000000</v>
      </c>
      <c r="K78" s="9" t="s">
        <v>1043</v>
      </c>
      <c r="L78" s="9" t="s">
        <v>1735</v>
      </c>
      <c r="M78" s="15" t="s">
        <v>52</v>
      </c>
      <c r="N78" s="49" t="s">
        <v>53</v>
      </c>
      <c r="O78" s="23" t="s">
        <v>1743</v>
      </c>
      <c r="P78" s="87" t="s">
        <v>1741</v>
      </c>
      <c r="Q78" s="112" t="s">
        <v>64</v>
      </c>
      <c r="R78" s="29" t="s">
        <v>65</v>
      </c>
      <c r="S78" s="32">
        <v>200</v>
      </c>
      <c r="T78" s="32">
        <v>5480</v>
      </c>
      <c r="U78" s="36">
        <f t="shared" si="0"/>
        <v>1096000</v>
      </c>
      <c r="V78" s="36">
        <f t="shared" si="1"/>
        <v>1227520.0000000002</v>
      </c>
      <c r="W78" s="29"/>
      <c r="X78" s="9">
        <v>2016</v>
      </c>
      <c r="Y78" s="109"/>
    </row>
    <row r="79" spans="2:25" ht="12.75" customHeight="1" x14ac:dyDescent="0.25">
      <c r="B79" s="23" t="s">
        <v>137</v>
      </c>
      <c r="C79" s="15" t="s">
        <v>923</v>
      </c>
      <c r="D79" s="13" t="s">
        <v>1848</v>
      </c>
      <c r="E79" s="29" t="s">
        <v>1849</v>
      </c>
      <c r="F79" s="29" t="s">
        <v>1850</v>
      </c>
      <c r="G79" s="29" t="s">
        <v>1849</v>
      </c>
      <c r="H79" s="98" t="s">
        <v>49</v>
      </c>
      <c r="I79" s="109">
        <v>0</v>
      </c>
      <c r="J79" s="443">
        <v>230000000</v>
      </c>
      <c r="K79" s="9" t="s">
        <v>1043</v>
      </c>
      <c r="L79" s="9" t="s">
        <v>1735</v>
      </c>
      <c r="M79" s="15" t="s">
        <v>52</v>
      </c>
      <c r="N79" s="49" t="s">
        <v>53</v>
      </c>
      <c r="O79" s="23" t="s">
        <v>1743</v>
      </c>
      <c r="P79" s="87" t="s">
        <v>1741</v>
      </c>
      <c r="Q79" s="112" t="s">
        <v>64</v>
      </c>
      <c r="R79" s="29" t="s">
        <v>65</v>
      </c>
      <c r="S79" s="32">
        <v>2100</v>
      </c>
      <c r="T79" s="32">
        <v>1785.71</v>
      </c>
      <c r="U79" s="36">
        <f t="shared" si="0"/>
        <v>3749991</v>
      </c>
      <c r="V79" s="36">
        <f t="shared" si="1"/>
        <v>4199989.9200000009</v>
      </c>
      <c r="W79" s="29"/>
      <c r="X79" s="9">
        <v>2016</v>
      </c>
      <c r="Y79" s="109"/>
    </row>
    <row r="80" spans="2:25" ht="12.75" customHeight="1" x14ac:dyDescent="0.25">
      <c r="B80" s="23" t="s">
        <v>138</v>
      </c>
      <c r="C80" s="15" t="s">
        <v>923</v>
      </c>
      <c r="D80" s="13" t="s">
        <v>1851</v>
      </c>
      <c r="E80" s="29" t="s">
        <v>1852</v>
      </c>
      <c r="F80" s="29" t="s">
        <v>1853</v>
      </c>
      <c r="G80" s="29" t="s">
        <v>1852</v>
      </c>
      <c r="H80" s="98" t="s">
        <v>49</v>
      </c>
      <c r="I80" s="109">
        <v>0</v>
      </c>
      <c r="J80" s="443">
        <v>230000000</v>
      </c>
      <c r="K80" s="9" t="s">
        <v>1043</v>
      </c>
      <c r="L80" s="85" t="s">
        <v>1731</v>
      </c>
      <c r="M80" s="15" t="s">
        <v>52</v>
      </c>
      <c r="N80" s="49" t="s">
        <v>53</v>
      </c>
      <c r="O80" s="23" t="s">
        <v>1743</v>
      </c>
      <c r="P80" s="87" t="s">
        <v>1741</v>
      </c>
      <c r="Q80" s="112" t="s">
        <v>64</v>
      </c>
      <c r="R80" s="29" t="s">
        <v>65</v>
      </c>
      <c r="S80" s="32">
        <v>2275</v>
      </c>
      <c r="T80" s="32">
        <v>1183.04</v>
      </c>
      <c r="U80" s="36">
        <f t="shared" si="0"/>
        <v>2691416</v>
      </c>
      <c r="V80" s="36">
        <f t="shared" si="1"/>
        <v>3014385.9200000004</v>
      </c>
      <c r="W80" s="29"/>
      <c r="X80" s="9">
        <v>2016</v>
      </c>
      <c r="Y80" s="109"/>
    </row>
    <row r="81" spans="2:25" ht="12.75" customHeight="1" x14ac:dyDescent="0.25">
      <c r="B81" s="23" t="s">
        <v>139</v>
      </c>
      <c r="C81" s="15" t="s">
        <v>923</v>
      </c>
      <c r="D81" s="13" t="s">
        <v>1854</v>
      </c>
      <c r="E81" s="29" t="s">
        <v>1855</v>
      </c>
      <c r="F81" s="29" t="s">
        <v>1856</v>
      </c>
      <c r="G81" s="29" t="s">
        <v>1857</v>
      </c>
      <c r="H81" s="98" t="s">
        <v>49</v>
      </c>
      <c r="I81" s="109">
        <v>45</v>
      </c>
      <c r="J81" s="443">
        <v>230000000</v>
      </c>
      <c r="K81" s="9" t="s">
        <v>1043</v>
      </c>
      <c r="L81" s="85" t="s">
        <v>1731</v>
      </c>
      <c r="M81" s="15" t="s">
        <v>52</v>
      </c>
      <c r="N81" s="49" t="s">
        <v>53</v>
      </c>
      <c r="O81" s="23" t="s">
        <v>1743</v>
      </c>
      <c r="P81" s="87" t="s">
        <v>1741</v>
      </c>
      <c r="Q81" s="110">
        <v>168</v>
      </c>
      <c r="R81" s="29" t="s">
        <v>939</v>
      </c>
      <c r="S81" s="32">
        <v>673.71</v>
      </c>
      <c r="T81" s="32">
        <v>6562.5</v>
      </c>
      <c r="U81" s="36">
        <f t="shared" si="0"/>
        <v>4421221.875</v>
      </c>
      <c r="V81" s="36">
        <f t="shared" si="1"/>
        <v>4951768.5000000009</v>
      </c>
      <c r="W81" s="29" t="s">
        <v>1746</v>
      </c>
      <c r="X81" s="9">
        <v>2016</v>
      </c>
      <c r="Y81" s="109"/>
    </row>
    <row r="82" spans="2:25" ht="12.75" customHeight="1" x14ac:dyDescent="0.25">
      <c r="B82" s="23" t="s">
        <v>140</v>
      </c>
      <c r="C82" s="15" t="s">
        <v>923</v>
      </c>
      <c r="D82" s="13" t="s">
        <v>1858</v>
      </c>
      <c r="E82" s="29" t="s">
        <v>1859</v>
      </c>
      <c r="F82" s="29" t="s">
        <v>1860</v>
      </c>
      <c r="G82" s="29" t="s">
        <v>1861</v>
      </c>
      <c r="H82" s="98" t="s">
        <v>49</v>
      </c>
      <c r="I82" s="109">
        <v>0</v>
      </c>
      <c r="J82" s="443">
        <v>230000000</v>
      </c>
      <c r="K82" s="9" t="s">
        <v>1043</v>
      </c>
      <c r="L82" s="9" t="s">
        <v>1735</v>
      </c>
      <c r="M82" s="15" t="s">
        <v>52</v>
      </c>
      <c r="N82" s="49" t="s">
        <v>53</v>
      </c>
      <c r="O82" s="23" t="s">
        <v>1743</v>
      </c>
      <c r="P82" s="87" t="s">
        <v>1741</v>
      </c>
      <c r="Q82" s="110">
        <v>796</v>
      </c>
      <c r="R82" s="29" t="s">
        <v>54</v>
      </c>
      <c r="S82" s="32">
        <v>310</v>
      </c>
      <c r="T82" s="32">
        <v>1281.25</v>
      </c>
      <c r="U82" s="36">
        <f t="shared" si="0"/>
        <v>397187.5</v>
      </c>
      <c r="V82" s="36">
        <f t="shared" si="1"/>
        <v>444850.00000000006</v>
      </c>
      <c r="W82" s="29"/>
      <c r="X82" s="9">
        <v>2016</v>
      </c>
      <c r="Y82" s="109"/>
    </row>
    <row r="83" spans="2:25" ht="12.75" customHeight="1" x14ac:dyDescent="0.25">
      <c r="B83" s="23" t="s">
        <v>141</v>
      </c>
      <c r="C83" s="15" t="s">
        <v>923</v>
      </c>
      <c r="D83" s="13" t="s">
        <v>1862</v>
      </c>
      <c r="E83" s="29" t="s">
        <v>1863</v>
      </c>
      <c r="F83" s="29" t="s">
        <v>1864</v>
      </c>
      <c r="G83" s="29" t="s">
        <v>1865</v>
      </c>
      <c r="H83" s="98" t="s">
        <v>49</v>
      </c>
      <c r="I83" s="109">
        <v>45</v>
      </c>
      <c r="J83" s="443">
        <v>230000000</v>
      </c>
      <c r="K83" s="9" t="s">
        <v>1043</v>
      </c>
      <c r="L83" s="85" t="s">
        <v>1731</v>
      </c>
      <c r="M83" s="15" t="s">
        <v>52</v>
      </c>
      <c r="N83" s="49" t="s">
        <v>53</v>
      </c>
      <c r="O83" s="23" t="s">
        <v>1743</v>
      </c>
      <c r="P83" s="87" t="s">
        <v>1741</v>
      </c>
      <c r="Q83" s="110">
        <v>113</v>
      </c>
      <c r="R83" s="29" t="s">
        <v>1866</v>
      </c>
      <c r="S83" s="32">
        <v>30</v>
      </c>
      <c r="T83" s="32">
        <v>6383.93</v>
      </c>
      <c r="U83" s="36">
        <v>0</v>
      </c>
      <c r="V83" s="36">
        <f t="shared" si="1"/>
        <v>0</v>
      </c>
      <c r="W83" s="29" t="s">
        <v>1746</v>
      </c>
      <c r="X83" s="9">
        <v>2016</v>
      </c>
      <c r="Y83" s="109">
        <v>8.2200000000000006</v>
      </c>
    </row>
    <row r="84" spans="2:25" ht="12.75" customHeight="1" x14ac:dyDescent="0.25">
      <c r="B84" s="23" t="s">
        <v>1603</v>
      </c>
      <c r="C84" s="15" t="s">
        <v>923</v>
      </c>
      <c r="D84" s="13" t="s">
        <v>1862</v>
      </c>
      <c r="E84" s="29" t="s">
        <v>1863</v>
      </c>
      <c r="F84" s="29" t="s">
        <v>1864</v>
      </c>
      <c r="G84" s="29" t="s">
        <v>1865</v>
      </c>
      <c r="H84" s="98" t="s">
        <v>49</v>
      </c>
      <c r="I84" s="109">
        <v>0</v>
      </c>
      <c r="J84" s="443">
        <v>230000000</v>
      </c>
      <c r="K84" s="9" t="s">
        <v>1043</v>
      </c>
      <c r="L84" s="85" t="s">
        <v>1731</v>
      </c>
      <c r="M84" s="15" t="s">
        <v>52</v>
      </c>
      <c r="N84" s="49" t="s">
        <v>53</v>
      </c>
      <c r="O84" s="23" t="s">
        <v>1743</v>
      </c>
      <c r="P84" s="87" t="s">
        <v>1741</v>
      </c>
      <c r="Q84" s="110">
        <v>113</v>
      </c>
      <c r="R84" s="29" t="s">
        <v>1866</v>
      </c>
      <c r="S84" s="32">
        <v>30</v>
      </c>
      <c r="T84" s="32">
        <v>6383.93</v>
      </c>
      <c r="U84" s="36">
        <f t="shared" si="0"/>
        <v>191517.90000000002</v>
      </c>
      <c r="V84" s="36">
        <f t="shared" si="1"/>
        <v>214500.04800000004</v>
      </c>
      <c r="W84" s="29"/>
      <c r="X84" s="9">
        <v>2016</v>
      </c>
      <c r="Y84" s="109"/>
    </row>
    <row r="85" spans="2:25" ht="12.75" customHeight="1" x14ac:dyDescent="0.25">
      <c r="B85" s="23" t="s">
        <v>142</v>
      </c>
      <c r="C85" s="15" t="s">
        <v>923</v>
      </c>
      <c r="D85" s="13" t="s">
        <v>1867</v>
      </c>
      <c r="E85" s="29" t="s">
        <v>1868</v>
      </c>
      <c r="F85" s="29" t="s">
        <v>1869</v>
      </c>
      <c r="G85" s="29" t="s">
        <v>1870</v>
      </c>
      <c r="H85" s="98" t="s">
        <v>49</v>
      </c>
      <c r="I85" s="109">
        <v>0</v>
      </c>
      <c r="J85" s="443">
        <v>230000000</v>
      </c>
      <c r="K85" s="9" t="s">
        <v>1043</v>
      </c>
      <c r="L85" s="9" t="s">
        <v>1735</v>
      </c>
      <c r="M85" s="15" t="s">
        <v>52</v>
      </c>
      <c r="N85" s="49" t="s">
        <v>53</v>
      </c>
      <c r="O85" s="23" t="s">
        <v>1743</v>
      </c>
      <c r="P85" s="87" t="s">
        <v>1741</v>
      </c>
      <c r="Q85" s="112" t="s">
        <v>64</v>
      </c>
      <c r="R85" s="29" t="s">
        <v>65</v>
      </c>
      <c r="S85" s="32">
        <v>610</v>
      </c>
      <c r="T85" s="32">
        <v>2261.91</v>
      </c>
      <c r="U85" s="36">
        <f t="shared" si="0"/>
        <v>1379765.0999999999</v>
      </c>
      <c r="V85" s="36">
        <f t="shared" si="1"/>
        <v>1545336.912</v>
      </c>
      <c r="W85" s="29"/>
      <c r="X85" s="9">
        <v>2016</v>
      </c>
      <c r="Y85" s="109"/>
    </row>
    <row r="86" spans="2:25" ht="12.75" customHeight="1" x14ac:dyDescent="0.25">
      <c r="B86" s="23" t="s">
        <v>143</v>
      </c>
      <c r="C86" s="15" t="s">
        <v>923</v>
      </c>
      <c r="D86" s="13" t="s">
        <v>1871</v>
      </c>
      <c r="E86" s="29" t="s">
        <v>1872</v>
      </c>
      <c r="F86" s="29" t="s">
        <v>1873</v>
      </c>
      <c r="G86" s="29" t="s">
        <v>1874</v>
      </c>
      <c r="H86" s="98" t="s">
        <v>49</v>
      </c>
      <c r="I86" s="109">
        <v>0</v>
      </c>
      <c r="J86" s="443">
        <v>230000000</v>
      </c>
      <c r="K86" s="9" t="s">
        <v>1043</v>
      </c>
      <c r="L86" s="85" t="s">
        <v>1731</v>
      </c>
      <c r="M86" s="15" t="s">
        <v>52</v>
      </c>
      <c r="N86" s="49" t="s">
        <v>53</v>
      </c>
      <c r="O86" s="23" t="s">
        <v>1743</v>
      </c>
      <c r="P86" s="87" t="s">
        <v>1741</v>
      </c>
      <c r="Q86" s="112" t="s">
        <v>64</v>
      </c>
      <c r="R86" s="29" t="s">
        <v>65</v>
      </c>
      <c r="S86" s="32">
        <v>1500</v>
      </c>
      <c r="T86" s="32">
        <v>235.58</v>
      </c>
      <c r="U86" s="36">
        <f t="shared" si="0"/>
        <v>353370</v>
      </c>
      <c r="V86" s="36">
        <f t="shared" si="1"/>
        <v>395774.4</v>
      </c>
      <c r="W86" s="29"/>
      <c r="X86" s="9">
        <v>2016</v>
      </c>
      <c r="Y86" s="109"/>
    </row>
    <row r="87" spans="2:25" ht="12.75" customHeight="1" x14ac:dyDescent="0.25">
      <c r="B87" s="23" t="s">
        <v>144</v>
      </c>
      <c r="C87" s="15" t="s">
        <v>923</v>
      </c>
      <c r="D87" s="13" t="s">
        <v>1875</v>
      </c>
      <c r="E87" s="29" t="s">
        <v>1876</v>
      </c>
      <c r="F87" s="29" t="s">
        <v>1877</v>
      </c>
      <c r="G87" s="29" t="s">
        <v>1878</v>
      </c>
      <c r="H87" s="98" t="s">
        <v>49</v>
      </c>
      <c r="I87" s="109">
        <v>0</v>
      </c>
      <c r="J87" s="443">
        <v>230000000</v>
      </c>
      <c r="K87" s="9" t="s">
        <v>1043</v>
      </c>
      <c r="L87" s="85" t="s">
        <v>1731</v>
      </c>
      <c r="M87" s="15" t="s">
        <v>52</v>
      </c>
      <c r="N87" s="49" t="s">
        <v>53</v>
      </c>
      <c r="O87" s="23" t="s">
        <v>1743</v>
      </c>
      <c r="P87" s="87" t="s">
        <v>1741</v>
      </c>
      <c r="Q87" s="110">
        <v>168</v>
      </c>
      <c r="R87" s="29" t="s">
        <v>939</v>
      </c>
      <c r="S87" s="32">
        <v>127</v>
      </c>
      <c r="T87" s="32">
        <v>20535.71</v>
      </c>
      <c r="U87" s="36">
        <f t="shared" si="0"/>
        <v>2608035.17</v>
      </c>
      <c r="V87" s="36">
        <f t="shared" si="1"/>
        <v>2920999.3904000004</v>
      </c>
      <c r="W87" s="29"/>
      <c r="X87" s="9">
        <v>2016</v>
      </c>
      <c r="Y87" s="109"/>
    </row>
    <row r="88" spans="2:25" ht="12.75" customHeight="1" x14ac:dyDescent="0.25">
      <c r="B88" s="23" t="s">
        <v>145</v>
      </c>
      <c r="C88" s="15" t="s">
        <v>923</v>
      </c>
      <c r="D88" s="13" t="s">
        <v>1879</v>
      </c>
      <c r="E88" s="29" t="s">
        <v>1880</v>
      </c>
      <c r="F88" s="29" t="s">
        <v>1881</v>
      </c>
      <c r="G88" s="29" t="s">
        <v>1882</v>
      </c>
      <c r="H88" s="98" t="s">
        <v>49</v>
      </c>
      <c r="I88" s="109">
        <v>45</v>
      </c>
      <c r="J88" s="443">
        <v>230000000</v>
      </c>
      <c r="K88" s="9" t="s">
        <v>1043</v>
      </c>
      <c r="L88" s="85" t="s">
        <v>1731</v>
      </c>
      <c r="M88" s="15" t="s">
        <v>52</v>
      </c>
      <c r="N88" s="49" t="s">
        <v>53</v>
      </c>
      <c r="O88" s="23" t="s">
        <v>1743</v>
      </c>
      <c r="P88" s="87" t="s">
        <v>1741</v>
      </c>
      <c r="Q88" s="110">
        <v>168</v>
      </c>
      <c r="R88" s="29" t="s">
        <v>939</v>
      </c>
      <c r="S88" s="32">
        <v>261</v>
      </c>
      <c r="T88" s="32">
        <v>4460</v>
      </c>
      <c r="U88" s="36">
        <v>0</v>
      </c>
      <c r="V88" s="36">
        <f t="shared" si="1"/>
        <v>0</v>
      </c>
      <c r="W88" s="29" t="s">
        <v>1746</v>
      </c>
      <c r="X88" s="9">
        <v>2016</v>
      </c>
      <c r="Y88" s="109" t="s">
        <v>1824</v>
      </c>
    </row>
    <row r="89" spans="2:25" ht="12.75" customHeight="1" x14ac:dyDescent="0.25">
      <c r="B89" s="23" t="s">
        <v>1604</v>
      </c>
      <c r="C89" s="15" t="s">
        <v>923</v>
      </c>
      <c r="D89" s="13" t="s">
        <v>1879</v>
      </c>
      <c r="E89" s="29" t="s">
        <v>1880</v>
      </c>
      <c r="F89" s="29" t="s">
        <v>1881</v>
      </c>
      <c r="G89" s="29" t="s">
        <v>1882</v>
      </c>
      <c r="H89" s="98" t="s">
        <v>49</v>
      </c>
      <c r="I89" s="109">
        <v>0</v>
      </c>
      <c r="J89" s="443">
        <v>230000000</v>
      </c>
      <c r="K89" s="9" t="s">
        <v>1043</v>
      </c>
      <c r="L89" s="85" t="s">
        <v>1151</v>
      </c>
      <c r="M89" s="15" t="s">
        <v>52</v>
      </c>
      <c r="N89" s="49" t="s">
        <v>53</v>
      </c>
      <c r="O89" s="23" t="s">
        <v>1743</v>
      </c>
      <c r="P89" s="87" t="s">
        <v>1741</v>
      </c>
      <c r="Q89" s="110">
        <v>168</v>
      </c>
      <c r="R89" s="29" t="s">
        <v>939</v>
      </c>
      <c r="S89" s="32">
        <v>261</v>
      </c>
      <c r="T89" s="32">
        <v>4460</v>
      </c>
      <c r="U89" s="36">
        <f t="shared" si="0"/>
        <v>1164060</v>
      </c>
      <c r="V89" s="36">
        <f t="shared" si="1"/>
        <v>1303747.2000000002</v>
      </c>
      <c r="W89" s="29"/>
      <c r="X89" s="9">
        <v>2017</v>
      </c>
      <c r="Y89" s="109"/>
    </row>
    <row r="90" spans="2:25" ht="12.75" customHeight="1" x14ac:dyDescent="0.25">
      <c r="B90" s="23" t="s">
        <v>146</v>
      </c>
      <c r="C90" s="15" t="s">
        <v>923</v>
      </c>
      <c r="D90" s="13" t="s">
        <v>1883</v>
      </c>
      <c r="E90" s="29" t="s">
        <v>1880</v>
      </c>
      <c r="F90" s="29" t="s">
        <v>1884</v>
      </c>
      <c r="G90" s="29" t="s">
        <v>1885</v>
      </c>
      <c r="H90" s="98" t="s">
        <v>49</v>
      </c>
      <c r="I90" s="109">
        <v>45</v>
      </c>
      <c r="J90" s="443">
        <v>230000000</v>
      </c>
      <c r="K90" s="9" t="s">
        <v>1043</v>
      </c>
      <c r="L90" s="85" t="s">
        <v>1731</v>
      </c>
      <c r="M90" s="15" t="s">
        <v>52</v>
      </c>
      <c r="N90" s="49" t="s">
        <v>53</v>
      </c>
      <c r="O90" s="23" t="s">
        <v>1743</v>
      </c>
      <c r="P90" s="87" t="s">
        <v>1741</v>
      </c>
      <c r="Q90" s="110">
        <v>168</v>
      </c>
      <c r="R90" s="29" t="s">
        <v>939</v>
      </c>
      <c r="S90" s="32">
        <v>283</v>
      </c>
      <c r="T90" s="32">
        <v>6250</v>
      </c>
      <c r="U90" s="36">
        <v>0</v>
      </c>
      <c r="V90" s="36">
        <f t="shared" si="1"/>
        <v>0</v>
      </c>
      <c r="W90" s="29" t="s">
        <v>1746</v>
      </c>
      <c r="X90" s="9">
        <v>2016</v>
      </c>
      <c r="Y90" s="109" t="s">
        <v>1824</v>
      </c>
    </row>
    <row r="91" spans="2:25" ht="12.75" customHeight="1" x14ac:dyDescent="0.25">
      <c r="B91" s="23" t="s">
        <v>1605</v>
      </c>
      <c r="C91" s="15" t="s">
        <v>923</v>
      </c>
      <c r="D91" s="13" t="s">
        <v>1883</v>
      </c>
      <c r="E91" s="29" t="s">
        <v>1880</v>
      </c>
      <c r="F91" s="29" t="s">
        <v>1884</v>
      </c>
      <c r="G91" s="29" t="s">
        <v>1885</v>
      </c>
      <c r="H91" s="98" t="s">
        <v>49</v>
      </c>
      <c r="I91" s="109">
        <v>0</v>
      </c>
      <c r="J91" s="443">
        <v>230000000</v>
      </c>
      <c r="K91" s="9" t="s">
        <v>1043</v>
      </c>
      <c r="L91" s="85" t="s">
        <v>1151</v>
      </c>
      <c r="M91" s="15" t="s">
        <v>52</v>
      </c>
      <c r="N91" s="49" t="s">
        <v>53</v>
      </c>
      <c r="O91" s="23" t="s">
        <v>1743</v>
      </c>
      <c r="P91" s="87" t="s">
        <v>1741</v>
      </c>
      <c r="Q91" s="110">
        <v>168</v>
      </c>
      <c r="R91" s="29" t="s">
        <v>939</v>
      </c>
      <c r="S91" s="32">
        <v>283</v>
      </c>
      <c r="T91" s="32">
        <v>6250</v>
      </c>
      <c r="U91" s="36">
        <f t="shared" si="0"/>
        <v>1768750</v>
      </c>
      <c r="V91" s="36">
        <f t="shared" si="1"/>
        <v>1981000.0000000002</v>
      </c>
      <c r="W91" s="29"/>
      <c r="X91" s="9">
        <v>2017</v>
      </c>
      <c r="Y91" s="109"/>
    </row>
    <row r="92" spans="2:25" ht="12.75" customHeight="1" x14ac:dyDescent="0.25">
      <c r="B92" s="23" t="s">
        <v>147</v>
      </c>
      <c r="C92" s="15" t="s">
        <v>923</v>
      </c>
      <c r="D92" s="13" t="s">
        <v>963</v>
      </c>
      <c r="E92" s="29" t="s">
        <v>67</v>
      </c>
      <c r="F92" s="29" t="s">
        <v>964</v>
      </c>
      <c r="G92" s="29" t="s">
        <v>1886</v>
      </c>
      <c r="H92" s="98" t="s">
        <v>49</v>
      </c>
      <c r="I92" s="109">
        <v>45</v>
      </c>
      <c r="J92" s="443">
        <v>230000000</v>
      </c>
      <c r="K92" s="9" t="s">
        <v>1043</v>
      </c>
      <c r="L92" s="85" t="s">
        <v>1731</v>
      </c>
      <c r="M92" s="15" t="s">
        <v>52</v>
      </c>
      <c r="N92" s="49" t="s">
        <v>53</v>
      </c>
      <c r="O92" s="23" t="s">
        <v>1743</v>
      </c>
      <c r="P92" s="87" t="s">
        <v>1741</v>
      </c>
      <c r="Q92" s="110">
        <v>166</v>
      </c>
      <c r="R92" s="29" t="s">
        <v>941</v>
      </c>
      <c r="S92" s="32">
        <v>400</v>
      </c>
      <c r="T92" s="32">
        <v>332.61</v>
      </c>
      <c r="U92" s="36">
        <v>0</v>
      </c>
      <c r="V92" s="36">
        <f t="shared" si="1"/>
        <v>0</v>
      </c>
      <c r="W92" s="29" t="s">
        <v>1746</v>
      </c>
      <c r="X92" s="9">
        <v>2016</v>
      </c>
      <c r="Y92" s="109">
        <v>8.2200000000000006</v>
      </c>
    </row>
    <row r="93" spans="2:25" ht="12.75" customHeight="1" x14ac:dyDescent="0.25">
      <c r="B93" s="23" t="s">
        <v>1606</v>
      </c>
      <c r="C93" s="15" t="s">
        <v>923</v>
      </c>
      <c r="D93" s="13" t="s">
        <v>963</v>
      </c>
      <c r="E93" s="29" t="s">
        <v>67</v>
      </c>
      <c r="F93" s="29" t="s">
        <v>964</v>
      </c>
      <c r="G93" s="29" t="s">
        <v>1886</v>
      </c>
      <c r="H93" s="98" t="s">
        <v>49</v>
      </c>
      <c r="I93" s="109">
        <v>0</v>
      </c>
      <c r="J93" s="443">
        <v>230000000</v>
      </c>
      <c r="K93" s="9" t="s">
        <v>1043</v>
      </c>
      <c r="L93" s="85" t="s">
        <v>1731</v>
      </c>
      <c r="M93" s="15" t="s">
        <v>52</v>
      </c>
      <c r="N93" s="49" t="s">
        <v>53</v>
      </c>
      <c r="O93" s="23" t="s">
        <v>1743</v>
      </c>
      <c r="P93" s="87" t="s">
        <v>1741</v>
      </c>
      <c r="Q93" s="110">
        <v>166</v>
      </c>
      <c r="R93" s="29" t="s">
        <v>941</v>
      </c>
      <c r="S93" s="32">
        <v>400</v>
      </c>
      <c r="T93" s="32">
        <v>332.61</v>
      </c>
      <c r="U93" s="36">
        <f t="shared" si="0"/>
        <v>133044</v>
      </c>
      <c r="V93" s="36">
        <f t="shared" si="1"/>
        <v>149009.28000000003</v>
      </c>
      <c r="W93" s="29"/>
      <c r="X93" s="9">
        <v>2016</v>
      </c>
      <c r="Y93" s="109"/>
    </row>
    <row r="94" spans="2:25" ht="12.75" customHeight="1" x14ac:dyDescent="0.25">
      <c r="B94" s="23" t="s">
        <v>148</v>
      </c>
      <c r="C94" s="15" t="s">
        <v>923</v>
      </c>
      <c r="D94" s="29" t="s">
        <v>1887</v>
      </c>
      <c r="E94" s="29" t="s">
        <v>1888</v>
      </c>
      <c r="F94" s="29" t="s">
        <v>1889</v>
      </c>
      <c r="G94" s="29" t="s">
        <v>1890</v>
      </c>
      <c r="H94" s="29" t="s">
        <v>55</v>
      </c>
      <c r="I94" s="109">
        <v>0</v>
      </c>
      <c r="J94" s="443">
        <v>230000000</v>
      </c>
      <c r="K94" s="9" t="s">
        <v>1043</v>
      </c>
      <c r="L94" s="85" t="s">
        <v>1731</v>
      </c>
      <c r="M94" s="9" t="s">
        <v>1044</v>
      </c>
      <c r="N94" s="49" t="s">
        <v>53</v>
      </c>
      <c r="O94" s="23" t="s">
        <v>1743</v>
      </c>
      <c r="P94" s="87" t="s">
        <v>1741</v>
      </c>
      <c r="Q94" s="110">
        <v>166</v>
      </c>
      <c r="R94" s="29" t="s">
        <v>1891</v>
      </c>
      <c r="S94" s="32">
        <v>20000</v>
      </c>
      <c r="T94" s="32">
        <v>3571</v>
      </c>
      <c r="U94" s="36">
        <f t="shared" si="0"/>
        <v>71420000</v>
      </c>
      <c r="V94" s="36">
        <f t="shared" si="1"/>
        <v>79990400.000000015</v>
      </c>
      <c r="W94" s="29"/>
      <c r="X94" s="9">
        <v>2016</v>
      </c>
      <c r="Y94" s="109"/>
    </row>
    <row r="95" spans="2:25" ht="12.75" customHeight="1" x14ac:dyDescent="0.25">
      <c r="B95" s="23" t="s">
        <v>149</v>
      </c>
      <c r="C95" s="15" t="s">
        <v>923</v>
      </c>
      <c r="D95" s="29" t="s">
        <v>1892</v>
      </c>
      <c r="E95" s="29" t="s">
        <v>1893</v>
      </c>
      <c r="F95" s="29" t="s">
        <v>1894</v>
      </c>
      <c r="G95" s="29" t="s">
        <v>1895</v>
      </c>
      <c r="H95" s="98" t="s">
        <v>49</v>
      </c>
      <c r="I95" s="109">
        <v>0</v>
      </c>
      <c r="J95" s="443">
        <v>230000000</v>
      </c>
      <c r="K95" s="9" t="s">
        <v>1043</v>
      </c>
      <c r="L95" s="85" t="s">
        <v>1731</v>
      </c>
      <c r="M95" s="9" t="s">
        <v>1044</v>
      </c>
      <c r="N95" s="49" t="s">
        <v>53</v>
      </c>
      <c r="O95" s="23" t="s">
        <v>1743</v>
      </c>
      <c r="P95" s="87" t="s">
        <v>1741</v>
      </c>
      <c r="Q95" s="110">
        <v>166</v>
      </c>
      <c r="R95" s="29" t="s">
        <v>1891</v>
      </c>
      <c r="S95" s="32">
        <v>432</v>
      </c>
      <c r="T95" s="32">
        <v>2808</v>
      </c>
      <c r="U95" s="36">
        <f t="shared" si="0"/>
        <v>1213056</v>
      </c>
      <c r="V95" s="36">
        <f t="shared" si="1"/>
        <v>1358622.7200000002</v>
      </c>
      <c r="W95" s="29"/>
      <c r="X95" s="9">
        <v>2016</v>
      </c>
      <c r="Y95" s="109"/>
    </row>
    <row r="96" spans="2:25" ht="12.75" customHeight="1" x14ac:dyDescent="0.25">
      <c r="B96" s="23" t="s">
        <v>150</v>
      </c>
      <c r="C96" s="15" t="s">
        <v>923</v>
      </c>
      <c r="D96" s="29" t="s">
        <v>1896</v>
      </c>
      <c r="E96" s="29" t="s">
        <v>1897</v>
      </c>
      <c r="F96" s="29" t="s">
        <v>1037</v>
      </c>
      <c r="G96" s="29" t="s">
        <v>1898</v>
      </c>
      <c r="H96" s="98" t="s">
        <v>49</v>
      </c>
      <c r="I96" s="109">
        <v>0</v>
      </c>
      <c r="J96" s="443">
        <v>230000000</v>
      </c>
      <c r="K96" s="9" t="s">
        <v>1043</v>
      </c>
      <c r="L96" s="85" t="s">
        <v>1731</v>
      </c>
      <c r="M96" s="9" t="s">
        <v>1044</v>
      </c>
      <c r="N96" s="49" t="s">
        <v>53</v>
      </c>
      <c r="O96" s="23" t="s">
        <v>1743</v>
      </c>
      <c r="P96" s="87" t="s">
        <v>1741</v>
      </c>
      <c r="Q96" s="110">
        <v>166</v>
      </c>
      <c r="R96" s="29" t="s">
        <v>1891</v>
      </c>
      <c r="S96" s="32">
        <v>360</v>
      </c>
      <c r="T96" s="32">
        <v>1352</v>
      </c>
      <c r="U96" s="36">
        <f t="shared" si="0"/>
        <v>486720</v>
      </c>
      <c r="V96" s="36">
        <f t="shared" si="1"/>
        <v>545126.40000000002</v>
      </c>
      <c r="W96" s="29"/>
      <c r="X96" s="9">
        <v>2016</v>
      </c>
      <c r="Y96" s="109"/>
    </row>
    <row r="97" spans="2:25" ht="12.75" customHeight="1" x14ac:dyDescent="0.25">
      <c r="B97" s="23" t="s">
        <v>151</v>
      </c>
      <c r="C97" s="15" t="s">
        <v>923</v>
      </c>
      <c r="D97" s="29" t="s">
        <v>1899</v>
      </c>
      <c r="E97" s="29" t="s">
        <v>1900</v>
      </c>
      <c r="F97" s="29" t="s">
        <v>1901</v>
      </c>
      <c r="G97" s="29" t="s">
        <v>1902</v>
      </c>
      <c r="H97" s="29" t="s">
        <v>55</v>
      </c>
      <c r="I97" s="109">
        <v>0</v>
      </c>
      <c r="J97" s="443">
        <v>230000000</v>
      </c>
      <c r="K97" s="9" t="s">
        <v>1043</v>
      </c>
      <c r="L97" s="85" t="s">
        <v>1731</v>
      </c>
      <c r="M97" s="9" t="s">
        <v>1044</v>
      </c>
      <c r="N97" s="49" t="s">
        <v>53</v>
      </c>
      <c r="O97" s="23" t="s">
        <v>1743</v>
      </c>
      <c r="P97" s="87" t="s">
        <v>1741</v>
      </c>
      <c r="Q97" s="110">
        <v>166</v>
      </c>
      <c r="R97" s="29" t="s">
        <v>1891</v>
      </c>
      <c r="S97" s="32">
        <v>6000</v>
      </c>
      <c r="T97" s="32">
        <v>1904</v>
      </c>
      <c r="U97" s="36">
        <f t="shared" si="0"/>
        <v>11424000</v>
      </c>
      <c r="V97" s="36">
        <f t="shared" si="1"/>
        <v>12794880.000000002</v>
      </c>
      <c r="W97" s="29"/>
      <c r="X97" s="9">
        <v>2016</v>
      </c>
      <c r="Y97" s="109"/>
    </row>
    <row r="98" spans="2:25" ht="12.75" customHeight="1" x14ac:dyDescent="0.25">
      <c r="B98" s="23" t="s">
        <v>152</v>
      </c>
      <c r="C98" s="15" t="s">
        <v>923</v>
      </c>
      <c r="D98" s="29" t="s">
        <v>1903</v>
      </c>
      <c r="E98" s="29" t="s">
        <v>1904</v>
      </c>
      <c r="F98" s="29" t="s">
        <v>1905</v>
      </c>
      <c r="G98" s="29" t="s">
        <v>1906</v>
      </c>
      <c r="H98" s="29" t="s">
        <v>55</v>
      </c>
      <c r="I98" s="109">
        <v>0</v>
      </c>
      <c r="J98" s="443">
        <v>230000000</v>
      </c>
      <c r="K98" s="9" t="s">
        <v>1043</v>
      </c>
      <c r="L98" s="85" t="s">
        <v>1731</v>
      </c>
      <c r="M98" s="9" t="s">
        <v>1044</v>
      </c>
      <c r="N98" s="49" t="s">
        <v>53</v>
      </c>
      <c r="O98" s="23" t="s">
        <v>1743</v>
      </c>
      <c r="P98" s="87" t="s">
        <v>1741</v>
      </c>
      <c r="Q98" s="110">
        <v>168</v>
      </c>
      <c r="R98" s="29" t="s">
        <v>1689</v>
      </c>
      <c r="S98" s="32">
        <v>11</v>
      </c>
      <c r="T98" s="32">
        <v>4368000</v>
      </c>
      <c r="U98" s="36">
        <f t="shared" si="0"/>
        <v>48048000</v>
      </c>
      <c r="V98" s="36">
        <f t="shared" si="1"/>
        <v>53813760.000000007</v>
      </c>
      <c r="W98" s="29"/>
      <c r="X98" s="9">
        <v>2016</v>
      </c>
      <c r="Y98" s="109"/>
    </row>
    <row r="99" spans="2:25" ht="12.75" customHeight="1" x14ac:dyDescent="0.25">
      <c r="B99" s="23" t="s">
        <v>153</v>
      </c>
      <c r="C99" s="15" t="s">
        <v>923</v>
      </c>
      <c r="D99" s="29" t="s">
        <v>1907</v>
      </c>
      <c r="E99" s="29" t="s">
        <v>1908</v>
      </c>
      <c r="F99" s="29" t="s">
        <v>1909</v>
      </c>
      <c r="G99" s="29" t="s">
        <v>1910</v>
      </c>
      <c r="H99" s="29" t="s">
        <v>55</v>
      </c>
      <c r="I99" s="109">
        <v>0</v>
      </c>
      <c r="J99" s="443">
        <v>230000000</v>
      </c>
      <c r="K99" s="9" t="s">
        <v>1043</v>
      </c>
      <c r="L99" s="85" t="s">
        <v>1731</v>
      </c>
      <c r="M99" s="9" t="s">
        <v>1044</v>
      </c>
      <c r="N99" s="49" t="s">
        <v>53</v>
      </c>
      <c r="O99" s="23" t="s">
        <v>1743</v>
      </c>
      <c r="P99" s="87" t="s">
        <v>1741</v>
      </c>
      <c r="Q99" s="110">
        <v>166</v>
      </c>
      <c r="R99" s="29" t="s">
        <v>1891</v>
      </c>
      <c r="S99" s="32">
        <v>5250</v>
      </c>
      <c r="T99" s="32">
        <v>2600</v>
      </c>
      <c r="U99" s="36">
        <f t="shared" si="0"/>
        <v>13650000</v>
      </c>
      <c r="V99" s="36">
        <f t="shared" si="1"/>
        <v>15288000.000000002</v>
      </c>
      <c r="W99" s="29"/>
      <c r="X99" s="9">
        <v>2016</v>
      </c>
      <c r="Y99" s="109"/>
    </row>
    <row r="100" spans="2:25" ht="12.75" customHeight="1" x14ac:dyDescent="0.25">
      <c r="B100" s="23" t="s">
        <v>154</v>
      </c>
      <c r="C100" s="15" t="s">
        <v>923</v>
      </c>
      <c r="D100" s="29" t="s">
        <v>1911</v>
      </c>
      <c r="E100" s="29" t="s">
        <v>1912</v>
      </c>
      <c r="F100" s="29" t="s">
        <v>1913</v>
      </c>
      <c r="G100" s="29" t="s">
        <v>1914</v>
      </c>
      <c r="H100" s="98" t="s">
        <v>49</v>
      </c>
      <c r="I100" s="109">
        <v>0</v>
      </c>
      <c r="J100" s="443">
        <v>230000000</v>
      </c>
      <c r="K100" s="9" t="s">
        <v>1043</v>
      </c>
      <c r="L100" s="9" t="s">
        <v>1735</v>
      </c>
      <c r="M100" s="9" t="s">
        <v>1044</v>
      </c>
      <c r="N100" s="49" t="s">
        <v>53</v>
      </c>
      <c r="O100" s="23" t="s">
        <v>1743</v>
      </c>
      <c r="P100" s="87" t="s">
        <v>1741</v>
      </c>
      <c r="Q100" s="110">
        <v>166</v>
      </c>
      <c r="R100" s="29" t="s">
        <v>1891</v>
      </c>
      <c r="S100" s="32">
        <v>3500</v>
      </c>
      <c r="T100" s="32">
        <v>1248</v>
      </c>
      <c r="U100" s="36">
        <f t="shared" si="0"/>
        <v>4368000</v>
      </c>
      <c r="V100" s="36">
        <f t="shared" si="1"/>
        <v>4892160</v>
      </c>
      <c r="W100" s="29"/>
      <c r="X100" s="9">
        <v>2016</v>
      </c>
      <c r="Y100" s="109"/>
    </row>
    <row r="101" spans="2:25" ht="12.75" customHeight="1" x14ac:dyDescent="0.25">
      <c r="B101" s="23" t="s">
        <v>155</v>
      </c>
      <c r="C101" s="15" t="s">
        <v>923</v>
      </c>
      <c r="D101" s="29" t="s">
        <v>1915</v>
      </c>
      <c r="E101" s="29" t="s">
        <v>1916</v>
      </c>
      <c r="F101" s="29" t="s">
        <v>1917</v>
      </c>
      <c r="G101" s="29" t="s">
        <v>1918</v>
      </c>
      <c r="H101" s="98" t="s">
        <v>49</v>
      </c>
      <c r="I101" s="109">
        <v>0</v>
      </c>
      <c r="J101" s="443">
        <v>230000000</v>
      </c>
      <c r="K101" s="9" t="s">
        <v>1043</v>
      </c>
      <c r="L101" s="9" t="s">
        <v>1735</v>
      </c>
      <c r="M101" s="9" t="s">
        <v>1044</v>
      </c>
      <c r="N101" s="49" t="s">
        <v>53</v>
      </c>
      <c r="O101" s="29" t="s">
        <v>1919</v>
      </c>
      <c r="P101" s="87" t="s">
        <v>1741</v>
      </c>
      <c r="Q101" s="110">
        <v>168</v>
      </c>
      <c r="R101" s="29" t="s">
        <v>1689</v>
      </c>
      <c r="S101" s="32">
        <v>9.5</v>
      </c>
      <c r="T101" s="32">
        <v>500000</v>
      </c>
      <c r="U101" s="36">
        <f t="shared" si="0"/>
        <v>4750000</v>
      </c>
      <c r="V101" s="36">
        <f t="shared" si="1"/>
        <v>5320000.0000000009</v>
      </c>
      <c r="W101" s="29"/>
      <c r="X101" s="9">
        <v>2016</v>
      </c>
      <c r="Y101" s="109"/>
    </row>
    <row r="102" spans="2:25" ht="12.75" customHeight="1" x14ac:dyDescent="0.25">
      <c r="B102" s="23" t="s">
        <v>156</v>
      </c>
      <c r="C102" s="15" t="s">
        <v>923</v>
      </c>
      <c r="D102" s="22" t="s">
        <v>1920</v>
      </c>
      <c r="E102" s="17" t="s">
        <v>1682</v>
      </c>
      <c r="F102" s="113" t="s">
        <v>1921</v>
      </c>
      <c r="G102" s="113" t="s">
        <v>927</v>
      </c>
      <c r="H102" s="98" t="s">
        <v>49</v>
      </c>
      <c r="I102" s="114">
        <v>0</v>
      </c>
      <c r="J102" s="443">
        <v>230000000</v>
      </c>
      <c r="K102" s="9" t="s">
        <v>1043</v>
      </c>
      <c r="L102" s="9" t="s">
        <v>1735</v>
      </c>
      <c r="M102" s="15" t="s">
        <v>52</v>
      </c>
      <c r="N102" s="49" t="s">
        <v>53</v>
      </c>
      <c r="O102" s="23" t="s">
        <v>1743</v>
      </c>
      <c r="P102" s="87" t="s">
        <v>1741</v>
      </c>
      <c r="Q102" s="115">
        <v>796</v>
      </c>
      <c r="R102" s="113" t="s">
        <v>54</v>
      </c>
      <c r="S102" s="48">
        <v>36</v>
      </c>
      <c r="T102" s="48">
        <v>31000</v>
      </c>
      <c r="U102" s="36">
        <f t="shared" si="0"/>
        <v>1116000</v>
      </c>
      <c r="V102" s="36">
        <f t="shared" si="1"/>
        <v>1249920.0000000002</v>
      </c>
      <c r="W102" s="113"/>
      <c r="X102" s="9">
        <v>2016</v>
      </c>
      <c r="Y102" s="119"/>
    </row>
    <row r="103" spans="2:25" ht="12.75" customHeight="1" x14ac:dyDescent="0.25">
      <c r="B103" s="23" t="s">
        <v>157</v>
      </c>
      <c r="C103" s="15" t="s">
        <v>923</v>
      </c>
      <c r="D103" s="113" t="s">
        <v>1920</v>
      </c>
      <c r="E103" s="17" t="s">
        <v>1682</v>
      </c>
      <c r="F103" s="113" t="s">
        <v>1921</v>
      </c>
      <c r="G103" s="113" t="s">
        <v>927</v>
      </c>
      <c r="H103" s="98" t="s">
        <v>49</v>
      </c>
      <c r="I103" s="114">
        <v>0</v>
      </c>
      <c r="J103" s="443">
        <v>230000000</v>
      </c>
      <c r="K103" s="9" t="s">
        <v>1043</v>
      </c>
      <c r="L103" s="9" t="s">
        <v>1735</v>
      </c>
      <c r="M103" s="15" t="s">
        <v>52</v>
      </c>
      <c r="N103" s="49" t="s">
        <v>53</v>
      </c>
      <c r="O103" s="23" t="s">
        <v>1743</v>
      </c>
      <c r="P103" s="87" t="s">
        <v>1741</v>
      </c>
      <c r="Q103" s="115">
        <v>796</v>
      </c>
      <c r="R103" s="113" t="s">
        <v>54</v>
      </c>
      <c r="S103" s="48">
        <v>160</v>
      </c>
      <c r="T103" s="48">
        <v>3084.9999999999995</v>
      </c>
      <c r="U103" s="36">
        <f t="shared" si="0"/>
        <v>493599.99999999994</v>
      </c>
      <c r="V103" s="36">
        <f t="shared" si="1"/>
        <v>552832</v>
      </c>
      <c r="W103" s="113"/>
      <c r="X103" s="9">
        <v>2016</v>
      </c>
      <c r="Y103" s="119"/>
    </row>
    <row r="104" spans="2:25" ht="12.75" customHeight="1" x14ac:dyDescent="0.25">
      <c r="B104" s="23" t="s">
        <v>158</v>
      </c>
      <c r="C104" s="15" t="s">
        <v>923</v>
      </c>
      <c r="D104" s="113" t="s">
        <v>1922</v>
      </c>
      <c r="E104" s="17" t="s">
        <v>1682</v>
      </c>
      <c r="F104" s="113" t="s">
        <v>1923</v>
      </c>
      <c r="G104" s="113" t="s">
        <v>927</v>
      </c>
      <c r="H104" s="98" t="s">
        <v>49</v>
      </c>
      <c r="I104" s="114">
        <v>0</v>
      </c>
      <c r="J104" s="443">
        <v>230000000</v>
      </c>
      <c r="K104" s="9" t="s">
        <v>1043</v>
      </c>
      <c r="L104" s="9" t="s">
        <v>1735</v>
      </c>
      <c r="M104" s="15" t="s">
        <v>52</v>
      </c>
      <c r="N104" s="49" t="s">
        <v>53</v>
      </c>
      <c r="O104" s="23" t="s">
        <v>1743</v>
      </c>
      <c r="P104" s="87" t="s">
        <v>1741</v>
      </c>
      <c r="Q104" s="115">
        <v>796</v>
      </c>
      <c r="R104" s="113" t="s">
        <v>54</v>
      </c>
      <c r="S104" s="48">
        <v>190</v>
      </c>
      <c r="T104" s="48">
        <v>5066.4999999999991</v>
      </c>
      <c r="U104" s="36">
        <f t="shared" ref="U104:U182" si="15">S104*T104</f>
        <v>962634.99999999988</v>
      </c>
      <c r="V104" s="36">
        <f t="shared" si="1"/>
        <v>1078151.2</v>
      </c>
      <c r="W104" s="113"/>
      <c r="X104" s="9">
        <v>2016</v>
      </c>
      <c r="Y104" s="119"/>
    </row>
    <row r="105" spans="2:25" ht="12.75" customHeight="1" x14ac:dyDescent="0.25">
      <c r="B105" s="23" t="s">
        <v>159</v>
      </c>
      <c r="C105" s="15" t="s">
        <v>923</v>
      </c>
      <c r="D105" s="113" t="s">
        <v>1924</v>
      </c>
      <c r="E105" s="17" t="s">
        <v>1682</v>
      </c>
      <c r="F105" s="113" t="s">
        <v>1925</v>
      </c>
      <c r="G105" s="113" t="s">
        <v>927</v>
      </c>
      <c r="H105" s="98" t="s">
        <v>49</v>
      </c>
      <c r="I105" s="114">
        <v>0</v>
      </c>
      <c r="J105" s="443">
        <v>230000000</v>
      </c>
      <c r="K105" s="9" t="s">
        <v>1043</v>
      </c>
      <c r="L105" s="85" t="s">
        <v>1731</v>
      </c>
      <c r="M105" s="15" t="s">
        <v>52</v>
      </c>
      <c r="N105" s="49" t="s">
        <v>53</v>
      </c>
      <c r="O105" s="23" t="s">
        <v>1743</v>
      </c>
      <c r="P105" s="87" t="s">
        <v>1741</v>
      </c>
      <c r="Q105" s="115">
        <v>796</v>
      </c>
      <c r="R105" s="113" t="s">
        <v>54</v>
      </c>
      <c r="S105" s="48">
        <v>107</v>
      </c>
      <c r="T105" s="48">
        <v>6207.23</v>
      </c>
      <c r="U105" s="36">
        <f t="shared" si="15"/>
        <v>664173.61</v>
      </c>
      <c r="V105" s="36">
        <f t="shared" ref="V105:V207" si="16">U105*1.12</f>
        <v>743874.4432000001</v>
      </c>
      <c r="W105" s="113"/>
      <c r="X105" s="9">
        <v>2016</v>
      </c>
      <c r="Y105" s="119"/>
    </row>
    <row r="106" spans="2:25" ht="12.75" customHeight="1" x14ac:dyDescent="0.25">
      <c r="B106" s="23" t="s">
        <v>160</v>
      </c>
      <c r="C106" s="15" t="s">
        <v>923</v>
      </c>
      <c r="D106" s="113" t="s">
        <v>1924</v>
      </c>
      <c r="E106" s="17" t="s">
        <v>1682</v>
      </c>
      <c r="F106" s="113" t="s">
        <v>1925</v>
      </c>
      <c r="G106" s="113" t="s">
        <v>927</v>
      </c>
      <c r="H106" s="98" t="s">
        <v>49</v>
      </c>
      <c r="I106" s="114">
        <v>0</v>
      </c>
      <c r="J106" s="443">
        <v>230000000</v>
      </c>
      <c r="K106" s="9" t="s">
        <v>1043</v>
      </c>
      <c r="L106" s="9" t="s">
        <v>1735</v>
      </c>
      <c r="M106" s="15" t="s">
        <v>52</v>
      </c>
      <c r="N106" s="49" t="s">
        <v>53</v>
      </c>
      <c r="O106" s="23" t="s">
        <v>1743</v>
      </c>
      <c r="P106" s="87" t="s">
        <v>1741</v>
      </c>
      <c r="Q106" s="115">
        <v>796</v>
      </c>
      <c r="R106" s="113" t="s">
        <v>54</v>
      </c>
      <c r="S106" s="48">
        <v>20</v>
      </c>
      <c r="T106" s="48">
        <v>18500</v>
      </c>
      <c r="U106" s="36">
        <f t="shared" si="15"/>
        <v>370000</v>
      </c>
      <c r="V106" s="36">
        <f t="shared" si="16"/>
        <v>414400.00000000006</v>
      </c>
      <c r="W106" s="113"/>
      <c r="X106" s="9">
        <v>2016</v>
      </c>
      <c r="Y106" s="119"/>
    </row>
    <row r="107" spans="2:25" ht="12.75" customHeight="1" x14ac:dyDescent="0.25">
      <c r="B107" s="23" t="s">
        <v>161</v>
      </c>
      <c r="C107" s="15" t="s">
        <v>923</v>
      </c>
      <c r="D107" s="113" t="s">
        <v>1924</v>
      </c>
      <c r="E107" s="17" t="s">
        <v>1682</v>
      </c>
      <c r="F107" s="113" t="s">
        <v>1925</v>
      </c>
      <c r="G107" s="113" t="s">
        <v>927</v>
      </c>
      <c r="H107" s="98" t="s">
        <v>49</v>
      </c>
      <c r="I107" s="114">
        <v>0</v>
      </c>
      <c r="J107" s="443">
        <v>230000000</v>
      </c>
      <c r="K107" s="9" t="s">
        <v>1043</v>
      </c>
      <c r="L107" s="9" t="s">
        <v>1735</v>
      </c>
      <c r="M107" s="15" t="s">
        <v>52</v>
      </c>
      <c r="N107" s="49" t="s">
        <v>53</v>
      </c>
      <c r="O107" s="23" t="s">
        <v>1743</v>
      </c>
      <c r="P107" s="87" t="s">
        <v>1741</v>
      </c>
      <c r="Q107" s="115">
        <v>796</v>
      </c>
      <c r="R107" s="113" t="s">
        <v>54</v>
      </c>
      <c r="S107" s="48">
        <v>50</v>
      </c>
      <c r="T107" s="48">
        <v>6915.4999999999991</v>
      </c>
      <c r="U107" s="36">
        <f t="shared" si="15"/>
        <v>345774.99999999994</v>
      </c>
      <c r="V107" s="36">
        <f t="shared" si="16"/>
        <v>387268</v>
      </c>
      <c r="W107" s="113"/>
      <c r="X107" s="9">
        <v>2016</v>
      </c>
      <c r="Y107" s="119"/>
    </row>
    <row r="108" spans="2:25" ht="12.75" customHeight="1" x14ac:dyDescent="0.25">
      <c r="B108" s="23" t="s">
        <v>162</v>
      </c>
      <c r="C108" s="15" t="s">
        <v>923</v>
      </c>
      <c r="D108" s="113" t="s">
        <v>1924</v>
      </c>
      <c r="E108" s="17" t="s">
        <v>1682</v>
      </c>
      <c r="F108" s="113" t="s">
        <v>1925</v>
      </c>
      <c r="G108" s="113" t="s">
        <v>927</v>
      </c>
      <c r="H108" s="98" t="s">
        <v>49</v>
      </c>
      <c r="I108" s="114">
        <v>0</v>
      </c>
      <c r="J108" s="443">
        <v>230000000</v>
      </c>
      <c r="K108" s="9" t="s">
        <v>1043</v>
      </c>
      <c r="L108" s="9" t="s">
        <v>1735</v>
      </c>
      <c r="M108" s="15" t="s">
        <v>52</v>
      </c>
      <c r="N108" s="49" t="s">
        <v>53</v>
      </c>
      <c r="O108" s="23" t="s">
        <v>1743</v>
      </c>
      <c r="P108" s="87" t="s">
        <v>1741</v>
      </c>
      <c r="Q108" s="115">
        <v>796</v>
      </c>
      <c r="R108" s="113" t="s">
        <v>54</v>
      </c>
      <c r="S108" s="48">
        <v>40</v>
      </c>
      <c r="T108" s="48">
        <v>5881</v>
      </c>
      <c r="U108" s="36">
        <f t="shared" si="15"/>
        <v>235240</v>
      </c>
      <c r="V108" s="36">
        <f t="shared" si="16"/>
        <v>263468.80000000005</v>
      </c>
      <c r="W108" s="113"/>
      <c r="X108" s="9">
        <v>2016</v>
      </c>
      <c r="Y108" s="119"/>
    </row>
    <row r="109" spans="2:25" ht="12.75" customHeight="1" x14ac:dyDescent="0.25">
      <c r="B109" s="23" t="s">
        <v>163</v>
      </c>
      <c r="C109" s="15" t="s">
        <v>923</v>
      </c>
      <c r="D109" s="113" t="s">
        <v>1926</v>
      </c>
      <c r="E109" s="17" t="s">
        <v>1927</v>
      </c>
      <c r="F109" s="113" t="s">
        <v>1928</v>
      </c>
      <c r="G109" s="113" t="s">
        <v>1929</v>
      </c>
      <c r="H109" s="98" t="s">
        <v>49</v>
      </c>
      <c r="I109" s="114">
        <v>0</v>
      </c>
      <c r="J109" s="443">
        <v>230000000</v>
      </c>
      <c r="K109" s="9" t="s">
        <v>1043</v>
      </c>
      <c r="L109" s="85" t="s">
        <v>1731</v>
      </c>
      <c r="M109" s="15" t="s">
        <v>52</v>
      </c>
      <c r="N109" s="49" t="s">
        <v>53</v>
      </c>
      <c r="O109" s="23" t="s">
        <v>1743</v>
      </c>
      <c r="P109" s="87" t="s">
        <v>1741</v>
      </c>
      <c r="Q109" s="115">
        <v>796</v>
      </c>
      <c r="R109" s="113" t="s">
        <v>54</v>
      </c>
      <c r="S109" s="48">
        <v>91</v>
      </c>
      <c r="T109" s="48">
        <v>14508.999999999998</v>
      </c>
      <c r="U109" s="36">
        <f t="shared" si="15"/>
        <v>1320318.9999999998</v>
      </c>
      <c r="V109" s="36">
        <f t="shared" si="16"/>
        <v>1478757.2799999998</v>
      </c>
      <c r="W109" s="113"/>
      <c r="X109" s="9">
        <v>2016</v>
      </c>
      <c r="Y109" s="119"/>
    </row>
    <row r="110" spans="2:25" ht="12.75" customHeight="1" x14ac:dyDescent="0.25">
      <c r="B110" s="23" t="s">
        <v>164</v>
      </c>
      <c r="C110" s="15" t="s">
        <v>923</v>
      </c>
      <c r="D110" s="113" t="s">
        <v>1930</v>
      </c>
      <c r="E110" s="17" t="s">
        <v>1927</v>
      </c>
      <c r="F110" s="113" t="s">
        <v>1931</v>
      </c>
      <c r="G110" s="113" t="s">
        <v>1932</v>
      </c>
      <c r="H110" s="98" t="s">
        <v>49</v>
      </c>
      <c r="I110" s="114">
        <v>0</v>
      </c>
      <c r="J110" s="443">
        <v>230000000</v>
      </c>
      <c r="K110" s="9" t="s">
        <v>1043</v>
      </c>
      <c r="L110" s="85" t="s">
        <v>1731</v>
      </c>
      <c r="M110" s="15" t="s">
        <v>52</v>
      </c>
      <c r="N110" s="49" t="s">
        <v>53</v>
      </c>
      <c r="O110" s="23" t="s">
        <v>1743</v>
      </c>
      <c r="P110" s="87" t="s">
        <v>1741</v>
      </c>
      <c r="Q110" s="115">
        <v>796</v>
      </c>
      <c r="R110" s="113" t="s">
        <v>54</v>
      </c>
      <c r="S110" s="48">
        <v>92</v>
      </c>
      <c r="T110" s="48">
        <v>13497.5</v>
      </c>
      <c r="U110" s="36">
        <f t="shared" si="15"/>
        <v>1241770</v>
      </c>
      <c r="V110" s="36">
        <f t="shared" si="16"/>
        <v>1390782.4000000001</v>
      </c>
      <c r="W110" s="113"/>
      <c r="X110" s="9">
        <v>2016</v>
      </c>
      <c r="Y110" s="119"/>
    </row>
    <row r="111" spans="2:25" ht="12.75" customHeight="1" x14ac:dyDescent="0.25">
      <c r="B111" s="23" t="s">
        <v>165</v>
      </c>
      <c r="C111" s="15" t="s">
        <v>923</v>
      </c>
      <c r="D111" s="113" t="s">
        <v>1933</v>
      </c>
      <c r="E111" s="17" t="s">
        <v>1927</v>
      </c>
      <c r="F111" s="113" t="s">
        <v>1934</v>
      </c>
      <c r="G111" s="113" t="s">
        <v>1935</v>
      </c>
      <c r="H111" s="98" t="s">
        <v>49</v>
      </c>
      <c r="I111" s="114">
        <v>0</v>
      </c>
      <c r="J111" s="443">
        <v>230000000</v>
      </c>
      <c r="K111" s="9" t="s">
        <v>1043</v>
      </c>
      <c r="L111" s="9" t="s">
        <v>1735</v>
      </c>
      <c r="M111" s="15" t="s">
        <v>52</v>
      </c>
      <c r="N111" s="49" t="s">
        <v>53</v>
      </c>
      <c r="O111" s="23" t="s">
        <v>1743</v>
      </c>
      <c r="P111" s="87" t="s">
        <v>1741</v>
      </c>
      <c r="Q111" s="115">
        <v>796</v>
      </c>
      <c r="R111" s="113" t="s">
        <v>54</v>
      </c>
      <c r="S111" s="48">
        <v>18</v>
      </c>
      <c r="T111" s="48">
        <v>53571.42</v>
      </c>
      <c r="U111" s="36">
        <f t="shared" si="15"/>
        <v>964285.55999999994</v>
      </c>
      <c r="V111" s="36">
        <f t="shared" si="16"/>
        <v>1079999.8271999999</v>
      </c>
      <c r="W111" s="113"/>
      <c r="X111" s="9">
        <v>2016</v>
      </c>
      <c r="Y111" s="119"/>
    </row>
    <row r="112" spans="2:25" ht="12.75" customHeight="1" x14ac:dyDescent="0.25">
      <c r="B112" s="23" t="s">
        <v>166</v>
      </c>
      <c r="C112" s="15" t="s">
        <v>923</v>
      </c>
      <c r="D112" s="113" t="s">
        <v>1936</v>
      </c>
      <c r="E112" s="17" t="s">
        <v>1937</v>
      </c>
      <c r="F112" s="113" t="s">
        <v>1938</v>
      </c>
      <c r="G112" s="113" t="s">
        <v>927</v>
      </c>
      <c r="H112" s="98" t="s">
        <v>49</v>
      </c>
      <c r="I112" s="114">
        <v>0</v>
      </c>
      <c r="J112" s="443">
        <v>230000000</v>
      </c>
      <c r="K112" s="9" t="s">
        <v>1043</v>
      </c>
      <c r="L112" s="85" t="s">
        <v>1731</v>
      </c>
      <c r="M112" s="15" t="s">
        <v>52</v>
      </c>
      <c r="N112" s="49" t="s">
        <v>53</v>
      </c>
      <c r="O112" s="23" t="s">
        <v>1743</v>
      </c>
      <c r="P112" s="87" t="s">
        <v>1741</v>
      </c>
      <c r="Q112" s="115">
        <v>796</v>
      </c>
      <c r="R112" s="113" t="s">
        <v>54</v>
      </c>
      <c r="S112" s="48">
        <v>1660</v>
      </c>
      <c r="T112" s="48">
        <v>106.99999999999999</v>
      </c>
      <c r="U112" s="36">
        <f t="shared" si="15"/>
        <v>177619.99999999997</v>
      </c>
      <c r="V112" s="36">
        <f t="shared" si="16"/>
        <v>198934.39999999999</v>
      </c>
      <c r="W112" s="113"/>
      <c r="X112" s="9">
        <v>2016</v>
      </c>
      <c r="Y112" s="119"/>
    </row>
    <row r="113" spans="2:25" ht="12.75" customHeight="1" x14ac:dyDescent="0.25">
      <c r="B113" s="23" t="s">
        <v>167</v>
      </c>
      <c r="C113" s="15" t="s">
        <v>923</v>
      </c>
      <c r="D113" s="113" t="s">
        <v>1936</v>
      </c>
      <c r="E113" s="17" t="s">
        <v>1937</v>
      </c>
      <c r="F113" s="113" t="s">
        <v>1938</v>
      </c>
      <c r="G113" s="113" t="s">
        <v>927</v>
      </c>
      <c r="H113" s="98" t="s">
        <v>49</v>
      </c>
      <c r="I113" s="114">
        <v>0</v>
      </c>
      <c r="J113" s="443">
        <v>230000000</v>
      </c>
      <c r="K113" s="9" t="s">
        <v>1043</v>
      </c>
      <c r="L113" s="85" t="s">
        <v>1731</v>
      </c>
      <c r="M113" s="15" t="s">
        <v>52</v>
      </c>
      <c r="N113" s="49" t="s">
        <v>53</v>
      </c>
      <c r="O113" s="23" t="s">
        <v>1743</v>
      </c>
      <c r="P113" s="87" t="s">
        <v>1741</v>
      </c>
      <c r="Q113" s="115">
        <v>796</v>
      </c>
      <c r="R113" s="113" t="s">
        <v>54</v>
      </c>
      <c r="S113" s="48">
        <v>890</v>
      </c>
      <c r="T113" s="48">
        <v>120</v>
      </c>
      <c r="U113" s="36">
        <f t="shared" si="15"/>
        <v>106800</v>
      </c>
      <c r="V113" s="36">
        <f t="shared" si="16"/>
        <v>119616.00000000001</v>
      </c>
      <c r="W113" s="113"/>
      <c r="X113" s="9">
        <v>2016</v>
      </c>
      <c r="Y113" s="119"/>
    </row>
    <row r="114" spans="2:25" ht="12.75" customHeight="1" x14ac:dyDescent="0.25">
      <c r="B114" s="23" t="s">
        <v>168</v>
      </c>
      <c r="C114" s="15" t="s">
        <v>923</v>
      </c>
      <c r="D114" s="113" t="s">
        <v>1939</v>
      </c>
      <c r="E114" s="17" t="s">
        <v>1940</v>
      </c>
      <c r="F114" s="113" t="s">
        <v>1941</v>
      </c>
      <c r="G114" s="113" t="s">
        <v>927</v>
      </c>
      <c r="H114" s="98" t="s">
        <v>49</v>
      </c>
      <c r="I114" s="114">
        <v>0</v>
      </c>
      <c r="J114" s="443">
        <v>230000000</v>
      </c>
      <c r="K114" s="9" t="s">
        <v>1043</v>
      </c>
      <c r="L114" s="85" t="s">
        <v>1731</v>
      </c>
      <c r="M114" s="15" t="s">
        <v>52</v>
      </c>
      <c r="N114" s="49" t="s">
        <v>53</v>
      </c>
      <c r="O114" s="23" t="s">
        <v>1743</v>
      </c>
      <c r="P114" s="87" t="s">
        <v>1741</v>
      </c>
      <c r="Q114" s="115">
        <v>796</v>
      </c>
      <c r="R114" s="113" t="s">
        <v>54</v>
      </c>
      <c r="S114" s="48">
        <v>900</v>
      </c>
      <c r="T114" s="48">
        <v>459</v>
      </c>
      <c r="U114" s="36">
        <f t="shared" si="15"/>
        <v>413100</v>
      </c>
      <c r="V114" s="36">
        <f t="shared" si="16"/>
        <v>462672.00000000006</v>
      </c>
      <c r="W114" s="113"/>
      <c r="X114" s="9">
        <v>2016</v>
      </c>
      <c r="Y114" s="119"/>
    </row>
    <row r="115" spans="2:25" ht="12.75" customHeight="1" x14ac:dyDescent="0.25">
      <c r="B115" s="23" t="s">
        <v>169</v>
      </c>
      <c r="C115" s="15" t="s">
        <v>923</v>
      </c>
      <c r="D115" s="113" t="s">
        <v>1942</v>
      </c>
      <c r="E115" s="17" t="s">
        <v>1940</v>
      </c>
      <c r="F115" s="113" t="s">
        <v>1943</v>
      </c>
      <c r="G115" s="113" t="s">
        <v>927</v>
      </c>
      <c r="H115" s="98" t="s">
        <v>49</v>
      </c>
      <c r="I115" s="114">
        <v>0</v>
      </c>
      <c r="J115" s="443">
        <v>230000000</v>
      </c>
      <c r="K115" s="9" t="s">
        <v>1043</v>
      </c>
      <c r="L115" s="85" t="s">
        <v>1731</v>
      </c>
      <c r="M115" s="15" t="s">
        <v>52</v>
      </c>
      <c r="N115" s="49" t="s">
        <v>53</v>
      </c>
      <c r="O115" s="23" t="s">
        <v>1743</v>
      </c>
      <c r="P115" s="87" t="s">
        <v>1741</v>
      </c>
      <c r="Q115" s="115">
        <v>796</v>
      </c>
      <c r="R115" s="113" t="s">
        <v>54</v>
      </c>
      <c r="S115" s="48">
        <v>670</v>
      </c>
      <c r="T115" s="48">
        <v>345.99999999999994</v>
      </c>
      <c r="U115" s="36">
        <f t="shared" si="15"/>
        <v>231819.99999999997</v>
      </c>
      <c r="V115" s="36">
        <f t="shared" si="16"/>
        <v>259638.39999999999</v>
      </c>
      <c r="W115" s="113"/>
      <c r="X115" s="9">
        <v>2016</v>
      </c>
      <c r="Y115" s="119"/>
    </row>
    <row r="116" spans="2:25" ht="12.75" customHeight="1" x14ac:dyDescent="0.25">
      <c r="B116" s="23" t="s">
        <v>170</v>
      </c>
      <c r="C116" s="15" t="s">
        <v>923</v>
      </c>
      <c r="D116" s="113" t="s">
        <v>1939</v>
      </c>
      <c r="E116" s="17" t="s">
        <v>1940</v>
      </c>
      <c r="F116" s="113" t="s">
        <v>1941</v>
      </c>
      <c r="G116" s="113" t="s">
        <v>927</v>
      </c>
      <c r="H116" s="98" t="s">
        <v>49</v>
      </c>
      <c r="I116" s="114">
        <v>0</v>
      </c>
      <c r="J116" s="443">
        <v>230000000</v>
      </c>
      <c r="K116" s="9" t="s">
        <v>1043</v>
      </c>
      <c r="L116" s="85" t="s">
        <v>1731</v>
      </c>
      <c r="M116" s="15" t="s">
        <v>52</v>
      </c>
      <c r="N116" s="49" t="s">
        <v>53</v>
      </c>
      <c r="O116" s="23" t="s">
        <v>1743</v>
      </c>
      <c r="P116" s="87" t="s">
        <v>1741</v>
      </c>
      <c r="Q116" s="115">
        <v>796</v>
      </c>
      <c r="R116" s="113" t="s">
        <v>54</v>
      </c>
      <c r="S116" s="48">
        <v>1025</v>
      </c>
      <c r="T116" s="48">
        <v>459</v>
      </c>
      <c r="U116" s="36">
        <f t="shared" si="15"/>
        <v>470475</v>
      </c>
      <c r="V116" s="36">
        <f t="shared" si="16"/>
        <v>526932</v>
      </c>
      <c r="W116" s="113"/>
      <c r="X116" s="9">
        <v>2016</v>
      </c>
      <c r="Y116" s="119"/>
    </row>
    <row r="117" spans="2:25" ht="12.75" customHeight="1" x14ac:dyDescent="0.25">
      <c r="B117" s="23" t="s">
        <v>171</v>
      </c>
      <c r="C117" s="15" t="s">
        <v>923</v>
      </c>
      <c r="D117" s="113" t="s">
        <v>1936</v>
      </c>
      <c r="E117" s="17" t="s">
        <v>1937</v>
      </c>
      <c r="F117" s="113" t="s">
        <v>1938</v>
      </c>
      <c r="G117" s="113" t="s">
        <v>927</v>
      </c>
      <c r="H117" s="98" t="s">
        <v>49</v>
      </c>
      <c r="I117" s="114">
        <v>0</v>
      </c>
      <c r="J117" s="443">
        <v>230000000</v>
      </c>
      <c r="K117" s="9" t="s">
        <v>1043</v>
      </c>
      <c r="L117" s="85" t="s">
        <v>1731</v>
      </c>
      <c r="M117" s="15" t="s">
        <v>52</v>
      </c>
      <c r="N117" s="49" t="s">
        <v>53</v>
      </c>
      <c r="O117" s="23" t="s">
        <v>1743</v>
      </c>
      <c r="P117" s="87" t="s">
        <v>1741</v>
      </c>
      <c r="Q117" s="115">
        <v>796</v>
      </c>
      <c r="R117" s="113" t="s">
        <v>54</v>
      </c>
      <c r="S117" s="48">
        <v>30</v>
      </c>
      <c r="T117" s="48">
        <v>137.5</v>
      </c>
      <c r="U117" s="36">
        <f t="shared" si="15"/>
        <v>4125</v>
      </c>
      <c r="V117" s="36">
        <f t="shared" si="16"/>
        <v>4620</v>
      </c>
      <c r="W117" s="113"/>
      <c r="X117" s="9">
        <v>2016</v>
      </c>
      <c r="Y117" s="119"/>
    </row>
    <row r="118" spans="2:25" ht="12.75" customHeight="1" x14ac:dyDescent="0.25">
      <c r="B118" s="23" t="s">
        <v>172</v>
      </c>
      <c r="C118" s="15" t="s">
        <v>923</v>
      </c>
      <c r="D118" s="113" t="s">
        <v>1944</v>
      </c>
      <c r="E118" s="17" t="s">
        <v>1945</v>
      </c>
      <c r="F118" s="113" t="s">
        <v>1946</v>
      </c>
      <c r="G118" s="113" t="s">
        <v>927</v>
      </c>
      <c r="H118" s="98" t="s">
        <v>49</v>
      </c>
      <c r="I118" s="114">
        <v>45</v>
      </c>
      <c r="J118" s="443">
        <v>230000000</v>
      </c>
      <c r="K118" s="9" t="s">
        <v>1043</v>
      </c>
      <c r="L118" s="85" t="s">
        <v>1731</v>
      </c>
      <c r="M118" s="15" t="s">
        <v>52</v>
      </c>
      <c r="N118" s="49" t="s">
        <v>53</v>
      </c>
      <c r="O118" s="23" t="s">
        <v>1743</v>
      </c>
      <c r="P118" s="87" t="s">
        <v>1741</v>
      </c>
      <c r="Q118" s="115">
        <v>796</v>
      </c>
      <c r="R118" s="113" t="s">
        <v>54</v>
      </c>
      <c r="S118" s="48">
        <v>230</v>
      </c>
      <c r="T118" s="48">
        <v>399.99999999999994</v>
      </c>
      <c r="U118" s="36">
        <v>0</v>
      </c>
      <c r="V118" s="36">
        <f t="shared" si="16"/>
        <v>0</v>
      </c>
      <c r="W118" s="113" t="s">
        <v>1746</v>
      </c>
      <c r="X118" s="9">
        <v>2016</v>
      </c>
      <c r="Y118" s="119">
        <v>8.2200000000000006</v>
      </c>
    </row>
    <row r="119" spans="2:25" ht="12.75" customHeight="1" x14ac:dyDescent="0.25">
      <c r="B119" s="23" t="s">
        <v>1607</v>
      </c>
      <c r="C119" s="15" t="s">
        <v>923</v>
      </c>
      <c r="D119" s="113" t="s">
        <v>1944</v>
      </c>
      <c r="E119" s="17" t="s">
        <v>1945</v>
      </c>
      <c r="F119" s="113" t="s">
        <v>1946</v>
      </c>
      <c r="G119" s="113" t="s">
        <v>927</v>
      </c>
      <c r="H119" s="98" t="s">
        <v>49</v>
      </c>
      <c r="I119" s="114">
        <v>0</v>
      </c>
      <c r="J119" s="443">
        <v>230000000</v>
      </c>
      <c r="K119" s="9" t="s">
        <v>1043</v>
      </c>
      <c r="L119" s="85" t="s">
        <v>1731</v>
      </c>
      <c r="M119" s="15" t="s">
        <v>52</v>
      </c>
      <c r="N119" s="49" t="s">
        <v>53</v>
      </c>
      <c r="O119" s="23" t="s">
        <v>1743</v>
      </c>
      <c r="P119" s="87" t="s">
        <v>1741</v>
      </c>
      <c r="Q119" s="115">
        <v>796</v>
      </c>
      <c r="R119" s="113" t="s">
        <v>54</v>
      </c>
      <c r="S119" s="48">
        <v>230</v>
      </c>
      <c r="T119" s="48">
        <v>399.99999999999994</v>
      </c>
      <c r="U119" s="36">
        <f t="shared" ref="U119" si="17">S119*T119</f>
        <v>91999.999999999985</v>
      </c>
      <c r="V119" s="36">
        <f t="shared" si="16"/>
        <v>103040</v>
      </c>
      <c r="W119" s="113"/>
      <c r="X119" s="9">
        <v>2016</v>
      </c>
      <c r="Y119" s="119"/>
    </row>
    <row r="120" spans="2:25" ht="12.75" customHeight="1" x14ac:dyDescent="0.25">
      <c r="B120" s="23" t="s">
        <v>173</v>
      </c>
      <c r="C120" s="15" t="s">
        <v>923</v>
      </c>
      <c r="D120" s="113" t="s">
        <v>1947</v>
      </c>
      <c r="E120" s="17" t="s">
        <v>1945</v>
      </c>
      <c r="F120" s="113" t="s">
        <v>1948</v>
      </c>
      <c r="G120" s="113" t="s">
        <v>927</v>
      </c>
      <c r="H120" s="98" t="s">
        <v>49</v>
      </c>
      <c r="I120" s="114">
        <v>45</v>
      </c>
      <c r="J120" s="443">
        <v>230000000</v>
      </c>
      <c r="K120" s="9" t="s">
        <v>1043</v>
      </c>
      <c r="L120" s="85" t="s">
        <v>1731</v>
      </c>
      <c r="M120" s="15" t="s">
        <v>52</v>
      </c>
      <c r="N120" s="49" t="s">
        <v>53</v>
      </c>
      <c r="O120" s="23" t="s">
        <v>1743</v>
      </c>
      <c r="P120" s="87" t="s">
        <v>1741</v>
      </c>
      <c r="Q120" s="115">
        <v>796</v>
      </c>
      <c r="R120" s="113" t="s">
        <v>54</v>
      </c>
      <c r="S120" s="48">
        <v>430</v>
      </c>
      <c r="T120" s="48">
        <v>349.99999999999994</v>
      </c>
      <c r="U120" s="36">
        <v>0</v>
      </c>
      <c r="V120" s="36">
        <f t="shared" si="16"/>
        <v>0</v>
      </c>
      <c r="W120" s="113" t="s">
        <v>1746</v>
      </c>
      <c r="X120" s="9">
        <v>2016</v>
      </c>
      <c r="Y120" s="119">
        <v>8.2200000000000006</v>
      </c>
    </row>
    <row r="121" spans="2:25" ht="12.75" customHeight="1" x14ac:dyDescent="0.25">
      <c r="B121" s="23" t="s">
        <v>1608</v>
      </c>
      <c r="C121" s="15" t="s">
        <v>923</v>
      </c>
      <c r="D121" s="113" t="s">
        <v>1947</v>
      </c>
      <c r="E121" s="17" t="s">
        <v>1945</v>
      </c>
      <c r="F121" s="113" t="s">
        <v>1948</v>
      </c>
      <c r="G121" s="113" t="s">
        <v>927</v>
      </c>
      <c r="H121" s="98" t="s">
        <v>49</v>
      </c>
      <c r="I121" s="114">
        <v>0</v>
      </c>
      <c r="J121" s="443">
        <v>230000000</v>
      </c>
      <c r="K121" s="9" t="s">
        <v>1043</v>
      </c>
      <c r="L121" s="85" t="s">
        <v>1731</v>
      </c>
      <c r="M121" s="15" t="s">
        <v>52</v>
      </c>
      <c r="N121" s="49" t="s">
        <v>53</v>
      </c>
      <c r="O121" s="23" t="s">
        <v>1743</v>
      </c>
      <c r="P121" s="87" t="s">
        <v>1741</v>
      </c>
      <c r="Q121" s="115">
        <v>796</v>
      </c>
      <c r="R121" s="113" t="s">
        <v>54</v>
      </c>
      <c r="S121" s="48">
        <v>430</v>
      </c>
      <c r="T121" s="48">
        <v>349.99999999999994</v>
      </c>
      <c r="U121" s="36">
        <f t="shared" ref="U121" si="18">S121*T121</f>
        <v>150499.99999999997</v>
      </c>
      <c r="V121" s="36">
        <f t="shared" si="16"/>
        <v>168559.99999999997</v>
      </c>
      <c r="W121" s="113"/>
      <c r="X121" s="9">
        <v>2016</v>
      </c>
      <c r="Y121" s="119"/>
    </row>
    <row r="122" spans="2:25" ht="12.75" customHeight="1" x14ac:dyDescent="0.25">
      <c r="B122" s="23" t="s">
        <v>174</v>
      </c>
      <c r="C122" s="15" t="s">
        <v>923</v>
      </c>
      <c r="D122" s="113" t="s">
        <v>1947</v>
      </c>
      <c r="E122" s="17" t="s">
        <v>1945</v>
      </c>
      <c r="F122" s="113" t="s">
        <v>1948</v>
      </c>
      <c r="G122" s="113" t="s">
        <v>927</v>
      </c>
      <c r="H122" s="98" t="s">
        <v>49</v>
      </c>
      <c r="I122" s="114">
        <v>45</v>
      </c>
      <c r="J122" s="443">
        <v>230000000</v>
      </c>
      <c r="K122" s="9" t="s">
        <v>1043</v>
      </c>
      <c r="L122" s="85" t="s">
        <v>1731</v>
      </c>
      <c r="M122" s="15" t="s">
        <v>52</v>
      </c>
      <c r="N122" s="49" t="s">
        <v>53</v>
      </c>
      <c r="O122" s="23" t="s">
        <v>1743</v>
      </c>
      <c r="P122" s="87" t="s">
        <v>1741</v>
      </c>
      <c r="Q122" s="115">
        <v>796</v>
      </c>
      <c r="R122" s="113" t="s">
        <v>54</v>
      </c>
      <c r="S122" s="48">
        <v>280</v>
      </c>
      <c r="T122" s="48">
        <v>430</v>
      </c>
      <c r="U122" s="36">
        <v>0</v>
      </c>
      <c r="V122" s="36">
        <f t="shared" si="16"/>
        <v>0</v>
      </c>
      <c r="W122" s="113" t="s">
        <v>1746</v>
      </c>
      <c r="X122" s="9">
        <v>2016</v>
      </c>
      <c r="Y122" s="119">
        <v>8.2200000000000006</v>
      </c>
    </row>
    <row r="123" spans="2:25" ht="12.75" customHeight="1" x14ac:dyDescent="0.25">
      <c r="B123" s="23" t="s">
        <v>1609</v>
      </c>
      <c r="C123" s="15" t="s">
        <v>923</v>
      </c>
      <c r="D123" s="113" t="s">
        <v>1947</v>
      </c>
      <c r="E123" s="17" t="s">
        <v>1945</v>
      </c>
      <c r="F123" s="113" t="s">
        <v>1948</v>
      </c>
      <c r="G123" s="113" t="s">
        <v>927</v>
      </c>
      <c r="H123" s="98" t="s">
        <v>49</v>
      </c>
      <c r="I123" s="114">
        <v>0</v>
      </c>
      <c r="J123" s="443">
        <v>230000000</v>
      </c>
      <c r="K123" s="9" t="s">
        <v>1043</v>
      </c>
      <c r="L123" s="85" t="s">
        <v>1731</v>
      </c>
      <c r="M123" s="15" t="s">
        <v>52</v>
      </c>
      <c r="N123" s="49" t="s">
        <v>53</v>
      </c>
      <c r="O123" s="23" t="s">
        <v>1743</v>
      </c>
      <c r="P123" s="87" t="s">
        <v>1741</v>
      </c>
      <c r="Q123" s="115">
        <v>796</v>
      </c>
      <c r="R123" s="113" t="s">
        <v>54</v>
      </c>
      <c r="S123" s="48">
        <v>280</v>
      </c>
      <c r="T123" s="48">
        <v>430</v>
      </c>
      <c r="U123" s="36">
        <f t="shared" ref="U123" si="19">S123*T123</f>
        <v>120400</v>
      </c>
      <c r="V123" s="36">
        <f t="shared" si="16"/>
        <v>134848</v>
      </c>
      <c r="W123" s="113"/>
      <c r="X123" s="9">
        <v>2016</v>
      </c>
      <c r="Y123" s="119"/>
    </row>
    <row r="124" spans="2:25" ht="12.75" customHeight="1" x14ac:dyDescent="0.25">
      <c r="B124" s="23" t="s">
        <v>175</v>
      </c>
      <c r="C124" s="15" t="s">
        <v>923</v>
      </c>
      <c r="D124" s="113" t="s">
        <v>1949</v>
      </c>
      <c r="E124" s="17" t="s">
        <v>1950</v>
      </c>
      <c r="F124" s="113" t="s">
        <v>1951</v>
      </c>
      <c r="G124" s="113" t="s">
        <v>927</v>
      </c>
      <c r="H124" s="98" t="s">
        <v>49</v>
      </c>
      <c r="I124" s="114">
        <v>0</v>
      </c>
      <c r="J124" s="443">
        <v>230000000</v>
      </c>
      <c r="K124" s="9" t="s">
        <v>1043</v>
      </c>
      <c r="L124" s="85" t="s">
        <v>1731</v>
      </c>
      <c r="M124" s="15" t="s">
        <v>52</v>
      </c>
      <c r="N124" s="49" t="s">
        <v>53</v>
      </c>
      <c r="O124" s="23" t="s">
        <v>1743</v>
      </c>
      <c r="P124" s="87" t="s">
        <v>1741</v>
      </c>
      <c r="Q124" s="115">
        <v>796</v>
      </c>
      <c r="R124" s="113" t="s">
        <v>54</v>
      </c>
      <c r="S124" s="48">
        <v>100</v>
      </c>
      <c r="T124" s="48">
        <v>622.5</v>
      </c>
      <c r="U124" s="36">
        <f t="shared" si="15"/>
        <v>62250</v>
      </c>
      <c r="V124" s="36">
        <f t="shared" si="16"/>
        <v>69720</v>
      </c>
      <c r="W124" s="113"/>
      <c r="X124" s="9">
        <v>2016</v>
      </c>
      <c r="Y124" s="119"/>
    </row>
    <row r="125" spans="2:25" ht="12.75" customHeight="1" x14ac:dyDescent="0.25">
      <c r="B125" s="23" t="s">
        <v>176</v>
      </c>
      <c r="C125" s="15" t="s">
        <v>923</v>
      </c>
      <c r="D125" s="113" t="s">
        <v>1952</v>
      </c>
      <c r="E125" s="17" t="s">
        <v>1950</v>
      </c>
      <c r="F125" s="113" t="s">
        <v>1953</v>
      </c>
      <c r="G125" s="113" t="s">
        <v>927</v>
      </c>
      <c r="H125" s="98" t="s">
        <v>49</v>
      </c>
      <c r="I125" s="114">
        <v>0</v>
      </c>
      <c r="J125" s="443">
        <v>230000000</v>
      </c>
      <c r="K125" s="9" t="s">
        <v>1043</v>
      </c>
      <c r="L125" s="85" t="s">
        <v>1731</v>
      </c>
      <c r="M125" s="15" t="s">
        <v>52</v>
      </c>
      <c r="N125" s="49" t="s">
        <v>53</v>
      </c>
      <c r="O125" s="23" t="s">
        <v>1743</v>
      </c>
      <c r="P125" s="87" t="s">
        <v>1741</v>
      </c>
      <c r="Q125" s="115">
        <v>796</v>
      </c>
      <c r="R125" s="113" t="s">
        <v>54</v>
      </c>
      <c r="S125" s="48">
        <v>120</v>
      </c>
      <c r="T125" s="48">
        <v>909.28</v>
      </c>
      <c r="U125" s="36">
        <f t="shared" si="15"/>
        <v>109113.59999999999</v>
      </c>
      <c r="V125" s="36">
        <f t="shared" si="16"/>
        <v>122207.232</v>
      </c>
      <c r="W125" s="113"/>
      <c r="X125" s="9">
        <v>2016</v>
      </c>
      <c r="Y125" s="119"/>
    </row>
    <row r="126" spans="2:25" ht="12.75" customHeight="1" x14ac:dyDescent="0.25">
      <c r="B126" s="23" t="s">
        <v>177</v>
      </c>
      <c r="C126" s="15" t="s">
        <v>923</v>
      </c>
      <c r="D126" s="113" t="s">
        <v>949</v>
      </c>
      <c r="E126" s="17" t="s">
        <v>84</v>
      </c>
      <c r="F126" s="113" t="s">
        <v>950</v>
      </c>
      <c r="G126" s="113" t="s">
        <v>927</v>
      </c>
      <c r="H126" s="98" t="s">
        <v>49</v>
      </c>
      <c r="I126" s="114">
        <v>0</v>
      </c>
      <c r="J126" s="443">
        <v>230000000</v>
      </c>
      <c r="K126" s="9" t="s">
        <v>1043</v>
      </c>
      <c r="L126" s="85" t="s">
        <v>1731</v>
      </c>
      <c r="M126" s="15" t="s">
        <v>52</v>
      </c>
      <c r="N126" s="49" t="s">
        <v>53</v>
      </c>
      <c r="O126" s="23" t="s">
        <v>1743</v>
      </c>
      <c r="P126" s="87" t="s">
        <v>1741</v>
      </c>
      <c r="Q126" s="115">
        <v>166</v>
      </c>
      <c r="R126" s="113" t="s">
        <v>941</v>
      </c>
      <c r="S126" s="48">
        <v>384</v>
      </c>
      <c r="T126" s="48">
        <v>187.49999999999997</v>
      </c>
      <c r="U126" s="36">
        <f t="shared" si="15"/>
        <v>71999.999999999985</v>
      </c>
      <c r="V126" s="36">
        <f t="shared" si="16"/>
        <v>80639.999999999985</v>
      </c>
      <c r="W126" s="113"/>
      <c r="X126" s="9">
        <v>2016</v>
      </c>
      <c r="Y126" s="119"/>
    </row>
    <row r="127" spans="2:25" ht="12.75" customHeight="1" x14ac:dyDescent="0.25">
      <c r="B127" s="23" t="s">
        <v>178</v>
      </c>
      <c r="C127" s="15" t="s">
        <v>923</v>
      </c>
      <c r="D127" s="113" t="s">
        <v>951</v>
      </c>
      <c r="E127" s="17" t="s">
        <v>952</v>
      </c>
      <c r="F127" s="113" t="s">
        <v>953</v>
      </c>
      <c r="G127" s="113" t="s">
        <v>1954</v>
      </c>
      <c r="H127" s="98" t="s">
        <v>49</v>
      </c>
      <c r="I127" s="114">
        <v>0</v>
      </c>
      <c r="J127" s="443">
        <v>230000000</v>
      </c>
      <c r="K127" s="9" t="s">
        <v>1043</v>
      </c>
      <c r="L127" s="85" t="s">
        <v>1731</v>
      </c>
      <c r="M127" s="15" t="s">
        <v>52</v>
      </c>
      <c r="N127" s="49" t="s">
        <v>53</v>
      </c>
      <c r="O127" s="23" t="s">
        <v>1743</v>
      </c>
      <c r="P127" s="87" t="s">
        <v>1741</v>
      </c>
      <c r="Q127" s="115">
        <v>166</v>
      </c>
      <c r="R127" s="113" t="s">
        <v>941</v>
      </c>
      <c r="S127" s="48">
        <v>310</v>
      </c>
      <c r="T127" s="48">
        <v>1200</v>
      </c>
      <c r="U127" s="36">
        <f t="shared" si="15"/>
        <v>372000</v>
      </c>
      <c r="V127" s="36">
        <f t="shared" si="16"/>
        <v>416640.00000000006</v>
      </c>
      <c r="W127" s="113"/>
      <c r="X127" s="9">
        <v>2016</v>
      </c>
      <c r="Y127" s="119"/>
    </row>
    <row r="128" spans="2:25" ht="12.75" customHeight="1" x14ac:dyDescent="0.25">
      <c r="B128" s="23" t="s">
        <v>179</v>
      </c>
      <c r="C128" s="15" t="s">
        <v>923</v>
      </c>
      <c r="D128" s="113" t="s">
        <v>1007</v>
      </c>
      <c r="E128" s="17" t="s">
        <v>86</v>
      </c>
      <c r="F128" s="113" t="s">
        <v>1008</v>
      </c>
      <c r="G128" s="113" t="s">
        <v>927</v>
      </c>
      <c r="H128" s="98" t="s">
        <v>49</v>
      </c>
      <c r="I128" s="114">
        <v>45</v>
      </c>
      <c r="J128" s="443">
        <v>230000000</v>
      </c>
      <c r="K128" s="9" t="s">
        <v>1043</v>
      </c>
      <c r="L128" s="85" t="s">
        <v>1731</v>
      </c>
      <c r="M128" s="15" t="s">
        <v>52</v>
      </c>
      <c r="N128" s="49" t="s">
        <v>53</v>
      </c>
      <c r="O128" s="23" t="s">
        <v>1743</v>
      </c>
      <c r="P128" s="87" t="s">
        <v>1741</v>
      </c>
      <c r="Q128" s="115">
        <v>796</v>
      </c>
      <c r="R128" s="113" t="s">
        <v>54</v>
      </c>
      <c r="S128" s="48">
        <v>1846</v>
      </c>
      <c r="T128" s="48">
        <v>919.64</v>
      </c>
      <c r="U128" s="36">
        <v>0</v>
      </c>
      <c r="V128" s="36">
        <f t="shared" si="16"/>
        <v>0</v>
      </c>
      <c r="W128" s="113" t="s">
        <v>1746</v>
      </c>
      <c r="X128" s="9">
        <v>2016</v>
      </c>
      <c r="Y128" s="119">
        <v>8.2200000000000006</v>
      </c>
    </row>
    <row r="129" spans="2:25" ht="12.75" customHeight="1" x14ac:dyDescent="0.25">
      <c r="B129" s="23" t="s">
        <v>1610</v>
      </c>
      <c r="C129" s="15" t="s">
        <v>923</v>
      </c>
      <c r="D129" s="113" t="s">
        <v>1007</v>
      </c>
      <c r="E129" s="17" t="s">
        <v>86</v>
      </c>
      <c r="F129" s="113" t="s">
        <v>1008</v>
      </c>
      <c r="G129" s="113" t="s">
        <v>927</v>
      </c>
      <c r="H129" s="98" t="s">
        <v>49</v>
      </c>
      <c r="I129" s="114">
        <v>0</v>
      </c>
      <c r="J129" s="443">
        <v>230000000</v>
      </c>
      <c r="K129" s="9" t="s">
        <v>1043</v>
      </c>
      <c r="L129" s="85" t="s">
        <v>1731</v>
      </c>
      <c r="M129" s="15" t="s">
        <v>52</v>
      </c>
      <c r="N129" s="49" t="s">
        <v>53</v>
      </c>
      <c r="O129" s="23" t="s">
        <v>1743</v>
      </c>
      <c r="P129" s="87" t="s">
        <v>1741</v>
      </c>
      <c r="Q129" s="115">
        <v>796</v>
      </c>
      <c r="R129" s="113" t="s">
        <v>54</v>
      </c>
      <c r="S129" s="48">
        <v>1846</v>
      </c>
      <c r="T129" s="48">
        <v>919.64</v>
      </c>
      <c r="U129" s="36">
        <f t="shared" ref="U129" si="20">S129*T129</f>
        <v>1697655.44</v>
      </c>
      <c r="V129" s="36">
        <f t="shared" si="16"/>
        <v>1901374.0928000002</v>
      </c>
      <c r="W129" s="113"/>
      <c r="X129" s="9">
        <v>2016</v>
      </c>
      <c r="Y129" s="119"/>
    </row>
    <row r="130" spans="2:25" ht="12.75" customHeight="1" x14ac:dyDescent="0.25">
      <c r="B130" s="88" t="s">
        <v>180</v>
      </c>
      <c r="C130" s="85" t="s">
        <v>923</v>
      </c>
      <c r="D130" s="89" t="s">
        <v>1694</v>
      </c>
      <c r="E130" s="90" t="s">
        <v>1691</v>
      </c>
      <c r="F130" s="90" t="s">
        <v>1695</v>
      </c>
      <c r="G130" s="85" t="s">
        <v>1738</v>
      </c>
      <c r="H130" s="85" t="s">
        <v>55</v>
      </c>
      <c r="I130" s="84">
        <v>0</v>
      </c>
      <c r="J130" s="444">
        <v>230000000</v>
      </c>
      <c r="K130" s="9" t="s">
        <v>1043</v>
      </c>
      <c r="L130" s="85" t="s">
        <v>1731</v>
      </c>
      <c r="M130" s="85" t="s">
        <v>473</v>
      </c>
      <c r="N130" s="91" t="s">
        <v>1736</v>
      </c>
      <c r="O130" s="92" t="s">
        <v>1077</v>
      </c>
      <c r="P130" s="91" t="s">
        <v>1737</v>
      </c>
      <c r="Q130" s="40">
        <v>168</v>
      </c>
      <c r="R130" s="91" t="s">
        <v>1689</v>
      </c>
      <c r="S130" s="116">
        <v>450.31099999999998</v>
      </c>
      <c r="T130" s="93">
        <v>251000</v>
      </c>
      <c r="U130" s="36">
        <f t="shared" si="15"/>
        <v>113028061</v>
      </c>
      <c r="V130" s="36">
        <f t="shared" si="16"/>
        <v>126591428.32000001</v>
      </c>
      <c r="W130" s="94"/>
      <c r="X130" s="94">
        <v>2016</v>
      </c>
      <c r="Y130" s="265"/>
    </row>
    <row r="131" spans="2:25" ht="12.75" customHeight="1" x14ac:dyDescent="0.25">
      <c r="B131" s="52" t="s">
        <v>181</v>
      </c>
      <c r="C131" s="85" t="s">
        <v>923</v>
      </c>
      <c r="D131" s="29" t="s">
        <v>1955</v>
      </c>
      <c r="E131" s="29" t="s">
        <v>1956</v>
      </c>
      <c r="F131" s="29" t="s">
        <v>1957</v>
      </c>
      <c r="G131" s="43" t="s">
        <v>927</v>
      </c>
      <c r="H131" s="17" t="s">
        <v>55</v>
      </c>
      <c r="I131" s="117">
        <v>45</v>
      </c>
      <c r="J131" s="443">
        <v>230000000</v>
      </c>
      <c r="K131" s="9" t="s">
        <v>1043</v>
      </c>
      <c r="L131" s="17" t="s">
        <v>655</v>
      </c>
      <c r="M131" s="29" t="s">
        <v>1958</v>
      </c>
      <c r="N131" s="17" t="s">
        <v>53</v>
      </c>
      <c r="O131" s="43" t="s">
        <v>1959</v>
      </c>
      <c r="P131" s="87" t="s">
        <v>1741</v>
      </c>
      <c r="Q131" s="118">
        <v>796</v>
      </c>
      <c r="R131" s="18" t="s">
        <v>1680</v>
      </c>
      <c r="S131" s="36">
        <v>2</v>
      </c>
      <c r="T131" s="36">
        <v>25795000</v>
      </c>
      <c r="U131" s="36">
        <f t="shared" si="15"/>
        <v>51590000</v>
      </c>
      <c r="V131" s="36">
        <f t="shared" si="16"/>
        <v>57780800.000000007</v>
      </c>
      <c r="W131" s="17" t="s">
        <v>1746</v>
      </c>
      <c r="X131" s="17">
        <v>2016</v>
      </c>
      <c r="Y131" s="119"/>
    </row>
    <row r="132" spans="2:25" ht="12.75" customHeight="1" x14ac:dyDescent="0.25">
      <c r="B132" s="52" t="s">
        <v>182</v>
      </c>
      <c r="C132" s="85" t="s">
        <v>923</v>
      </c>
      <c r="D132" s="29" t="s">
        <v>1960</v>
      </c>
      <c r="E132" s="29" t="s">
        <v>1961</v>
      </c>
      <c r="F132" s="29" t="s">
        <v>1962</v>
      </c>
      <c r="G132" s="43" t="s">
        <v>927</v>
      </c>
      <c r="H132" s="17" t="s">
        <v>55</v>
      </c>
      <c r="I132" s="117">
        <v>45</v>
      </c>
      <c r="J132" s="443">
        <v>230000000</v>
      </c>
      <c r="K132" s="9" t="s">
        <v>1043</v>
      </c>
      <c r="L132" s="85" t="s">
        <v>1731</v>
      </c>
      <c r="M132" s="29" t="s">
        <v>1958</v>
      </c>
      <c r="N132" s="17" t="s">
        <v>53</v>
      </c>
      <c r="O132" s="43" t="s">
        <v>1743</v>
      </c>
      <c r="P132" s="87" t="s">
        <v>1741</v>
      </c>
      <c r="Q132" s="118">
        <v>839</v>
      </c>
      <c r="R132" s="18" t="s">
        <v>69</v>
      </c>
      <c r="S132" s="36">
        <v>6</v>
      </c>
      <c r="T132" s="36">
        <v>11007142.859999999</v>
      </c>
      <c r="U132" s="36">
        <f t="shared" si="15"/>
        <v>66042857.159999996</v>
      </c>
      <c r="V132" s="36">
        <f t="shared" si="16"/>
        <v>73968000.019199997</v>
      </c>
      <c r="W132" s="17" t="s">
        <v>1746</v>
      </c>
      <c r="X132" s="17">
        <v>2016</v>
      </c>
      <c r="Y132" s="119"/>
    </row>
    <row r="133" spans="2:25" ht="12.75" customHeight="1" x14ac:dyDescent="0.25">
      <c r="B133" s="88" t="s">
        <v>183</v>
      </c>
      <c r="C133" s="15" t="s">
        <v>923</v>
      </c>
      <c r="D133" s="95" t="s">
        <v>994</v>
      </c>
      <c r="E133" s="96" t="s">
        <v>1549</v>
      </c>
      <c r="F133" s="96" t="s">
        <v>995</v>
      </c>
      <c r="G133" s="96" t="s">
        <v>1963</v>
      </c>
      <c r="H133" s="98" t="s">
        <v>55</v>
      </c>
      <c r="I133" s="97">
        <v>100</v>
      </c>
      <c r="J133" s="443">
        <v>230000000</v>
      </c>
      <c r="K133" s="9" t="s">
        <v>1091</v>
      </c>
      <c r="L133" s="85" t="s">
        <v>1731</v>
      </c>
      <c r="M133" s="98" t="s">
        <v>473</v>
      </c>
      <c r="N133" s="91" t="s">
        <v>53</v>
      </c>
      <c r="O133" s="99" t="s">
        <v>692</v>
      </c>
      <c r="P133" s="87" t="s">
        <v>1741</v>
      </c>
      <c r="Q133" s="100">
        <v>796</v>
      </c>
      <c r="R133" s="101" t="s">
        <v>54</v>
      </c>
      <c r="S133" s="102">
        <v>8</v>
      </c>
      <c r="T133" s="102">
        <v>913750</v>
      </c>
      <c r="U133" s="103">
        <v>0</v>
      </c>
      <c r="V133" s="36">
        <f t="shared" si="16"/>
        <v>0</v>
      </c>
      <c r="W133" s="23"/>
      <c r="X133" s="9">
        <v>2017</v>
      </c>
      <c r="Y133" s="265" t="s">
        <v>1742</v>
      </c>
    </row>
    <row r="134" spans="2:25" ht="12.75" customHeight="1" x14ac:dyDescent="0.25">
      <c r="B134" s="88" t="s">
        <v>1611</v>
      </c>
      <c r="C134" s="15" t="s">
        <v>923</v>
      </c>
      <c r="D134" s="95" t="s">
        <v>994</v>
      </c>
      <c r="E134" s="96" t="s">
        <v>1549</v>
      </c>
      <c r="F134" s="96" t="s">
        <v>995</v>
      </c>
      <c r="G134" s="96" t="s">
        <v>1963</v>
      </c>
      <c r="H134" s="98" t="s">
        <v>55</v>
      </c>
      <c r="I134" s="97">
        <v>0</v>
      </c>
      <c r="J134" s="443">
        <v>230000000</v>
      </c>
      <c r="K134" s="9" t="s">
        <v>1091</v>
      </c>
      <c r="L134" s="85" t="s">
        <v>1731</v>
      </c>
      <c r="M134" s="98" t="s">
        <v>52</v>
      </c>
      <c r="N134" s="91" t="s">
        <v>53</v>
      </c>
      <c r="O134" s="99" t="s">
        <v>1743</v>
      </c>
      <c r="P134" s="87" t="s">
        <v>1741</v>
      </c>
      <c r="Q134" s="100">
        <v>796</v>
      </c>
      <c r="R134" s="101" t="s">
        <v>54</v>
      </c>
      <c r="S134" s="102">
        <v>8</v>
      </c>
      <c r="T134" s="102">
        <v>913750</v>
      </c>
      <c r="U134" s="103">
        <f t="shared" si="15"/>
        <v>7310000</v>
      </c>
      <c r="V134" s="36">
        <f t="shared" si="16"/>
        <v>8187200.0000000009</v>
      </c>
      <c r="W134" s="23"/>
      <c r="X134" s="9">
        <v>2017</v>
      </c>
      <c r="Y134" s="104"/>
    </row>
    <row r="135" spans="2:25" ht="12.75" customHeight="1" x14ac:dyDescent="0.25">
      <c r="B135" s="52" t="s">
        <v>184</v>
      </c>
      <c r="C135" s="85" t="s">
        <v>923</v>
      </c>
      <c r="D135" s="29" t="s">
        <v>1955</v>
      </c>
      <c r="E135" s="29" t="s">
        <v>1956</v>
      </c>
      <c r="F135" s="29" t="s">
        <v>1957</v>
      </c>
      <c r="G135" s="43" t="s">
        <v>927</v>
      </c>
      <c r="H135" s="17" t="s">
        <v>55</v>
      </c>
      <c r="I135" s="117">
        <v>45</v>
      </c>
      <c r="J135" s="443">
        <v>230000000</v>
      </c>
      <c r="K135" s="9" t="s">
        <v>1043</v>
      </c>
      <c r="L135" s="17" t="s">
        <v>655</v>
      </c>
      <c r="M135" s="98" t="s">
        <v>1964</v>
      </c>
      <c r="N135" s="17" t="s">
        <v>53</v>
      </c>
      <c r="O135" s="43" t="s">
        <v>1965</v>
      </c>
      <c r="P135" s="87" t="s">
        <v>1741</v>
      </c>
      <c r="Q135" s="118">
        <v>796</v>
      </c>
      <c r="R135" s="18" t="s">
        <v>1680</v>
      </c>
      <c r="S135" s="36">
        <v>2</v>
      </c>
      <c r="T135" s="36">
        <v>25795000</v>
      </c>
      <c r="U135" s="36">
        <f t="shared" si="15"/>
        <v>51590000</v>
      </c>
      <c r="V135" s="36">
        <f t="shared" si="16"/>
        <v>57780800.000000007</v>
      </c>
      <c r="W135" s="17" t="s">
        <v>1746</v>
      </c>
      <c r="X135" s="17">
        <v>2016</v>
      </c>
      <c r="Y135" s="119"/>
    </row>
    <row r="136" spans="2:25" ht="12.75" customHeight="1" x14ac:dyDescent="0.25">
      <c r="B136" s="52" t="s">
        <v>185</v>
      </c>
      <c r="C136" s="85" t="s">
        <v>923</v>
      </c>
      <c r="D136" s="29" t="s">
        <v>1960</v>
      </c>
      <c r="E136" s="29" t="s">
        <v>1961</v>
      </c>
      <c r="F136" s="29" t="s">
        <v>1962</v>
      </c>
      <c r="G136" s="43" t="s">
        <v>927</v>
      </c>
      <c r="H136" s="17" t="s">
        <v>55</v>
      </c>
      <c r="I136" s="117">
        <v>45</v>
      </c>
      <c r="J136" s="443">
        <v>230000000</v>
      </c>
      <c r="K136" s="9" t="s">
        <v>1043</v>
      </c>
      <c r="L136" s="17" t="s">
        <v>655</v>
      </c>
      <c r="M136" s="98" t="s">
        <v>1964</v>
      </c>
      <c r="N136" s="17" t="s">
        <v>53</v>
      </c>
      <c r="O136" s="43" t="s">
        <v>1743</v>
      </c>
      <c r="P136" s="87" t="s">
        <v>1741</v>
      </c>
      <c r="Q136" s="118">
        <v>839</v>
      </c>
      <c r="R136" s="18" t="s">
        <v>69</v>
      </c>
      <c r="S136" s="36">
        <v>5</v>
      </c>
      <c r="T136" s="36">
        <v>11007142.859999999</v>
      </c>
      <c r="U136" s="36">
        <f t="shared" si="15"/>
        <v>55035714.299999997</v>
      </c>
      <c r="V136" s="36">
        <f t="shared" si="16"/>
        <v>61640000.016000003</v>
      </c>
      <c r="W136" s="17" t="s">
        <v>1746</v>
      </c>
      <c r="X136" s="17">
        <v>2016</v>
      </c>
      <c r="Y136" s="119"/>
    </row>
    <row r="137" spans="2:25" ht="12.75" customHeight="1" x14ac:dyDescent="0.25">
      <c r="B137" s="52" t="s">
        <v>186</v>
      </c>
      <c r="C137" s="85" t="s">
        <v>923</v>
      </c>
      <c r="D137" s="95" t="s">
        <v>996</v>
      </c>
      <c r="E137" s="96" t="s">
        <v>95</v>
      </c>
      <c r="F137" s="96" t="s">
        <v>1739</v>
      </c>
      <c r="G137" s="96" t="s">
        <v>1966</v>
      </c>
      <c r="H137" s="98" t="s">
        <v>55</v>
      </c>
      <c r="I137" s="97">
        <v>100</v>
      </c>
      <c r="J137" s="443">
        <v>230000000</v>
      </c>
      <c r="K137" s="9" t="s">
        <v>1091</v>
      </c>
      <c r="L137" s="85" t="s">
        <v>1731</v>
      </c>
      <c r="M137" s="98" t="s">
        <v>473</v>
      </c>
      <c r="N137" s="91" t="s">
        <v>53</v>
      </c>
      <c r="O137" s="99" t="s">
        <v>692</v>
      </c>
      <c r="P137" s="87" t="s">
        <v>1741</v>
      </c>
      <c r="Q137" s="100">
        <v>796</v>
      </c>
      <c r="R137" s="101" t="s">
        <v>54</v>
      </c>
      <c r="S137" s="102">
        <v>5</v>
      </c>
      <c r="T137" s="102">
        <v>1752250</v>
      </c>
      <c r="U137" s="103">
        <v>0</v>
      </c>
      <c r="V137" s="36">
        <f t="shared" si="16"/>
        <v>0</v>
      </c>
      <c r="W137" s="91"/>
      <c r="X137" s="9">
        <v>2017</v>
      </c>
      <c r="Y137" s="265" t="s">
        <v>1742</v>
      </c>
    </row>
    <row r="138" spans="2:25" ht="12.75" customHeight="1" x14ac:dyDescent="0.25">
      <c r="B138" s="52" t="s">
        <v>1612</v>
      </c>
      <c r="C138" s="85" t="s">
        <v>923</v>
      </c>
      <c r="D138" s="95" t="s">
        <v>996</v>
      </c>
      <c r="E138" s="96" t="s">
        <v>95</v>
      </c>
      <c r="F138" s="96" t="s">
        <v>1739</v>
      </c>
      <c r="G138" s="96" t="s">
        <v>1966</v>
      </c>
      <c r="H138" s="98" t="s">
        <v>55</v>
      </c>
      <c r="I138" s="97">
        <v>0</v>
      </c>
      <c r="J138" s="443">
        <v>230000000</v>
      </c>
      <c r="K138" s="9" t="s">
        <v>1091</v>
      </c>
      <c r="L138" s="85" t="s">
        <v>1731</v>
      </c>
      <c r="M138" s="98" t="s">
        <v>52</v>
      </c>
      <c r="N138" s="91" t="s">
        <v>53</v>
      </c>
      <c r="O138" s="99" t="s">
        <v>1743</v>
      </c>
      <c r="P138" s="87" t="s">
        <v>1741</v>
      </c>
      <c r="Q138" s="100">
        <v>796</v>
      </c>
      <c r="R138" s="101" t="s">
        <v>54</v>
      </c>
      <c r="S138" s="102">
        <v>5</v>
      </c>
      <c r="T138" s="102">
        <v>1752250</v>
      </c>
      <c r="U138" s="103">
        <f t="shared" si="15"/>
        <v>8761250</v>
      </c>
      <c r="V138" s="36">
        <f t="shared" si="16"/>
        <v>9812600.0000000019</v>
      </c>
      <c r="W138" s="91"/>
      <c r="X138" s="9">
        <v>2017</v>
      </c>
      <c r="Y138" s="265"/>
    </row>
    <row r="139" spans="2:25" ht="12.75" customHeight="1" x14ac:dyDescent="0.25">
      <c r="B139" s="52" t="s">
        <v>187</v>
      </c>
      <c r="C139" s="85" t="s">
        <v>923</v>
      </c>
      <c r="D139" s="95" t="s">
        <v>1009</v>
      </c>
      <c r="E139" s="96" t="s">
        <v>1010</v>
      </c>
      <c r="F139" s="96" t="s">
        <v>1553</v>
      </c>
      <c r="G139" s="96" t="s">
        <v>1967</v>
      </c>
      <c r="H139" s="98" t="s">
        <v>55</v>
      </c>
      <c r="I139" s="97">
        <v>100</v>
      </c>
      <c r="J139" s="443">
        <v>230000000</v>
      </c>
      <c r="K139" s="9" t="s">
        <v>1091</v>
      </c>
      <c r="L139" s="85" t="s">
        <v>1731</v>
      </c>
      <c r="M139" s="98" t="s">
        <v>473</v>
      </c>
      <c r="N139" s="91" t="s">
        <v>53</v>
      </c>
      <c r="O139" s="99" t="s">
        <v>692</v>
      </c>
      <c r="P139" s="87" t="s">
        <v>1741</v>
      </c>
      <c r="Q139" s="100">
        <v>796</v>
      </c>
      <c r="R139" s="101" t="s">
        <v>54</v>
      </c>
      <c r="S139" s="102">
        <v>4</v>
      </c>
      <c r="T139" s="102">
        <v>1451250</v>
      </c>
      <c r="U139" s="103">
        <v>0</v>
      </c>
      <c r="V139" s="36">
        <f t="shared" si="16"/>
        <v>0</v>
      </c>
      <c r="W139" s="9"/>
      <c r="X139" s="9">
        <v>2017</v>
      </c>
      <c r="Y139" s="265" t="s">
        <v>1742</v>
      </c>
    </row>
    <row r="140" spans="2:25" ht="12.75" customHeight="1" x14ac:dyDescent="0.25">
      <c r="B140" s="52" t="s">
        <v>1613</v>
      </c>
      <c r="C140" s="85" t="s">
        <v>923</v>
      </c>
      <c r="D140" s="95" t="s">
        <v>1009</v>
      </c>
      <c r="E140" s="96" t="s">
        <v>1010</v>
      </c>
      <c r="F140" s="96" t="s">
        <v>1553</v>
      </c>
      <c r="G140" s="96" t="s">
        <v>1967</v>
      </c>
      <c r="H140" s="98" t="s">
        <v>55</v>
      </c>
      <c r="I140" s="97">
        <v>0</v>
      </c>
      <c r="J140" s="443">
        <v>230000000</v>
      </c>
      <c r="K140" s="9" t="s">
        <v>1091</v>
      </c>
      <c r="L140" s="85" t="s">
        <v>1731</v>
      </c>
      <c r="M140" s="98" t="s">
        <v>52</v>
      </c>
      <c r="N140" s="91" t="s">
        <v>53</v>
      </c>
      <c r="O140" s="99" t="s">
        <v>1743</v>
      </c>
      <c r="P140" s="87" t="s">
        <v>1741</v>
      </c>
      <c r="Q140" s="100">
        <v>796</v>
      </c>
      <c r="R140" s="101" t="s">
        <v>54</v>
      </c>
      <c r="S140" s="102">
        <v>4</v>
      </c>
      <c r="T140" s="102">
        <v>1451250</v>
      </c>
      <c r="U140" s="103">
        <f t="shared" si="15"/>
        <v>5805000</v>
      </c>
      <c r="V140" s="36">
        <f t="shared" si="16"/>
        <v>6501600.0000000009</v>
      </c>
      <c r="W140" s="9"/>
      <c r="X140" s="9">
        <v>2017</v>
      </c>
      <c r="Y140" s="265"/>
    </row>
    <row r="141" spans="2:25" ht="12.75" customHeight="1" x14ac:dyDescent="0.25">
      <c r="B141" s="52" t="s">
        <v>188</v>
      </c>
      <c r="C141" s="85" t="s">
        <v>923</v>
      </c>
      <c r="D141" s="95" t="s">
        <v>1009</v>
      </c>
      <c r="E141" s="96" t="s">
        <v>1010</v>
      </c>
      <c r="F141" s="96" t="s">
        <v>1553</v>
      </c>
      <c r="G141" s="96" t="s">
        <v>1968</v>
      </c>
      <c r="H141" s="98" t="s">
        <v>55</v>
      </c>
      <c r="I141" s="97">
        <v>100</v>
      </c>
      <c r="J141" s="443">
        <v>230000000</v>
      </c>
      <c r="K141" s="9" t="s">
        <v>1091</v>
      </c>
      <c r="L141" s="85" t="s">
        <v>1731</v>
      </c>
      <c r="M141" s="98" t="s">
        <v>473</v>
      </c>
      <c r="N141" s="91" t="s">
        <v>53</v>
      </c>
      <c r="O141" s="99" t="s">
        <v>692</v>
      </c>
      <c r="P141" s="87" t="s">
        <v>1741</v>
      </c>
      <c r="Q141" s="100">
        <v>796</v>
      </c>
      <c r="R141" s="101" t="s">
        <v>54</v>
      </c>
      <c r="S141" s="102">
        <v>4</v>
      </c>
      <c r="T141" s="102">
        <v>860000</v>
      </c>
      <c r="U141" s="103">
        <v>0</v>
      </c>
      <c r="V141" s="36">
        <f t="shared" si="16"/>
        <v>0</v>
      </c>
      <c r="W141" s="9"/>
      <c r="X141" s="9">
        <v>2017</v>
      </c>
      <c r="Y141" s="265" t="s">
        <v>1742</v>
      </c>
    </row>
    <row r="142" spans="2:25" ht="12.75" customHeight="1" x14ac:dyDescent="0.25">
      <c r="B142" s="52" t="s">
        <v>1614</v>
      </c>
      <c r="C142" s="85" t="s">
        <v>923</v>
      </c>
      <c r="D142" s="95" t="s">
        <v>1009</v>
      </c>
      <c r="E142" s="96" t="s">
        <v>1010</v>
      </c>
      <c r="F142" s="96" t="s">
        <v>1553</v>
      </c>
      <c r="G142" s="96" t="s">
        <v>1968</v>
      </c>
      <c r="H142" s="98" t="s">
        <v>55</v>
      </c>
      <c r="I142" s="97">
        <v>0</v>
      </c>
      <c r="J142" s="443">
        <v>230000000</v>
      </c>
      <c r="K142" s="9" t="s">
        <v>1091</v>
      </c>
      <c r="L142" s="85" t="s">
        <v>1731</v>
      </c>
      <c r="M142" s="98" t="s">
        <v>52</v>
      </c>
      <c r="N142" s="91" t="s">
        <v>53</v>
      </c>
      <c r="O142" s="99" t="s">
        <v>1743</v>
      </c>
      <c r="P142" s="87" t="s">
        <v>1741</v>
      </c>
      <c r="Q142" s="100">
        <v>796</v>
      </c>
      <c r="R142" s="101" t="s">
        <v>54</v>
      </c>
      <c r="S142" s="102">
        <v>4</v>
      </c>
      <c r="T142" s="102">
        <v>860000</v>
      </c>
      <c r="U142" s="103">
        <f t="shared" si="15"/>
        <v>3440000</v>
      </c>
      <c r="V142" s="36">
        <f t="shared" si="16"/>
        <v>3852800.0000000005</v>
      </c>
      <c r="W142" s="9"/>
      <c r="X142" s="9">
        <v>2017</v>
      </c>
      <c r="Y142" s="265"/>
    </row>
    <row r="143" spans="2:25" ht="12.75" customHeight="1" x14ac:dyDescent="0.25">
      <c r="B143" s="52" t="s">
        <v>189</v>
      </c>
      <c r="C143" s="85" t="s">
        <v>923</v>
      </c>
      <c r="D143" s="95" t="s">
        <v>1011</v>
      </c>
      <c r="E143" s="96" t="s">
        <v>94</v>
      </c>
      <c r="F143" s="96" t="s">
        <v>1969</v>
      </c>
      <c r="G143" s="96" t="s">
        <v>1970</v>
      </c>
      <c r="H143" s="98" t="s">
        <v>55</v>
      </c>
      <c r="I143" s="97">
        <v>100</v>
      </c>
      <c r="J143" s="443">
        <v>230000000</v>
      </c>
      <c r="K143" s="9" t="s">
        <v>1091</v>
      </c>
      <c r="L143" s="85" t="s">
        <v>1731</v>
      </c>
      <c r="M143" s="98" t="s">
        <v>473</v>
      </c>
      <c r="N143" s="91" t="s">
        <v>53</v>
      </c>
      <c r="O143" s="99" t="s">
        <v>692</v>
      </c>
      <c r="P143" s="87" t="s">
        <v>1741</v>
      </c>
      <c r="Q143" s="100">
        <v>796</v>
      </c>
      <c r="R143" s="101" t="s">
        <v>54</v>
      </c>
      <c r="S143" s="102">
        <v>10</v>
      </c>
      <c r="T143" s="102">
        <v>2312336</v>
      </c>
      <c r="U143" s="103">
        <v>0</v>
      </c>
      <c r="V143" s="36">
        <f t="shared" si="16"/>
        <v>0</v>
      </c>
      <c r="W143" s="9"/>
      <c r="X143" s="9">
        <v>2017</v>
      </c>
      <c r="Y143" s="265" t="s">
        <v>1742</v>
      </c>
    </row>
    <row r="144" spans="2:25" ht="12.75" customHeight="1" x14ac:dyDescent="0.25">
      <c r="B144" s="52" t="s">
        <v>1971</v>
      </c>
      <c r="C144" s="85" t="s">
        <v>923</v>
      </c>
      <c r="D144" s="95" t="s">
        <v>1011</v>
      </c>
      <c r="E144" s="96" t="s">
        <v>94</v>
      </c>
      <c r="F144" s="96" t="s">
        <v>1969</v>
      </c>
      <c r="G144" s="96" t="s">
        <v>1970</v>
      </c>
      <c r="H144" s="98" t="s">
        <v>55</v>
      </c>
      <c r="I144" s="97">
        <v>0</v>
      </c>
      <c r="J144" s="443">
        <v>230000000</v>
      </c>
      <c r="K144" s="9" t="s">
        <v>1091</v>
      </c>
      <c r="L144" s="85" t="s">
        <v>1731</v>
      </c>
      <c r="M144" s="98" t="s">
        <v>52</v>
      </c>
      <c r="N144" s="91" t="s">
        <v>53</v>
      </c>
      <c r="O144" s="99" t="s">
        <v>1743</v>
      </c>
      <c r="P144" s="87" t="s">
        <v>1741</v>
      </c>
      <c r="Q144" s="100">
        <v>796</v>
      </c>
      <c r="R144" s="101" t="s">
        <v>54</v>
      </c>
      <c r="S144" s="102">
        <v>10</v>
      </c>
      <c r="T144" s="102">
        <v>2312336</v>
      </c>
      <c r="U144" s="103">
        <f t="shared" si="15"/>
        <v>23123360</v>
      </c>
      <c r="V144" s="36">
        <f t="shared" si="16"/>
        <v>25898163.200000003</v>
      </c>
      <c r="W144" s="9"/>
      <c r="X144" s="9">
        <v>2017</v>
      </c>
      <c r="Y144" s="265"/>
    </row>
    <row r="145" spans="2:25" ht="12.75" customHeight="1" x14ac:dyDescent="0.25">
      <c r="B145" s="52" t="s">
        <v>190</v>
      </c>
      <c r="C145" s="15" t="s">
        <v>923</v>
      </c>
      <c r="D145" s="113" t="s">
        <v>1972</v>
      </c>
      <c r="E145" s="17" t="s">
        <v>71</v>
      </c>
      <c r="F145" s="113" t="s">
        <v>1973</v>
      </c>
      <c r="G145" s="113" t="s">
        <v>927</v>
      </c>
      <c r="H145" s="113" t="s">
        <v>55</v>
      </c>
      <c r="I145" s="114">
        <v>45</v>
      </c>
      <c r="J145" s="443">
        <v>230000000</v>
      </c>
      <c r="K145" s="9" t="s">
        <v>1043</v>
      </c>
      <c r="L145" s="85" t="s">
        <v>1731</v>
      </c>
      <c r="M145" s="15" t="s">
        <v>52</v>
      </c>
      <c r="N145" s="49" t="s">
        <v>53</v>
      </c>
      <c r="O145" s="23" t="s">
        <v>1743</v>
      </c>
      <c r="P145" s="87" t="s">
        <v>1741</v>
      </c>
      <c r="Q145" s="120" t="s">
        <v>72</v>
      </c>
      <c r="R145" s="113" t="s">
        <v>1974</v>
      </c>
      <c r="S145" s="48">
        <v>0.2</v>
      </c>
      <c r="T145" s="48">
        <v>762000</v>
      </c>
      <c r="U145" s="36">
        <v>0</v>
      </c>
      <c r="V145" s="36">
        <f t="shared" si="16"/>
        <v>0</v>
      </c>
      <c r="W145" s="113" t="s">
        <v>1746</v>
      </c>
      <c r="X145" s="9">
        <v>2016</v>
      </c>
      <c r="Y145" s="119">
        <v>8.2200000000000006</v>
      </c>
    </row>
    <row r="146" spans="2:25" ht="12.75" customHeight="1" x14ac:dyDescent="0.25">
      <c r="B146" s="52" t="s">
        <v>1615</v>
      </c>
      <c r="C146" s="15" t="s">
        <v>923</v>
      </c>
      <c r="D146" s="113" t="s">
        <v>1972</v>
      </c>
      <c r="E146" s="17" t="s">
        <v>71</v>
      </c>
      <c r="F146" s="113" t="s">
        <v>1973</v>
      </c>
      <c r="G146" s="113" t="s">
        <v>927</v>
      </c>
      <c r="H146" s="113" t="s">
        <v>55</v>
      </c>
      <c r="I146" s="114">
        <v>0</v>
      </c>
      <c r="J146" s="443">
        <v>230000000</v>
      </c>
      <c r="K146" s="9" t="s">
        <v>1043</v>
      </c>
      <c r="L146" s="85" t="s">
        <v>1731</v>
      </c>
      <c r="M146" s="15" t="s">
        <v>52</v>
      </c>
      <c r="N146" s="49" t="s">
        <v>53</v>
      </c>
      <c r="O146" s="23" t="s">
        <v>1743</v>
      </c>
      <c r="P146" s="87" t="s">
        <v>1741</v>
      </c>
      <c r="Q146" s="120" t="s">
        <v>72</v>
      </c>
      <c r="R146" s="113" t="s">
        <v>1974</v>
      </c>
      <c r="S146" s="48">
        <v>0.2</v>
      </c>
      <c r="T146" s="48">
        <v>762000</v>
      </c>
      <c r="U146" s="36">
        <f t="shared" si="15"/>
        <v>152400</v>
      </c>
      <c r="V146" s="36">
        <f t="shared" si="16"/>
        <v>170688.00000000003</v>
      </c>
      <c r="W146" s="113"/>
      <c r="X146" s="9">
        <v>2016</v>
      </c>
      <c r="Y146" s="119"/>
    </row>
    <row r="147" spans="2:25" ht="12.75" customHeight="1" x14ac:dyDescent="0.25">
      <c r="B147" s="121" t="s">
        <v>191</v>
      </c>
      <c r="C147" s="15" t="s">
        <v>923</v>
      </c>
      <c r="D147" s="113" t="s">
        <v>1975</v>
      </c>
      <c r="E147" s="17" t="s">
        <v>71</v>
      </c>
      <c r="F147" s="113" t="s">
        <v>1976</v>
      </c>
      <c r="G147" s="113" t="s">
        <v>927</v>
      </c>
      <c r="H147" s="113" t="s">
        <v>55</v>
      </c>
      <c r="I147" s="114">
        <v>45</v>
      </c>
      <c r="J147" s="443">
        <v>230000000</v>
      </c>
      <c r="K147" s="9" t="s">
        <v>1043</v>
      </c>
      <c r="L147" s="85" t="s">
        <v>1731</v>
      </c>
      <c r="M147" s="15" t="s">
        <v>52</v>
      </c>
      <c r="N147" s="49" t="s">
        <v>53</v>
      </c>
      <c r="O147" s="23" t="s">
        <v>1743</v>
      </c>
      <c r="P147" s="87" t="s">
        <v>1741</v>
      </c>
      <c r="Q147" s="120" t="s">
        <v>60</v>
      </c>
      <c r="R147" s="113" t="s">
        <v>1977</v>
      </c>
      <c r="S147" s="48">
        <v>750.4</v>
      </c>
      <c r="T147" s="48">
        <v>870</v>
      </c>
      <c r="U147" s="36">
        <v>0</v>
      </c>
      <c r="V147" s="36">
        <f t="shared" si="16"/>
        <v>0</v>
      </c>
      <c r="W147" s="113" t="s">
        <v>1746</v>
      </c>
      <c r="X147" s="9">
        <v>2016</v>
      </c>
      <c r="Y147" s="119">
        <v>8.2200000000000006</v>
      </c>
    </row>
    <row r="148" spans="2:25" ht="12.75" customHeight="1" x14ac:dyDescent="0.25">
      <c r="B148" s="121" t="s">
        <v>1616</v>
      </c>
      <c r="C148" s="15" t="s">
        <v>923</v>
      </c>
      <c r="D148" s="113" t="s">
        <v>1975</v>
      </c>
      <c r="E148" s="17" t="s">
        <v>71</v>
      </c>
      <c r="F148" s="113" t="s">
        <v>1976</v>
      </c>
      <c r="G148" s="113" t="s">
        <v>927</v>
      </c>
      <c r="H148" s="113" t="s">
        <v>55</v>
      </c>
      <c r="I148" s="114">
        <v>0</v>
      </c>
      <c r="J148" s="443">
        <v>230000000</v>
      </c>
      <c r="K148" s="9" t="s">
        <v>1043</v>
      </c>
      <c r="L148" s="85" t="s">
        <v>1731</v>
      </c>
      <c r="M148" s="15" t="s">
        <v>52</v>
      </c>
      <c r="N148" s="49" t="s">
        <v>53</v>
      </c>
      <c r="O148" s="23" t="s">
        <v>1743</v>
      </c>
      <c r="P148" s="87" t="s">
        <v>1741</v>
      </c>
      <c r="Q148" s="120" t="s">
        <v>60</v>
      </c>
      <c r="R148" s="113" t="s">
        <v>1977</v>
      </c>
      <c r="S148" s="48">
        <v>750.4</v>
      </c>
      <c r="T148" s="48">
        <v>870</v>
      </c>
      <c r="U148" s="36">
        <f t="shared" si="15"/>
        <v>652848</v>
      </c>
      <c r="V148" s="36">
        <f t="shared" si="16"/>
        <v>731189.76000000013</v>
      </c>
      <c r="W148" s="113"/>
      <c r="X148" s="9">
        <v>2016</v>
      </c>
      <c r="Y148" s="119"/>
    </row>
    <row r="149" spans="2:25" ht="12.75" customHeight="1" x14ac:dyDescent="0.25">
      <c r="B149" s="52" t="s">
        <v>192</v>
      </c>
      <c r="C149" s="15" t="s">
        <v>923</v>
      </c>
      <c r="D149" s="113" t="s">
        <v>1978</v>
      </c>
      <c r="E149" s="17" t="s">
        <v>71</v>
      </c>
      <c r="F149" s="113" t="s">
        <v>1979</v>
      </c>
      <c r="G149" s="113" t="s">
        <v>927</v>
      </c>
      <c r="H149" s="113" t="s">
        <v>55</v>
      </c>
      <c r="I149" s="114">
        <v>45</v>
      </c>
      <c r="J149" s="443">
        <v>230000000</v>
      </c>
      <c r="K149" s="9" t="s">
        <v>1043</v>
      </c>
      <c r="L149" s="85" t="s">
        <v>1731</v>
      </c>
      <c r="M149" s="15" t="s">
        <v>52</v>
      </c>
      <c r="N149" s="49" t="s">
        <v>53</v>
      </c>
      <c r="O149" s="23" t="s">
        <v>1743</v>
      </c>
      <c r="P149" s="87" t="s">
        <v>1741</v>
      </c>
      <c r="Q149" s="120" t="s">
        <v>72</v>
      </c>
      <c r="R149" s="113" t="s">
        <v>1974</v>
      </c>
      <c r="S149" s="48">
        <v>0.5</v>
      </c>
      <c r="T149" s="48">
        <v>2098214.2799999998</v>
      </c>
      <c r="U149" s="36">
        <v>0</v>
      </c>
      <c r="V149" s="36">
        <f t="shared" si="16"/>
        <v>0</v>
      </c>
      <c r="W149" s="113" t="s">
        <v>1746</v>
      </c>
      <c r="X149" s="9">
        <v>2016</v>
      </c>
      <c r="Y149" s="119">
        <v>8.2200000000000006</v>
      </c>
    </row>
    <row r="150" spans="2:25" ht="12.75" customHeight="1" x14ac:dyDescent="0.25">
      <c r="B150" s="52" t="s">
        <v>1980</v>
      </c>
      <c r="C150" s="15" t="s">
        <v>923</v>
      </c>
      <c r="D150" s="113" t="s">
        <v>1978</v>
      </c>
      <c r="E150" s="17" t="s">
        <v>71</v>
      </c>
      <c r="F150" s="113" t="s">
        <v>1979</v>
      </c>
      <c r="G150" s="113" t="s">
        <v>927</v>
      </c>
      <c r="H150" s="113" t="s">
        <v>55</v>
      </c>
      <c r="I150" s="114">
        <v>0</v>
      </c>
      <c r="J150" s="443">
        <v>230000000</v>
      </c>
      <c r="K150" s="9" t="s">
        <v>1043</v>
      </c>
      <c r="L150" s="85" t="s">
        <v>1731</v>
      </c>
      <c r="M150" s="15" t="s">
        <v>52</v>
      </c>
      <c r="N150" s="49" t="s">
        <v>53</v>
      </c>
      <c r="O150" s="23" t="s">
        <v>1743</v>
      </c>
      <c r="P150" s="87" t="s">
        <v>1741</v>
      </c>
      <c r="Q150" s="120" t="s">
        <v>72</v>
      </c>
      <c r="R150" s="113" t="s">
        <v>1974</v>
      </c>
      <c r="S150" s="48">
        <v>0.5</v>
      </c>
      <c r="T150" s="48">
        <v>2098214.2799999998</v>
      </c>
      <c r="U150" s="36">
        <f t="shared" si="15"/>
        <v>1049107.1399999999</v>
      </c>
      <c r="V150" s="36">
        <f t="shared" si="16"/>
        <v>1174999.9968000001</v>
      </c>
      <c r="W150" s="113"/>
      <c r="X150" s="9">
        <v>2016</v>
      </c>
      <c r="Y150" s="119"/>
    </row>
    <row r="151" spans="2:25" ht="12.75" customHeight="1" x14ac:dyDescent="0.25">
      <c r="B151" s="52" t="s">
        <v>193</v>
      </c>
      <c r="C151" s="15" t="s">
        <v>923</v>
      </c>
      <c r="D151" s="113" t="s">
        <v>1981</v>
      </c>
      <c r="E151" s="17" t="s">
        <v>71</v>
      </c>
      <c r="F151" s="113" t="s">
        <v>1982</v>
      </c>
      <c r="G151" s="113" t="s">
        <v>927</v>
      </c>
      <c r="H151" s="113" t="s">
        <v>55</v>
      </c>
      <c r="I151" s="114">
        <v>45</v>
      </c>
      <c r="J151" s="443">
        <v>230000000</v>
      </c>
      <c r="K151" s="9" t="s">
        <v>1043</v>
      </c>
      <c r="L151" s="85" t="s">
        <v>1731</v>
      </c>
      <c r="M151" s="15" t="s">
        <v>52</v>
      </c>
      <c r="N151" s="49" t="s">
        <v>53</v>
      </c>
      <c r="O151" s="23" t="s">
        <v>1743</v>
      </c>
      <c r="P151" s="87" t="s">
        <v>1741</v>
      </c>
      <c r="Q151" s="120" t="s">
        <v>72</v>
      </c>
      <c r="R151" s="113" t="s">
        <v>1974</v>
      </c>
      <c r="S151" s="48">
        <v>0.7</v>
      </c>
      <c r="T151" s="48">
        <v>3035714.28</v>
      </c>
      <c r="U151" s="36">
        <v>0</v>
      </c>
      <c r="V151" s="36">
        <f t="shared" si="16"/>
        <v>0</v>
      </c>
      <c r="W151" s="113" t="s">
        <v>1746</v>
      </c>
      <c r="X151" s="9">
        <v>2016</v>
      </c>
      <c r="Y151" s="119">
        <v>8.2200000000000006</v>
      </c>
    </row>
    <row r="152" spans="2:25" ht="12.75" customHeight="1" x14ac:dyDescent="0.25">
      <c r="B152" s="52" t="s">
        <v>1983</v>
      </c>
      <c r="C152" s="15" t="s">
        <v>923</v>
      </c>
      <c r="D152" s="113" t="s">
        <v>1981</v>
      </c>
      <c r="E152" s="17" t="s">
        <v>71</v>
      </c>
      <c r="F152" s="113" t="s">
        <v>1982</v>
      </c>
      <c r="G152" s="113" t="s">
        <v>927</v>
      </c>
      <c r="H152" s="113" t="s">
        <v>55</v>
      </c>
      <c r="I152" s="114">
        <v>0</v>
      </c>
      <c r="J152" s="443">
        <v>230000000</v>
      </c>
      <c r="K152" s="9" t="s">
        <v>1043</v>
      </c>
      <c r="L152" s="85" t="s">
        <v>1731</v>
      </c>
      <c r="M152" s="15" t="s">
        <v>52</v>
      </c>
      <c r="N152" s="49" t="s">
        <v>53</v>
      </c>
      <c r="O152" s="23" t="s">
        <v>1743</v>
      </c>
      <c r="P152" s="87" t="s">
        <v>1741</v>
      </c>
      <c r="Q152" s="120" t="s">
        <v>72</v>
      </c>
      <c r="R152" s="113" t="s">
        <v>1974</v>
      </c>
      <c r="S152" s="48">
        <v>0.7</v>
      </c>
      <c r="T152" s="48">
        <v>3035714.28</v>
      </c>
      <c r="U152" s="36">
        <f t="shared" si="15"/>
        <v>2124999.9959999998</v>
      </c>
      <c r="V152" s="36">
        <f t="shared" si="16"/>
        <v>2379999.9955199999</v>
      </c>
      <c r="W152" s="113"/>
      <c r="X152" s="9">
        <v>2016</v>
      </c>
      <c r="Y152" s="119"/>
    </row>
    <row r="153" spans="2:25" ht="12.75" customHeight="1" x14ac:dyDescent="0.25">
      <c r="B153" s="52" t="s">
        <v>194</v>
      </c>
      <c r="C153" s="15" t="s">
        <v>923</v>
      </c>
      <c r="D153" s="113" t="s">
        <v>1984</v>
      </c>
      <c r="E153" s="17" t="s">
        <v>71</v>
      </c>
      <c r="F153" s="113" t="s">
        <v>1985</v>
      </c>
      <c r="G153" s="113" t="s">
        <v>927</v>
      </c>
      <c r="H153" s="113" t="s">
        <v>55</v>
      </c>
      <c r="I153" s="114">
        <v>45</v>
      </c>
      <c r="J153" s="443">
        <v>230000000</v>
      </c>
      <c r="K153" s="9" t="s">
        <v>1043</v>
      </c>
      <c r="L153" s="85" t="s">
        <v>1731</v>
      </c>
      <c r="M153" s="15" t="s">
        <v>52</v>
      </c>
      <c r="N153" s="49" t="s">
        <v>53</v>
      </c>
      <c r="O153" s="23" t="s">
        <v>1743</v>
      </c>
      <c r="P153" s="87" t="s">
        <v>1741</v>
      </c>
      <c r="Q153" s="120" t="s">
        <v>72</v>
      </c>
      <c r="R153" s="113" t="s">
        <v>1974</v>
      </c>
      <c r="S153" s="48">
        <v>0.7</v>
      </c>
      <c r="T153" s="48">
        <v>2125000</v>
      </c>
      <c r="U153" s="36">
        <v>0</v>
      </c>
      <c r="V153" s="36">
        <f t="shared" si="16"/>
        <v>0</v>
      </c>
      <c r="W153" s="113" t="s">
        <v>1746</v>
      </c>
      <c r="X153" s="9">
        <v>2016</v>
      </c>
      <c r="Y153" s="119">
        <v>8.2200000000000006</v>
      </c>
    </row>
    <row r="154" spans="2:25" ht="12.75" customHeight="1" x14ac:dyDescent="0.25">
      <c r="B154" s="52" t="s">
        <v>1986</v>
      </c>
      <c r="C154" s="15" t="s">
        <v>923</v>
      </c>
      <c r="D154" s="113" t="s">
        <v>1984</v>
      </c>
      <c r="E154" s="17" t="s">
        <v>71</v>
      </c>
      <c r="F154" s="113" t="s">
        <v>1985</v>
      </c>
      <c r="G154" s="113" t="s">
        <v>927</v>
      </c>
      <c r="H154" s="113" t="s">
        <v>55</v>
      </c>
      <c r="I154" s="114">
        <v>0</v>
      </c>
      <c r="J154" s="443">
        <v>230000000</v>
      </c>
      <c r="K154" s="9" t="s">
        <v>1043</v>
      </c>
      <c r="L154" s="85" t="s">
        <v>1731</v>
      </c>
      <c r="M154" s="15" t="s">
        <v>52</v>
      </c>
      <c r="N154" s="49" t="s">
        <v>53</v>
      </c>
      <c r="O154" s="23" t="s">
        <v>1743</v>
      </c>
      <c r="P154" s="87" t="s">
        <v>1741</v>
      </c>
      <c r="Q154" s="120" t="s">
        <v>72</v>
      </c>
      <c r="R154" s="113" t="s">
        <v>1974</v>
      </c>
      <c r="S154" s="48">
        <v>0.7</v>
      </c>
      <c r="T154" s="48">
        <v>2125000</v>
      </c>
      <c r="U154" s="36">
        <f t="shared" si="15"/>
        <v>1487500</v>
      </c>
      <c r="V154" s="36">
        <f t="shared" si="16"/>
        <v>1666000.0000000002</v>
      </c>
      <c r="W154" s="113"/>
      <c r="X154" s="9">
        <v>2016</v>
      </c>
      <c r="Y154" s="119"/>
    </row>
    <row r="155" spans="2:25" ht="12.75" customHeight="1" x14ac:dyDescent="0.25">
      <c r="B155" s="121" t="s">
        <v>195</v>
      </c>
      <c r="C155" s="15" t="s">
        <v>923</v>
      </c>
      <c r="D155" s="113" t="s">
        <v>1987</v>
      </c>
      <c r="E155" s="17" t="s">
        <v>71</v>
      </c>
      <c r="F155" s="113" t="s">
        <v>1988</v>
      </c>
      <c r="G155" s="113" t="s">
        <v>927</v>
      </c>
      <c r="H155" s="113" t="s">
        <v>55</v>
      </c>
      <c r="I155" s="114">
        <v>45</v>
      </c>
      <c r="J155" s="443">
        <v>230000000</v>
      </c>
      <c r="K155" s="9" t="s">
        <v>1043</v>
      </c>
      <c r="L155" s="85" t="s">
        <v>1731</v>
      </c>
      <c r="M155" s="15" t="s">
        <v>52</v>
      </c>
      <c r="N155" s="49" t="s">
        <v>53</v>
      </c>
      <c r="O155" s="23" t="s">
        <v>1743</v>
      </c>
      <c r="P155" s="87" t="s">
        <v>1741</v>
      </c>
      <c r="Q155" s="120" t="s">
        <v>72</v>
      </c>
      <c r="R155" s="113" t="s">
        <v>1974</v>
      </c>
      <c r="S155" s="48">
        <v>0.7</v>
      </c>
      <c r="T155" s="48">
        <v>3399107.14</v>
      </c>
      <c r="U155" s="36">
        <v>0</v>
      </c>
      <c r="V155" s="36">
        <f t="shared" si="16"/>
        <v>0</v>
      </c>
      <c r="W155" s="113" t="s">
        <v>1746</v>
      </c>
      <c r="X155" s="9">
        <v>2016</v>
      </c>
      <c r="Y155" s="119">
        <v>8.2200000000000006</v>
      </c>
    </row>
    <row r="156" spans="2:25" ht="12.75" customHeight="1" x14ac:dyDescent="0.25">
      <c r="B156" s="121" t="s">
        <v>1617</v>
      </c>
      <c r="C156" s="15" t="s">
        <v>923</v>
      </c>
      <c r="D156" s="113" t="s">
        <v>1987</v>
      </c>
      <c r="E156" s="17" t="s">
        <v>71</v>
      </c>
      <c r="F156" s="113" t="s">
        <v>1988</v>
      </c>
      <c r="G156" s="113" t="s">
        <v>927</v>
      </c>
      <c r="H156" s="113" t="s">
        <v>55</v>
      </c>
      <c r="I156" s="114">
        <v>0</v>
      </c>
      <c r="J156" s="443">
        <v>230000000</v>
      </c>
      <c r="K156" s="9" t="s">
        <v>1043</v>
      </c>
      <c r="L156" s="85" t="s">
        <v>1731</v>
      </c>
      <c r="M156" s="15" t="s">
        <v>52</v>
      </c>
      <c r="N156" s="49" t="s">
        <v>53</v>
      </c>
      <c r="O156" s="23" t="s">
        <v>1743</v>
      </c>
      <c r="P156" s="87" t="s">
        <v>1741</v>
      </c>
      <c r="Q156" s="120" t="s">
        <v>72</v>
      </c>
      <c r="R156" s="113" t="s">
        <v>1974</v>
      </c>
      <c r="S156" s="48">
        <v>0.7</v>
      </c>
      <c r="T156" s="48">
        <v>3399107.14</v>
      </c>
      <c r="U156" s="36">
        <f t="shared" si="15"/>
        <v>2379374.9980000001</v>
      </c>
      <c r="V156" s="36">
        <f t="shared" si="16"/>
        <v>2664899.9977600006</v>
      </c>
      <c r="W156" s="113"/>
      <c r="X156" s="9">
        <v>2016</v>
      </c>
      <c r="Y156" s="119"/>
    </row>
    <row r="157" spans="2:25" ht="12.75" customHeight="1" x14ac:dyDescent="0.25">
      <c r="B157" s="52" t="s">
        <v>196</v>
      </c>
      <c r="C157" s="15" t="s">
        <v>923</v>
      </c>
      <c r="D157" s="113" t="s">
        <v>1989</v>
      </c>
      <c r="E157" s="17" t="s">
        <v>71</v>
      </c>
      <c r="F157" s="113" t="s">
        <v>1990</v>
      </c>
      <c r="G157" s="113" t="s">
        <v>927</v>
      </c>
      <c r="H157" s="113" t="s">
        <v>55</v>
      </c>
      <c r="I157" s="114">
        <v>45</v>
      </c>
      <c r="J157" s="443">
        <v>230000000</v>
      </c>
      <c r="K157" s="9" t="s">
        <v>1043</v>
      </c>
      <c r="L157" s="85" t="s">
        <v>1731</v>
      </c>
      <c r="M157" s="15" t="s">
        <v>52</v>
      </c>
      <c r="N157" s="49" t="s">
        <v>53</v>
      </c>
      <c r="O157" s="23" t="s">
        <v>1743</v>
      </c>
      <c r="P157" s="87" t="s">
        <v>1741</v>
      </c>
      <c r="Q157" s="120" t="s">
        <v>72</v>
      </c>
      <c r="R157" s="113" t="s">
        <v>1974</v>
      </c>
      <c r="S157" s="48">
        <v>0.1</v>
      </c>
      <c r="T157" s="48">
        <v>7692000</v>
      </c>
      <c r="U157" s="36">
        <v>0</v>
      </c>
      <c r="V157" s="36">
        <f t="shared" si="16"/>
        <v>0</v>
      </c>
      <c r="W157" s="113" t="s">
        <v>1746</v>
      </c>
      <c r="X157" s="9">
        <v>2016</v>
      </c>
      <c r="Y157" s="119">
        <v>8.2200000000000006</v>
      </c>
    </row>
    <row r="158" spans="2:25" ht="12.75" customHeight="1" x14ac:dyDescent="0.25">
      <c r="B158" s="52" t="s">
        <v>1618</v>
      </c>
      <c r="C158" s="15" t="s">
        <v>923</v>
      </c>
      <c r="D158" s="113" t="s">
        <v>1989</v>
      </c>
      <c r="E158" s="17" t="s">
        <v>71</v>
      </c>
      <c r="F158" s="113" t="s">
        <v>1990</v>
      </c>
      <c r="G158" s="113" t="s">
        <v>927</v>
      </c>
      <c r="H158" s="113" t="s">
        <v>55</v>
      </c>
      <c r="I158" s="114">
        <v>0</v>
      </c>
      <c r="J158" s="443">
        <v>230000000</v>
      </c>
      <c r="K158" s="9" t="s">
        <v>1043</v>
      </c>
      <c r="L158" s="85" t="s">
        <v>1731</v>
      </c>
      <c r="M158" s="15" t="s">
        <v>52</v>
      </c>
      <c r="N158" s="49" t="s">
        <v>53</v>
      </c>
      <c r="O158" s="23" t="s">
        <v>1743</v>
      </c>
      <c r="P158" s="87" t="s">
        <v>1741</v>
      </c>
      <c r="Q158" s="120" t="s">
        <v>72</v>
      </c>
      <c r="R158" s="113" t="s">
        <v>1974</v>
      </c>
      <c r="S158" s="48">
        <v>0.1</v>
      </c>
      <c r="T158" s="48">
        <v>7692000</v>
      </c>
      <c r="U158" s="36">
        <f t="shared" si="15"/>
        <v>769200</v>
      </c>
      <c r="V158" s="36">
        <f t="shared" si="16"/>
        <v>861504.00000000012</v>
      </c>
      <c r="W158" s="113"/>
      <c r="X158" s="9">
        <v>2016</v>
      </c>
      <c r="Y158" s="119"/>
    </row>
    <row r="159" spans="2:25" ht="12.75" customHeight="1" x14ac:dyDescent="0.25">
      <c r="B159" s="52" t="s">
        <v>197</v>
      </c>
      <c r="C159" s="15" t="s">
        <v>923</v>
      </c>
      <c r="D159" s="113" t="s">
        <v>1991</v>
      </c>
      <c r="E159" s="17" t="s">
        <v>71</v>
      </c>
      <c r="F159" s="113" t="s">
        <v>1992</v>
      </c>
      <c r="G159" s="113" t="s">
        <v>927</v>
      </c>
      <c r="H159" s="113" t="s">
        <v>55</v>
      </c>
      <c r="I159" s="114">
        <v>45</v>
      </c>
      <c r="J159" s="443">
        <v>230000000</v>
      </c>
      <c r="K159" s="9" t="s">
        <v>1043</v>
      </c>
      <c r="L159" s="85" t="s">
        <v>1731</v>
      </c>
      <c r="M159" s="15" t="s">
        <v>52</v>
      </c>
      <c r="N159" s="49" t="s">
        <v>53</v>
      </c>
      <c r="O159" s="23" t="s">
        <v>1743</v>
      </c>
      <c r="P159" s="87" t="s">
        <v>1741</v>
      </c>
      <c r="Q159" s="120" t="s">
        <v>72</v>
      </c>
      <c r="R159" s="113" t="s">
        <v>1974</v>
      </c>
      <c r="S159" s="48">
        <v>1.7</v>
      </c>
      <c r="T159" s="48">
        <v>1232637.6000000001</v>
      </c>
      <c r="U159" s="36">
        <v>0</v>
      </c>
      <c r="V159" s="36">
        <f t="shared" si="16"/>
        <v>0</v>
      </c>
      <c r="W159" s="113" t="s">
        <v>1746</v>
      </c>
      <c r="X159" s="9">
        <v>2016</v>
      </c>
      <c r="Y159" s="119">
        <v>8.2200000000000006</v>
      </c>
    </row>
    <row r="160" spans="2:25" ht="12.75" customHeight="1" x14ac:dyDescent="0.25">
      <c r="B160" s="52" t="s">
        <v>1619</v>
      </c>
      <c r="C160" s="15" t="s">
        <v>923</v>
      </c>
      <c r="D160" s="113" t="s">
        <v>1991</v>
      </c>
      <c r="E160" s="17" t="s">
        <v>71</v>
      </c>
      <c r="F160" s="113" t="s">
        <v>1992</v>
      </c>
      <c r="G160" s="113" t="s">
        <v>927</v>
      </c>
      <c r="H160" s="113" t="s">
        <v>55</v>
      </c>
      <c r="I160" s="114">
        <v>0</v>
      </c>
      <c r="J160" s="443">
        <v>230000000</v>
      </c>
      <c r="K160" s="9" t="s">
        <v>1043</v>
      </c>
      <c r="L160" s="85" t="s">
        <v>1731</v>
      </c>
      <c r="M160" s="15" t="s">
        <v>52</v>
      </c>
      <c r="N160" s="49" t="s">
        <v>53</v>
      </c>
      <c r="O160" s="23" t="s">
        <v>1743</v>
      </c>
      <c r="P160" s="87" t="s">
        <v>1741</v>
      </c>
      <c r="Q160" s="120" t="s">
        <v>72</v>
      </c>
      <c r="R160" s="113" t="s">
        <v>1974</v>
      </c>
      <c r="S160" s="48">
        <v>1.7</v>
      </c>
      <c r="T160" s="48">
        <v>1232637.6000000001</v>
      </c>
      <c r="U160" s="36">
        <f t="shared" si="15"/>
        <v>2095483.9200000002</v>
      </c>
      <c r="V160" s="36">
        <f t="shared" si="16"/>
        <v>2346941.9904000005</v>
      </c>
      <c r="W160" s="113"/>
      <c r="X160" s="9">
        <v>2016</v>
      </c>
      <c r="Y160" s="119"/>
    </row>
    <row r="161" spans="2:25" ht="12.75" customHeight="1" x14ac:dyDescent="0.25">
      <c r="B161" s="52" t="s">
        <v>198</v>
      </c>
      <c r="C161" s="15" t="s">
        <v>923</v>
      </c>
      <c r="D161" s="113" t="s">
        <v>1993</v>
      </c>
      <c r="E161" s="17" t="s">
        <v>71</v>
      </c>
      <c r="F161" s="113" t="s">
        <v>1994</v>
      </c>
      <c r="G161" s="113" t="s">
        <v>927</v>
      </c>
      <c r="H161" s="113" t="s">
        <v>55</v>
      </c>
      <c r="I161" s="114">
        <v>45</v>
      </c>
      <c r="J161" s="443">
        <v>230000000</v>
      </c>
      <c r="K161" s="9" t="s">
        <v>1043</v>
      </c>
      <c r="L161" s="85" t="s">
        <v>1731</v>
      </c>
      <c r="M161" s="15" t="s">
        <v>52</v>
      </c>
      <c r="N161" s="49" t="s">
        <v>53</v>
      </c>
      <c r="O161" s="23" t="s">
        <v>1743</v>
      </c>
      <c r="P161" s="87" t="s">
        <v>1741</v>
      </c>
      <c r="Q161" s="120" t="s">
        <v>72</v>
      </c>
      <c r="R161" s="113" t="s">
        <v>1974</v>
      </c>
      <c r="S161" s="48">
        <v>2</v>
      </c>
      <c r="T161" s="48">
        <v>178571.42</v>
      </c>
      <c r="U161" s="36">
        <v>0</v>
      </c>
      <c r="V161" s="36">
        <f t="shared" si="16"/>
        <v>0</v>
      </c>
      <c r="W161" s="113" t="s">
        <v>1746</v>
      </c>
      <c r="X161" s="9">
        <v>2016</v>
      </c>
      <c r="Y161" s="119">
        <v>8.2200000000000006</v>
      </c>
    </row>
    <row r="162" spans="2:25" ht="12.75" customHeight="1" x14ac:dyDescent="0.25">
      <c r="B162" s="52" t="s">
        <v>1620</v>
      </c>
      <c r="C162" s="15" t="s">
        <v>923</v>
      </c>
      <c r="D162" s="113" t="s">
        <v>1993</v>
      </c>
      <c r="E162" s="17" t="s">
        <v>71</v>
      </c>
      <c r="F162" s="113" t="s">
        <v>1994</v>
      </c>
      <c r="G162" s="113" t="s">
        <v>927</v>
      </c>
      <c r="H162" s="113" t="s">
        <v>55</v>
      </c>
      <c r="I162" s="114">
        <v>0</v>
      </c>
      <c r="J162" s="443">
        <v>230000000</v>
      </c>
      <c r="K162" s="9" t="s">
        <v>1043</v>
      </c>
      <c r="L162" s="85" t="s">
        <v>1731</v>
      </c>
      <c r="M162" s="15" t="s">
        <v>52</v>
      </c>
      <c r="N162" s="49" t="s">
        <v>53</v>
      </c>
      <c r="O162" s="23" t="s">
        <v>1743</v>
      </c>
      <c r="P162" s="87" t="s">
        <v>1741</v>
      </c>
      <c r="Q162" s="120" t="s">
        <v>72</v>
      </c>
      <c r="R162" s="113" t="s">
        <v>1974</v>
      </c>
      <c r="S162" s="48">
        <v>2</v>
      </c>
      <c r="T162" s="48">
        <v>178571.42</v>
      </c>
      <c r="U162" s="36">
        <f t="shared" si="15"/>
        <v>357142.84</v>
      </c>
      <c r="V162" s="36">
        <f t="shared" si="16"/>
        <v>399999.98080000008</v>
      </c>
      <c r="W162" s="113"/>
      <c r="X162" s="9">
        <v>2016</v>
      </c>
      <c r="Y162" s="119"/>
    </row>
    <row r="163" spans="2:25" ht="12.75" customHeight="1" x14ac:dyDescent="0.25">
      <c r="B163" s="52" t="s">
        <v>199</v>
      </c>
      <c r="C163" s="15" t="s">
        <v>923</v>
      </c>
      <c r="D163" s="113" t="s">
        <v>1995</v>
      </c>
      <c r="E163" s="17" t="s">
        <v>71</v>
      </c>
      <c r="F163" s="113" t="s">
        <v>1996</v>
      </c>
      <c r="G163" s="113" t="s">
        <v>927</v>
      </c>
      <c r="H163" s="113" t="s">
        <v>55</v>
      </c>
      <c r="I163" s="114">
        <v>45</v>
      </c>
      <c r="J163" s="443">
        <v>230000000</v>
      </c>
      <c r="K163" s="9" t="s">
        <v>1043</v>
      </c>
      <c r="L163" s="85" t="s">
        <v>1731</v>
      </c>
      <c r="M163" s="15" t="s">
        <v>52</v>
      </c>
      <c r="N163" s="49" t="s">
        <v>53</v>
      </c>
      <c r="O163" s="23" t="s">
        <v>1743</v>
      </c>
      <c r="P163" s="87" t="s">
        <v>1741</v>
      </c>
      <c r="Q163" s="120" t="s">
        <v>72</v>
      </c>
      <c r="R163" s="113" t="s">
        <v>1974</v>
      </c>
      <c r="S163" s="48">
        <v>0.8</v>
      </c>
      <c r="T163" s="48">
        <v>1755430.44</v>
      </c>
      <c r="U163" s="36">
        <v>0</v>
      </c>
      <c r="V163" s="36">
        <f t="shared" si="16"/>
        <v>0</v>
      </c>
      <c r="W163" s="113" t="s">
        <v>1746</v>
      </c>
      <c r="X163" s="9">
        <v>2016</v>
      </c>
      <c r="Y163" s="119">
        <v>8.2200000000000006</v>
      </c>
    </row>
    <row r="164" spans="2:25" ht="12.75" customHeight="1" x14ac:dyDescent="0.25">
      <c r="B164" s="52" t="s">
        <v>1621</v>
      </c>
      <c r="C164" s="15" t="s">
        <v>923</v>
      </c>
      <c r="D164" s="113" t="s">
        <v>1995</v>
      </c>
      <c r="E164" s="17" t="s">
        <v>71</v>
      </c>
      <c r="F164" s="113" t="s">
        <v>1996</v>
      </c>
      <c r="G164" s="113" t="s">
        <v>927</v>
      </c>
      <c r="H164" s="113" t="s">
        <v>55</v>
      </c>
      <c r="I164" s="114">
        <v>0</v>
      </c>
      <c r="J164" s="443">
        <v>230000000</v>
      </c>
      <c r="K164" s="9" t="s">
        <v>1043</v>
      </c>
      <c r="L164" s="85" t="s">
        <v>1731</v>
      </c>
      <c r="M164" s="15" t="s">
        <v>52</v>
      </c>
      <c r="N164" s="49" t="s">
        <v>53</v>
      </c>
      <c r="O164" s="23" t="s">
        <v>1743</v>
      </c>
      <c r="P164" s="87" t="s">
        <v>1741</v>
      </c>
      <c r="Q164" s="120" t="s">
        <v>72</v>
      </c>
      <c r="R164" s="113" t="s">
        <v>1974</v>
      </c>
      <c r="S164" s="48">
        <v>0.8</v>
      </c>
      <c r="T164" s="48">
        <v>1755430.44</v>
      </c>
      <c r="U164" s="36">
        <f t="shared" si="15"/>
        <v>1404344.352</v>
      </c>
      <c r="V164" s="36">
        <f t="shared" si="16"/>
        <v>1572865.6742400001</v>
      </c>
      <c r="W164" s="113"/>
      <c r="X164" s="9">
        <v>2016</v>
      </c>
      <c r="Y164" s="119"/>
    </row>
    <row r="165" spans="2:25" ht="12.75" customHeight="1" x14ac:dyDescent="0.25">
      <c r="B165" s="52" t="s">
        <v>200</v>
      </c>
      <c r="C165" s="15" t="s">
        <v>923</v>
      </c>
      <c r="D165" s="113" t="s">
        <v>1997</v>
      </c>
      <c r="E165" s="17" t="s">
        <v>71</v>
      </c>
      <c r="F165" s="113" t="s">
        <v>1998</v>
      </c>
      <c r="G165" s="113" t="s">
        <v>927</v>
      </c>
      <c r="H165" s="113" t="s">
        <v>55</v>
      </c>
      <c r="I165" s="114">
        <v>45</v>
      </c>
      <c r="J165" s="443">
        <v>230000000</v>
      </c>
      <c r="K165" s="9" t="s">
        <v>1043</v>
      </c>
      <c r="L165" s="85" t="s">
        <v>1731</v>
      </c>
      <c r="M165" s="15" t="s">
        <v>52</v>
      </c>
      <c r="N165" s="49" t="s">
        <v>53</v>
      </c>
      <c r="O165" s="23" t="s">
        <v>1743</v>
      </c>
      <c r="P165" s="87" t="s">
        <v>1741</v>
      </c>
      <c r="Q165" s="120" t="s">
        <v>72</v>
      </c>
      <c r="R165" s="113" t="s">
        <v>1974</v>
      </c>
      <c r="S165" s="48">
        <v>1.1000000000000001</v>
      </c>
      <c r="T165" s="48">
        <v>253642.1</v>
      </c>
      <c r="U165" s="36">
        <v>0</v>
      </c>
      <c r="V165" s="36">
        <f t="shared" si="16"/>
        <v>0</v>
      </c>
      <c r="W165" s="113" t="s">
        <v>1746</v>
      </c>
      <c r="X165" s="9">
        <v>2016</v>
      </c>
      <c r="Y165" s="119">
        <v>8.2200000000000006</v>
      </c>
    </row>
    <row r="166" spans="2:25" ht="12.75" customHeight="1" x14ac:dyDescent="0.25">
      <c r="B166" s="52" t="s">
        <v>1999</v>
      </c>
      <c r="C166" s="15" t="s">
        <v>923</v>
      </c>
      <c r="D166" s="113" t="s">
        <v>1997</v>
      </c>
      <c r="E166" s="17" t="s">
        <v>71</v>
      </c>
      <c r="F166" s="113" t="s">
        <v>1998</v>
      </c>
      <c r="G166" s="113" t="s">
        <v>927</v>
      </c>
      <c r="H166" s="113" t="s">
        <v>55</v>
      </c>
      <c r="I166" s="114">
        <v>0</v>
      </c>
      <c r="J166" s="443">
        <v>230000000</v>
      </c>
      <c r="K166" s="9" t="s">
        <v>1043</v>
      </c>
      <c r="L166" s="85" t="s">
        <v>1731</v>
      </c>
      <c r="M166" s="15" t="s">
        <v>52</v>
      </c>
      <c r="N166" s="49" t="s">
        <v>53</v>
      </c>
      <c r="O166" s="23" t="s">
        <v>1743</v>
      </c>
      <c r="P166" s="87" t="s">
        <v>1741</v>
      </c>
      <c r="Q166" s="120" t="s">
        <v>72</v>
      </c>
      <c r="R166" s="113" t="s">
        <v>1974</v>
      </c>
      <c r="S166" s="48">
        <v>1.1000000000000001</v>
      </c>
      <c r="T166" s="48">
        <v>253642.1</v>
      </c>
      <c r="U166" s="36">
        <f t="shared" si="15"/>
        <v>279006.31000000006</v>
      </c>
      <c r="V166" s="36">
        <f t="shared" si="16"/>
        <v>312487.06720000011</v>
      </c>
      <c r="W166" s="113"/>
      <c r="X166" s="9">
        <v>2016</v>
      </c>
      <c r="Y166" s="119"/>
    </row>
    <row r="167" spans="2:25" ht="12.75" customHeight="1" x14ac:dyDescent="0.25">
      <c r="B167" s="52" t="s">
        <v>201</v>
      </c>
      <c r="C167" s="15" t="s">
        <v>923</v>
      </c>
      <c r="D167" s="113" t="s">
        <v>1987</v>
      </c>
      <c r="E167" s="17" t="s">
        <v>71</v>
      </c>
      <c r="F167" s="113" t="s">
        <v>1988</v>
      </c>
      <c r="G167" s="113" t="s">
        <v>927</v>
      </c>
      <c r="H167" s="113" t="s">
        <v>55</v>
      </c>
      <c r="I167" s="114">
        <v>45</v>
      </c>
      <c r="J167" s="443">
        <v>230000000</v>
      </c>
      <c r="K167" s="9" t="s">
        <v>1043</v>
      </c>
      <c r="L167" s="85" t="s">
        <v>1731</v>
      </c>
      <c r="M167" s="15" t="s">
        <v>52</v>
      </c>
      <c r="N167" s="49" t="s">
        <v>53</v>
      </c>
      <c r="O167" s="23" t="s">
        <v>1743</v>
      </c>
      <c r="P167" s="87" t="s">
        <v>1741</v>
      </c>
      <c r="Q167" s="120" t="s">
        <v>72</v>
      </c>
      <c r="R167" s="113" t="s">
        <v>1974</v>
      </c>
      <c r="S167" s="48">
        <v>0.25</v>
      </c>
      <c r="T167" s="48">
        <v>2568332.19</v>
      </c>
      <c r="U167" s="36">
        <v>0</v>
      </c>
      <c r="V167" s="36">
        <f t="shared" si="16"/>
        <v>0</v>
      </c>
      <c r="W167" s="113" t="s">
        <v>1746</v>
      </c>
      <c r="X167" s="9">
        <v>2016</v>
      </c>
      <c r="Y167" s="119">
        <v>8.2200000000000006</v>
      </c>
    </row>
    <row r="168" spans="2:25" ht="12.75" customHeight="1" x14ac:dyDescent="0.25">
      <c r="B168" s="52" t="s">
        <v>2000</v>
      </c>
      <c r="C168" s="15" t="s">
        <v>923</v>
      </c>
      <c r="D168" s="113" t="s">
        <v>1987</v>
      </c>
      <c r="E168" s="17" t="s">
        <v>71</v>
      </c>
      <c r="F168" s="113" t="s">
        <v>1988</v>
      </c>
      <c r="G168" s="113" t="s">
        <v>927</v>
      </c>
      <c r="H168" s="113" t="s">
        <v>55</v>
      </c>
      <c r="I168" s="114">
        <v>0</v>
      </c>
      <c r="J168" s="443">
        <v>230000000</v>
      </c>
      <c r="K168" s="9" t="s">
        <v>1043</v>
      </c>
      <c r="L168" s="85" t="s">
        <v>1731</v>
      </c>
      <c r="M168" s="15" t="s">
        <v>52</v>
      </c>
      <c r="N168" s="49" t="s">
        <v>53</v>
      </c>
      <c r="O168" s="23" t="s">
        <v>1743</v>
      </c>
      <c r="P168" s="87" t="s">
        <v>1741</v>
      </c>
      <c r="Q168" s="120" t="s">
        <v>72</v>
      </c>
      <c r="R168" s="113" t="s">
        <v>1974</v>
      </c>
      <c r="S168" s="48">
        <v>0.25</v>
      </c>
      <c r="T168" s="48">
        <v>2568332.19</v>
      </c>
      <c r="U168" s="36">
        <f t="shared" si="15"/>
        <v>642083.04749999999</v>
      </c>
      <c r="V168" s="36">
        <f t="shared" si="16"/>
        <v>719133.01320000004</v>
      </c>
      <c r="W168" s="113"/>
      <c r="X168" s="9">
        <v>2016</v>
      </c>
      <c r="Y168" s="119"/>
    </row>
    <row r="169" spans="2:25" ht="12.75" customHeight="1" x14ac:dyDescent="0.25">
      <c r="B169" s="52" t="s">
        <v>202</v>
      </c>
      <c r="C169" s="15" t="s">
        <v>923</v>
      </c>
      <c r="D169" s="113" t="s">
        <v>2001</v>
      </c>
      <c r="E169" s="17" t="s">
        <v>71</v>
      </c>
      <c r="F169" s="113" t="s">
        <v>2002</v>
      </c>
      <c r="G169" s="113" t="s">
        <v>927</v>
      </c>
      <c r="H169" s="113" t="s">
        <v>55</v>
      </c>
      <c r="I169" s="114">
        <v>45</v>
      </c>
      <c r="J169" s="443">
        <v>230000000</v>
      </c>
      <c r="K169" s="9" t="s">
        <v>1043</v>
      </c>
      <c r="L169" s="85" t="s">
        <v>1731</v>
      </c>
      <c r="M169" s="15" t="s">
        <v>52</v>
      </c>
      <c r="N169" s="49" t="s">
        <v>53</v>
      </c>
      <c r="O169" s="23" t="s">
        <v>1743</v>
      </c>
      <c r="P169" s="87" t="s">
        <v>1741</v>
      </c>
      <c r="Q169" s="120" t="s">
        <v>72</v>
      </c>
      <c r="R169" s="113" t="s">
        <v>1974</v>
      </c>
      <c r="S169" s="48">
        <v>0.85</v>
      </c>
      <c r="T169" s="48">
        <v>360711.54</v>
      </c>
      <c r="U169" s="36">
        <v>0</v>
      </c>
      <c r="V169" s="36">
        <f t="shared" si="16"/>
        <v>0</v>
      </c>
      <c r="W169" s="113" t="s">
        <v>1746</v>
      </c>
      <c r="X169" s="9">
        <v>2016</v>
      </c>
      <c r="Y169" s="119">
        <v>8.2200000000000006</v>
      </c>
    </row>
    <row r="170" spans="2:25" ht="12.75" customHeight="1" x14ac:dyDescent="0.25">
      <c r="B170" s="52" t="s">
        <v>2003</v>
      </c>
      <c r="C170" s="15" t="s">
        <v>923</v>
      </c>
      <c r="D170" s="113" t="s">
        <v>2001</v>
      </c>
      <c r="E170" s="17" t="s">
        <v>71</v>
      </c>
      <c r="F170" s="113" t="s">
        <v>2002</v>
      </c>
      <c r="G170" s="113" t="s">
        <v>927</v>
      </c>
      <c r="H170" s="113" t="s">
        <v>55</v>
      </c>
      <c r="I170" s="114">
        <v>0</v>
      </c>
      <c r="J170" s="443">
        <v>230000000</v>
      </c>
      <c r="K170" s="9" t="s">
        <v>1043</v>
      </c>
      <c r="L170" s="85" t="s">
        <v>1731</v>
      </c>
      <c r="M170" s="15" t="s">
        <v>52</v>
      </c>
      <c r="N170" s="49" t="s">
        <v>53</v>
      </c>
      <c r="O170" s="23" t="s">
        <v>1743</v>
      </c>
      <c r="P170" s="87" t="s">
        <v>1741</v>
      </c>
      <c r="Q170" s="120" t="s">
        <v>72</v>
      </c>
      <c r="R170" s="113" t="s">
        <v>1974</v>
      </c>
      <c r="S170" s="48">
        <v>0.85</v>
      </c>
      <c r="T170" s="48">
        <v>360711.54</v>
      </c>
      <c r="U170" s="36">
        <f t="shared" si="15"/>
        <v>306604.80899999995</v>
      </c>
      <c r="V170" s="36">
        <f t="shared" si="16"/>
        <v>343397.38607999997</v>
      </c>
      <c r="W170" s="113"/>
      <c r="X170" s="9">
        <v>2016</v>
      </c>
      <c r="Y170" s="119"/>
    </row>
    <row r="171" spans="2:25" ht="12.75" customHeight="1" x14ac:dyDescent="0.25">
      <c r="B171" s="52" t="s">
        <v>203</v>
      </c>
      <c r="C171" s="15" t="s">
        <v>923</v>
      </c>
      <c r="D171" s="113" t="s">
        <v>2004</v>
      </c>
      <c r="E171" s="17" t="s">
        <v>71</v>
      </c>
      <c r="F171" s="113" t="s">
        <v>2005</v>
      </c>
      <c r="G171" s="113" t="s">
        <v>927</v>
      </c>
      <c r="H171" s="113" t="s">
        <v>55</v>
      </c>
      <c r="I171" s="114">
        <v>45</v>
      </c>
      <c r="J171" s="443">
        <v>230000000</v>
      </c>
      <c r="K171" s="9" t="s">
        <v>1043</v>
      </c>
      <c r="L171" s="85" t="s">
        <v>1731</v>
      </c>
      <c r="M171" s="15" t="s">
        <v>52</v>
      </c>
      <c r="N171" s="49" t="s">
        <v>53</v>
      </c>
      <c r="O171" s="23" t="s">
        <v>1743</v>
      </c>
      <c r="P171" s="87" t="s">
        <v>1741</v>
      </c>
      <c r="Q171" s="120" t="s">
        <v>72</v>
      </c>
      <c r="R171" s="113" t="s">
        <v>1974</v>
      </c>
      <c r="S171" s="48">
        <v>0.2</v>
      </c>
      <c r="T171" s="48">
        <v>6785714.2800000003</v>
      </c>
      <c r="U171" s="36">
        <v>0</v>
      </c>
      <c r="V171" s="36">
        <f t="shared" si="16"/>
        <v>0</v>
      </c>
      <c r="W171" s="113" t="s">
        <v>1746</v>
      </c>
      <c r="X171" s="9">
        <v>2016</v>
      </c>
      <c r="Y171" s="119">
        <v>8.2200000000000006</v>
      </c>
    </row>
    <row r="172" spans="2:25" ht="12.75" customHeight="1" x14ac:dyDescent="0.25">
      <c r="B172" s="52" t="s">
        <v>2006</v>
      </c>
      <c r="C172" s="15" t="s">
        <v>923</v>
      </c>
      <c r="D172" s="113" t="s">
        <v>2004</v>
      </c>
      <c r="E172" s="17" t="s">
        <v>71</v>
      </c>
      <c r="F172" s="113" t="s">
        <v>2005</v>
      </c>
      <c r="G172" s="113" t="s">
        <v>927</v>
      </c>
      <c r="H172" s="113" t="s">
        <v>55</v>
      </c>
      <c r="I172" s="114">
        <v>0</v>
      </c>
      <c r="J172" s="443">
        <v>230000000</v>
      </c>
      <c r="K172" s="9" t="s">
        <v>1043</v>
      </c>
      <c r="L172" s="85" t="s">
        <v>1731</v>
      </c>
      <c r="M172" s="15" t="s">
        <v>52</v>
      </c>
      <c r="N172" s="49" t="s">
        <v>53</v>
      </c>
      <c r="O172" s="23" t="s">
        <v>1743</v>
      </c>
      <c r="P172" s="87" t="s">
        <v>1741</v>
      </c>
      <c r="Q172" s="120" t="s">
        <v>72</v>
      </c>
      <c r="R172" s="113" t="s">
        <v>1974</v>
      </c>
      <c r="S172" s="48">
        <v>0.2</v>
      </c>
      <c r="T172" s="48">
        <v>6785714.2800000003</v>
      </c>
      <c r="U172" s="36">
        <f t="shared" si="15"/>
        <v>1357142.8560000001</v>
      </c>
      <c r="V172" s="36">
        <f t="shared" si="16"/>
        <v>1519999.9987200003</v>
      </c>
      <c r="W172" s="113"/>
      <c r="X172" s="9">
        <v>2016</v>
      </c>
      <c r="Y172" s="119"/>
    </row>
    <row r="173" spans="2:25" ht="12.75" customHeight="1" x14ac:dyDescent="0.25">
      <c r="B173" s="121" t="s">
        <v>204</v>
      </c>
      <c r="C173" s="15" t="s">
        <v>923</v>
      </c>
      <c r="D173" s="113" t="s">
        <v>2007</v>
      </c>
      <c r="E173" s="17" t="s">
        <v>71</v>
      </c>
      <c r="F173" s="113" t="s">
        <v>2008</v>
      </c>
      <c r="G173" s="113" t="s">
        <v>927</v>
      </c>
      <c r="H173" s="113" t="s">
        <v>55</v>
      </c>
      <c r="I173" s="114">
        <v>45</v>
      </c>
      <c r="J173" s="443">
        <v>230000000</v>
      </c>
      <c r="K173" s="9" t="s">
        <v>1043</v>
      </c>
      <c r="L173" s="85" t="s">
        <v>1731</v>
      </c>
      <c r="M173" s="15" t="s">
        <v>52</v>
      </c>
      <c r="N173" s="49" t="s">
        <v>53</v>
      </c>
      <c r="O173" s="23" t="s">
        <v>1743</v>
      </c>
      <c r="P173" s="87" t="s">
        <v>1741</v>
      </c>
      <c r="Q173" s="120" t="s">
        <v>60</v>
      </c>
      <c r="R173" s="113" t="s">
        <v>61</v>
      </c>
      <c r="S173" s="48">
        <v>502.4</v>
      </c>
      <c r="T173" s="48">
        <v>887.43</v>
      </c>
      <c r="U173" s="36">
        <v>0</v>
      </c>
      <c r="V173" s="36">
        <f t="shared" si="16"/>
        <v>0</v>
      </c>
      <c r="W173" s="113" t="s">
        <v>1746</v>
      </c>
      <c r="X173" s="9">
        <v>2016</v>
      </c>
      <c r="Y173" s="119">
        <v>8.2200000000000006</v>
      </c>
    </row>
    <row r="174" spans="2:25" ht="12.75" customHeight="1" x14ac:dyDescent="0.25">
      <c r="B174" s="121" t="s">
        <v>2009</v>
      </c>
      <c r="C174" s="15" t="s">
        <v>923</v>
      </c>
      <c r="D174" s="113" t="s">
        <v>2007</v>
      </c>
      <c r="E174" s="17" t="s">
        <v>71</v>
      </c>
      <c r="F174" s="113" t="s">
        <v>2008</v>
      </c>
      <c r="G174" s="113" t="s">
        <v>927</v>
      </c>
      <c r="H174" s="113" t="s">
        <v>55</v>
      </c>
      <c r="I174" s="114">
        <v>0</v>
      </c>
      <c r="J174" s="443">
        <v>230000000</v>
      </c>
      <c r="K174" s="9" t="s">
        <v>1043</v>
      </c>
      <c r="L174" s="85" t="s">
        <v>1731</v>
      </c>
      <c r="M174" s="15" t="s">
        <v>52</v>
      </c>
      <c r="N174" s="49" t="s">
        <v>53</v>
      </c>
      <c r="O174" s="23" t="s">
        <v>1743</v>
      </c>
      <c r="P174" s="87" t="s">
        <v>1741</v>
      </c>
      <c r="Q174" s="120" t="s">
        <v>60</v>
      </c>
      <c r="R174" s="113" t="s">
        <v>61</v>
      </c>
      <c r="S174" s="48">
        <v>502.4</v>
      </c>
      <c r="T174" s="48">
        <v>887.43</v>
      </c>
      <c r="U174" s="36">
        <f t="shared" si="15"/>
        <v>445844.83199999994</v>
      </c>
      <c r="V174" s="36">
        <f t="shared" si="16"/>
        <v>499346.21184</v>
      </c>
      <c r="W174" s="113"/>
      <c r="X174" s="9">
        <v>2016</v>
      </c>
      <c r="Y174" s="119"/>
    </row>
    <row r="175" spans="2:25" ht="12.75" customHeight="1" x14ac:dyDescent="0.25">
      <c r="B175" s="52" t="s">
        <v>205</v>
      </c>
      <c r="C175" s="15" t="s">
        <v>923</v>
      </c>
      <c r="D175" s="95" t="s">
        <v>2010</v>
      </c>
      <c r="E175" s="96" t="s">
        <v>2011</v>
      </c>
      <c r="F175" s="96" t="s">
        <v>2012</v>
      </c>
      <c r="G175" s="96" t="s">
        <v>2013</v>
      </c>
      <c r="H175" s="98" t="s">
        <v>55</v>
      </c>
      <c r="I175" s="97">
        <v>100</v>
      </c>
      <c r="J175" s="443">
        <v>230000000</v>
      </c>
      <c r="K175" s="9" t="s">
        <v>1091</v>
      </c>
      <c r="L175" s="85" t="s">
        <v>1731</v>
      </c>
      <c r="M175" s="98" t="s">
        <v>473</v>
      </c>
      <c r="N175" s="91" t="s">
        <v>53</v>
      </c>
      <c r="O175" s="99" t="s">
        <v>692</v>
      </c>
      <c r="P175" s="87" t="s">
        <v>1741</v>
      </c>
      <c r="Q175" s="100">
        <v>796</v>
      </c>
      <c r="R175" s="101" t="s">
        <v>54</v>
      </c>
      <c r="S175" s="102">
        <v>11</v>
      </c>
      <c r="T175" s="102">
        <v>21937.5</v>
      </c>
      <c r="U175" s="103">
        <v>0</v>
      </c>
      <c r="V175" s="36">
        <f t="shared" si="16"/>
        <v>0</v>
      </c>
      <c r="W175" s="23"/>
      <c r="X175" s="9">
        <v>2017</v>
      </c>
      <c r="Y175" s="104" t="s">
        <v>1742</v>
      </c>
    </row>
    <row r="176" spans="2:25" ht="12.75" customHeight="1" x14ac:dyDescent="0.25">
      <c r="B176" s="52" t="s">
        <v>2014</v>
      </c>
      <c r="C176" s="15" t="s">
        <v>923</v>
      </c>
      <c r="D176" s="95" t="s">
        <v>2010</v>
      </c>
      <c r="E176" s="96" t="s">
        <v>2011</v>
      </c>
      <c r="F176" s="96" t="s">
        <v>2012</v>
      </c>
      <c r="G176" s="96" t="s">
        <v>2013</v>
      </c>
      <c r="H176" s="98" t="s">
        <v>55</v>
      </c>
      <c r="I176" s="97">
        <v>0</v>
      </c>
      <c r="J176" s="443">
        <v>230000000</v>
      </c>
      <c r="K176" s="9" t="s">
        <v>1091</v>
      </c>
      <c r="L176" s="85" t="s">
        <v>1731</v>
      </c>
      <c r="M176" s="15" t="s">
        <v>52</v>
      </c>
      <c r="N176" s="91" t="s">
        <v>53</v>
      </c>
      <c r="O176" s="23" t="s">
        <v>1743</v>
      </c>
      <c r="P176" s="87" t="s">
        <v>1741</v>
      </c>
      <c r="Q176" s="100">
        <v>796</v>
      </c>
      <c r="R176" s="101" t="s">
        <v>54</v>
      </c>
      <c r="S176" s="102">
        <v>11</v>
      </c>
      <c r="T176" s="102">
        <v>21937.5</v>
      </c>
      <c r="U176" s="103">
        <f t="shared" si="15"/>
        <v>241312.5</v>
      </c>
      <c r="V176" s="36">
        <f t="shared" si="16"/>
        <v>270270</v>
      </c>
      <c r="W176" s="23"/>
      <c r="X176" s="9">
        <v>2017</v>
      </c>
      <c r="Y176" s="104"/>
    </row>
    <row r="177" spans="2:25" ht="12.75" customHeight="1" x14ac:dyDescent="0.25">
      <c r="B177" s="121" t="s">
        <v>206</v>
      </c>
      <c r="C177" s="15" t="s">
        <v>923</v>
      </c>
      <c r="D177" s="95" t="s">
        <v>2010</v>
      </c>
      <c r="E177" s="96" t="s">
        <v>2011</v>
      </c>
      <c r="F177" s="96" t="s">
        <v>2012</v>
      </c>
      <c r="G177" s="96" t="s">
        <v>2015</v>
      </c>
      <c r="H177" s="98" t="s">
        <v>55</v>
      </c>
      <c r="I177" s="97">
        <v>100</v>
      </c>
      <c r="J177" s="443">
        <v>230000000</v>
      </c>
      <c r="K177" s="9" t="s">
        <v>1091</v>
      </c>
      <c r="L177" s="85" t="s">
        <v>1731</v>
      </c>
      <c r="M177" s="98" t="s">
        <v>473</v>
      </c>
      <c r="N177" s="91" t="s">
        <v>53</v>
      </c>
      <c r="O177" s="99" t="s">
        <v>692</v>
      </c>
      <c r="P177" s="87" t="s">
        <v>1741</v>
      </c>
      <c r="Q177" s="100">
        <v>796</v>
      </c>
      <c r="R177" s="101" t="s">
        <v>54</v>
      </c>
      <c r="S177" s="102">
        <v>19</v>
      </c>
      <c r="T177" s="102">
        <v>54000</v>
      </c>
      <c r="U177" s="103">
        <v>0</v>
      </c>
      <c r="V177" s="36">
        <f t="shared" si="16"/>
        <v>0</v>
      </c>
      <c r="W177" s="23"/>
      <c r="X177" s="9">
        <v>2017</v>
      </c>
      <c r="Y177" s="104" t="s">
        <v>1742</v>
      </c>
    </row>
    <row r="178" spans="2:25" ht="12.75" customHeight="1" x14ac:dyDescent="0.25">
      <c r="B178" s="121" t="s">
        <v>2016</v>
      </c>
      <c r="C178" s="15" t="s">
        <v>923</v>
      </c>
      <c r="D178" s="95" t="s">
        <v>2010</v>
      </c>
      <c r="E178" s="96" t="s">
        <v>2011</v>
      </c>
      <c r="F178" s="96" t="s">
        <v>2012</v>
      </c>
      <c r="G178" s="96" t="s">
        <v>2015</v>
      </c>
      <c r="H178" s="98" t="s">
        <v>55</v>
      </c>
      <c r="I178" s="97">
        <v>0</v>
      </c>
      <c r="J178" s="443">
        <v>230000000</v>
      </c>
      <c r="K178" s="9" t="s">
        <v>1091</v>
      </c>
      <c r="L178" s="85" t="s">
        <v>1731</v>
      </c>
      <c r="M178" s="15" t="s">
        <v>52</v>
      </c>
      <c r="N178" s="91" t="s">
        <v>53</v>
      </c>
      <c r="O178" s="23" t="s">
        <v>1743</v>
      </c>
      <c r="P178" s="87" t="s">
        <v>1741</v>
      </c>
      <c r="Q178" s="100">
        <v>796</v>
      </c>
      <c r="R178" s="101" t="s">
        <v>54</v>
      </c>
      <c r="S178" s="102">
        <v>19</v>
      </c>
      <c r="T178" s="102">
        <v>54000</v>
      </c>
      <c r="U178" s="103">
        <f t="shared" si="15"/>
        <v>1026000</v>
      </c>
      <c r="V178" s="36">
        <f t="shared" si="16"/>
        <v>1149120</v>
      </c>
      <c r="W178" s="23"/>
      <c r="X178" s="9">
        <v>2017</v>
      </c>
      <c r="Y178" s="104"/>
    </row>
    <row r="179" spans="2:25" ht="12.75" customHeight="1" x14ac:dyDescent="0.25">
      <c r="B179" s="121" t="s">
        <v>207</v>
      </c>
      <c r="C179" s="15" t="s">
        <v>923</v>
      </c>
      <c r="D179" s="113" t="s">
        <v>2017</v>
      </c>
      <c r="E179" s="29" t="s">
        <v>87</v>
      </c>
      <c r="F179" s="113" t="s">
        <v>2018</v>
      </c>
      <c r="G179" s="113" t="s">
        <v>2019</v>
      </c>
      <c r="H179" s="113" t="s">
        <v>55</v>
      </c>
      <c r="I179" s="114">
        <v>45</v>
      </c>
      <c r="J179" s="443">
        <v>230000000</v>
      </c>
      <c r="K179" s="9" t="s">
        <v>1043</v>
      </c>
      <c r="L179" s="85" t="s">
        <v>1731</v>
      </c>
      <c r="M179" s="15" t="s">
        <v>52</v>
      </c>
      <c r="N179" s="49" t="s">
        <v>53</v>
      </c>
      <c r="O179" s="23" t="s">
        <v>1743</v>
      </c>
      <c r="P179" s="87" t="s">
        <v>1741</v>
      </c>
      <c r="Q179" s="115">
        <v>166</v>
      </c>
      <c r="R179" s="113" t="s">
        <v>941</v>
      </c>
      <c r="S179" s="48">
        <v>80</v>
      </c>
      <c r="T179" s="48">
        <v>2315.54</v>
      </c>
      <c r="U179" s="36">
        <v>0</v>
      </c>
      <c r="V179" s="36">
        <f t="shared" si="16"/>
        <v>0</v>
      </c>
      <c r="W179" s="113" t="s">
        <v>1746</v>
      </c>
      <c r="X179" s="9">
        <v>2016</v>
      </c>
      <c r="Y179" s="119">
        <v>8.2200000000000006</v>
      </c>
    </row>
    <row r="180" spans="2:25" ht="12.75" customHeight="1" x14ac:dyDescent="0.25">
      <c r="B180" s="121" t="s">
        <v>2020</v>
      </c>
      <c r="C180" s="15" t="s">
        <v>923</v>
      </c>
      <c r="D180" s="113" t="s">
        <v>2017</v>
      </c>
      <c r="E180" s="29" t="s">
        <v>87</v>
      </c>
      <c r="F180" s="113" t="s">
        <v>2018</v>
      </c>
      <c r="G180" s="113" t="s">
        <v>2019</v>
      </c>
      <c r="H180" s="113" t="s">
        <v>55</v>
      </c>
      <c r="I180" s="114">
        <v>0</v>
      </c>
      <c r="J180" s="443">
        <v>230000000</v>
      </c>
      <c r="K180" s="9" t="s">
        <v>1043</v>
      </c>
      <c r="L180" s="85" t="s">
        <v>1731</v>
      </c>
      <c r="M180" s="15" t="s">
        <v>52</v>
      </c>
      <c r="N180" s="49" t="s">
        <v>53</v>
      </c>
      <c r="O180" s="23" t="s">
        <v>1743</v>
      </c>
      <c r="P180" s="87" t="s">
        <v>1741</v>
      </c>
      <c r="Q180" s="115">
        <v>166</v>
      </c>
      <c r="R180" s="113" t="s">
        <v>941</v>
      </c>
      <c r="S180" s="48">
        <v>80</v>
      </c>
      <c r="T180" s="48">
        <v>2315.54</v>
      </c>
      <c r="U180" s="36">
        <f t="shared" si="15"/>
        <v>185243.2</v>
      </c>
      <c r="V180" s="36">
        <f t="shared" si="16"/>
        <v>207472.38400000002</v>
      </c>
      <c r="W180" s="113"/>
      <c r="X180" s="9">
        <v>2016</v>
      </c>
      <c r="Y180" s="119"/>
    </row>
    <row r="181" spans="2:25" ht="12.75" customHeight="1" x14ac:dyDescent="0.25">
      <c r="B181" s="121" t="s">
        <v>208</v>
      </c>
      <c r="C181" s="15" t="s">
        <v>923</v>
      </c>
      <c r="D181" s="113" t="s">
        <v>2021</v>
      </c>
      <c r="E181" s="29" t="s">
        <v>87</v>
      </c>
      <c r="F181" s="113" t="s">
        <v>2022</v>
      </c>
      <c r="G181" s="113" t="s">
        <v>2023</v>
      </c>
      <c r="H181" s="113" t="s">
        <v>55</v>
      </c>
      <c r="I181" s="114">
        <v>45</v>
      </c>
      <c r="J181" s="443">
        <v>230000000</v>
      </c>
      <c r="K181" s="9" t="s">
        <v>1043</v>
      </c>
      <c r="L181" s="85" t="s">
        <v>1731</v>
      </c>
      <c r="M181" s="15" t="s">
        <v>52</v>
      </c>
      <c r="N181" s="49" t="s">
        <v>53</v>
      </c>
      <c r="O181" s="23" t="s">
        <v>1743</v>
      </c>
      <c r="P181" s="87" t="s">
        <v>1741</v>
      </c>
      <c r="Q181" s="115">
        <v>166</v>
      </c>
      <c r="R181" s="113" t="s">
        <v>941</v>
      </c>
      <c r="S181" s="48">
        <v>40</v>
      </c>
      <c r="T181" s="48">
        <v>2481.9699999999998</v>
      </c>
      <c r="U181" s="36">
        <v>0</v>
      </c>
      <c r="V181" s="36">
        <f t="shared" si="16"/>
        <v>0</v>
      </c>
      <c r="W181" s="113" t="s">
        <v>1746</v>
      </c>
      <c r="X181" s="9">
        <v>2016</v>
      </c>
      <c r="Y181" s="119">
        <v>8.2200000000000006</v>
      </c>
    </row>
    <row r="182" spans="2:25" ht="12.75" customHeight="1" x14ac:dyDescent="0.25">
      <c r="B182" s="121" t="s">
        <v>2024</v>
      </c>
      <c r="C182" s="15" t="s">
        <v>923</v>
      </c>
      <c r="D182" s="113" t="s">
        <v>2021</v>
      </c>
      <c r="E182" s="29" t="s">
        <v>87</v>
      </c>
      <c r="F182" s="113" t="s">
        <v>2022</v>
      </c>
      <c r="G182" s="113" t="s">
        <v>2023</v>
      </c>
      <c r="H182" s="113" t="s">
        <v>55</v>
      </c>
      <c r="I182" s="114">
        <v>0</v>
      </c>
      <c r="J182" s="443">
        <v>230000000</v>
      </c>
      <c r="K182" s="9" t="s">
        <v>1043</v>
      </c>
      <c r="L182" s="85" t="s">
        <v>1731</v>
      </c>
      <c r="M182" s="15" t="s">
        <v>52</v>
      </c>
      <c r="N182" s="49" t="s">
        <v>53</v>
      </c>
      <c r="O182" s="23" t="s">
        <v>1743</v>
      </c>
      <c r="P182" s="87" t="s">
        <v>1741</v>
      </c>
      <c r="Q182" s="115">
        <v>166</v>
      </c>
      <c r="R182" s="113" t="s">
        <v>941</v>
      </c>
      <c r="S182" s="48">
        <v>40</v>
      </c>
      <c r="T182" s="48">
        <v>2481.9699999999998</v>
      </c>
      <c r="U182" s="36">
        <f t="shared" si="15"/>
        <v>99278.799999999988</v>
      </c>
      <c r="V182" s="36">
        <f t="shared" si="16"/>
        <v>111192.25599999999</v>
      </c>
      <c r="W182" s="113"/>
      <c r="X182" s="9">
        <v>2016</v>
      </c>
      <c r="Y182" s="119"/>
    </row>
    <row r="183" spans="2:25" ht="12.75" customHeight="1" x14ac:dyDescent="0.25">
      <c r="B183" s="121" t="s">
        <v>209</v>
      </c>
      <c r="C183" s="15" t="s">
        <v>923</v>
      </c>
      <c r="D183" s="113" t="s">
        <v>2025</v>
      </c>
      <c r="E183" s="29" t="s">
        <v>87</v>
      </c>
      <c r="F183" s="113" t="s">
        <v>2026</v>
      </c>
      <c r="G183" s="113" t="s">
        <v>2027</v>
      </c>
      <c r="H183" s="113" t="s">
        <v>55</v>
      </c>
      <c r="I183" s="114">
        <v>45</v>
      </c>
      <c r="J183" s="443">
        <v>230000000</v>
      </c>
      <c r="K183" s="9" t="s">
        <v>1043</v>
      </c>
      <c r="L183" s="85" t="s">
        <v>1731</v>
      </c>
      <c r="M183" s="15" t="s">
        <v>52</v>
      </c>
      <c r="N183" s="49" t="s">
        <v>53</v>
      </c>
      <c r="O183" s="23" t="s">
        <v>1743</v>
      </c>
      <c r="P183" s="87" t="s">
        <v>1741</v>
      </c>
      <c r="Q183" s="115">
        <v>166</v>
      </c>
      <c r="R183" s="113" t="s">
        <v>941</v>
      </c>
      <c r="S183" s="48">
        <v>340</v>
      </c>
      <c r="T183" s="48">
        <v>2292.3000000000002</v>
      </c>
      <c r="U183" s="36">
        <v>0</v>
      </c>
      <c r="V183" s="36">
        <f t="shared" si="16"/>
        <v>0</v>
      </c>
      <c r="W183" s="113" t="s">
        <v>1746</v>
      </c>
      <c r="X183" s="9">
        <v>2016</v>
      </c>
      <c r="Y183" s="119">
        <v>8.2200000000000006</v>
      </c>
    </row>
    <row r="184" spans="2:25" ht="12.75" customHeight="1" x14ac:dyDescent="0.25">
      <c r="B184" s="121" t="s">
        <v>2028</v>
      </c>
      <c r="C184" s="15" t="s">
        <v>923</v>
      </c>
      <c r="D184" s="113" t="s">
        <v>2025</v>
      </c>
      <c r="E184" s="29" t="s">
        <v>87</v>
      </c>
      <c r="F184" s="113" t="s">
        <v>2026</v>
      </c>
      <c r="G184" s="113" t="s">
        <v>2027</v>
      </c>
      <c r="H184" s="113" t="s">
        <v>55</v>
      </c>
      <c r="I184" s="114">
        <v>0</v>
      </c>
      <c r="J184" s="443">
        <v>230000000</v>
      </c>
      <c r="K184" s="9" t="s">
        <v>1043</v>
      </c>
      <c r="L184" s="85" t="s">
        <v>1731</v>
      </c>
      <c r="M184" s="15" t="s">
        <v>52</v>
      </c>
      <c r="N184" s="49" t="s">
        <v>53</v>
      </c>
      <c r="O184" s="23" t="s">
        <v>1743</v>
      </c>
      <c r="P184" s="87" t="s">
        <v>1741</v>
      </c>
      <c r="Q184" s="115">
        <v>166</v>
      </c>
      <c r="R184" s="113" t="s">
        <v>941</v>
      </c>
      <c r="S184" s="48">
        <v>340</v>
      </c>
      <c r="T184" s="48">
        <v>2292.3000000000002</v>
      </c>
      <c r="U184" s="36">
        <f>S184*T184</f>
        <v>779382.00000000012</v>
      </c>
      <c r="V184" s="36">
        <f>U184*1.12</f>
        <v>872907.8400000002</v>
      </c>
      <c r="W184" s="113"/>
      <c r="X184" s="9">
        <v>2016</v>
      </c>
      <c r="Y184" s="119"/>
    </row>
    <row r="185" spans="2:25" ht="12.75" customHeight="1" x14ac:dyDescent="0.25">
      <c r="B185" s="121" t="s">
        <v>210</v>
      </c>
      <c r="C185" s="15" t="s">
        <v>923</v>
      </c>
      <c r="D185" s="113" t="s">
        <v>2029</v>
      </c>
      <c r="E185" s="29" t="s">
        <v>87</v>
      </c>
      <c r="F185" s="113" t="s">
        <v>2030</v>
      </c>
      <c r="G185" s="113" t="s">
        <v>2031</v>
      </c>
      <c r="H185" s="113" t="s">
        <v>55</v>
      </c>
      <c r="I185" s="114">
        <v>45</v>
      </c>
      <c r="J185" s="443">
        <v>230000000</v>
      </c>
      <c r="K185" s="9" t="s">
        <v>1043</v>
      </c>
      <c r="L185" s="85" t="s">
        <v>1731</v>
      </c>
      <c r="M185" s="15" t="s">
        <v>52</v>
      </c>
      <c r="N185" s="49" t="s">
        <v>53</v>
      </c>
      <c r="O185" s="23" t="s">
        <v>1743</v>
      </c>
      <c r="P185" s="87" t="s">
        <v>1741</v>
      </c>
      <c r="Q185" s="115">
        <v>166</v>
      </c>
      <c r="R185" s="113" t="s">
        <v>941</v>
      </c>
      <c r="S185" s="48">
        <v>340</v>
      </c>
      <c r="T185" s="48">
        <v>2292.3000000000002</v>
      </c>
      <c r="U185" s="36">
        <v>0</v>
      </c>
      <c r="V185" s="36">
        <f t="shared" si="16"/>
        <v>0</v>
      </c>
      <c r="W185" s="113" t="s">
        <v>1746</v>
      </c>
      <c r="X185" s="9">
        <v>2016</v>
      </c>
      <c r="Y185" s="119">
        <v>8.2200000000000006</v>
      </c>
    </row>
    <row r="186" spans="2:25" ht="12.75" customHeight="1" x14ac:dyDescent="0.25">
      <c r="B186" s="121" t="s">
        <v>2032</v>
      </c>
      <c r="C186" s="15" t="s">
        <v>923</v>
      </c>
      <c r="D186" s="113" t="s">
        <v>2029</v>
      </c>
      <c r="E186" s="29" t="s">
        <v>87</v>
      </c>
      <c r="F186" s="113" t="s">
        <v>2030</v>
      </c>
      <c r="G186" s="113" t="s">
        <v>2031</v>
      </c>
      <c r="H186" s="113" t="s">
        <v>55</v>
      </c>
      <c r="I186" s="114">
        <v>0</v>
      </c>
      <c r="J186" s="443">
        <v>230000000</v>
      </c>
      <c r="K186" s="9" t="s">
        <v>1043</v>
      </c>
      <c r="L186" s="85" t="s">
        <v>1731</v>
      </c>
      <c r="M186" s="15" t="s">
        <v>52</v>
      </c>
      <c r="N186" s="49" t="s">
        <v>53</v>
      </c>
      <c r="O186" s="23" t="s">
        <v>1743</v>
      </c>
      <c r="P186" s="87" t="s">
        <v>1741</v>
      </c>
      <c r="Q186" s="115">
        <v>166</v>
      </c>
      <c r="R186" s="113" t="s">
        <v>941</v>
      </c>
      <c r="S186" s="48">
        <v>340</v>
      </c>
      <c r="T186" s="48">
        <v>2292.3000000000002</v>
      </c>
      <c r="U186" s="36">
        <f>S186*T186</f>
        <v>779382.00000000012</v>
      </c>
      <c r="V186" s="36">
        <f>U186*1.12</f>
        <v>872907.8400000002</v>
      </c>
      <c r="W186" s="113"/>
      <c r="X186" s="9">
        <v>2016</v>
      </c>
      <c r="Y186" s="119"/>
    </row>
    <row r="187" spans="2:25" ht="12.75" customHeight="1" x14ac:dyDescent="0.25">
      <c r="B187" s="121" t="s">
        <v>211</v>
      </c>
      <c r="C187" s="15" t="s">
        <v>923</v>
      </c>
      <c r="D187" s="113" t="s">
        <v>2033</v>
      </c>
      <c r="E187" s="29" t="s">
        <v>87</v>
      </c>
      <c r="F187" s="113" t="s">
        <v>2034</v>
      </c>
      <c r="G187" s="113" t="s">
        <v>2035</v>
      </c>
      <c r="H187" s="113" t="s">
        <v>55</v>
      </c>
      <c r="I187" s="114">
        <v>45</v>
      </c>
      <c r="J187" s="443">
        <v>230000000</v>
      </c>
      <c r="K187" s="9" t="s">
        <v>1043</v>
      </c>
      <c r="L187" s="85" t="s">
        <v>1731</v>
      </c>
      <c r="M187" s="15" t="s">
        <v>52</v>
      </c>
      <c r="N187" s="49" t="s">
        <v>53</v>
      </c>
      <c r="O187" s="23" t="s">
        <v>1743</v>
      </c>
      <c r="P187" s="87" t="s">
        <v>1741</v>
      </c>
      <c r="Q187" s="115">
        <v>166</v>
      </c>
      <c r="R187" s="113" t="s">
        <v>941</v>
      </c>
      <c r="S187" s="48">
        <v>340</v>
      </c>
      <c r="T187" s="48">
        <v>2291.34</v>
      </c>
      <c r="U187" s="36">
        <v>0</v>
      </c>
      <c r="V187" s="36">
        <f t="shared" si="16"/>
        <v>0</v>
      </c>
      <c r="W187" s="113" t="s">
        <v>1746</v>
      </c>
      <c r="X187" s="9">
        <v>2016</v>
      </c>
      <c r="Y187" s="119">
        <v>8.2200000000000006</v>
      </c>
    </row>
    <row r="188" spans="2:25" ht="12.75" customHeight="1" x14ac:dyDescent="0.25">
      <c r="B188" s="121" t="s">
        <v>2036</v>
      </c>
      <c r="C188" s="15" t="s">
        <v>923</v>
      </c>
      <c r="D188" s="113" t="s">
        <v>2033</v>
      </c>
      <c r="E188" s="29" t="s">
        <v>87</v>
      </c>
      <c r="F188" s="113" t="s">
        <v>2034</v>
      </c>
      <c r="G188" s="113" t="s">
        <v>2035</v>
      </c>
      <c r="H188" s="113" t="s">
        <v>55</v>
      </c>
      <c r="I188" s="114">
        <v>0</v>
      </c>
      <c r="J188" s="443">
        <v>230000000</v>
      </c>
      <c r="K188" s="9" t="s">
        <v>1043</v>
      </c>
      <c r="L188" s="85" t="s">
        <v>1731</v>
      </c>
      <c r="M188" s="15" t="s">
        <v>52</v>
      </c>
      <c r="N188" s="49" t="s">
        <v>53</v>
      </c>
      <c r="O188" s="23" t="s">
        <v>1743</v>
      </c>
      <c r="P188" s="87" t="s">
        <v>1741</v>
      </c>
      <c r="Q188" s="115">
        <v>166</v>
      </c>
      <c r="R188" s="113" t="s">
        <v>941</v>
      </c>
      <c r="S188" s="48">
        <v>340</v>
      </c>
      <c r="T188" s="48">
        <v>2291.34</v>
      </c>
      <c r="U188" s="36">
        <f>S188*T188</f>
        <v>779055.60000000009</v>
      </c>
      <c r="V188" s="36">
        <f>U188*1.12</f>
        <v>872542.27200000023</v>
      </c>
      <c r="W188" s="113"/>
      <c r="X188" s="9">
        <v>2016</v>
      </c>
      <c r="Y188" s="119"/>
    </row>
    <row r="189" spans="2:25" ht="12.75" customHeight="1" x14ac:dyDescent="0.25">
      <c r="B189" s="121" t="s">
        <v>212</v>
      </c>
      <c r="C189" s="15" t="s">
        <v>923</v>
      </c>
      <c r="D189" s="113" t="s">
        <v>2037</v>
      </c>
      <c r="E189" s="29" t="s">
        <v>87</v>
      </c>
      <c r="F189" s="113" t="s">
        <v>2038</v>
      </c>
      <c r="G189" s="113" t="s">
        <v>2039</v>
      </c>
      <c r="H189" s="113" t="s">
        <v>55</v>
      </c>
      <c r="I189" s="114">
        <v>45</v>
      </c>
      <c r="J189" s="443">
        <v>230000000</v>
      </c>
      <c r="K189" s="9" t="s">
        <v>1043</v>
      </c>
      <c r="L189" s="85" t="s">
        <v>1731</v>
      </c>
      <c r="M189" s="15" t="s">
        <v>52</v>
      </c>
      <c r="N189" s="49" t="s">
        <v>53</v>
      </c>
      <c r="O189" s="23" t="s">
        <v>1743</v>
      </c>
      <c r="P189" s="87" t="s">
        <v>1741</v>
      </c>
      <c r="Q189" s="115">
        <v>166</v>
      </c>
      <c r="R189" s="113" t="s">
        <v>941</v>
      </c>
      <c r="S189" s="48">
        <v>340</v>
      </c>
      <c r="T189" s="48">
        <v>2290.89</v>
      </c>
      <c r="U189" s="36">
        <v>0</v>
      </c>
      <c r="V189" s="36">
        <f t="shared" si="16"/>
        <v>0</v>
      </c>
      <c r="W189" s="113" t="s">
        <v>1746</v>
      </c>
      <c r="X189" s="9">
        <v>2016</v>
      </c>
      <c r="Y189" s="119">
        <v>8.2200000000000006</v>
      </c>
    </row>
    <row r="190" spans="2:25" ht="12.75" customHeight="1" x14ac:dyDescent="0.25">
      <c r="B190" s="121" t="s">
        <v>2040</v>
      </c>
      <c r="C190" s="15" t="s">
        <v>923</v>
      </c>
      <c r="D190" s="113" t="s">
        <v>2037</v>
      </c>
      <c r="E190" s="29" t="s">
        <v>87</v>
      </c>
      <c r="F190" s="113" t="s">
        <v>2038</v>
      </c>
      <c r="G190" s="113" t="s">
        <v>2039</v>
      </c>
      <c r="H190" s="113" t="s">
        <v>55</v>
      </c>
      <c r="I190" s="114">
        <v>0</v>
      </c>
      <c r="J190" s="443">
        <v>230000000</v>
      </c>
      <c r="K190" s="9" t="s">
        <v>1043</v>
      </c>
      <c r="L190" s="85" t="s">
        <v>1731</v>
      </c>
      <c r="M190" s="15" t="s">
        <v>52</v>
      </c>
      <c r="N190" s="49" t="s">
        <v>53</v>
      </c>
      <c r="O190" s="23" t="s">
        <v>1743</v>
      </c>
      <c r="P190" s="87" t="s">
        <v>1741</v>
      </c>
      <c r="Q190" s="115">
        <v>166</v>
      </c>
      <c r="R190" s="113" t="s">
        <v>941</v>
      </c>
      <c r="S190" s="48">
        <v>340</v>
      </c>
      <c r="T190" s="48">
        <v>2290.89</v>
      </c>
      <c r="U190" s="36">
        <f>S190*T190</f>
        <v>778902.6</v>
      </c>
      <c r="V190" s="36">
        <f>U190*1.12</f>
        <v>872370.91200000001</v>
      </c>
      <c r="W190" s="113"/>
      <c r="X190" s="9">
        <v>2016</v>
      </c>
      <c r="Y190" s="119"/>
    </row>
    <row r="191" spans="2:25" ht="12.75" customHeight="1" x14ac:dyDescent="0.25">
      <c r="B191" s="121" t="s">
        <v>213</v>
      </c>
      <c r="C191" s="15" t="s">
        <v>923</v>
      </c>
      <c r="D191" s="113" t="s">
        <v>2041</v>
      </c>
      <c r="E191" s="29" t="s">
        <v>87</v>
      </c>
      <c r="F191" s="113" t="s">
        <v>2042</v>
      </c>
      <c r="G191" s="113" t="s">
        <v>2043</v>
      </c>
      <c r="H191" s="113" t="s">
        <v>55</v>
      </c>
      <c r="I191" s="114">
        <v>45</v>
      </c>
      <c r="J191" s="443">
        <v>230000000</v>
      </c>
      <c r="K191" s="9" t="s">
        <v>1043</v>
      </c>
      <c r="L191" s="85" t="s">
        <v>1731</v>
      </c>
      <c r="M191" s="15" t="s">
        <v>52</v>
      </c>
      <c r="N191" s="49" t="s">
        <v>53</v>
      </c>
      <c r="O191" s="23" t="s">
        <v>1743</v>
      </c>
      <c r="P191" s="87" t="s">
        <v>1741</v>
      </c>
      <c r="Q191" s="115">
        <v>166</v>
      </c>
      <c r="R191" s="113" t="s">
        <v>941</v>
      </c>
      <c r="S191" s="48">
        <v>340</v>
      </c>
      <c r="T191" s="48">
        <v>2290.16</v>
      </c>
      <c r="U191" s="36">
        <v>0</v>
      </c>
      <c r="V191" s="36">
        <f t="shared" si="16"/>
        <v>0</v>
      </c>
      <c r="W191" s="113" t="s">
        <v>1746</v>
      </c>
      <c r="X191" s="9">
        <v>2016</v>
      </c>
      <c r="Y191" s="119">
        <v>8.2200000000000006</v>
      </c>
    </row>
    <row r="192" spans="2:25" ht="12.75" customHeight="1" x14ac:dyDescent="0.25">
      <c r="B192" s="121" t="s">
        <v>2044</v>
      </c>
      <c r="C192" s="15" t="s">
        <v>923</v>
      </c>
      <c r="D192" s="113" t="s">
        <v>2041</v>
      </c>
      <c r="E192" s="29" t="s">
        <v>87</v>
      </c>
      <c r="F192" s="113" t="s">
        <v>2042</v>
      </c>
      <c r="G192" s="113" t="s">
        <v>2043</v>
      </c>
      <c r="H192" s="113" t="s">
        <v>55</v>
      </c>
      <c r="I192" s="114">
        <v>0</v>
      </c>
      <c r="J192" s="443">
        <v>230000000</v>
      </c>
      <c r="K192" s="9" t="s">
        <v>1043</v>
      </c>
      <c r="L192" s="85" t="s">
        <v>1731</v>
      </c>
      <c r="M192" s="15" t="s">
        <v>52</v>
      </c>
      <c r="N192" s="49" t="s">
        <v>53</v>
      </c>
      <c r="O192" s="23" t="s">
        <v>1743</v>
      </c>
      <c r="P192" s="87" t="s">
        <v>1741</v>
      </c>
      <c r="Q192" s="115">
        <v>166</v>
      </c>
      <c r="R192" s="113" t="s">
        <v>941</v>
      </c>
      <c r="S192" s="48">
        <v>340</v>
      </c>
      <c r="T192" s="48">
        <v>2290.16</v>
      </c>
      <c r="U192" s="36">
        <f>S192*T192</f>
        <v>778654.39999999991</v>
      </c>
      <c r="V192" s="36">
        <f>U192*1.12</f>
        <v>872092.92799999996</v>
      </c>
      <c r="W192" s="113"/>
      <c r="X192" s="9">
        <v>2016</v>
      </c>
      <c r="Y192" s="119"/>
    </row>
    <row r="193" spans="2:25" ht="12.75" customHeight="1" x14ac:dyDescent="0.25">
      <c r="B193" s="121" t="s">
        <v>214</v>
      </c>
      <c r="C193" s="15" t="s">
        <v>923</v>
      </c>
      <c r="D193" s="113" t="s">
        <v>2045</v>
      </c>
      <c r="E193" s="29" t="s">
        <v>87</v>
      </c>
      <c r="F193" s="113" t="s">
        <v>2046</v>
      </c>
      <c r="G193" s="113" t="s">
        <v>2047</v>
      </c>
      <c r="H193" s="113" t="s">
        <v>55</v>
      </c>
      <c r="I193" s="114">
        <v>45</v>
      </c>
      <c r="J193" s="443">
        <v>230000000</v>
      </c>
      <c r="K193" s="9" t="s">
        <v>1043</v>
      </c>
      <c r="L193" s="85" t="s">
        <v>1731</v>
      </c>
      <c r="M193" s="15" t="s">
        <v>52</v>
      </c>
      <c r="N193" s="49" t="s">
        <v>53</v>
      </c>
      <c r="O193" s="23" t="s">
        <v>1743</v>
      </c>
      <c r="P193" s="87" t="s">
        <v>1741</v>
      </c>
      <c r="Q193" s="115">
        <v>166</v>
      </c>
      <c r="R193" s="113" t="s">
        <v>941</v>
      </c>
      <c r="S193" s="48">
        <v>300</v>
      </c>
      <c r="T193" s="48">
        <v>2289.36</v>
      </c>
      <c r="U193" s="36">
        <v>0</v>
      </c>
      <c r="V193" s="36">
        <f t="shared" si="16"/>
        <v>0</v>
      </c>
      <c r="W193" s="113" t="s">
        <v>1746</v>
      </c>
      <c r="X193" s="9">
        <v>2016</v>
      </c>
      <c r="Y193" s="119">
        <v>8.2200000000000006</v>
      </c>
    </row>
    <row r="194" spans="2:25" ht="12.75" customHeight="1" x14ac:dyDescent="0.25">
      <c r="B194" s="121" t="s">
        <v>2048</v>
      </c>
      <c r="C194" s="15" t="s">
        <v>923</v>
      </c>
      <c r="D194" s="113" t="s">
        <v>2045</v>
      </c>
      <c r="E194" s="29" t="s">
        <v>87</v>
      </c>
      <c r="F194" s="113" t="s">
        <v>2046</v>
      </c>
      <c r="G194" s="113" t="s">
        <v>2047</v>
      </c>
      <c r="H194" s="113" t="s">
        <v>55</v>
      </c>
      <c r="I194" s="114">
        <v>0</v>
      </c>
      <c r="J194" s="443">
        <v>230000000</v>
      </c>
      <c r="K194" s="9" t="s">
        <v>1043</v>
      </c>
      <c r="L194" s="85" t="s">
        <v>1731</v>
      </c>
      <c r="M194" s="15" t="s">
        <v>52</v>
      </c>
      <c r="N194" s="49" t="s">
        <v>53</v>
      </c>
      <c r="O194" s="23" t="s">
        <v>1743</v>
      </c>
      <c r="P194" s="87" t="s">
        <v>1741</v>
      </c>
      <c r="Q194" s="115">
        <v>166</v>
      </c>
      <c r="R194" s="113" t="s">
        <v>941</v>
      </c>
      <c r="S194" s="48">
        <v>300</v>
      </c>
      <c r="T194" s="48">
        <v>2289.36</v>
      </c>
      <c r="U194" s="36">
        <f>S194*T194</f>
        <v>686808</v>
      </c>
      <c r="V194" s="36">
        <f>U194*1.12</f>
        <v>769224.96000000008</v>
      </c>
      <c r="W194" s="113"/>
      <c r="X194" s="9">
        <v>2016</v>
      </c>
      <c r="Y194" s="119"/>
    </row>
    <row r="195" spans="2:25" ht="12.75" customHeight="1" x14ac:dyDescent="0.25">
      <c r="B195" s="121" t="s">
        <v>215</v>
      </c>
      <c r="C195" s="15" t="s">
        <v>923</v>
      </c>
      <c r="D195" s="113" t="s">
        <v>2049</v>
      </c>
      <c r="E195" s="29" t="s">
        <v>87</v>
      </c>
      <c r="F195" s="113" t="s">
        <v>2050</v>
      </c>
      <c r="G195" s="113" t="s">
        <v>2051</v>
      </c>
      <c r="H195" s="113" t="s">
        <v>55</v>
      </c>
      <c r="I195" s="114">
        <v>45</v>
      </c>
      <c r="J195" s="443">
        <v>230000000</v>
      </c>
      <c r="K195" s="9" t="s">
        <v>1043</v>
      </c>
      <c r="L195" s="85" t="s">
        <v>1731</v>
      </c>
      <c r="M195" s="15" t="s">
        <v>52</v>
      </c>
      <c r="N195" s="49" t="s">
        <v>53</v>
      </c>
      <c r="O195" s="23" t="s">
        <v>1743</v>
      </c>
      <c r="P195" s="87" t="s">
        <v>1741</v>
      </c>
      <c r="Q195" s="115">
        <v>166</v>
      </c>
      <c r="R195" s="113" t="s">
        <v>941</v>
      </c>
      <c r="S195" s="48">
        <v>40</v>
      </c>
      <c r="T195" s="48">
        <v>2463.91</v>
      </c>
      <c r="U195" s="36">
        <v>0</v>
      </c>
      <c r="V195" s="36">
        <f t="shared" si="16"/>
        <v>0</v>
      </c>
      <c r="W195" s="113" t="s">
        <v>1746</v>
      </c>
      <c r="X195" s="9">
        <v>2016</v>
      </c>
      <c r="Y195" s="119">
        <v>8.2200000000000006</v>
      </c>
    </row>
    <row r="196" spans="2:25" ht="12.75" customHeight="1" x14ac:dyDescent="0.25">
      <c r="B196" s="121" t="s">
        <v>2052</v>
      </c>
      <c r="C196" s="15" t="s">
        <v>923</v>
      </c>
      <c r="D196" s="113" t="s">
        <v>2049</v>
      </c>
      <c r="E196" s="29" t="s">
        <v>87</v>
      </c>
      <c r="F196" s="113" t="s">
        <v>2050</v>
      </c>
      <c r="G196" s="113" t="s">
        <v>2051</v>
      </c>
      <c r="H196" s="113" t="s">
        <v>55</v>
      </c>
      <c r="I196" s="114">
        <v>0</v>
      </c>
      <c r="J196" s="443">
        <v>230000000</v>
      </c>
      <c r="K196" s="9" t="s">
        <v>1043</v>
      </c>
      <c r="L196" s="85" t="s">
        <v>1731</v>
      </c>
      <c r="M196" s="15" t="s">
        <v>52</v>
      </c>
      <c r="N196" s="49" t="s">
        <v>53</v>
      </c>
      <c r="O196" s="23" t="s">
        <v>1743</v>
      </c>
      <c r="P196" s="87" t="s">
        <v>1741</v>
      </c>
      <c r="Q196" s="115">
        <v>166</v>
      </c>
      <c r="R196" s="113" t="s">
        <v>941</v>
      </c>
      <c r="S196" s="48">
        <v>40</v>
      </c>
      <c r="T196" s="48">
        <v>2463.91</v>
      </c>
      <c r="U196" s="36">
        <f>S196*T196</f>
        <v>98556.4</v>
      </c>
      <c r="V196" s="36">
        <f>U196*1.12</f>
        <v>110383.16800000001</v>
      </c>
      <c r="W196" s="113"/>
      <c r="X196" s="9">
        <v>2016</v>
      </c>
      <c r="Y196" s="119"/>
    </row>
    <row r="197" spans="2:25" ht="12.75" customHeight="1" x14ac:dyDescent="0.25">
      <c r="B197" s="121" t="s">
        <v>216</v>
      </c>
      <c r="C197" s="15" t="s">
        <v>923</v>
      </c>
      <c r="D197" s="113" t="s">
        <v>2053</v>
      </c>
      <c r="E197" s="29" t="s">
        <v>87</v>
      </c>
      <c r="F197" s="113" t="s">
        <v>2054</v>
      </c>
      <c r="G197" s="113" t="s">
        <v>2055</v>
      </c>
      <c r="H197" s="113" t="s">
        <v>55</v>
      </c>
      <c r="I197" s="114">
        <v>45</v>
      </c>
      <c r="J197" s="443">
        <v>230000000</v>
      </c>
      <c r="K197" s="9" t="s">
        <v>1043</v>
      </c>
      <c r="L197" s="85" t="s">
        <v>1731</v>
      </c>
      <c r="M197" s="15" t="s">
        <v>52</v>
      </c>
      <c r="N197" s="49" t="s">
        <v>53</v>
      </c>
      <c r="O197" s="23" t="s">
        <v>1743</v>
      </c>
      <c r="P197" s="87" t="s">
        <v>1741</v>
      </c>
      <c r="Q197" s="115">
        <v>166</v>
      </c>
      <c r="R197" s="113" t="s">
        <v>941</v>
      </c>
      <c r="S197" s="48">
        <v>160</v>
      </c>
      <c r="T197" s="48">
        <v>2304.38</v>
      </c>
      <c r="U197" s="36">
        <v>0</v>
      </c>
      <c r="V197" s="36">
        <f t="shared" si="16"/>
        <v>0</v>
      </c>
      <c r="W197" s="113" t="s">
        <v>1746</v>
      </c>
      <c r="X197" s="9">
        <v>2016</v>
      </c>
      <c r="Y197" s="119">
        <v>8.2200000000000006</v>
      </c>
    </row>
    <row r="198" spans="2:25" ht="12.75" customHeight="1" x14ac:dyDescent="0.25">
      <c r="B198" s="121" t="s">
        <v>2056</v>
      </c>
      <c r="C198" s="15" t="s">
        <v>923</v>
      </c>
      <c r="D198" s="113" t="s">
        <v>2053</v>
      </c>
      <c r="E198" s="29" t="s">
        <v>87</v>
      </c>
      <c r="F198" s="113" t="s">
        <v>2054</v>
      </c>
      <c r="G198" s="113" t="s">
        <v>2055</v>
      </c>
      <c r="H198" s="113" t="s">
        <v>55</v>
      </c>
      <c r="I198" s="114">
        <v>0</v>
      </c>
      <c r="J198" s="443">
        <v>230000000</v>
      </c>
      <c r="K198" s="9" t="s">
        <v>1043</v>
      </c>
      <c r="L198" s="85" t="s">
        <v>1731</v>
      </c>
      <c r="M198" s="15" t="s">
        <v>52</v>
      </c>
      <c r="N198" s="49" t="s">
        <v>53</v>
      </c>
      <c r="O198" s="23" t="s">
        <v>1743</v>
      </c>
      <c r="P198" s="87" t="s">
        <v>1741</v>
      </c>
      <c r="Q198" s="115">
        <v>166</v>
      </c>
      <c r="R198" s="113" t="s">
        <v>941</v>
      </c>
      <c r="S198" s="48">
        <v>160</v>
      </c>
      <c r="T198" s="48">
        <v>2304.38</v>
      </c>
      <c r="U198" s="36">
        <f>S198*T198</f>
        <v>368700.80000000005</v>
      </c>
      <c r="V198" s="36">
        <f>U198*1.12</f>
        <v>412944.89600000007</v>
      </c>
      <c r="W198" s="113"/>
      <c r="X198" s="9">
        <v>2016</v>
      </c>
      <c r="Y198" s="119"/>
    </row>
    <row r="199" spans="2:25" ht="12.75" customHeight="1" x14ac:dyDescent="0.25">
      <c r="B199" s="121" t="s">
        <v>217</v>
      </c>
      <c r="C199" s="15" t="s">
        <v>923</v>
      </c>
      <c r="D199" s="113" t="s">
        <v>2057</v>
      </c>
      <c r="E199" s="29" t="s">
        <v>87</v>
      </c>
      <c r="F199" s="113" t="s">
        <v>2058</v>
      </c>
      <c r="G199" s="113" t="s">
        <v>2059</v>
      </c>
      <c r="H199" s="113" t="s">
        <v>55</v>
      </c>
      <c r="I199" s="114">
        <v>45</v>
      </c>
      <c r="J199" s="443">
        <v>230000000</v>
      </c>
      <c r="K199" s="9" t="s">
        <v>1043</v>
      </c>
      <c r="L199" s="85" t="s">
        <v>1731</v>
      </c>
      <c r="M199" s="15" t="s">
        <v>52</v>
      </c>
      <c r="N199" s="49" t="s">
        <v>53</v>
      </c>
      <c r="O199" s="23" t="s">
        <v>1743</v>
      </c>
      <c r="P199" s="87" t="s">
        <v>1741</v>
      </c>
      <c r="Q199" s="115">
        <v>166</v>
      </c>
      <c r="R199" s="113" t="s">
        <v>941</v>
      </c>
      <c r="S199" s="48">
        <v>60</v>
      </c>
      <c r="T199" s="48">
        <v>2415.3000000000002</v>
      </c>
      <c r="U199" s="36">
        <v>0</v>
      </c>
      <c r="V199" s="36">
        <f t="shared" si="16"/>
        <v>0</v>
      </c>
      <c r="W199" s="113" t="s">
        <v>1746</v>
      </c>
      <c r="X199" s="9">
        <v>2016</v>
      </c>
      <c r="Y199" s="119">
        <v>8.2200000000000006</v>
      </c>
    </row>
    <row r="200" spans="2:25" ht="12.75" customHeight="1" x14ac:dyDescent="0.25">
      <c r="B200" s="121" t="s">
        <v>2060</v>
      </c>
      <c r="C200" s="15" t="s">
        <v>923</v>
      </c>
      <c r="D200" s="113" t="s">
        <v>2057</v>
      </c>
      <c r="E200" s="29" t="s">
        <v>87</v>
      </c>
      <c r="F200" s="113" t="s">
        <v>2058</v>
      </c>
      <c r="G200" s="113" t="s">
        <v>2059</v>
      </c>
      <c r="H200" s="113" t="s">
        <v>55</v>
      </c>
      <c r="I200" s="114">
        <v>0</v>
      </c>
      <c r="J200" s="443">
        <v>230000000</v>
      </c>
      <c r="K200" s="9" t="s">
        <v>1043</v>
      </c>
      <c r="L200" s="85" t="s">
        <v>1731</v>
      </c>
      <c r="M200" s="15" t="s">
        <v>52</v>
      </c>
      <c r="N200" s="49" t="s">
        <v>53</v>
      </c>
      <c r="O200" s="23" t="s">
        <v>1743</v>
      </c>
      <c r="P200" s="87" t="s">
        <v>1741</v>
      </c>
      <c r="Q200" s="115">
        <v>166</v>
      </c>
      <c r="R200" s="113" t="s">
        <v>941</v>
      </c>
      <c r="S200" s="48">
        <v>60</v>
      </c>
      <c r="T200" s="48">
        <v>2415.3000000000002</v>
      </c>
      <c r="U200" s="36">
        <f>S200*T200</f>
        <v>144918</v>
      </c>
      <c r="V200" s="36">
        <f>U200*1.12</f>
        <v>162308.16</v>
      </c>
      <c r="W200" s="113"/>
      <c r="X200" s="9">
        <v>2016</v>
      </c>
      <c r="Y200" s="119"/>
    </row>
    <row r="201" spans="2:25" ht="12.75" customHeight="1" x14ac:dyDescent="0.25">
      <c r="B201" s="121" t="s">
        <v>218</v>
      </c>
      <c r="C201" s="15" t="s">
        <v>923</v>
      </c>
      <c r="D201" s="113" t="s">
        <v>2061</v>
      </c>
      <c r="E201" s="29" t="s">
        <v>87</v>
      </c>
      <c r="F201" s="113" t="s">
        <v>2062</v>
      </c>
      <c r="G201" s="113" t="s">
        <v>2063</v>
      </c>
      <c r="H201" s="113" t="s">
        <v>55</v>
      </c>
      <c r="I201" s="114">
        <v>45</v>
      </c>
      <c r="J201" s="443">
        <v>230000000</v>
      </c>
      <c r="K201" s="9" t="s">
        <v>1043</v>
      </c>
      <c r="L201" s="85" t="s">
        <v>1731</v>
      </c>
      <c r="M201" s="15" t="s">
        <v>52</v>
      </c>
      <c r="N201" s="49" t="s">
        <v>53</v>
      </c>
      <c r="O201" s="23" t="s">
        <v>1743</v>
      </c>
      <c r="P201" s="87" t="s">
        <v>1741</v>
      </c>
      <c r="Q201" s="115">
        <v>166</v>
      </c>
      <c r="R201" s="113" t="s">
        <v>941</v>
      </c>
      <c r="S201" s="48">
        <v>60</v>
      </c>
      <c r="T201" s="48">
        <v>2426.7600000000002</v>
      </c>
      <c r="U201" s="36">
        <v>0</v>
      </c>
      <c r="V201" s="36">
        <f t="shared" si="16"/>
        <v>0</v>
      </c>
      <c r="W201" s="113" t="s">
        <v>1746</v>
      </c>
      <c r="X201" s="9">
        <v>2016</v>
      </c>
      <c r="Y201" s="119">
        <v>8.2200000000000006</v>
      </c>
    </row>
    <row r="202" spans="2:25" ht="12.75" customHeight="1" x14ac:dyDescent="0.25">
      <c r="B202" s="121" t="s">
        <v>2064</v>
      </c>
      <c r="C202" s="15" t="s">
        <v>923</v>
      </c>
      <c r="D202" s="113" t="s">
        <v>2061</v>
      </c>
      <c r="E202" s="29" t="s">
        <v>87</v>
      </c>
      <c r="F202" s="113" t="s">
        <v>2062</v>
      </c>
      <c r="G202" s="113" t="s">
        <v>2063</v>
      </c>
      <c r="H202" s="113" t="s">
        <v>55</v>
      </c>
      <c r="I202" s="114">
        <v>0</v>
      </c>
      <c r="J202" s="443">
        <v>230000000</v>
      </c>
      <c r="K202" s="9" t="s">
        <v>1043</v>
      </c>
      <c r="L202" s="85" t="s">
        <v>1731</v>
      </c>
      <c r="M202" s="15" t="s">
        <v>52</v>
      </c>
      <c r="N202" s="49" t="s">
        <v>53</v>
      </c>
      <c r="O202" s="23" t="s">
        <v>1743</v>
      </c>
      <c r="P202" s="87" t="s">
        <v>1741</v>
      </c>
      <c r="Q202" s="115">
        <v>166</v>
      </c>
      <c r="R202" s="113" t="s">
        <v>941</v>
      </c>
      <c r="S202" s="48">
        <v>60</v>
      </c>
      <c r="T202" s="48">
        <v>2426.7600000000002</v>
      </c>
      <c r="U202" s="36">
        <f>S202*T202</f>
        <v>145605.6</v>
      </c>
      <c r="V202" s="36">
        <f>U202*1.12</f>
        <v>163078.27200000003</v>
      </c>
      <c r="W202" s="113"/>
      <c r="X202" s="9">
        <v>2016</v>
      </c>
      <c r="Y202" s="119"/>
    </row>
    <row r="203" spans="2:25" ht="12.75" customHeight="1" x14ac:dyDescent="0.25">
      <c r="B203" s="121" t="s">
        <v>219</v>
      </c>
      <c r="C203" s="15" t="s">
        <v>923</v>
      </c>
      <c r="D203" s="113" t="s">
        <v>2065</v>
      </c>
      <c r="E203" s="29" t="s">
        <v>87</v>
      </c>
      <c r="F203" s="113" t="s">
        <v>2066</v>
      </c>
      <c r="G203" s="113" t="s">
        <v>2067</v>
      </c>
      <c r="H203" s="113" t="s">
        <v>55</v>
      </c>
      <c r="I203" s="114">
        <v>45</v>
      </c>
      <c r="J203" s="443">
        <v>230000000</v>
      </c>
      <c r="K203" s="9" t="s">
        <v>1043</v>
      </c>
      <c r="L203" s="85" t="s">
        <v>1731</v>
      </c>
      <c r="M203" s="15" t="s">
        <v>52</v>
      </c>
      <c r="N203" s="49" t="s">
        <v>53</v>
      </c>
      <c r="O203" s="23" t="s">
        <v>1743</v>
      </c>
      <c r="P203" s="87" t="s">
        <v>1741</v>
      </c>
      <c r="Q203" s="115">
        <v>166</v>
      </c>
      <c r="R203" s="113" t="s">
        <v>941</v>
      </c>
      <c r="S203" s="48">
        <v>60</v>
      </c>
      <c r="T203" s="48">
        <v>2380.1799999999998</v>
      </c>
      <c r="U203" s="36">
        <v>0</v>
      </c>
      <c r="V203" s="36">
        <f t="shared" si="16"/>
        <v>0</v>
      </c>
      <c r="W203" s="113" t="s">
        <v>1746</v>
      </c>
      <c r="X203" s="9">
        <v>2016</v>
      </c>
      <c r="Y203" s="119">
        <v>8.2200000000000006</v>
      </c>
    </row>
    <row r="204" spans="2:25" ht="12.75" customHeight="1" x14ac:dyDescent="0.25">
      <c r="B204" s="121" t="s">
        <v>2068</v>
      </c>
      <c r="C204" s="15" t="s">
        <v>923</v>
      </c>
      <c r="D204" s="113" t="s">
        <v>2065</v>
      </c>
      <c r="E204" s="29" t="s">
        <v>87</v>
      </c>
      <c r="F204" s="113" t="s">
        <v>2066</v>
      </c>
      <c r="G204" s="113" t="s">
        <v>2067</v>
      </c>
      <c r="H204" s="113" t="s">
        <v>55</v>
      </c>
      <c r="I204" s="114">
        <v>0</v>
      </c>
      <c r="J204" s="443">
        <v>230000000</v>
      </c>
      <c r="K204" s="9" t="s">
        <v>1043</v>
      </c>
      <c r="L204" s="85" t="s">
        <v>1731</v>
      </c>
      <c r="M204" s="15" t="s">
        <v>52</v>
      </c>
      <c r="N204" s="49" t="s">
        <v>53</v>
      </c>
      <c r="O204" s="23" t="s">
        <v>1743</v>
      </c>
      <c r="P204" s="87" t="s">
        <v>1741</v>
      </c>
      <c r="Q204" s="115">
        <v>166</v>
      </c>
      <c r="R204" s="113" t="s">
        <v>941</v>
      </c>
      <c r="S204" s="48">
        <v>60</v>
      </c>
      <c r="T204" s="48">
        <v>2380.1799999999998</v>
      </c>
      <c r="U204" s="36">
        <f>S204*T204</f>
        <v>142810.79999999999</v>
      </c>
      <c r="V204" s="36">
        <f>U204*1.12</f>
        <v>159948.09599999999</v>
      </c>
      <c r="W204" s="113"/>
      <c r="X204" s="9">
        <v>2016</v>
      </c>
      <c r="Y204" s="119"/>
    </row>
    <row r="205" spans="2:25" ht="12.75" customHeight="1" x14ac:dyDescent="0.25">
      <c r="B205" s="121" t="s">
        <v>220</v>
      </c>
      <c r="C205" s="15" t="s">
        <v>923</v>
      </c>
      <c r="D205" s="113" t="s">
        <v>2069</v>
      </c>
      <c r="E205" s="29" t="s">
        <v>87</v>
      </c>
      <c r="F205" s="113" t="s">
        <v>2070</v>
      </c>
      <c r="G205" s="113" t="s">
        <v>2071</v>
      </c>
      <c r="H205" s="113" t="s">
        <v>55</v>
      </c>
      <c r="I205" s="114">
        <v>45</v>
      </c>
      <c r="J205" s="443">
        <v>230000000</v>
      </c>
      <c r="K205" s="9" t="s">
        <v>1043</v>
      </c>
      <c r="L205" s="85" t="s">
        <v>1731</v>
      </c>
      <c r="M205" s="15" t="s">
        <v>52</v>
      </c>
      <c r="N205" s="49" t="s">
        <v>53</v>
      </c>
      <c r="O205" s="23" t="s">
        <v>1743</v>
      </c>
      <c r="P205" s="87" t="s">
        <v>1741</v>
      </c>
      <c r="Q205" s="115">
        <v>166</v>
      </c>
      <c r="R205" s="113" t="s">
        <v>941</v>
      </c>
      <c r="S205" s="48">
        <v>100</v>
      </c>
      <c r="T205" s="48">
        <v>2309.09</v>
      </c>
      <c r="U205" s="36">
        <v>0</v>
      </c>
      <c r="V205" s="36">
        <f t="shared" si="16"/>
        <v>0</v>
      </c>
      <c r="W205" s="113" t="s">
        <v>1746</v>
      </c>
      <c r="X205" s="9">
        <v>2016</v>
      </c>
      <c r="Y205" s="119">
        <v>8.2200000000000006</v>
      </c>
    </row>
    <row r="206" spans="2:25" ht="12.75" customHeight="1" x14ac:dyDescent="0.25">
      <c r="B206" s="121" t="s">
        <v>2072</v>
      </c>
      <c r="C206" s="15" t="s">
        <v>923</v>
      </c>
      <c r="D206" s="113" t="s">
        <v>2069</v>
      </c>
      <c r="E206" s="29" t="s">
        <v>87</v>
      </c>
      <c r="F206" s="113" t="s">
        <v>2070</v>
      </c>
      <c r="G206" s="113" t="s">
        <v>2071</v>
      </c>
      <c r="H206" s="113" t="s">
        <v>55</v>
      </c>
      <c r="I206" s="114">
        <v>0</v>
      </c>
      <c r="J206" s="443">
        <v>230000000</v>
      </c>
      <c r="K206" s="9" t="s">
        <v>1043</v>
      </c>
      <c r="L206" s="85" t="s">
        <v>1731</v>
      </c>
      <c r="M206" s="15" t="s">
        <v>52</v>
      </c>
      <c r="N206" s="49" t="s">
        <v>53</v>
      </c>
      <c r="O206" s="23" t="s">
        <v>1743</v>
      </c>
      <c r="P206" s="87" t="s">
        <v>1741</v>
      </c>
      <c r="Q206" s="115">
        <v>166</v>
      </c>
      <c r="R206" s="113" t="s">
        <v>941</v>
      </c>
      <c r="S206" s="48">
        <v>100</v>
      </c>
      <c r="T206" s="48">
        <v>2309.09</v>
      </c>
      <c r="U206" s="36">
        <f>S206*T206</f>
        <v>230909</v>
      </c>
      <c r="V206" s="36">
        <f>U206*1.12</f>
        <v>258618.08000000002</v>
      </c>
      <c r="W206" s="113"/>
      <c r="X206" s="9">
        <v>2016</v>
      </c>
      <c r="Y206" s="119"/>
    </row>
    <row r="207" spans="2:25" ht="12.75" customHeight="1" x14ac:dyDescent="0.25">
      <c r="B207" s="121" t="s">
        <v>221</v>
      </c>
      <c r="C207" s="15" t="s">
        <v>923</v>
      </c>
      <c r="D207" s="113" t="s">
        <v>2073</v>
      </c>
      <c r="E207" s="29" t="s">
        <v>87</v>
      </c>
      <c r="F207" s="113" t="s">
        <v>2074</v>
      </c>
      <c r="G207" s="113" t="s">
        <v>2075</v>
      </c>
      <c r="H207" s="113" t="s">
        <v>55</v>
      </c>
      <c r="I207" s="114">
        <v>45</v>
      </c>
      <c r="J207" s="443">
        <v>230000000</v>
      </c>
      <c r="K207" s="9" t="s">
        <v>1043</v>
      </c>
      <c r="L207" s="85" t="s">
        <v>1731</v>
      </c>
      <c r="M207" s="15" t="s">
        <v>52</v>
      </c>
      <c r="N207" s="49" t="s">
        <v>53</v>
      </c>
      <c r="O207" s="23" t="s">
        <v>1743</v>
      </c>
      <c r="P207" s="87" t="s">
        <v>1741</v>
      </c>
      <c r="Q207" s="115">
        <v>166</v>
      </c>
      <c r="R207" s="113" t="s">
        <v>941</v>
      </c>
      <c r="S207" s="48">
        <v>300</v>
      </c>
      <c r="T207" s="48">
        <v>2296.04</v>
      </c>
      <c r="U207" s="36">
        <v>0</v>
      </c>
      <c r="V207" s="36">
        <f t="shared" si="16"/>
        <v>0</v>
      </c>
      <c r="W207" s="113" t="s">
        <v>1746</v>
      </c>
      <c r="X207" s="9">
        <v>2016</v>
      </c>
      <c r="Y207" s="119">
        <v>8.2200000000000006</v>
      </c>
    </row>
    <row r="208" spans="2:25" ht="12.75" customHeight="1" x14ac:dyDescent="0.25">
      <c r="B208" s="121" t="s">
        <v>2076</v>
      </c>
      <c r="C208" s="15" t="s">
        <v>923</v>
      </c>
      <c r="D208" s="113" t="s">
        <v>2073</v>
      </c>
      <c r="E208" s="29" t="s">
        <v>87</v>
      </c>
      <c r="F208" s="113" t="s">
        <v>2074</v>
      </c>
      <c r="G208" s="113" t="s">
        <v>2075</v>
      </c>
      <c r="H208" s="113" t="s">
        <v>55</v>
      </c>
      <c r="I208" s="114">
        <v>0</v>
      </c>
      <c r="J208" s="443">
        <v>230000000</v>
      </c>
      <c r="K208" s="9" t="s">
        <v>1043</v>
      </c>
      <c r="L208" s="85" t="s">
        <v>1731</v>
      </c>
      <c r="M208" s="15" t="s">
        <v>52</v>
      </c>
      <c r="N208" s="49" t="s">
        <v>53</v>
      </c>
      <c r="O208" s="23" t="s">
        <v>1743</v>
      </c>
      <c r="P208" s="87" t="s">
        <v>1741</v>
      </c>
      <c r="Q208" s="115">
        <v>166</v>
      </c>
      <c r="R208" s="113" t="s">
        <v>941</v>
      </c>
      <c r="S208" s="48">
        <v>300</v>
      </c>
      <c r="T208" s="48">
        <v>2296.04</v>
      </c>
      <c r="U208" s="36">
        <f>S208*T208</f>
        <v>688812</v>
      </c>
      <c r="V208" s="36">
        <f>U208*1.12</f>
        <v>771469.44000000006</v>
      </c>
      <c r="W208" s="113"/>
      <c r="X208" s="9">
        <v>2016</v>
      </c>
      <c r="Y208" s="119"/>
    </row>
    <row r="209" spans="2:25" ht="12.75" customHeight="1" x14ac:dyDescent="0.25">
      <c r="B209" s="121" t="s">
        <v>222</v>
      </c>
      <c r="C209" s="15" t="s">
        <v>923</v>
      </c>
      <c r="D209" s="95" t="s">
        <v>2077</v>
      </c>
      <c r="E209" s="96" t="s">
        <v>2011</v>
      </c>
      <c r="F209" s="96" t="s">
        <v>2012</v>
      </c>
      <c r="G209" s="96" t="s">
        <v>2078</v>
      </c>
      <c r="H209" s="98" t="s">
        <v>55</v>
      </c>
      <c r="I209" s="97">
        <v>100</v>
      </c>
      <c r="J209" s="443">
        <v>230000000</v>
      </c>
      <c r="K209" s="9" t="s">
        <v>1091</v>
      </c>
      <c r="L209" s="85" t="s">
        <v>1731</v>
      </c>
      <c r="M209" s="98" t="s">
        <v>473</v>
      </c>
      <c r="N209" s="91" t="s">
        <v>53</v>
      </c>
      <c r="O209" s="99" t="s">
        <v>692</v>
      </c>
      <c r="P209" s="87" t="s">
        <v>1741</v>
      </c>
      <c r="Q209" s="100">
        <v>796</v>
      </c>
      <c r="R209" s="101" t="s">
        <v>54</v>
      </c>
      <c r="S209" s="102">
        <v>11</v>
      </c>
      <c r="T209" s="102">
        <v>81760</v>
      </c>
      <c r="U209" s="103">
        <v>0</v>
      </c>
      <c r="V209" s="36">
        <f t="shared" ref="V209" si="21">U209*1.12</f>
        <v>0</v>
      </c>
      <c r="W209" s="23"/>
      <c r="X209" s="9">
        <v>2017</v>
      </c>
      <c r="Y209" s="104" t="s">
        <v>1742</v>
      </c>
    </row>
    <row r="210" spans="2:25" ht="12.75" customHeight="1" x14ac:dyDescent="0.25">
      <c r="B210" s="121" t="s">
        <v>2079</v>
      </c>
      <c r="C210" s="15" t="s">
        <v>923</v>
      </c>
      <c r="D210" s="95" t="s">
        <v>2077</v>
      </c>
      <c r="E210" s="96" t="s">
        <v>2011</v>
      </c>
      <c r="F210" s="96" t="s">
        <v>2012</v>
      </c>
      <c r="G210" s="96" t="s">
        <v>2078</v>
      </c>
      <c r="H210" s="98" t="s">
        <v>55</v>
      </c>
      <c r="I210" s="97">
        <v>0</v>
      </c>
      <c r="J210" s="443">
        <v>230000000</v>
      </c>
      <c r="K210" s="9" t="s">
        <v>1091</v>
      </c>
      <c r="L210" s="85" t="s">
        <v>1731</v>
      </c>
      <c r="M210" s="15" t="s">
        <v>52</v>
      </c>
      <c r="N210" s="91" t="s">
        <v>53</v>
      </c>
      <c r="O210" s="23" t="s">
        <v>1743</v>
      </c>
      <c r="P210" s="87" t="s">
        <v>1741</v>
      </c>
      <c r="Q210" s="100">
        <v>796</v>
      </c>
      <c r="R210" s="101" t="s">
        <v>54</v>
      </c>
      <c r="S210" s="102">
        <v>11</v>
      </c>
      <c r="T210" s="102">
        <v>81760</v>
      </c>
      <c r="U210" s="103">
        <f>S210*T210</f>
        <v>899360</v>
      </c>
      <c r="V210" s="36">
        <f>U210*1.12</f>
        <v>1007283.2000000001</v>
      </c>
      <c r="W210" s="23"/>
      <c r="X210" s="9">
        <v>2017</v>
      </c>
      <c r="Y210" s="104"/>
    </row>
    <row r="211" spans="2:25" ht="12.75" customHeight="1" x14ac:dyDescent="0.25">
      <c r="B211" s="121" t="s">
        <v>223</v>
      </c>
      <c r="C211" s="15" t="s">
        <v>923</v>
      </c>
      <c r="D211" s="113" t="s">
        <v>954</v>
      </c>
      <c r="E211" s="29" t="s">
        <v>87</v>
      </c>
      <c r="F211" s="113" t="s">
        <v>955</v>
      </c>
      <c r="G211" s="113" t="s">
        <v>2080</v>
      </c>
      <c r="H211" s="113" t="s">
        <v>55</v>
      </c>
      <c r="I211" s="114">
        <v>45</v>
      </c>
      <c r="J211" s="443">
        <v>230000000</v>
      </c>
      <c r="K211" s="9" t="s">
        <v>1043</v>
      </c>
      <c r="L211" s="85" t="s">
        <v>1731</v>
      </c>
      <c r="M211" s="15" t="s">
        <v>52</v>
      </c>
      <c r="N211" s="49" t="s">
        <v>53</v>
      </c>
      <c r="O211" s="23" t="s">
        <v>1743</v>
      </c>
      <c r="P211" s="87" t="s">
        <v>1741</v>
      </c>
      <c r="Q211" s="120" t="s">
        <v>72</v>
      </c>
      <c r="R211" s="113" t="s">
        <v>1974</v>
      </c>
      <c r="S211" s="48">
        <v>0.1</v>
      </c>
      <c r="T211" s="48">
        <v>300675.89</v>
      </c>
      <c r="U211" s="36">
        <v>0</v>
      </c>
      <c r="V211" s="36">
        <f t="shared" ref="V211:V284" si="22">U211*1.12</f>
        <v>0</v>
      </c>
      <c r="W211" s="113" t="s">
        <v>1746</v>
      </c>
      <c r="X211" s="9">
        <v>2016</v>
      </c>
      <c r="Y211" s="119">
        <v>8.2200000000000006</v>
      </c>
    </row>
    <row r="212" spans="2:25" ht="12.75" customHeight="1" x14ac:dyDescent="0.25">
      <c r="B212" s="121" t="s">
        <v>2081</v>
      </c>
      <c r="C212" s="15" t="s">
        <v>923</v>
      </c>
      <c r="D212" s="113" t="s">
        <v>954</v>
      </c>
      <c r="E212" s="29" t="s">
        <v>87</v>
      </c>
      <c r="F212" s="113" t="s">
        <v>955</v>
      </c>
      <c r="G212" s="113" t="s">
        <v>2080</v>
      </c>
      <c r="H212" s="113" t="s">
        <v>55</v>
      </c>
      <c r="I212" s="114">
        <v>0</v>
      </c>
      <c r="J212" s="443">
        <v>230000000</v>
      </c>
      <c r="K212" s="9" t="s">
        <v>1043</v>
      </c>
      <c r="L212" s="85" t="s">
        <v>1731</v>
      </c>
      <c r="M212" s="15" t="s">
        <v>52</v>
      </c>
      <c r="N212" s="49" t="s">
        <v>53</v>
      </c>
      <c r="O212" s="23" t="s">
        <v>1743</v>
      </c>
      <c r="P212" s="87" t="s">
        <v>1741</v>
      </c>
      <c r="Q212" s="120" t="s">
        <v>72</v>
      </c>
      <c r="R212" s="113" t="s">
        <v>1974</v>
      </c>
      <c r="S212" s="48">
        <v>0.1</v>
      </c>
      <c r="T212" s="48">
        <v>300675.89</v>
      </c>
      <c r="U212" s="36">
        <f t="shared" ref="U212" si="23">S212*T212</f>
        <v>30067.589000000004</v>
      </c>
      <c r="V212" s="36">
        <f t="shared" si="22"/>
        <v>33675.699680000005</v>
      </c>
      <c r="W212" s="113"/>
      <c r="X212" s="9">
        <v>2016</v>
      </c>
      <c r="Y212" s="119"/>
    </row>
    <row r="213" spans="2:25" ht="12.75" customHeight="1" x14ac:dyDescent="0.25">
      <c r="B213" s="121" t="s">
        <v>224</v>
      </c>
      <c r="C213" s="15" t="s">
        <v>923</v>
      </c>
      <c r="D213" s="113" t="s">
        <v>956</v>
      </c>
      <c r="E213" s="29" t="s">
        <v>87</v>
      </c>
      <c r="F213" s="113" t="s">
        <v>957</v>
      </c>
      <c r="G213" s="113" t="s">
        <v>2082</v>
      </c>
      <c r="H213" s="113" t="s">
        <v>55</v>
      </c>
      <c r="I213" s="114">
        <v>45</v>
      </c>
      <c r="J213" s="443">
        <v>230000000</v>
      </c>
      <c r="K213" s="9" t="s">
        <v>1043</v>
      </c>
      <c r="L213" s="85" t="s">
        <v>1731</v>
      </c>
      <c r="M213" s="15" t="s">
        <v>52</v>
      </c>
      <c r="N213" s="49" t="s">
        <v>53</v>
      </c>
      <c r="O213" s="23" t="s">
        <v>1743</v>
      </c>
      <c r="P213" s="87" t="s">
        <v>1741</v>
      </c>
      <c r="Q213" s="120" t="s">
        <v>72</v>
      </c>
      <c r="R213" s="113" t="s">
        <v>1974</v>
      </c>
      <c r="S213" s="48">
        <v>0.5</v>
      </c>
      <c r="T213" s="48">
        <v>451715.69</v>
      </c>
      <c r="U213" s="36">
        <v>0</v>
      </c>
      <c r="V213" s="36">
        <f t="shared" si="22"/>
        <v>0</v>
      </c>
      <c r="W213" s="113" t="s">
        <v>1746</v>
      </c>
      <c r="X213" s="9">
        <v>2016</v>
      </c>
      <c r="Y213" s="119">
        <v>8.2200000000000006</v>
      </c>
    </row>
    <row r="214" spans="2:25" ht="12.75" customHeight="1" x14ac:dyDescent="0.25">
      <c r="B214" s="121" t="s">
        <v>2083</v>
      </c>
      <c r="C214" s="15" t="s">
        <v>923</v>
      </c>
      <c r="D214" s="113" t="s">
        <v>956</v>
      </c>
      <c r="E214" s="29" t="s">
        <v>87</v>
      </c>
      <c r="F214" s="113" t="s">
        <v>957</v>
      </c>
      <c r="G214" s="113" t="s">
        <v>2082</v>
      </c>
      <c r="H214" s="113" t="s">
        <v>55</v>
      </c>
      <c r="I214" s="114">
        <v>0</v>
      </c>
      <c r="J214" s="443">
        <v>230000000</v>
      </c>
      <c r="K214" s="9" t="s">
        <v>1043</v>
      </c>
      <c r="L214" s="85" t="s">
        <v>1731</v>
      </c>
      <c r="M214" s="15" t="s">
        <v>52</v>
      </c>
      <c r="N214" s="49" t="s">
        <v>53</v>
      </c>
      <c r="O214" s="23" t="s">
        <v>1743</v>
      </c>
      <c r="P214" s="87" t="s">
        <v>1741</v>
      </c>
      <c r="Q214" s="120" t="s">
        <v>72</v>
      </c>
      <c r="R214" s="113" t="s">
        <v>1974</v>
      </c>
      <c r="S214" s="48">
        <v>0.5</v>
      </c>
      <c r="T214" s="48">
        <v>451715.69</v>
      </c>
      <c r="U214" s="36">
        <f>S214*T214</f>
        <v>225857.845</v>
      </c>
      <c r="V214" s="36">
        <f>U214*1.12</f>
        <v>252960.78640000001</v>
      </c>
      <c r="W214" s="113"/>
      <c r="X214" s="9">
        <v>2016</v>
      </c>
      <c r="Y214" s="119"/>
    </row>
    <row r="215" spans="2:25" ht="12.75" customHeight="1" x14ac:dyDescent="0.25">
      <c r="B215" s="121" t="s">
        <v>225</v>
      </c>
      <c r="C215" s="15" t="s">
        <v>923</v>
      </c>
      <c r="D215" s="113" t="s">
        <v>958</v>
      </c>
      <c r="E215" s="29" t="s">
        <v>87</v>
      </c>
      <c r="F215" s="113" t="s">
        <v>959</v>
      </c>
      <c r="G215" s="113" t="s">
        <v>2084</v>
      </c>
      <c r="H215" s="113" t="s">
        <v>55</v>
      </c>
      <c r="I215" s="114">
        <v>45</v>
      </c>
      <c r="J215" s="443">
        <v>230000000</v>
      </c>
      <c r="K215" s="9" t="s">
        <v>1043</v>
      </c>
      <c r="L215" s="85" t="s">
        <v>1731</v>
      </c>
      <c r="M215" s="15" t="s">
        <v>52</v>
      </c>
      <c r="N215" s="49" t="s">
        <v>53</v>
      </c>
      <c r="O215" s="23" t="s">
        <v>1743</v>
      </c>
      <c r="P215" s="87" t="s">
        <v>1741</v>
      </c>
      <c r="Q215" s="120" t="s">
        <v>72</v>
      </c>
      <c r="R215" s="113" t="s">
        <v>1974</v>
      </c>
      <c r="S215" s="48">
        <v>0.2</v>
      </c>
      <c r="T215" s="48">
        <v>660864.56000000006</v>
      </c>
      <c r="U215" s="36">
        <v>0</v>
      </c>
      <c r="V215" s="36">
        <f t="shared" si="22"/>
        <v>0</v>
      </c>
      <c r="W215" s="113" t="s">
        <v>1746</v>
      </c>
      <c r="X215" s="9">
        <v>2016</v>
      </c>
      <c r="Y215" s="119">
        <v>8.2200000000000006</v>
      </c>
    </row>
    <row r="216" spans="2:25" ht="12.75" customHeight="1" x14ac:dyDescent="0.25">
      <c r="B216" s="121" t="s">
        <v>2085</v>
      </c>
      <c r="C216" s="15" t="s">
        <v>923</v>
      </c>
      <c r="D216" s="113" t="s">
        <v>958</v>
      </c>
      <c r="E216" s="29" t="s">
        <v>87</v>
      </c>
      <c r="F216" s="113" t="s">
        <v>959</v>
      </c>
      <c r="G216" s="113" t="s">
        <v>2084</v>
      </c>
      <c r="H216" s="113" t="s">
        <v>55</v>
      </c>
      <c r="I216" s="114">
        <v>0</v>
      </c>
      <c r="J216" s="443">
        <v>230000000</v>
      </c>
      <c r="K216" s="9" t="s">
        <v>1043</v>
      </c>
      <c r="L216" s="85" t="s">
        <v>1731</v>
      </c>
      <c r="M216" s="15" t="s">
        <v>52</v>
      </c>
      <c r="N216" s="49" t="s">
        <v>53</v>
      </c>
      <c r="O216" s="23" t="s">
        <v>1743</v>
      </c>
      <c r="P216" s="87" t="s">
        <v>1741</v>
      </c>
      <c r="Q216" s="120" t="s">
        <v>72</v>
      </c>
      <c r="R216" s="113" t="s">
        <v>1974</v>
      </c>
      <c r="S216" s="48">
        <v>0.2</v>
      </c>
      <c r="T216" s="48">
        <v>660864.56000000006</v>
      </c>
      <c r="U216" s="36">
        <f>S216*T216</f>
        <v>132172.91200000001</v>
      </c>
      <c r="V216" s="36">
        <f>U216*1.12</f>
        <v>148033.66144000003</v>
      </c>
      <c r="W216" s="113"/>
      <c r="X216" s="9">
        <v>2016</v>
      </c>
      <c r="Y216" s="119"/>
    </row>
    <row r="217" spans="2:25" ht="12.75" customHeight="1" x14ac:dyDescent="0.25">
      <c r="B217" s="52" t="s">
        <v>226</v>
      </c>
      <c r="C217" s="15" t="s">
        <v>923</v>
      </c>
      <c r="D217" s="113" t="s">
        <v>960</v>
      </c>
      <c r="E217" s="29" t="s">
        <v>87</v>
      </c>
      <c r="F217" s="113" t="s">
        <v>961</v>
      </c>
      <c r="G217" s="113" t="s">
        <v>88</v>
      </c>
      <c r="H217" s="113" t="s">
        <v>55</v>
      </c>
      <c r="I217" s="114">
        <v>45</v>
      </c>
      <c r="J217" s="443">
        <v>230000000</v>
      </c>
      <c r="K217" s="9" t="s">
        <v>1043</v>
      </c>
      <c r="L217" s="85" t="s">
        <v>1731</v>
      </c>
      <c r="M217" s="15" t="s">
        <v>52</v>
      </c>
      <c r="N217" s="49" t="s">
        <v>53</v>
      </c>
      <c r="O217" s="23" t="s">
        <v>1743</v>
      </c>
      <c r="P217" s="87" t="s">
        <v>1741</v>
      </c>
      <c r="Q217" s="120" t="s">
        <v>72</v>
      </c>
      <c r="R217" s="113" t="s">
        <v>1974</v>
      </c>
      <c r="S217" s="48">
        <v>0.3</v>
      </c>
      <c r="T217" s="48">
        <v>253747</v>
      </c>
      <c r="U217" s="36">
        <v>0</v>
      </c>
      <c r="V217" s="36">
        <f t="shared" si="22"/>
        <v>0</v>
      </c>
      <c r="W217" s="113" t="s">
        <v>1746</v>
      </c>
      <c r="X217" s="9">
        <v>2016</v>
      </c>
      <c r="Y217" s="119">
        <v>8.2200000000000006</v>
      </c>
    </row>
    <row r="218" spans="2:25" ht="12.75" customHeight="1" x14ac:dyDescent="0.25">
      <c r="B218" s="52" t="s">
        <v>2086</v>
      </c>
      <c r="C218" s="15" t="s">
        <v>923</v>
      </c>
      <c r="D218" s="113" t="s">
        <v>960</v>
      </c>
      <c r="E218" s="29" t="s">
        <v>87</v>
      </c>
      <c r="F218" s="113" t="s">
        <v>961</v>
      </c>
      <c r="G218" s="113" t="s">
        <v>88</v>
      </c>
      <c r="H218" s="113" t="s">
        <v>55</v>
      </c>
      <c r="I218" s="114">
        <v>0</v>
      </c>
      <c r="J218" s="443">
        <v>230000000</v>
      </c>
      <c r="K218" s="9" t="s">
        <v>1043</v>
      </c>
      <c r="L218" s="85" t="s">
        <v>1731</v>
      </c>
      <c r="M218" s="15" t="s">
        <v>52</v>
      </c>
      <c r="N218" s="49" t="s">
        <v>53</v>
      </c>
      <c r="O218" s="23" t="s">
        <v>1743</v>
      </c>
      <c r="P218" s="87" t="s">
        <v>1741</v>
      </c>
      <c r="Q218" s="120" t="s">
        <v>72</v>
      </c>
      <c r="R218" s="113" t="s">
        <v>1974</v>
      </c>
      <c r="S218" s="48">
        <v>0.3</v>
      </c>
      <c r="T218" s="48">
        <v>253747</v>
      </c>
      <c r="U218" s="36">
        <f t="shared" ref="U218:U281" si="24">S218*T218</f>
        <v>76124.099999999991</v>
      </c>
      <c r="V218" s="36">
        <f t="shared" si="22"/>
        <v>85258.991999999998</v>
      </c>
      <c r="W218" s="113"/>
      <c r="X218" s="9">
        <v>2016</v>
      </c>
      <c r="Y218" s="119"/>
    </row>
    <row r="219" spans="2:25" ht="12.75" customHeight="1" x14ac:dyDescent="0.25">
      <c r="B219" s="52" t="s">
        <v>227</v>
      </c>
      <c r="C219" s="15" t="s">
        <v>923</v>
      </c>
      <c r="D219" s="113" t="s">
        <v>2087</v>
      </c>
      <c r="E219" s="29" t="s">
        <v>2088</v>
      </c>
      <c r="F219" s="113" t="s">
        <v>2089</v>
      </c>
      <c r="G219" s="113" t="s">
        <v>927</v>
      </c>
      <c r="H219" s="98" t="s">
        <v>49</v>
      </c>
      <c r="I219" s="114">
        <v>0</v>
      </c>
      <c r="J219" s="443">
        <v>230000000</v>
      </c>
      <c r="K219" s="9" t="s">
        <v>1043</v>
      </c>
      <c r="L219" s="9" t="s">
        <v>1735</v>
      </c>
      <c r="M219" s="15" t="s">
        <v>52</v>
      </c>
      <c r="N219" s="49" t="s">
        <v>53</v>
      </c>
      <c r="O219" s="23" t="s">
        <v>1743</v>
      </c>
      <c r="P219" s="87" t="s">
        <v>1741</v>
      </c>
      <c r="Q219" s="115">
        <v>796</v>
      </c>
      <c r="R219" s="113" t="s">
        <v>54</v>
      </c>
      <c r="S219" s="48">
        <v>10</v>
      </c>
      <c r="T219" s="48">
        <v>2999.9999999999995</v>
      </c>
      <c r="U219" s="36">
        <f t="shared" si="24"/>
        <v>29999.999999999996</v>
      </c>
      <c r="V219" s="36">
        <f t="shared" si="22"/>
        <v>33600</v>
      </c>
      <c r="W219" s="113"/>
      <c r="X219" s="9">
        <v>2016</v>
      </c>
      <c r="Y219" s="119"/>
    </row>
    <row r="220" spans="2:25" ht="12.75" customHeight="1" x14ac:dyDescent="0.25">
      <c r="B220" s="121" t="s">
        <v>228</v>
      </c>
      <c r="C220" s="15" t="s">
        <v>923</v>
      </c>
      <c r="D220" s="113" t="s">
        <v>2090</v>
      </c>
      <c r="E220" s="29" t="s">
        <v>2088</v>
      </c>
      <c r="F220" s="113" t="s">
        <v>2091</v>
      </c>
      <c r="G220" s="113" t="s">
        <v>927</v>
      </c>
      <c r="H220" s="98" t="s">
        <v>49</v>
      </c>
      <c r="I220" s="114">
        <v>0</v>
      </c>
      <c r="J220" s="443">
        <v>230000000</v>
      </c>
      <c r="K220" s="9" t="s">
        <v>1043</v>
      </c>
      <c r="L220" s="9" t="s">
        <v>1735</v>
      </c>
      <c r="M220" s="15" t="s">
        <v>52</v>
      </c>
      <c r="N220" s="49" t="s">
        <v>53</v>
      </c>
      <c r="O220" s="23" t="s">
        <v>1743</v>
      </c>
      <c r="P220" s="87" t="s">
        <v>1741</v>
      </c>
      <c r="Q220" s="115">
        <v>796</v>
      </c>
      <c r="R220" s="113" t="s">
        <v>54</v>
      </c>
      <c r="S220" s="48">
        <v>11</v>
      </c>
      <c r="T220" s="48">
        <v>15869.24</v>
      </c>
      <c r="U220" s="36">
        <f t="shared" si="24"/>
        <v>174561.63999999998</v>
      </c>
      <c r="V220" s="36">
        <f t="shared" si="22"/>
        <v>195509.0368</v>
      </c>
      <c r="W220" s="113"/>
      <c r="X220" s="9">
        <v>2016</v>
      </c>
      <c r="Y220" s="119"/>
    </row>
    <row r="221" spans="2:25" ht="12.75" customHeight="1" x14ac:dyDescent="0.25">
      <c r="B221" s="52" t="s">
        <v>229</v>
      </c>
      <c r="C221" s="15" t="s">
        <v>923</v>
      </c>
      <c r="D221" s="113" t="s">
        <v>2090</v>
      </c>
      <c r="E221" s="29" t="s">
        <v>2088</v>
      </c>
      <c r="F221" s="113" t="s">
        <v>2091</v>
      </c>
      <c r="G221" s="113" t="s">
        <v>927</v>
      </c>
      <c r="H221" s="98" t="s">
        <v>49</v>
      </c>
      <c r="I221" s="114">
        <v>0</v>
      </c>
      <c r="J221" s="443">
        <v>230000000</v>
      </c>
      <c r="K221" s="9" t="s">
        <v>1043</v>
      </c>
      <c r="L221" s="85" t="s">
        <v>1731</v>
      </c>
      <c r="M221" s="15" t="s">
        <v>52</v>
      </c>
      <c r="N221" s="49" t="s">
        <v>53</v>
      </c>
      <c r="O221" s="23" t="s">
        <v>1743</v>
      </c>
      <c r="P221" s="87" t="s">
        <v>1741</v>
      </c>
      <c r="Q221" s="115">
        <v>796</v>
      </c>
      <c r="R221" s="113" t="s">
        <v>54</v>
      </c>
      <c r="S221" s="48">
        <v>6</v>
      </c>
      <c r="T221" s="48">
        <v>4955.83</v>
      </c>
      <c r="U221" s="36">
        <f t="shared" si="24"/>
        <v>29734.98</v>
      </c>
      <c r="V221" s="36">
        <f t="shared" si="22"/>
        <v>33303.177600000003</v>
      </c>
      <c r="W221" s="113"/>
      <c r="X221" s="9">
        <v>2016</v>
      </c>
      <c r="Y221" s="119"/>
    </row>
    <row r="222" spans="2:25" ht="12.75" customHeight="1" x14ac:dyDescent="0.25">
      <c r="B222" s="52" t="s">
        <v>230</v>
      </c>
      <c r="C222" s="15" t="s">
        <v>923</v>
      </c>
      <c r="D222" s="113" t="s">
        <v>2087</v>
      </c>
      <c r="E222" s="29" t="s">
        <v>2088</v>
      </c>
      <c r="F222" s="113" t="s">
        <v>2089</v>
      </c>
      <c r="G222" s="113" t="s">
        <v>927</v>
      </c>
      <c r="H222" s="98" t="s">
        <v>49</v>
      </c>
      <c r="I222" s="114">
        <v>0</v>
      </c>
      <c r="J222" s="443">
        <v>230000000</v>
      </c>
      <c r="K222" s="9" t="s">
        <v>1043</v>
      </c>
      <c r="L222" s="9" t="s">
        <v>1735</v>
      </c>
      <c r="M222" s="15" t="s">
        <v>52</v>
      </c>
      <c r="N222" s="49" t="s">
        <v>53</v>
      </c>
      <c r="O222" s="23" t="s">
        <v>1743</v>
      </c>
      <c r="P222" s="87" t="s">
        <v>1741</v>
      </c>
      <c r="Q222" s="115">
        <v>796</v>
      </c>
      <c r="R222" s="113" t="s">
        <v>54</v>
      </c>
      <c r="S222" s="48">
        <v>6</v>
      </c>
      <c r="T222" s="48">
        <v>17454.999999999996</v>
      </c>
      <c r="U222" s="36">
        <f t="shared" si="24"/>
        <v>104729.99999999997</v>
      </c>
      <c r="V222" s="36">
        <f t="shared" si="22"/>
        <v>117297.59999999998</v>
      </c>
      <c r="W222" s="113"/>
      <c r="X222" s="9">
        <v>2016</v>
      </c>
      <c r="Y222" s="119"/>
    </row>
    <row r="223" spans="2:25" ht="12.75" customHeight="1" x14ac:dyDescent="0.25">
      <c r="B223" s="52" t="s">
        <v>231</v>
      </c>
      <c r="C223" s="15" t="s">
        <v>923</v>
      </c>
      <c r="D223" s="113" t="s">
        <v>2087</v>
      </c>
      <c r="E223" s="29" t="s">
        <v>2088</v>
      </c>
      <c r="F223" s="113" t="s">
        <v>2089</v>
      </c>
      <c r="G223" s="113" t="s">
        <v>927</v>
      </c>
      <c r="H223" s="98" t="s">
        <v>49</v>
      </c>
      <c r="I223" s="114">
        <v>0</v>
      </c>
      <c r="J223" s="443">
        <v>230000000</v>
      </c>
      <c r="K223" s="9" t="s">
        <v>1043</v>
      </c>
      <c r="L223" s="9" t="s">
        <v>1735</v>
      </c>
      <c r="M223" s="15" t="s">
        <v>52</v>
      </c>
      <c r="N223" s="49" t="s">
        <v>53</v>
      </c>
      <c r="O223" s="23" t="s">
        <v>1743</v>
      </c>
      <c r="P223" s="87" t="s">
        <v>1741</v>
      </c>
      <c r="Q223" s="115">
        <v>796</v>
      </c>
      <c r="R223" s="113" t="s">
        <v>54</v>
      </c>
      <c r="S223" s="48">
        <v>15</v>
      </c>
      <c r="T223" s="48">
        <v>18426.189999999999</v>
      </c>
      <c r="U223" s="36">
        <f t="shared" si="24"/>
        <v>276392.84999999998</v>
      </c>
      <c r="V223" s="36">
        <f t="shared" si="22"/>
        <v>309559.99200000003</v>
      </c>
      <c r="W223" s="113"/>
      <c r="X223" s="9">
        <v>2016</v>
      </c>
      <c r="Y223" s="119"/>
    </row>
    <row r="224" spans="2:25" ht="12.75" customHeight="1" x14ac:dyDescent="0.25">
      <c r="B224" s="52" t="s">
        <v>232</v>
      </c>
      <c r="C224" s="15" t="s">
        <v>923</v>
      </c>
      <c r="D224" s="113" t="s">
        <v>2087</v>
      </c>
      <c r="E224" s="29" t="s">
        <v>2088</v>
      </c>
      <c r="F224" s="113" t="s">
        <v>2089</v>
      </c>
      <c r="G224" s="113" t="s">
        <v>927</v>
      </c>
      <c r="H224" s="98" t="s">
        <v>49</v>
      </c>
      <c r="I224" s="114">
        <v>0</v>
      </c>
      <c r="J224" s="443">
        <v>230000000</v>
      </c>
      <c r="K224" s="9" t="s">
        <v>1043</v>
      </c>
      <c r="L224" s="9" t="s">
        <v>1735</v>
      </c>
      <c r="M224" s="15" t="s">
        <v>52</v>
      </c>
      <c r="N224" s="49" t="s">
        <v>53</v>
      </c>
      <c r="O224" s="23" t="s">
        <v>1743</v>
      </c>
      <c r="P224" s="87" t="s">
        <v>1741</v>
      </c>
      <c r="Q224" s="115">
        <v>796</v>
      </c>
      <c r="R224" s="113" t="s">
        <v>54</v>
      </c>
      <c r="S224" s="48">
        <v>50</v>
      </c>
      <c r="T224" s="48">
        <v>2705.35</v>
      </c>
      <c r="U224" s="36">
        <f t="shared" si="24"/>
        <v>135267.5</v>
      </c>
      <c r="V224" s="36">
        <f t="shared" si="22"/>
        <v>151499.6</v>
      </c>
      <c r="W224" s="113"/>
      <c r="X224" s="9">
        <v>2016</v>
      </c>
      <c r="Y224" s="119"/>
    </row>
    <row r="225" spans="2:25" ht="12.75" customHeight="1" x14ac:dyDescent="0.25">
      <c r="B225" s="52" t="s">
        <v>233</v>
      </c>
      <c r="C225" s="15" t="s">
        <v>923</v>
      </c>
      <c r="D225" s="113" t="s">
        <v>2087</v>
      </c>
      <c r="E225" s="29" t="s">
        <v>2088</v>
      </c>
      <c r="F225" s="113" t="s">
        <v>2089</v>
      </c>
      <c r="G225" s="113" t="s">
        <v>927</v>
      </c>
      <c r="H225" s="98" t="s">
        <v>49</v>
      </c>
      <c r="I225" s="114">
        <v>0</v>
      </c>
      <c r="J225" s="443">
        <v>230000000</v>
      </c>
      <c r="K225" s="9" t="s">
        <v>1043</v>
      </c>
      <c r="L225" s="9" t="s">
        <v>1735</v>
      </c>
      <c r="M225" s="15" t="s">
        <v>52</v>
      </c>
      <c r="N225" s="49" t="s">
        <v>53</v>
      </c>
      <c r="O225" s="23" t="s">
        <v>1743</v>
      </c>
      <c r="P225" s="87" t="s">
        <v>1741</v>
      </c>
      <c r="Q225" s="115">
        <v>796</v>
      </c>
      <c r="R225" s="113" t="s">
        <v>54</v>
      </c>
      <c r="S225" s="48">
        <v>16</v>
      </c>
      <c r="T225" s="48">
        <v>1775.9999999999998</v>
      </c>
      <c r="U225" s="36">
        <f t="shared" si="24"/>
        <v>28415.999999999996</v>
      </c>
      <c r="V225" s="36">
        <f t="shared" si="22"/>
        <v>31825.919999999998</v>
      </c>
      <c r="W225" s="113"/>
      <c r="X225" s="9">
        <v>2016</v>
      </c>
      <c r="Y225" s="119"/>
    </row>
    <row r="226" spans="2:25" ht="12.75" customHeight="1" x14ac:dyDescent="0.25">
      <c r="B226" s="52" t="s">
        <v>234</v>
      </c>
      <c r="C226" s="15" t="s">
        <v>923</v>
      </c>
      <c r="D226" s="113" t="s">
        <v>2092</v>
      </c>
      <c r="E226" s="23" t="s">
        <v>2093</v>
      </c>
      <c r="F226" s="23" t="s">
        <v>2094</v>
      </c>
      <c r="G226" s="113" t="s">
        <v>927</v>
      </c>
      <c r="H226" s="98" t="s">
        <v>49</v>
      </c>
      <c r="I226" s="114">
        <v>0</v>
      </c>
      <c r="J226" s="443">
        <v>230000000</v>
      </c>
      <c r="K226" s="9" t="s">
        <v>1043</v>
      </c>
      <c r="L226" s="85" t="s">
        <v>1731</v>
      </c>
      <c r="M226" s="15" t="s">
        <v>52</v>
      </c>
      <c r="N226" s="49" t="s">
        <v>53</v>
      </c>
      <c r="O226" s="23" t="s">
        <v>1743</v>
      </c>
      <c r="P226" s="87" t="s">
        <v>1741</v>
      </c>
      <c r="Q226" s="115">
        <v>796</v>
      </c>
      <c r="R226" s="113" t="s">
        <v>54</v>
      </c>
      <c r="S226" s="48">
        <v>76</v>
      </c>
      <c r="T226" s="48">
        <v>1580.9999999999998</v>
      </c>
      <c r="U226" s="36">
        <f t="shared" si="24"/>
        <v>120155.99999999999</v>
      </c>
      <c r="V226" s="36">
        <f t="shared" si="22"/>
        <v>134574.72</v>
      </c>
      <c r="W226" s="113"/>
      <c r="X226" s="9">
        <v>2016</v>
      </c>
      <c r="Y226" s="119"/>
    </row>
    <row r="227" spans="2:25" ht="12.75" customHeight="1" x14ac:dyDescent="0.25">
      <c r="B227" s="52" t="s">
        <v>235</v>
      </c>
      <c r="C227" s="15" t="s">
        <v>923</v>
      </c>
      <c r="D227" s="113" t="s">
        <v>2087</v>
      </c>
      <c r="E227" s="29" t="s">
        <v>2088</v>
      </c>
      <c r="F227" s="113" t="s">
        <v>2089</v>
      </c>
      <c r="G227" s="113" t="s">
        <v>927</v>
      </c>
      <c r="H227" s="98" t="s">
        <v>49</v>
      </c>
      <c r="I227" s="114">
        <v>0</v>
      </c>
      <c r="J227" s="443">
        <v>230000000</v>
      </c>
      <c r="K227" s="9" t="s">
        <v>1043</v>
      </c>
      <c r="L227" s="9" t="s">
        <v>1735</v>
      </c>
      <c r="M227" s="15" t="s">
        <v>52</v>
      </c>
      <c r="N227" s="49" t="s">
        <v>53</v>
      </c>
      <c r="O227" s="23" t="s">
        <v>1743</v>
      </c>
      <c r="P227" s="87" t="s">
        <v>1741</v>
      </c>
      <c r="Q227" s="115">
        <v>796</v>
      </c>
      <c r="R227" s="113" t="s">
        <v>54</v>
      </c>
      <c r="S227" s="48">
        <v>16</v>
      </c>
      <c r="T227" s="48">
        <v>2645</v>
      </c>
      <c r="U227" s="36">
        <f t="shared" si="24"/>
        <v>42320</v>
      </c>
      <c r="V227" s="36">
        <f t="shared" si="22"/>
        <v>47398.400000000001</v>
      </c>
      <c r="W227" s="113"/>
      <c r="X227" s="9">
        <v>2016</v>
      </c>
      <c r="Y227" s="119"/>
    </row>
    <row r="228" spans="2:25" ht="12.75" customHeight="1" x14ac:dyDescent="0.25">
      <c r="B228" s="52" t="s">
        <v>236</v>
      </c>
      <c r="C228" s="15" t="s">
        <v>923</v>
      </c>
      <c r="D228" s="113" t="s">
        <v>2087</v>
      </c>
      <c r="E228" s="29" t="s">
        <v>2088</v>
      </c>
      <c r="F228" s="113" t="s">
        <v>2089</v>
      </c>
      <c r="G228" s="113" t="s">
        <v>927</v>
      </c>
      <c r="H228" s="98" t="s">
        <v>49</v>
      </c>
      <c r="I228" s="114">
        <v>0</v>
      </c>
      <c r="J228" s="443">
        <v>230000000</v>
      </c>
      <c r="K228" s="9" t="s">
        <v>1043</v>
      </c>
      <c r="L228" s="9" t="s">
        <v>1735</v>
      </c>
      <c r="M228" s="15" t="s">
        <v>52</v>
      </c>
      <c r="N228" s="49" t="s">
        <v>53</v>
      </c>
      <c r="O228" s="23" t="s">
        <v>1743</v>
      </c>
      <c r="P228" s="87" t="s">
        <v>1741</v>
      </c>
      <c r="Q228" s="115">
        <v>796</v>
      </c>
      <c r="R228" s="113" t="s">
        <v>54</v>
      </c>
      <c r="S228" s="48">
        <v>20</v>
      </c>
      <c r="T228" s="48">
        <v>3460.83</v>
      </c>
      <c r="U228" s="36">
        <f t="shared" si="24"/>
        <v>69216.600000000006</v>
      </c>
      <c r="V228" s="36">
        <f t="shared" si="22"/>
        <v>77522.592000000019</v>
      </c>
      <c r="W228" s="113"/>
      <c r="X228" s="9">
        <v>2016</v>
      </c>
      <c r="Y228" s="119"/>
    </row>
    <row r="229" spans="2:25" ht="12.75" customHeight="1" x14ac:dyDescent="0.25">
      <c r="B229" s="52" t="s">
        <v>237</v>
      </c>
      <c r="C229" s="15" t="s">
        <v>923</v>
      </c>
      <c r="D229" s="113" t="s">
        <v>2087</v>
      </c>
      <c r="E229" s="29" t="s">
        <v>2088</v>
      </c>
      <c r="F229" s="113" t="s">
        <v>2089</v>
      </c>
      <c r="G229" s="113" t="s">
        <v>927</v>
      </c>
      <c r="H229" s="98" t="s">
        <v>49</v>
      </c>
      <c r="I229" s="114">
        <v>0</v>
      </c>
      <c r="J229" s="443">
        <v>230000000</v>
      </c>
      <c r="K229" s="9" t="s">
        <v>1043</v>
      </c>
      <c r="L229" s="9" t="s">
        <v>1735</v>
      </c>
      <c r="M229" s="15" t="s">
        <v>52</v>
      </c>
      <c r="N229" s="49" t="s">
        <v>53</v>
      </c>
      <c r="O229" s="23" t="s">
        <v>1743</v>
      </c>
      <c r="P229" s="87" t="s">
        <v>1741</v>
      </c>
      <c r="Q229" s="115">
        <v>796</v>
      </c>
      <c r="R229" s="113" t="s">
        <v>54</v>
      </c>
      <c r="S229" s="48">
        <v>20</v>
      </c>
      <c r="T229" s="48">
        <v>14696.84</v>
      </c>
      <c r="U229" s="36">
        <f t="shared" si="24"/>
        <v>293936.8</v>
      </c>
      <c r="V229" s="36">
        <f t="shared" si="22"/>
        <v>329209.21600000001</v>
      </c>
      <c r="W229" s="113"/>
      <c r="X229" s="9">
        <v>2016</v>
      </c>
      <c r="Y229" s="119"/>
    </row>
    <row r="230" spans="2:25" ht="12.75" customHeight="1" x14ac:dyDescent="0.25">
      <c r="B230" s="52" t="s">
        <v>238</v>
      </c>
      <c r="C230" s="15" t="s">
        <v>923</v>
      </c>
      <c r="D230" s="113" t="s">
        <v>2087</v>
      </c>
      <c r="E230" s="29" t="s">
        <v>2088</v>
      </c>
      <c r="F230" s="113" t="s">
        <v>2089</v>
      </c>
      <c r="G230" s="113" t="s">
        <v>927</v>
      </c>
      <c r="H230" s="98" t="s">
        <v>49</v>
      </c>
      <c r="I230" s="114">
        <v>0</v>
      </c>
      <c r="J230" s="443">
        <v>230000000</v>
      </c>
      <c r="K230" s="9" t="s">
        <v>1043</v>
      </c>
      <c r="L230" s="9" t="s">
        <v>1735</v>
      </c>
      <c r="M230" s="15" t="s">
        <v>52</v>
      </c>
      <c r="N230" s="49" t="s">
        <v>53</v>
      </c>
      <c r="O230" s="23" t="s">
        <v>1743</v>
      </c>
      <c r="P230" s="87" t="s">
        <v>1741</v>
      </c>
      <c r="Q230" s="115">
        <v>796</v>
      </c>
      <c r="R230" s="113" t="s">
        <v>54</v>
      </c>
      <c r="S230" s="48">
        <v>6</v>
      </c>
      <c r="T230" s="48">
        <v>12221.999999999998</v>
      </c>
      <c r="U230" s="36">
        <f t="shared" si="24"/>
        <v>73331.999999999985</v>
      </c>
      <c r="V230" s="36">
        <f t="shared" si="22"/>
        <v>82131.839999999997</v>
      </c>
      <c r="W230" s="113"/>
      <c r="X230" s="9">
        <v>2016</v>
      </c>
      <c r="Y230" s="119"/>
    </row>
    <row r="231" spans="2:25" ht="12.75" customHeight="1" x14ac:dyDescent="0.25">
      <c r="B231" s="52" t="s">
        <v>239</v>
      </c>
      <c r="C231" s="15" t="s">
        <v>923</v>
      </c>
      <c r="D231" s="113" t="s">
        <v>2087</v>
      </c>
      <c r="E231" s="29" t="s">
        <v>2088</v>
      </c>
      <c r="F231" s="113" t="s">
        <v>2089</v>
      </c>
      <c r="G231" s="113" t="s">
        <v>927</v>
      </c>
      <c r="H231" s="98" t="s">
        <v>49</v>
      </c>
      <c r="I231" s="114">
        <v>0</v>
      </c>
      <c r="J231" s="443">
        <v>230000000</v>
      </c>
      <c r="K231" s="9" t="s">
        <v>1043</v>
      </c>
      <c r="L231" s="9" t="s">
        <v>1735</v>
      </c>
      <c r="M231" s="15" t="s">
        <v>52</v>
      </c>
      <c r="N231" s="49" t="s">
        <v>53</v>
      </c>
      <c r="O231" s="23" t="s">
        <v>1743</v>
      </c>
      <c r="P231" s="87" t="s">
        <v>1741</v>
      </c>
      <c r="Q231" s="115">
        <v>796</v>
      </c>
      <c r="R231" s="113" t="s">
        <v>54</v>
      </c>
      <c r="S231" s="48">
        <v>32</v>
      </c>
      <c r="T231" s="48">
        <v>15401.3</v>
      </c>
      <c r="U231" s="36">
        <f t="shared" si="24"/>
        <v>492841.6</v>
      </c>
      <c r="V231" s="36">
        <f t="shared" si="22"/>
        <v>551982.59200000006</v>
      </c>
      <c r="W231" s="113"/>
      <c r="X231" s="9">
        <v>2016</v>
      </c>
      <c r="Y231" s="119"/>
    </row>
    <row r="232" spans="2:25" ht="12.75" customHeight="1" x14ac:dyDescent="0.25">
      <c r="B232" s="52" t="s">
        <v>240</v>
      </c>
      <c r="C232" s="15" t="s">
        <v>923</v>
      </c>
      <c r="D232" s="113" t="s">
        <v>2087</v>
      </c>
      <c r="E232" s="29" t="s">
        <v>2088</v>
      </c>
      <c r="F232" s="113" t="s">
        <v>2089</v>
      </c>
      <c r="G232" s="113" t="s">
        <v>927</v>
      </c>
      <c r="H232" s="98" t="s">
        <v>49</v>
      </c>
      <c r="I232" s="114">
        <v>0</v>
      </c>
      <c r="J232" s="443">
        <v>230000000</v>
      </c>
      <c r="K232" s="9" t="s">
        <v>1043</v>
      </c>
      <c r="L232" s="9" t="s">
        <v>1735</v>
      </c>
      <c r="M232" s="15" t="s">
        <v>52</v>
      </c>
      <c r="N232" s="49" t="s">
        <v>53</v>
      </c>
      <c r="O232" s="23" t="s">
        <v>1743</v>
      </c>
      <c r="P232" s="87" t="s">
        <v>1741</v>
      </c>
      <c r="Q232" s="115">
        <v>796</v>
      </c>
      <c r="R232" s="113" t="s">
        <v>54</v>
      </c>
      <c r="S232" s="48">
        <v>10</v>
      </c>
      <c r="T232" s="48">
        <v>1499.9999999999998</v>
      </c>
      <c r="U232" s="36">
        <f t="shared" si="24"/>
        <v>14999.999999999998</v>
      </c>
      <c r="V232" s="36">
        <f t="shared" si="22"/>
        <v>16800</v>
      </c>
      <c r="W232" s="113"/>
      <c r="X232" s="9">
        <v>2016</v>
      </c>
      <c r="Y232" s="119"/>
    </row>
    <row r="233" spans="2:25" ht="12.75" customHeight="1" x14ac:dyDescent="0.25">
      <c r="B233" s="52" t="s">
        <v>241</v>
      </c>
      <c r="C233" s="15" t="s">
        <v>923</v>
      </c>
      <c r="D233" s="113" t="s">
        <v>2087</v>
      </c>
      <c r="E233" s="29" t="s">
        <v>2088</v>
      </c>
      <c r="F233" s="113" t="s">
        <v>2089</v>
      </c>
      <c r="G233" s="113" t="s">
        <v>927</v>
      </c>
      <c r="H233" s="98" t="s">
        <v>49</v>
      </c>
      <c r="I233" s="114">
        <v>0</v>
      </c>
      <c r="J233" s="443">
        <v>230000000</v>
      </c>
      <c r="K233" s="9" t="s">
        <v>1043</v>
      </c>
      <c r="L233" s="9" t="s">
        <v>1735</v>
      </c>
      <c r="M233" s="15" t="s">
        <v>52</v>
      </c>
      <c r="N233" s="49" t="s">
        <v>53</v>
      </c>
      <c r="O233" s="23" t="s">
        <v>1743</v>
      </c>
      <c r="P233" s="87" t="s">
        <v>1741</v>
      </c>
      <c r="Q233" s="115">
        <v>796</v>
      </c>
      <c r="R233" s="113" t="s">
        <v>54</v>
      </c>
      <c r="S233" s="48">
        <v>10</v>
      </c>
      <c r="T233" s="48">
        <v>1499.9999999999998</v>
      </c>
      <c r="U233" s="36">
        <f t="shared" si="24"/>
        <v>14999.999999999998</v>
      </c>
      <c r="V233" s="36">
        <f t="shared" si="22"/>
        <v>16800</v>
      </c>
      <c r="W233" s="113"/>
      <c r="X233" s="9">
        <v>2016</v>
      </c>
      <c r="Y233" s="119"/>
    </row>
    <row r="234" spans="2:25" ht="12.75" customHeight="1" x14ac:dyDescent="0.25">
      <c r="B234" s="52" t="s">
        <v>242</v>
      </c>
      <c r="C234" s="15" t="s">
        <v>923</v>
      </c>
      <c r="D234" s="113" t="s">
        <v>2087</v>
      </c>
      <c r="E234" s="29" t="s">
        <v>2088</v>
      </c>
      <c r="F234" s="113" t="s">
        <v>2089</v>
      </c>
      <c r="G234" s="113" t="s">
        <v>927</v>
      </c>
      <c r="H234" s="98" t="s">
        <v>49</v>
      </c>
      <c r="I234" s="114">
        <v>0</v>
      </c>
      <c r="J234" s="443">
        <v>230000000</v>
      </c>
      <c r="K234" s="9" t="s">
        <v>1043</v>
      </c>
      <c r="L234" s="9" t="s">
        <v>1735</v>
      </c>
      <c r="M234" s="15" t="s">
        <v>52</v>
      </c>
      <c r="N234" s="49" t="s">
        <v>53</v>
      </c>
      <c r="O234" s="23" t="s">
        <v>1743</v>
      </c>
      <c r="P234" s="87" t="s">
        <v>1741</v>
      </c>
      <c r="Q234" s="115">
        <v>796</v>
      </c>
      <c r="R234" s="113" t="s">
        <v>54</v>
      </c>
      <c r="S234" s="48">
        <v>150</v>
      </c>
      <c r="T234" s="48">
        <v>1499.9999999999998</v>
      </c>
      <c r="U234" s="36">
        <f t="shared" si="24"/>
        <v>224999.99999999997</v>
      </c>
      <c r="V234" s="36">
        <f t="shared" si="22"/>
        <v>252000</v>
      </c>
      <c r="W234" s="113"/>
      <c r="X234" s="9">
        <v>2016</v>
      </c>
      <c r="Y234" s="119"/>
    </row>
    <row r="235" spans="2:25" ht="12.75" customHeight="1" x14ac:dyDescent="0.25">
      <c r="B235" s="52" t="s">
        <v>243</v>
      </c>
      <c r="C235" s="15" t="s">
        <v>923</v>
      </c>
      <c r="D235" s="113" t="s">
        <v>2087</v>
      </c>
      <c r="E235" s="29" t="s">
        <v>2088</v>
      </c>
      <c r="F235" s="113" t="s">
        <v>2089</v>
      </c>
      <c r="G235" s="113" t="s">
        <v>927</v>
      </c>
      <c r="H235" s="98" t="s">
        <v>49</v>
      </c>
      <c r="I235" s="114">
        <v>0</v>
      </c>
      <c r="J235" s="443">
        <v>230000000</v>
      </c>
      <c r="K235" s="9" t="s">
        <v>1043</v>
      </c>
      <c r="L235" s="9" t="s">
        <v>1735</v>
      </c>
      <c r="M235" s="15" t="s">
        <v>52</v>
      </c>
      <c r="N235" s="49" t="s">
        <v>53</v>
      </c>
      <c r="O235" s="23" t="s">
        <v>1743</v>
      </c>
      <c r="P235" s="87" t="s">
        <v>1741</v>
      </c>
      <c r="Q235" s="115">
        <v>796</v>
      </c>
      <c r="R235" s="113" t="s">
        <v>54</v>
      </c>
      <c r="S235" s="48">
        <v>50</v>
      </c>
      <c r="T235" s="48">
        <v>1999.9999999999998</v>
      </c>
      <c r="U235" s="36">
        <f t="shared" si="24"/>
        <v>99999.999999999985</v>
      </c>
      <c r="V235" s="36">
        <f t="shared" si="22"/>
        <v>112000</v>
      </c>
      <c r="W235" s="113"/>
      <c r="X235" s="9">
        <v>2016</v>
      </c>
      <c r="Y235" s="119"/>
    </row>
    <row r="236" spans="2:25" ht="12.75" customHeight="1" x14ac:dyDescent="0.25">
      <c r="B236" s="52" t="s">
        <v>244</v>
      </c>
      <c r="C236" s="15" t="s">
        <v>923</v>
      </c>
      <c r="D236" s="113" t="s">
        <v>2087</v>
      </c>
      <c r="E236" s="29" t="s">
        <v>2088</v>
      </c>
      <c r="F236" s="113" t="s">
        <v>2089</v>
      </c>
      <c r="G236" s="113" t="s">
        <v>927</v>
      </c>
      <c r="H236" s="98" t="s">
        <v>49</v>
      </c>
      <c r="I236" s="114">
        <v>0</v>
      </c>
      <c r="J236" s="443">
        <v>230000000</v>
      </c>
      <c r="K236" s="9" t="s">
        <v>1043</v>
      </c>
      <c r="L236" s="85" t="s">
        <v>1731</v>
      </c>
      <c r="M236" s="15" t="s">
        <v>52</v>
      </c>
      <c r="N236" s="49" t="s">
        <v>53</v>
      </c>
      <c r="O236" s="23" t="s">
        <v>1743</v>
      </c>
      <c r="P236" s="87" t="s">
        <v>1741</v>
      </c>
      <c r="Q236" s="115">
        <v>796</v>
      </c>
      <c r="R236" s="113" t="s">
        <v>54</v>
      </c>
      <c r="S236" s="48">
        <v>100</v>
      </c>
      <c r="T236" s="48">
        <v>1499.9999999999998</v>
      </c>
      <c r="U236" s="36">
        <f t="shared" si="24"/>
        <v>149999.99999999997</v>
      </c>
      <c r="V236" s="36">
        <f t="shared" si="22"/>
        <v>167999.99999999997</v>
      </c>
      <c r="W236" s="113"/>
      <c r="X236" s="9">
        <v>2016</v>
      </c>
      <c r="Y236" s="119"/>
    </row>
    <row r="237" spans="2:25" ht="12.75" customHeight="1" x14ac:dyDescent="0.25">
      <c r="B237" s="121" t="s">
        <v>245</v>
      </c>
      <c r="C237" s="15" t="s">
        <v>923</v>
      </c>
      <c r="D237" s="113" t="s">
        <v>2087</v>
      </c>
      <c r="E237" s="29" t="s">
        <v>2088</v>
      </c>
      <c r="F237" s="113" t="s">
        <v>2089</v>
      </c>
      <c r="G237" s="113" t="s">
        <v>927</v>
      </c>
      <c r="H237" s="98" t="s">
        <v>49</v>
      </c>
      <c r="I237" s="114">
        <v>0</v>
      </c>
      <c r="J237" s="443">
        <v>230000000</v>
      </c>
      <c r="K237" s="9" t="s">
        <v>1043</v>
      </c>
      <c r="L237" s="85" t="s">
        <v>1731</v>
      </c>
      <c r="M237" s="15" t="s">
        <v>52</v>
      </c>
      <c r="N237" s="49" t="s">
        <v>53</v>
      </c>
      <c r="O237" s="23" t="s">
        <v>1743</v>
      </c>
      <c r="P237" s="87" t="s">
        <v>1741</v>
      </c>
      <c r="Q237" s="115">
        <v>796</v>
      </c>
      <c r="R237" s="113" t="s">
        <v>54</v>
      </c>
      <c r="S237" s="48">
        <v>12</v>
      </c>
      <c r="T237" s="48">
        <v>1999.9999999999998</v>
      </c>
      <c r="U237" s="36">
        <f t="shared" si="24"/>
        <v>23999.999999999996</v>
      </c>
      <c r="V237" s="36">
        <f t="shared" si="22"/>
        <v>26880</v>
      </c>
      <c r="W237" s="113"/>
      <c r="X237" s="9">
        <v>2016</v>
      </c>
      <c r="Y237" s="119"/>
    </row>
    <row r="238" spans="2:25" ht="12.75" customHeight="1" x14ac:dyDescent="0.25">
      <c r="B238" s="52" t="s">
        <v>246</v>
      </c>
      <c r="C238" s="15" t="s">
        <v>923</v>
      </c>
      <c r="D238" s="113" t="s">
        <v>2087</v>
      </c>
      <c r="E238" s="29" t="s">
        <v>2088</v>
      </c>
      <c r="F238" s="113" t="s">
        <v>2089</v>
      </c>
      <c r="G238" s="113" t="s">
        <v>927</v>
      </c>
      <c r="H238" s="98" t="s">
        <v>49</v>
      </c>
      <c r="I238" s="114">
        <v>0</v>
      </c>
      <c r="J238" s="443">
        <v>230000000</v>
      </c>
      <c r="K238" s="9" t="s">
        <v>1043</v>
      </c>
      <c r="L238" s="85" t="s">
        <v>1731</v>
      </c>
      <c r="M238" s="15" t="s">
        <v>52</v>
      </c>
      <c r="N238" s="49" t="s">
        <v>53</v>
      </c>
      <c r="O238" s="23" t="s">
        <v>1743</v>
      </c>
      <c r="P238" s="87" t="s">
        <v>1741</v>
      </c>
      <c r="Q238" s="115">
        <v>796</v>
      </c>
      <c r="R238" s="113" t="s">
        <v>54</v>
      </c>
      <c r="S238" s="48">
        <v>12</v>
      </c>
      <c r="T238" s="48">
        <v>1999.9999999999998</v>
      </c>
      <c r="U238" s="36">
        <f t="shared" si="24"/>
        <v>23999.999999999996</v>
      </c>
      <c r="V238" s="36">
        <f t="shared" si="22"/>
        <v>26880</v>
      </c>
      <c r="W238" s="113"/>
      <c r="X238" s="9">
        <v>2016</v>
      </c>
      <c r="Y238" s="119"/>
    </row>
    <row r="239" spans="2:25" ht="12.75" customHeight="1" x14ac:dyDescent="0.25">
      <c r="B239" s="121" t="s">
        <v>247</v>
      </c>
      <c r="C239" s="15" t="s">
        <v>923</v>
      </c>
      <c r="D239" s="113" t="s">
        <v>2095</v>
      </c>
      <c r="E239" s="29" t="s">
        <v>2096</v>
      </c>
      <c r="F239" s="113" t="s">
        <v>2097</v>
      </c>
      <c r="G239" s="113" t="s">
        <v>927</v>
      </c>
      <c r="H239" s="113" t="s">
        <v>55</v>
      </c>
      <c r="I239" s="114">
        <v>45</v>
      </c>
      <c r="J239" s="443">
        <v>230000000</v>
      </c>
      <c r="K239" s="9" t="s">
        <v>1043</v>
      </c>
      <c r="L239" s="85" t="s">
        <v>1731</v>
      </c>
      <c r="M239" s="15" t="s">
        <v>52</v>
      </c>
      <c r="N239" s="49" t="s">
        <v>53</v>
      </c>
      <c r="O239" s="23" t="s">
        <v>1743</v>
      </c>
      <c r="P239" s="87" t="s">
        <v>1741</v>
      </c>
      <c r="Q239" s="115">
        <v>796</v>
      </c>
      <c r="R239" s="113" t="s">
        <v>54</v>
      </c>
      <c r="S239" s="48">
        <v>392</v>
      </c>
      <c r="T239" s="48">
        <v>35850</v>
      </c>
      <c r="U239" s="36">
        <f t="shared" si="24"/>
        <v>14053200</v>
      </c>
      <c r="V239" s="36">
        <f t="shared" si="22"/>
        <v>15739584.000000002</v>
      </c>
      <c r="W239" s="113" t="s">
        <v>1746</v>
      </c>
      <c r="X239" s="9">
        <v>2016</v>
      </c>
      <c r="Y239" s="119"/>
    </row>
    <row r="240" spans="2:25" ht="12.75" customHeight="1" x14ac:dyDescent="0.25">
      <c r="B240" s="52" t="s">
        <v>248</v>
      </c>
      <c r="C240" s="15" t="s">
        <v>923</v>
      </c>
      <c r="D240" s="113" t="s">
        <v>2098</v>
      </c>
      <c r="E240" s="29" t="s">
        <v>2099</v>
      </c>
      <c r="F240" s="113" t="s">
        <v>2100</v>
      </c>
      <c r="G240" s="113" t="s">
        <v>927</v>
      </c>
      <c r="H240" s="98" t="s">
        <v>49</v>
      </c>
      <c r="I240" s="114">
        <v>0</v>
      </c>
      <c r="J240" s="443">
        <v>230000000</v>
      </c>
      <c r="K240" s="9" t="s">
        <v>1043</v>
      </c>
      <c r="L240" s="9" t="s">
        <v>1735</v>
      </c>
      <c r="M240" s="15" t="s">
        <v>52</v>
      </c>
      <c r="N240" s="49" t="s">
        <v>53</v>
      </c>
      <c r="O240" s="23" t="s">
        <v>1743</v>
      </c>
      <c r="P240" s="87" t="s">
        <v>1741</v>
      </c>
      <c r="Q240" s="115">
        <v>168</v>
      </c>
      <c r="R240" s="113" t="s">
        <v>1689</v>
      </c>
      <c r="S240" s="48">
        <v>8</v>
      </c>
      <c r="T240" s="48">
        <v>99615.6</v>
      </c>
      <c r="U240" s="36">
        <f t="shared" si="24"/>
        <v>796924.8</v>
      </c>
      <c r="V240" s="36">
        <f t="shared" si="22"/>
        <v>892555.77600000019</v>
      </c>
      <c r="W240" s="113"/>
      <c r="X240" s="9">
        <v>2016</v>
      </c>
      <c r="Y240" s="119"/>
    </row>
    <row r="241" spans="2:25" ht="12.75" customHeight="1" x14ac:dyDescent="0.25">
      <c r="B241" s="52" t="s">
        <v>249</v>
      </c>
      <c r="C241" s="15" t="s">
        <v>923</v>
      </c>
      <c r="D241" s="113" t="s">
        <v>2101</v>
      </c>
      <c r="E241" s="17" t="s">
        <v>2102</v>
      </c>
      <c r="F241" s="113" t="s">
        <v>2103</v>
      </c>
      <c r="G241" s="113" t="s">
        <v>2104</v>
      </c>
      <c r="H241" s="98" t="s">
        <v>49</v>
      </c>
      <c r="I241" s="114">
        <v>0</v>
      </c>
      <c r="J241" s="443">
        <v>230000000</v>
      </c>
      <c r="K241" s="9" t="s">
        <v>1043</v>
      </c>
      <c r="L241" s="9" t="s">
        <v>1735</v>
      </c>
      <c r="M241" s="42" t="s">
        <v>52</v>
      </c>
      <c r="N241" s="49" t="s">
        <v>53</v>
      </c>
      <c r="O241" s="23" t="s">
        <v>1743</v>
      </c>
      <c r="P241" s="87" t="s">
        <v>1741</v>
      </c>
      <c r="Q241" s="115">
        <v>168</v>
      </c>
      <c r="R241" s="113" t="s">
        <v>1689</v>
      </c>
      <c r="S241" s="48">
        <v>2</v>
      </c>
      <c r="T241" s="48">
        <v>79849.999999999985</v>
      </c>
      <c r="U241" s="36">
        <f t="shared" si="24"/>
        <v>159699.99999999997</v>
      </c>
      <c r="V241" s="36">
        <f t="shared" si="22"/>
        <v>178863.99999999997</v>
      </c>
      <c r="W241" s="113"/>
      <c r="X241" s="9">
        <v>2016</v>
      </c>
      <c r="Y241" s="119"/>
    </row>
    <row r="242" spans="2:25" ht="12.75" customHeight="1" x14ac:dyDescent="0.25">
      <c r="B242" s="52" t="s">
        <v>250</v>
      </c>
      <c r="C242" s="15" t="s">
        <v>923</v>
      </c>
      <c r="D242" s="113" t="s">
        <v>2105</v>
      </c>
      <c r="E242" s="17" t="s">
        <v>1908</v>
      </c>
      <c r="F242" s="113" t="s">
        <v>2106</v>
      </c>
      <c r="G242" s="113" t="s">
        <v>2107</v>
      </c>
      <c r="H242" s="98" t="s">
        <v>49</v>
      </c>
      <c r="I242" s="114">
        <v>0</v>
      </c>
      <c r="J242" s="443">
        <v>230000000</v>
      </c>
      <c r="K242" s="9" t="s">
        <v>1043</v>
      </c>
      <c r="L242" s="9" t="s">
        <v>1735</v>
      </c>
      <c r="M242" s="15" t="s">
        <v>52</v>
      </c>
      <c r="N242" s="49" t="s">
        <v>53</v>
      </c>
      <c r="O242" s="23" t="s">
        <v>1743</v>
      </c>
      <c r="P242" s="87" t="s">
        <v>1741</v>
      </c>
      <c r="Q242" s="115">
        <v>168</v>
      </c>
      <c r="R242" s="113" t="s">
        <v>1689</v>
      </c>
      <c r="S242" s="48">
        <v>2</v>
      </c>
      <c r="T242" s="48">
        <v>189999.49999999997</v>
      </c>
      <c r="U242" s="36">
        <f t="shared" si="24"/>
        <v>379998.99999999994</v>
      </c>
      <c r="V242" s="36">
        <f t="shared" si="22"/>
        <v>425598.87999999995</v>
      </c>
      <c r="W242" s="113"/>
      <c r="X242" s="9">
        <v>2016</v>
      </c>
      <c r="Y242" s="119"/>
    </row>
    <row r="243" spans="2:25" ht="12.75" customHeight="1" x14ac:dyDescent="0.25">
      <c r="B243" s="52" t="s">
        <v>251</v>
      </c>
      <c r="C243" s="15" t="s">
        <v>923</v>
      </c>
      <c r="D243" s="113" t="s">
        <v>2108</v>
      </c>
      <c r="E243" s="17" t="s">
        <v>2109</v>
      </c>
      <c r="F243" s="113" t="s">
        <v>2110</v>
      </c>
      <c r="G243" s="113" t="s">
        <v>2111</v>
      </c>
      <c r="H243" s="98" t="s">
        <v>49</v>
      </c>
      <c r="I243" s="114">
        <v>0</v>
      </c>
      <c r="J243" s="443">
        <v>230000000</v>
      </c>
      <c r="K243" s="9" t="s">
        <v>1043</v>
      </c>
      <c r="L243" s="9" t="s">
        <v>1735</v>
      </c>
      <c r="M243" s="15" t="s">
        <v>52</v>
      </c>
      <c r="N243" s="49" t="s">
        <v>53</v>
      </c>
      <c r="O243" s="23" t="s">
        <v>1743</v>
      </c>
      <c r="P243" s="87" t="s">
        <v>1741</v>
      </c>
      <c r="Q243" s="120" t="s">
        <v>60</v>
      </c>
      <c r="R243" s="113" t="s">
        <v>61</v>
      </c>
      <c r="S243" s="48">
        <v>321</v>
      </c>
      <c r="T243" s="48">
        <v>407.14</v>
      </c>
      <c r="U243" s="36">
        <f t="shared" si="24"/>
        <v>130691.94</v>
      </c>
      <c r="V243" s="36">
        <f t="shared" si="22"/>
        <v>146374.97280000002</v>
      </c>
      <c r="W243" s="113"/>
      <c r="X243" s="9">
        <v>2016</v>
      </c>
      <c r="Y243" s="119"/>
    </row>
    <row r="244" spans="2:25" ht="12.75" customHeight="1" x14ac:dyDescent="0.25">
      <c r="B244" s="121" t="s">
        <v>252</v>
      </c>
      <c r="C244" s="15" t="s">
        <v>923</v>
      </c>
      <c r="D244" s="113" t="s">
        <v>2108</v>
      </c>
      <c r="E244" s="17" t="s">
        <v>2109</v>
      </c>
      <c r="F244" s="113" t="s">
        <v>2110</v>
      </c>
      <c r="G244" s="113" t="s">
        <v>2112</v>
      </c>
      <c r="H244" s="98" t="s">
        <v>49</v>
      </c>
      <c r="I244" s="114">
        <v>0</v>
      </c>
      <c r="J244" s="443">
        <v>230000000</v>
      </c>
      <c r="K244" s="9" t="s">
        <v>1043</v>
      </c>
      <c r="L244" s="9" t="s">
        <v>1735</v>
      </c>
      <c r="M244" s="15" t="s">
        <v>52</v>
      </c>
      <c r="N244" s="49" t="s">
        <v>53</v>
      </c>
      <c r="O244" s="23" t="s">
        <v>1743</v>
      </c>
      <c r="P244" s="87" t="s">
        <v>1741</v>
      </c>
      <c r="Q244" s="120" t="s">
        <v>60</v>
      </c>
      <c r="R244" s="113" t="s">
        <v>61</v>
      </c>
      <c r="S244" s="48">
        <v>2450</v>
      </c>
      <c r="T244" s="48">
        <v>393</v>
      </c>
      <c r="U244" s="36">
        <f t="shared" si="24"/>
        <v>962850</v>
      </c>
      <c r="V244" s="36">
        <f t="shared" si="22"/>
        <v>1078392</v>
      </c>
      <c r="W244" s="113"/>
      <c r="X244" s="9">
        <v>2016</v>
      </c>
      <c r="Y244" s="119"/>
    </row>
    <row r="245" spans="2:25" ht="12.75" customHeight="1" x14ac:dyDescent="0.25">
      <c r="B245" s="52" t="s">
        <v>253</v>
      </c>
      <c r="C245" s="15" t="s">
        <v>923</v>
      </c>
      <c r="D245" s="113" t="s">
        <v>2108</v>
      </c>
      <c r="E245" s="17" t="s">
        <v>2109</v>
      </c>
      <c r="F245" s="113" t="s">
        <v>2110</v>
      </c>
      <c r="G245" s="113" t="s">
        <v>2113</v>
      </c>
      <c r="H245" s="98" t="s">
        <v>49</v>
      </c>
      <c r="I245" s="114">
        <v>0</v>
      </c>
      <c r="J245" s="443">
        <v>230000000</v>
      </c>
      <c r="K245" s="9" t="s">
        <v>1043</v>
      </c>
      <c r="L245" s="9" t="s">
        <v>1735</v>
      </c>
      <c r="M245" s="15" t="s">
        <v>52</v>
      </c>
      <c r="N245" s="49" t="s">
        <v>53</v>
      </c>
      <c r="O245" s="23" t="s">
        <v>1743</v>
      </c>
      <c r="P245" s="87" t="s">
        <v>1741</v>
      </c>
      <c r="Q245" s="120" t="s">
        <v>60</v>
      </c>
      <c r="R245" s="113" t="s">
        <v>61</v>
      </c>
      <c r="S245" s="48">
        <v>950</v>
      </c>
      <c r="T245" s="48">
        <v>393</v>
      </c>
      <c r="U245" s="36">
        <f t="shared" si="24"/>
        <v>373350</v>
      </c>
      <c r="V245" s="36">
        <f t="shared" si="22"/>
        <v>418152.00000000006</v>
      </c>
      <c r="W245" s="113"/>
      <c r="X245" s="9">
        <v>2016</v>
      </c>
      <c r="Y245" s="119"/>
    </row>
    <row r="246" spans="2:25" ht="12.75" customHeight="1" x14ac:dyDescent="0.25">
      <c r="B246" s="121" t="s">
        <v>254</v>
      </c>
      <c r="C246" s="15" t="s">
        <v>923</v>
      </c>
      <c r="D246" s="113" t="s">
        <v>2114</v>
      </c>
      <c r="E246" s="17" t="s">
        <v>2109</v>
      </c>
      <c r="F246" s="113" t="s">
        <v>2115</v>
      </c>
      <c r="G246" s="113" t="s">
        <v>927</v>
      </c>
      <c r="H246" s="98" t="s">
        <v>49</v>
      </c>
      <c r="I246" s="114">
        <v>0</v>
      </c>
      <c r="J246" s="443">
        <v>230000000</v>
      </c>
      <c r="K246" s="9" t="s">
        <v>1043</v>
      </c>
      <c r="L246" s="85" t="s">
        <v>1731</v>
      </c>
      <c r="M246" s="15" t="s">
        <v>52</v>
      </c>
      <c r="N246" s="49" t="s">
        <v>53</v>
      </c>
      <c r="O246" s="23" t="s">
        <v>1743</v>
      </c>
      <c r="P246" s="87" t="s">
        <v>1741</v>
      </c>
      <c r="Q246" s="120" t="s">
        <v>60</v>
      </c>
      <c r="R246" s="113" t="s">
        <v>61</v>
      </c>
      <c r="S246" s="48">
        <v>700</v>
      </c>
      <c r="T246" s="48">
        <v>407.14</v>
      </c>
      <c r="U246" s="36">
        <f t="shared" si="24"/>
        <v>284998</v>
      </c>
      <c r="V246" s="36">
        <f t="shared" si="22"/>
        <v>319197.76</v>
      </c>
      <c r="W246" s="113"/>
      <c r="X246" s="9">
        <v>2016</v>
      </c>
      <c r="Y246" s="119"/>
    </row>
    <row r="247" spans="2:25" ht="12.75" customHeight="1" x14ac:dyDescent="0.25">
      <c r="B247" s="52" t="s">
        <v>255</v>
      </c>
      <c r="C247" s="15" t="s">
        <v>923</v>
      </c>
      <c r="D247" s="113" t="s">
        <v>963</v>
      </c>
      <c r="E247" s="17" t="s">
        <v>67</v>
      </c>
      <c r="F247" s="113" t="s">
        <v>964</v>
      </c>
      <c r="G247" s="113" t="s">
        <v>2116</v>
      </c>
      <c r="H247" s="98" t="s">
        <v>49</v>
      </c>
      <c r="I247" s="114">
        <v>45</v>
      </c>
      <c r="J247" s="443">
        <v>230000000</v>
      </c>
      <c r="K247" s="9" t="s">
        <v>1043</v>
      </c>
      <c r="L247" s="9" t="s">
        <v>1735</v>
      </c>
      <c r="M247" s="15" t="s">
        <v>52</v>
      </c>
      <c r="N247" s="49" t="s">
        <v>53</v>
      </c>
      <c r="O247" s="23" t="s">
        <v>1743</v>
      </c>
      <c r="P247" s="87" t="s">
        <v>1741</v>
      </c>
      <c r="Q247" s="115">
        <v>166</v>
      </c>
      <c r="R247" s="113" t="s">
        <v>941</v>
      </c>
      <c r="S247" s="48">
        <v>4800</v>
      </c>
      <c r="T247" s="48">
        <v>332.61</v>
      </c>
      <c r="U247" s="36">
        <v>0</v>
      </c>
      <c r="V247" s="36">
        <f t="shared" si="22"/>
        <v>0</v>
      </c>
      <c r="W247" s="113" t="s">
        <v>1746</v>
      </c>
      <c r="X247" s="9">
        <v>2016</v>
      </c>
      <c r="Y247" s="119">
        <v>8.2200000000000006</v>
      </c>
    </row>
    <row r="248" spans="2:25" ht="12.75" customHeight="1" x14ac:dyDescent="0.25">
      <c r="B248" s="52" t="s">
        <v>1622</v>
      </c>
      <c r="C248" s="15" t="s">
        <v>923</v>
      </c>
      <c r="D248" s="113" t="s">
        <v>963</v>
      </c>
      <c r="E248" s="17" t="s">
        <v>67</v>
      </c>
      <c r="F248" s="113" t="s">
        <v>964</v>
      </c>
      <c r="G248" s="113" t="s">
        <v>2116</v>
      </c>
      <c r="H248" s="98" t="s">
        <v>49</v>
      </c>
      <c r="I248" s="114">
        <v>0</v>
      </c>
      <c r="J248" s="443">
        <v>230000000</v>
      </c>
      <c r="K248" s="9" t="s">
        <v>1043</v>
      </c>
      <c r="L248" s="85" t="s">
        <v>1731</v>
      </c>
      <c r="M248" s="15" t="s">
        <v>52</v>
      </c>
      <c r="N248" s="49" t="s">
        <v>53</v>
      </c>
      <c r="O248" s="23" t="s">
        <v>1743</v>
      </c>
      <c r="P248" s="87" t="s">
        <v>1741</v>
      </c>
      <c r="Q248" s="115">
        <v>166</v>
      </c>
      <c r="R248" s="113" t="s">
        <v>941</v>
      </c>
      <c r="S248" s="48">
        <v>4800</v>
      </c>
      <c r="T248" s="48">
        <v>332.61</v>
      </c>
      <c r="U248" s="36">
        <f t="shared" ref="U248" si="25">S248*T248</f>
        <v>1596528</v>
      </c>
      <c r="V248" s="36">
        <f t="shared" si="22"/>
        <v>1788111.36</v>
      </c>
      <c r="W248" s="113"/>
      <c r="X248" s="9">
        <v>2016</v>
      </c>
      <c r="Y248" s="119"/>
    </row>
    <row r="249" spans="2:25" ht="12.75" customHeight="1" x14ac:dyDescent="0.25">
      <c r="B249" s="52" t="s">
        <v>256</v>
      </c>
      <c r="C249" s="15" t="s">
        <v>923</v>
      </c>
      <c r="D249" s="113" t="s">
        <v>2117</v>
      </c>
      <c r="E249" s="17" t="s">
        <v>86</v>
      </c>
      <c r="F249" s="113" t="s">
        <v>2118</v>
      </c>
      <c r="G249" s="113" t="s">
        <v>927</v>
      </c>
      <c r="H249" s="98" t="s">
        <v>49</v>
      </c>
      <c r="I249" s="114">
        <v>45</v>
      </c>
      <c r="J249" s="443">
        <v>230000000</v>
      </c>
      <c r="K249" s="9" t="s">
        <v>1043</v>
      </c>
      <c r="L249" s="85" t="s">
        <v>1731</v>
      </c>
      <c r="M249" s="15" t="s">
        <v>52</v>
      </c>
      <c r="N249" s="49" t="s">
        <v>53</v>
      </c>
      <c r="O249" s="23" t="s">
        <v>1743</v>
      </c>
      <c r="P249" s="87" t="s">
        <v>1741</v>
      </c>
      <c r="Q249" s="115">
        <v>796</v>
      </c>
      <c r="R249" s="113" t="s">
        <v>54</v>
      </c>
      <c r="S249" s="48">
        <v>692</v>
      </c>
      <c r="T249" s="48">
        <v>124.99999999999999</v>
      </c>
      <c r="U249" s="36">
        <v>0</v>
      </c>
      <c r="V249" s="36">
        <f t="shared" si="22"/>
        <v>0</v>
      </c>
      <c r="W249" s="113" t="s">
        <v>1746</v>
      </c>
      <c r="X249" s="9">
        <v>2016</v>
      </c>
      <c r="Y249" s="119">
        <v>8.2200000000000006</v>
      </c>
    </row>
    <row r="250" spans="2:25" ht="12.75" customHeight="1" x14ac:dyDescent="0.25">
      <c r="B250" s="52" t="s">
        <v>2119</v>
      </c>
      <c r="C250" s="15" t="s">
        <v>923</v>
      </c>
      <c r="D250" s="113" t="s">
        <v>2117</v>
      </c>
      <c r="E250" s="17" t="s">
        <v>86</v>
      </c>
      <c r="F250" s="113" t="s">
        <v>2118</v>
      </c>
      <c r="G250" s="113" t="s">
        <v>927</v>
      </c>
      <c r="H250" s="98" t="s">
        <v>49</v>
      </c>
      <c r="I250" s="114">
        <v>0</v>
      </c>
      <c r="J250" s="443">
        <v>230000000</v>
      </c>
      <c r="K250" s="9" t="s">
        <v>1043</v>
      </c>
      <c r="L250" s="85" t="s">
        <v>1731</v>
      </c>
      <c r="M250" s="15" t="s">
        <v>52</v>
      </c>
      <c r="N250" s="49" t="s">
        <v>53</v>
      </c>
      <c r="O250" s="23" t="s">
        <v>1743</v>
      </c>
      <c r="P250" s="87" t="s">
        <v>1741</v>
      </c>
      <c r="Q250" s="115">
        <v>796</v>
      </c>
      <c r="R250" s="113" t="s">
        <v>54</v>
      </c>
      <c r="S250" s="48">
        <v>692</v>
      </c>
      <c r="T250" s="48">
        <v>124.99999999999999</v>
      </c>
      <c r="U250" s="36">
        <f t="shared" ref="U250" si="26">S250*T250</f>
        <v>86499.999999999985</v>
      </c>
      <c r="V250" s="36">
        <f t="shared" si="22"/>
        <v>96880</v>
      </c>
      <c r="W250" s="113"/>
      <c r="X250" s="9">
        <v>2016</v>
      </c>
      <c r="Y250" s="119"/>
    </row>
    <row r="251" spans="2:25" ht="12.75" customHeight="1" x14ac:dyDescent="0.25">
      <c r="B251" s="52" t="s">
        <v>257</v>
      </c>
      <c r="C251" s="15" t="s">
        <v>923</v>
      </c>
      <c r="D251" s="95" t="s">
        <v>2120</v>
      </c>
      <c r="E251" s="96" t="s">
        <v>2121</v>
      </c>
      <c r="F251" s="96" t="s">
        <v>2122</v>
      </c>
      <c r="G251" s="96" t="s">
        <v>2123</v>
      </c>
      <c r="H251" s="98" t="s">
        <v>55</v>
      </c>
      <c r="I251" s="97">
        <v>100</v>
      </c>
      <c r="J251" s="443">
        <v>230000000</v>
      </c>
      <c r="K251" s="9" t="s">
        <v>1091</v>
      </c>
      <c r="L251" s="85" t="s">
        <v>1731</v>
      </c>
      <c r="M251" s="98" t="s">
        <v>473</v>
      </c>
      <c r="N251" s="91" t="s">
        <v>53</v>
      </c>
      <c r="O251" s="99" t="s">
        <v>692</v>
      </c>
      <c r="P251" s="87" t="s">
        <v>1741</v>
      </c>
      <c r="Q251" s="100">
        <v>796</v>
      </c>
      <c r="R251" s="101" t="s">
        <v>54</v>
      </c>
      <c r="S251" s="102">
        <v>13</v>
      </c>
      <c r="T251" s="102">
        <v>591250</v>
      </c>
      <c r="U251" s="103">
        <v>0</v>
      </c>
      <c r="V251" s="36">
        <f t="shared" si="22"/>
        <v>0</v>
      </c>
      <c r="W251" s="23"/>
      <c r="X251" s="9">
        <v>2017</v>
      </c>
      <c r="Y251" s="104" t="s">
        <v>1742</v>
      </c>
    </row>
    <row r="252" spans="2:25" ht="12.75" customHeight="1" x14ac:dyDescent="0.25">
      <c r="B252" s="52" t="s">
        <v>1623</v>
      </c>
      <c r="C252" s="15" t="s">
        <v>923</v>
      </c>
      <c r="D252" s="95" t="s">
        <v>2120</v>
      </c>
      <c r="E252" s="96" t="s">
        <v>2121</v>
      </c>
      <c r="F252" s="96" t="s">
        <v>2122</v>
      </c>
      <c r="G252" s="96" t="s">
        <v>2123</v>
      </c>
      <c r="H252" s="98" t="s">
        <v>55</v>
      </c>
      <c r="I252" s="97">
        <v>0</v>
      </c>
      <c r="J252" s="443">
        <v>230000000</v>
      </c>
      <c r="K252" s="9" t="s">
        <v>1091</v>
      </c>
      <c r="L252" s="85" t="s">
        <v>1731</v>
      </c>
      <c r="M252" s="15" t="s">
        <v>52</v>
      </c>
      <c r="N252" s="91" t="s">
        <v>53</v>
      </c>
      <c r="O252" s="23" t="s">
        <v>1743</v>
      </c>
      <c r="P252" s="87" t="s">
        <v>1741</v>
      </c>
      <c r="Q252" s="100">
        <v>796</v>
      </c>
      <c r="R252" s="101" t="s">
        <v>54</v>
      </c>
      <c r="S252" s="102">
        <v>13</v>
      </c>
      <c r="T252" s="102">
        <v>591250</v>
      </c>
      <c r="U252" s="103">
        <f t="shared" ref="U252" si="27">S252*T252</f>
        <v>7686250</v>
      </c>
      <c r="V252" s="36">
        <f t="shared" si="22"/>
        <v>8608600</v>
      </c>
      <c r="W252" s="23"/>
      <c r="X252" s="9">
        <v>2017</v>
      </c>
      <c r="Y252" s="104"/>
    </row>
    <row r="253" spans="2:25" ht="12.75" customHeight="1" x14ac:dyDescent="0.25">
      <c r="B253" s="52" t="s">
        <v>258</v>
      </c>
      <c r="C253" s="15" t="s">
        <v>923</v>
      </c>
      <c r="D253" s="113" t="s">
        <v>2124</v>
      </c>
      <c r="E253" s="17" t="s">
        <v>1937</v>
      </c>
      <c r="F253" s="113" t="s">
        <v>2125</v>
      </c>
      <c r="G253" s="113" t="s">
        <v>927</v>
      </c>
      <c r="H253" s="98" t="s">
        <v>49</v>
      </c>
      <c r="I253" s="114">
        <v>0</v>
      </c>
      <c r="J253" s="443">
        <v>230000000</v>
      </c>
      <c r="K253" s="9" t="s">
        <v>1043</v>
      </c>
      <c r="L253" s="9" t="s">
        <v>1735</v>
      </c>
      <c r="M253" s="15" t="s">
        <v>52</v>
      </c>
      <c r="N253" s="49" t="s">
        <v>53</v>
      </c>
      <c r="O253" s="23" t="s">
        <v>1743</v>
      </c>
      <c r="P253" s="87" t="s">
        <v>1741</v>
      </c>
      <c r="Q253" s="115">
        <v>796</v>
      </c>
      <c r="R253" s="113" t="s">
        <v>54</v>
      </c>
      <c r="S253" s="48">
        <v>3150</v>
      </c>
      <c r="T253" s="48">
        <v>535.71</v>
      </c>
      <c r="U253" s="36">
        <f t="shared" si="24"/>
        <v>1687486.5</v>
      </c>
      <c r="V253" s="36">
        <f t="shared" si="22"/>
        <v>1889984.8800000001</v>
      </c>
      <c r="W253" s="113"/>
      <c r="X253" s="9">
        <v>2016</v>
      </c>
      <c r="Y253" s="119"/>
    </row>
    <row r="254" spans="2:25" ht="12.75" customHeight="1" x14ac:dyDescent="0.25">
      <c r="B254" s="52" t="s">
        <v>259</v>
      </c>
      <c r="C254" s="15" t="s">
        <v>923</v>
      </c>
      <c r="D254" s="113" t="s">
        <v>2126</v>
      </c>
      <c r="E254" s="17" t="s">
        <v>1937</v>
      </c>
      <c r="F254" s="113" t="s">
        <v>2127</v>
      </c>
      <c r="G254" s="113" t="s">
        <v>927</v>
      </c>
      <c r="H254" s="98" t="s">
        <v>49</v>
      </c>
      <c r="I254" s="114">
        <v>0</v>
      </c>
      <c r="J254" s="443">
        <v>230000000</v>
      </c>
      <c r="K254" s="9" t="s">
        <v>1043</v>
      </c>
      <c r="L254" s="85" t="s">
        <v>1731</v>
      </c>
      <c r="M254" s="15" t="s">
        <v>52</v>
      </c>
      <c r="N254" s="49" t="s">
        <v>53</v>
      </c>
      <c r="O254" s="23" t="s">
        <v>1743</v>
      </c>
      <c r="P254" s="87" t="s">
        <v>1741</v>
      </c>
      <c r="Q254" s="115">
        <v>796</v>
      </c>
      <c r="R254" s="113" t="s">
        <v>54</v>
      </c>
      <c r="S254" s="48">
        <v>2100</v>
      </c>
      <c r="T254" s="48">
        <v>446.42</v>
      </c>
      <c r="U254" s="36">
        <f t="shared" si="24"/>
        <v>937482</v>
      </c>
      <c r="V254" s="36">
        <f t="shared" si="22"/>
        <v>1049979.8400000001</v>
      </c>
      <c r="W254" s="113"/>
      <c r="X254" s="9">
        <v>2016</v>
      </c>
      <c r="Y254" s="119"/>
    </row>
    <row r="255" spans="2:25" ht="12.75" customHeight="1" x14ac:dyDescent="0.25">
      <c r="B255" s="52" t="s">
        <v>260</v>
      </c>
      <c r="C255" s="15" t="s">
        <v>923</v>
      </c>
      <c r="D255" s="113" t="s">
        <v>2128</v>
      </c>
      <c r="E255" s="17" t="s">
        <v>1937</v>
      </c>
      <c r="F255" s="113" t="s">
        <v>2129</v>
      </c>
      <c r="G255" s="113" t="s">
        <v>927</v>
      </c>
      <c r="H255" s="98" t="s">
        <v>49</v>
      </c>
      <c r="I255" s="114">
        <v>0</v>
      </c>
      <c r="J255" s="443">
        <v>230000000</v>
      </c>
      <c r="K255" s="9" t="s">
        <v>1043</v>
      </c>
      <c r="L255" s="85" t="s">
        <v>1731</v>
      </c>
      <c r="M255" s="15" t="s">
        <v>52</v>
      </c>
      <c r="N255" s="49" t="s">
        <v>53</v>
      </c>
      <c r="O255" s="23" t="s">
        <v>1743</v>
      </c>
      <c r="P255" s="87" t="s">
        <v>1741</v>
      </c>
      <c r="Q255" s="115">
        <v>796</v>
      </c>
      <c r="R255" s="113" t="s">
        <v>54</v>
      </c>
      <c r="S255" s="48">
        <v>1200</v>
      </c>
      <c r="T255" s="48">
        <v>473.21</v>
      </c>
      <c r="U255" s="36">
        <f t="shared" si="24"/>
        <v>567852</v>
      </c>
      <c r="V255" s="36">
        <f t="shared" si="22"/>
        <v>635994.24000000011</v>
      </c>
      <c r="W255" s="113"/>
      <c r="X255" s="9">
        <v>2016</v>
      </c>
      <c r="Y255" s="119"/>
    </row>
    <row r="256" spans="2:25" ht="12.75" customHeight="1" x14ac:dyDescent="0.25">
      <c r="B256" s="52" t="s">
        <v>261</v>
      </c>
      <c r="C256" s="15" t="s">
        <v>923</v>
      </c>
      <c r="D256" s="113" t="s">
        <v>2128</v>
      </c>
      <c r="E256" s="17" t="s">
        <v>1937</v>
      </c>
      <c r="F256" s="113" t="s">
        <v>2129</v>
      </c>
      <c r="G256" s="113" t="s">
        <v>927</v>
      </c>
      <c r="H256" s="98" t="s">
        <v>49</v>
      </c>
      <c r="I256" s="114">
        <v>0</v>
      </c>
      <c r="J256" s="443">
        <v>230000000</v>
      </c>
      <c r="K256" s="9" t="s">
        <v>1043</v>
      </c>
      <c r="L256" s="85" t="s">
        <v>1731</v>
      </c>
      <c r="M256" s="15" t="s">
        <v>52</v>
      </c>
      <c r="N256" s="49" t="s">
        <v>53</v>
      </c>
      <c r="O256" s="23" t="s">
        <v>1743</v>
      </c>
      <c r="P256" s="87" t="s">
        <v>1741</v>
      </c>
      <c r="Q256" s="115">
        <v>796</v>
      </c>
      <c r="R256" s="113" t="s">
        <v>54</v>
      </c>
      <c r="S256" s="48">
        <v>750</v>
      </c>
      <c r="T256" s="48">
        <v>562.5</v>
      </c>
      <c r="U256" s="36">
        <f t="shared" si="24"/>
        <v>421875</v>
      </c>
      <c r="V256" s="36">
        <f t="shared" si="22"/>
        <v>472500.00000000006</v>
      </c>
      <c r="W256" s="113"/>
      <c r="X256" s="9">
        <v>2016</v>
      </c>
      <c r="Y256" s="119"/>
    </row>
    <row r="257" spans="2:25" ht="12.75" customHeight="1" x14ac:dyDescent="0.25">
      <c r="B257" s="52" t="s">
        <v>262</v>
      </c>
      <c r="C257" s="15" t="s">
        <v>923</v>
      </c>
      <c r="D257" s="113" t="s">
        <v>2124</v>
      </c>
      <c r="E257" s="17" t="s">
        <v>1937</v>
      </c>
      <c r="F257" s="113" t="s">
        <v>2125</v>
      </c>
      <c r="G257" s="113" t="s">
        <v>927</v>
      </c>
      <c r="H257" s="98" t="s">
        <v>49</v>
      </c>
      <c r="I257" s="114">
        <v>0</v>
      </c>
      <c r="J257" s="443">
        <v>230000000</v>
      </c>
      <c r="K257" s="9" t="s">
        <v>1043</v>
      </c>
      <c r="L257" s="85" t="s">
        <v>1731</v>
      </c>
      <c r="M257" s="15" t="s">
        <v>52</v>
      </c>
      <c r="N257" s="49" t="s">
        <v>53</v>
      </c>
      <c r="O257" s="23" t="s">
        <v>1743</v>
      </c>
      <c r="P257" s="87" t="s">
        <v>1741</v>
      </c>
      <c r="Q257" s="115">
        <v>796</v>
      </c>
      <c r="R257" s="113" t="s">
        <v>54</v>
      </c>
      <c r="S257" s="48">
        <v>1160</v>
      </c>
      <c r="T257" s="48">
        <v>535.71</v>
      </c>
      <c r="U257" s="36">
        <f t="shared" si="24"/>
        <v>621423.60000000009</v>
      </c>
      <c r="V257" s="36">
        <f t="shared" si="22"/>
        <v>695994.43200000015</v>
      </c>
      <c r="W257" s="113"/>
      <c r="X257" s="9">
        <v>2016</v>
      </c>
      <c r="Y257" s="119"/>
    </row>
    <row r="258" spans="2:25" ht="12.75" customHeight="1" x14ac:dyDescent="0.25">
      <c r="B258" s="52" t="s">
        <v>263</v>
      </c>
      <c r="C258" s="15" t="s">
        <v>923</v>
      </c>
      <c r="D258" s="113" t="s">
        <v>2130</v>
      </c>
      <c r="E258" s="17" t="s">
        <v>1937</v>
      </c>
      <c r="F258" s="113" t="s">
        <v>2131</v>
      </c>
      <c r="G258" s="113" t="s">
        <v>927</v>
      </c>
      <c r="H258" s="98" t="s">
        <v>49</v>
      </c>
      <c r="I258" s="114">
        <v>0</v>
      </c>
      <c r="J258" s="443">
        <v>230000000</v>
      </c>
      <c r="K258" s="9" t="s">
        <v>1043</v>
      </c>
      <c r="L258" s="85" t="s">
        <v>1731</v>
      </c>
      <c r="M258" s="15" t="s">
        <v>52</v>
      </c>
      <c r="N258" s="49" t="s">
        <v>53</v>
      </c>
      <c r="O258" s="23" t="s">
        <v>1743</v>
      </c>
      <c r="P258" s="87" t="s">
        <v>1741</v>
      </c>
      <c r="Q258" s="115">
        <v>796</v>
      </c>
      <c r="R258" s="113" t="s">
        <v>54</v>
      </c>
      <c r="S258" s="48">
        <v>1150</v>
      </c>
      <c r="T258" s="48">
        <v>97.54</v>
      </c>
      <c r="U258" s="36">
        <f t="shared" si="24"/>
        <v>112171</v>
      </c>
      <c r="V258" s="36">
        <f t="shared" si="22"/>
        <v>125631.52000000002</v>
      </c>
      <c r="W258" s="113"/>
      <c r="X258" s="9">
        <v>2016</v>
      </c>
      <c r="Y258" s="119"/>
    </row>
    <row r="259" spans="2:25" ht="12.75" customHeight="1" x14ac:dyDescent="0.25">
      <c r="B259" s="52" t="s">
        <v>264</v>
      </c>
      <c r="C259" s="15" t="s">
        <v>923</v>
      </c>
      <c r="D259" s="95" t="s">
        <v>2077</v>
      </c>
      <c r="E259" s="96" t="s">
        <v>2011</v>
      </c>
      <c r="F259" s="96" t="s">
        <v>2012</v>
      </c>
      <c r="G259" s="96" t="s">
        <v>2132</v>
      </c>
      <c r="H259" s="98" t="s">
        <v>55</v>
      </c>
      <c r="I259" s="97">
        <v>100</v>
      </c>
      <c r="J259" s="17">
        <v>230000000</v>
      </c>
      <c r="K259" s="9" t="s">
        <v>1091</v>
      </c>
      <c r="L259" s="85" t="s">
        <v>1731</v>
      </c>
      <c r="M259" s="98" t="s">
        <v>473</v>
      </c>
      <c r="N259" s="91" t="s">
        <v>53</v>
      </c>
      <c r="O259" s="99" t="s">
        <v>692</v>
      </c>
      <c r="P259" s="87" t="s">
        <v>1741</v>
      </c>
      <c r="Q259" s="100">
        <v>796</v>
      </c>
      <c r="R259" s="101" t="s">
        <v>54</v>
      </c>
      <c r="S259" s="102">
        <v>8</v>
      </c>
      <c r="T259" s="102">
        <v>33000</v>
      </c>
      <c r="U259" s="103">
        <v>0</v>
      </c>
      <c r="V259" s="36">
        <f t="shared" si="22"/>
        <v>0</v>
      </c>
      <c r="W259" s="23"/>
      <c r="X259" s="9">
        <v>2017</v>
      </c>
      <c r="Y259" s="104" t="s">
        <v>1742</v>
      </c>
    </row>
    <row r="260" spans="2:25" ht="12.75" customHeight="1" x14ac:dyDescent="0.25">
      <c r="B260" s="52" t="s">
        <v>1624</v>
      </c>
      <c r="C260" s="15" t="s">
        <v>923</v>
      </c>
      <c r="D260" s="95" t="s">
        <v>2077</v>
      </c>
      <c r="E260" s="96" t="s">
        <v>2011</v>
      </c>
      <c r="F260" s="96" t="s">
        <v>2012</v>
      </c>
      <c r="G260" s="96" t="s">
        <v>2132</v>
      </c>
      <c r="H260" s="98" t="s">
        <v>55</v>
      </c>
      <c r="I260" s="97">
        <v>0</v>
      </c>
      <c r="J260" s="17">
        <v>230000000</v>
      </c>
      <c r="K260" s="9" t="s">
        <v>1091</v>
      </c>
      <c r="L260" s="85" t="s">
        <v>1731</v>
      </c>
      <c r="M260" s="15" t="s">
        <v>52</v>
      </c>
      <c r="N260" s="91" t="s">
        <v>53</v>
      </c>
      <c r="O260" s="23" t="s">
        <v>1743</v>
      </c>
      <c r="P260" s="87" t="s">
        <v>1741</v>
      </c>
      <c r="Q260" s="100">
        <v>796</v>
      </c>
      <c r="R260" s="101" t="s">
        <v>54</v>
      </c>
      <c r="S260" s="102">
        <v>8</v>
      </c>
      <c r="T260" s="102">
        <v>33000</v>
      </c>
      <c r="U260" s="103">
        <f t="shared" si="24"/>
        <v>264000</v>
      </c>
      <c r="V260" s="36">
        <f t="shared" si="22"/>
        <v>295680</v>
      </c>
      <c r="W260" s="23"/>
      <c r="X260" s="9">
        <v>2017</v>
      </c>
      <c r="Y260" s="104"/>
    </row>
    <row r="261" spans="2:25" ht="12.75" customHeight="1" x14ac:dyDescent="0.25">
      <c r="B261" s="43" t="s">
        <v>265</v>
      </c>
      <c r="C261" s="15" t="s">
        <v>923</v>
      </c>
      <c r="D261" s="29" t="s">
        <v>1955</v>
      </c>
      <c r="E261" s="29" t="s">
        <v>1956</v>
      </c>
      <c r="F261" s="29" t="s">
        <v>1957</v>
      </c>
      <c r="G261" s="23" t="s">
        <v>927</v>
      </c>
      <c r="H261" s="9" t="s">
        <v>55</v>
      </c>
      <c r="I261" s="40">
        <v>45</v>
      </c>
      <c r="J261" s="443">
        <v>230000000</v>
      </c>
      <c r="K261" s="9" t="s">
        <v>1043</v>
      </c>
      <c r="L261" s="9" t="s">
        <v>655</v>
      </c>
      <c r="M261" s="15" t="s">
        <v>52</v>
      </c>
      <c r="N261" s="9" t="s">
        <v>53</v>
      </c>
      <c r="O261" s="23" t="s">
        <v>1743</v>
      </c>
      <c r="P261" s="87" t="s">
        <v>1741</v>
      </c>
      <c r="Q261" s="86">
        <v>796</v>
      </c>
      <c r="R261" s="18" t="s">
        <v>1680</v>
      </c>
      <c r="S261" s="36">
        <v>2</v>
      </c>
      <c r="T261" s="36">
        <v>25795000</v>
      </c>
      <c r="U261" s="36">
        <f t="shared" si="24"/>
        <v>51590000</v>
      </c>
      <c r="V261" s="36">
        <f t="shared" si="22"/>
        <v>57780800.000000007</v>
      </c>
      <c r="W261" s="9" t="s">
        <v>1746</v>
      </c>
      <c r="X261" s="9">
        <v>2016</v>
      </c>
      <c r="Y261" s="119"/>
    </row>
    <row r="262" spans="2:25" ht="12.75" customHeight="1" x14ac:dyDescent="0.25">
      <c r="B262" s="121" t="s">
        <v>266</v>
      </c>
      <c r="C262" s="15" t="s">
        <v>923</v>
      </c>
      <c r="D262" s="23" t="s">
        <v>2133</v>
      </c>
      <c r="E262" s="23" t="s">
        <v>2134</v>
      </c>
      <c r="F262" s="23" t="s">
        <v>2135</v>
      </c>
      <c r="G262" s="23" t="s">
        <v>927</v>
      </c>
      <c r="H262" s="9" t="s">
        <v>55</v>
      </c>
      <c r="I262" s="40">
        <v>0</v>
      </c>
      <c r="J262" s="443">
        <v>230000000</v>
      </c>
      <c r="K262" s="9" t="s">
        <v>1043</v>
      </c>
      <c r="L262" s="9" t="s">
        <v>655</v>
      </c>
      <c r="M262" s="15" t="s">
        <v>52</v>
      </c>
      <c r="N262" s="9" t="s">
        <v>53</v>
      </c>
      <c r="O262" s="23" t="s">
        <v>1749</v>
      </c>
      <c r="P262" s="87" t="s">
        <v>1741</v>
      </c>
      <c r="Q262" s="86">
        <v>796</v>
      </c>
      <c r="R262" s="18" t="s">
        <v>1680</v>
      </c>
      <c r="S262" s="36">
        <v>2</v>
      </c>
      <c r="T262" s="36">
        <v>18433928.780000001</v>
      </c>
      <c r="U262" s="36">
        <f t="shared" si="24"/>
        <v>36867857.560000002</v>
      </c>
      <c r="V262" s="36">
        <f t="shared" si="22"/>
        <v>41292000.467200004</v>
      </c>
      <c r="W262" s="113"/>
      <c r="X262" s="9">
        <v>2016</v>
      </c>
      <c r="Y262" s="119"/>
    </row>
    <row r="263" spans="2:25" ht="12.75" customHeight="1" x14ac:dyDescent="0.25">
      <c r="B263" s="43" t="s">
        <v>267</v>
      </c>
      <c r="C263" s="15" t="s">
        <v>923</v>
      </c>
      <c r="D263" s="22" t="s">
        <v>997</v>
      </c>
      <c r="E263" s="14" t="s">
        <v>998</v>
      </c>
      <c r="F263" s="14" t="s">
        <v>999</v>
      </c>
      <c r="G263" s="23" t="s">
        <v>927</v>
      </c>
      <c r="H263" s="9" t="s">
        <v>55</v>
      </c>
      <c r="I263" s="40">
        <v>0</v>
      </c>
      <c r="J263" s="443">
        <v>230000000</v>
      </c>
      <c r="K263" s="9" t="s">
        <v>1043</v>
      </c>
      <c r="L263" s="9" t="s">
        <v>655</v>
      </c>
      <c r="M263" s="15" t="s">
        <v>52</v>
      </c>
      <c r="N263" s="9" t="s">
        <v>53</v>
      </c>
      <c r="O263" s="23" t="s">
        <v>1749</v>
      </c>
      <c r="P263" s="87" t="s">
        <v>1741</v>
      </c>
      <c r="Q263" s="86">
        <v>796</v>
      </c>
      <c r="R263" s="18" t="s">
        <v>1680</v>
      </c>
      <c r="S263" s="36">
        <v>1</v>
      </c>
      <c r="T263" s="36">
        <v>44176857</v>
      </c>
      <c r="U263" s="36">
        <f t="shared" si="24"/>
        <v>44176857</v>
      </c>
      <c r="V263" s="36">
        <f t="shared" si="22"/>
        <v>49478079.840000004</v>
      </c>
      <c r="W263" s="113"/>
      <c r="X263" s="9">
        <v>2016</v>
      </c>
      <c r="Y263" s="119"/>
    </row>
    <row r="264" spans="2:25" ht="12.75" customHeight="1" x14ac:dyDescent="0.25">
      <c r="B264" s="52" t="s">
        <v>268</v>
      </c>
      <c r="C264" s="15" t="s">
        <v>923</v>
      </c>
      <c r="D264" s="29" t="s">
        <v>2136</v>
      </c>
      <c r="E264" s="29" t="s">
        <v>73</v>
      </c>
      <c r="F264" s="29" t="s">
        <v>2137</v>
      </c>
      <c r="G264" s="23" t="s">
        <v>927</v>
      </c>
      <c r="H264" s="9" t="s">
        <v>55</v>
      </c>
      <c r="I264" s="40">
        <v>45</v>
      </c>
      <c r="J264" s="443">
        <v>230000000</v>
      </c>
      <c r="K264" s="9" t="s">
        <v>1043</v>
      </c>
      <c r="L264" s="85" t="s">
        <v>1731</v>
      </c>
      <c r="M264" s="15" t="s">
        <v>52</v>
      </c>
      <c r="N264" s="9" t="s">
        <v>53</v>
      </c>
      <c r="O264" s="23" t="s">
        <v>1759</v>
      </c>
      <c r="P264" s="87" t="s">
        <v>1741</v>
      </c>
      <c r="Q264" s="86">
        <v>796</v>
      </c>
      <c r="R264" s="18" t="s">
        <v>1680</v>
      </c>
      <c r="S264" s="36">
        <v>1</v>
      </c>
      <c r="T264" s="36">
        <v>2053571.42</v>
      </c>
      <c r="U264" s="36">
        <f t="shared" si="24"/>
        <v>2053571.42</v>
      </c>
      <c r="V264" s="36">
        <f t="shared" si="22"/>
        <v>2299999.9904</v>
      </c>
      <c r="W264" s="9" t="s">
        <v>1746</v>
      </c>
      <c r="X264" s="9">
        <v>2016</v>
      </c>
      <c r="Y264" s="119"/>
    </row>
    <row r="265" spans="2:25" ht="12.75" customHeight="1" x14ac:dyDescent="0.25">
      <c r="B265" s="121" t="s">
        <v>269</v>
      </c>
      <c r="C265" s="15" t="s">
        <v>923</v>
      </c>
      <c r="D265" s="29" t="s">
        <v>2136</v>
      </c>
      <c r="E265" s="29" t="s">
        <v>73</v>
      </c>
      <c r="F265" s="29" t="s">
        <v>2137</v>
      </c>
      <c r="G265" s="23" t="s">
        <v>927</v>
      </c>
      <c r="H265" s="9" t="s">
        <v>55</v>
      </c>
      <c r="I265" s="40">
        <v>45</v>
      </c>
      <c r="J265" s="443">
        <v>230000000</v>
      </c>
      <c r="K265" s="9" t="s">
        <v>1043</v>
      </c>
      <c r="L265" s="85" t="s">
        <v>1731</v>
      </c>
      <c r="M265" s="15" t="s">
        <v>52</v>
      </c>
      <c r="N265" s="9" t="s">
        <v>53</v>
      </c>
      <c r="O265" s="23" t="s">
        <v>1759</v>
      </c>
      <c r="P265" s="87" t="s">
        <v>1741</v>
      </c>
      <c r="Q265" s="86">
        <v>796</v>
      </c>
      <c r="R265" s="18" t="s">
        <v>1680</v>
      </c>
      <c r="S265" s="19">
        <v>3</v>
      </c>
      <c r="T265" s="36">
        <v>1350718</v>
      </c>
      <c r="U265" s="36">
        <f t="shared" si="24"/>
        <v>4052154</v>
      </c>
      <c r="V265" s="36">
        <f t="shared" si="22"/>
        <v>4538412.4800000004</v>
      </c>
      <c r="W265" s="9" t="s">
        <v>1746</v>
      </c>
      <c r="X265" s="9">
        <v>2016</v>
      </c>
      <c r="Y265" s="119"/>
    </row>
    <row r="266" spans="2:25" ht="12.75" customHeight="1" x14ac:dyDescent="0.25">
      <c r="B266" s="52" t="s">
        <v>270</v>
      </c>
      <c r="C266" s="15" t="s">
        <v>923</v>
      </c>
      <c r="D266" s="29" t="s">
        <v>2136</v>
      </c>
      <c r="E266" s="29" t="s">
        <v>73</v>
      </c>
      <c r="F266" s="29" t="s">
        <v>2137</v>
      </c>
      <c r="G266" s="23" t="s">
        <v>927</v>
      </c>
      <c r="H266" s="9" t="s">
        <v>55</v>
      </c>
      <c r="I266" s="40">
        <v>45</v>
      </c>
      <c r="J266" s="443">
        <v>230000000</v>
      </c>
      <c r="K266" s="9" t="s">
        <v>1043</v>
      </c>
      <c r="L266" s="85" t="s">
        <v>1731</v>
      </c>
      <c r="M266" s="15" t="s">
        <v>52</v>
      </c>
      <c r="N266" s="9" t="s">
        <v>53</v>
      </c>
      <c r="O266" s="23" t="s">
        <v>1759</v>
      </c>
      <c r="P266" s="87" t="s">
        <v>1741</v>
      </c>
      <c r="Q266" s="86">
        <v>796</v>
      </c>
      <c r="R266" s="18" t="s">
        <v>1680</v>
      </c>
      <c r="S266" s="19">
        <v>4</v>
      </c>
      <c r="T266" s="36">
        <v>1600467</v>
      </c>
      <c r="U266" s="36">
        <v>0</v>
      </c>
      <c r="V266" s="36">
        <f t="shared" si="22"/>
        <v>0</v>
      </c>
      <c r="W266" s="9" t="s">
        <v>1746</v>
      </c>
      <c r="X266" s="9">
        <v>2016</v>
      </c>
      <c r="Y266" s="119" t="s">
        <v>2138</v>
      </c>
    </row>
    <row r="267" spans="2:25" ht="12.75" customHeight="1" x14ac:dyDescent="0.25">
      <c r="B267" s="121" t="s">
        <v>271</v>
      </c>
      <c r="C267" s="15" t="s">
        <v>923</v>
      </c>
      <c r="D267" s="22" t="s">
        <v>1001</v>
      </c>
      <c r="E267" s="14" t="s">
        <v>1002</v>
      </c>
      <c r="F267" s="14" t="s">
        <v>1003</v>
      </c>
      <c r="G267" s="29" t="s">
        <v>2139</v>
      </c>
      <c r="H267" s="98" t="s">
        <v>49</v>
      </c>
      <c r="I267" s="40">
        <v>0</v>
      </c>
      <c r="J267" s="443">
        <v>230000000</v>
      </c>
      <c r="K267" s="9" t="s">
        <v>1043</v>
      </c>
      <c r="L267" s="85" t="s">
        <v>1731</v>
      </c>
      <c r="M267" s="15" t="s">
        <v>52</v>
      </c>
      <c r="N267" s="9" t="s">
        <v>53</v>
      </c>
      <c r="O267" s="23" t="s">
        <v>1759</v>
      </c>
      <c r="P267" s="87" t="s">
        <v>1741</v>
      </c>
      <c r="Q267" s="86">
        <v>796</v>
      </c>
      <c r="R267" s="18" t="s">
        <v>1680</v>
      </c>
      <c r="S267" s="19">
        <v>2</v>
      </c>
      <c r="T267" s="36">
        <v>758928.57</v>
      </c>
      <c r="U267" s="36">
        <f t="shared" si="24"/>
        <v>1517857.14</v>
      </c>
      <c r="V267" s="36">
        <f t="shared" si="22"/>
        <v>1699999.9968000001</v>
      </c>
      <c r="W267" s="113"/>
      <c r="X267" s="9">
        <v>2016</v>
      </c>
      <c r="Y267" s="119"/>
    </row>
    <row r="268" spans="2:25" ht="12.75" customHeight="1" x14ac:dyDescent="0.25">
      <c r="B268" s="121" t="s">
        <v>272</v>
      </c>
      <c r="C268" s="15" t="s">
        <v>923</v>
      </c>
      <c r="D268" s="22" t="s">
        <v>1004</v>
      </c>
      <c r="E268" s="14" t="s">
        <v>1005</v>
      </c>
      <c r="F268" s="29" t="s">
        <v>1551</v>
      </c>
      <c r="G268" s="29" t="s">
        <v>2140</v>
      </c>
      <c r="H268" s="98" t="s">
        <v>49</v>
      </c>
      <c r="I268" s="40">
        <v>45</v>
      </c>
      <c r="J268" s="443">
        <v>230000000</v>
      </c>
      <c r="K268" s="9" t="s">
        <v>1043</v>
      </c>
      <c r="L268" s="9" t="s">
        <v>655</v>
      </c>
      <c r="M268" s="15" t="s">
        <v>52</v>
      </c>
      <c r="N268" s="9" t="s">
        <v>53</v>
      </c>
      <c r="O268" s="23" t="s">
        <v>1759</v>
      </c>
      <c r="P268" s="87" t="s">
        <v>1741</v>
      </c>
      <c r="Q268" s="86">
        <v>796</v>
      </c>
      <c r="R268" s="18" t="s">
        <v>1680</v>
      </c>
      <c r="S268" s="19">
        <v>1</v>
      </c>
      <c r="T268" s="36">
        <v>67955.360000000001</v>
      </c>
      <c r="U268" s="36">
        <v>0</v>
      </c>
      <c r="V268" s="36">
        <f t="shared" si="22"/>
        <v>0</v>
      </c>
      <c r="W268" s="9" t="s">
        <v>1746</v>
      </c>
      <c r="X268" s="9">
        <v>2016</v>
      </c>
      <c r="Y268" s="119">
        <v>8.2200000000000006</v>
      </c>
    </row>
    <row r="269" spans="2:25" ht="12.75" customHeight="1" x14ac:dyDescent="0.25">
      <c r="B269" s="121" t="s">
        <v>2141</v>
      </c>
      <c r="C269" s="15" t="s">
        <v>923</v>
      </c>
      <c r="D269" s="22" t="s">
        <v>1004</v>
      </c>
      <c r="E269" s="14" t="s">
        <v>1005</v>
      </c>
      <c r="F269" s="29" t="s">
        <v>1551</v>
      </c>
      <c r="G269" s="29" t="s">
        <v>2140</v>
      </c>
      <c r="H269" s="98" t="s">
        <v>49</v>
      </c>
      <c r="I269" s="40">
        <v>0</v>
      </c>
      <c r="J269" s="443">
        <v>230000000</v>
      </c>
      <c r="K269" s="9" t="s">
        <v>1043</v>
      </c>
      <c r="L269" s="85" t="s">
        <v>1731</v>
      </c>
      <c r="M269" s="15" t="s">
        <v>52</v>
      </c>
      <c r="N269" s="9" t="s">
        <v>53</v>
      </c>
      <c r="O269" s="23" t="s">
        <v>1759</v>
      </c>
      <c r="P269" s="87" t="s">
        <v>1741</v>
      </c>
      <c r="Q269" s="86">
        <v>796</v>
      </c>
      <c r="R269" s="18" t="s">
        <v>1680</v>
      </c>
      <c r="S269" s="19">
        <v>1</v>
      </c>
      <c r="T269" s="36">
        <v>67955.360000000001</v>
      </c>
      <c r="U269" s="36">
        <f t="shared" ref="U269" si="28">S269*T269</f>
        <v>67955.360000000001</v>
      </c>
      <c r="V269" s="36">
        <f t="shared" si="22"/>
        <v>76110.003200000006</v>
      </c>
      <c r="W269" s="9"/>
      <c r="X269" s="9">
        <v>2016</v>
      </c>
      <c r="Y269" s="119"/>
    </row>
    <row r="270" spans="2:25" ht="12.75" customHeight="1" x14ac:dyDescent="0.25">
      <c r="B270" s="121" t="s">
        <v>273</v>
      </c>
      <c r="C270" s="15" t="s">
        <v>923</v>
      </c>
      <c r="D270" s="29" t="s">
        <v>1960</v>
      </c>
      <c r="E270" s="29" t="s">
        <v>1961</v>
      </c>
      <c r="F270" s="29" t="s">
        <v>1962</v>
      </c>
      <c r="G270" s="23" t="s">
        <v>927</v>
      </c>
      <c r="H270" s="9" t="s">
        <v>55</v>
      </c>
      <c r="I270" s="40">
        <v>45</v>
      </c>
      <c r="J270" s="443">
        <v>230000000</v>
      </c>
      <c r="K270" s="9" t="s">
        <v>1043</v>
      </c>
      <c r="L270" s="85" t="s">
        <v>1731</v>
      </c>
      <c r="M270" s="15" t="s">
        <v>52</v>
      </c>
      <c r="N270" s="9" t="s">
        <v>53</v>
      </c>
      <c r="O270" s="23" t="s">
        <v>1743</v>
      </c>
      <c r="P270" s="87" t="s">
        <v>1741</v>
      </c>
      <c r="Q270" s="86">
        <v>839</v>
      </c>
      <c r="R270" s="18" t="s">
        <v>69</v>
      </c>
      <c r="S270" s="36">
        <v>6</v>
      </c>
      <c r="T270" s="36">
        <v>11007142.859999999</v>
      </c>
      <c r="U270" s="36">
        <f t="shared" si="24"/>
        <v>66042857.159999996</v>
      </c>
      <c r="V270" s="36">
        <f t="shared" si="22"/>
        <v>73968000.019199997</v>
      </c>
      <c r="W270" s="9" t="s">
        <v>1746</v>
      </c>
      <c r="X270" s="9">
        <v>2016</v>
      </c>
      <c r="Y270" s="119"/>
    </row>
    <row r="271" spans="2:25" ht="12.75" customHeight="1" x14ac:dyDescent="0.25">
      <c r="B271" s="121" t="s">
        <v>274</v>
      </c>
      <c r="C271" s="15" t="s">
        <v>923</v>
      </c>
      <c r="D271" s="29" t="s">
        <v>1960</v>
      </c>
      <c r="E271" s="29" t="s">
        <v>1961</v>
      </c>
      <c r="F271" s="29" t="s">
        <v>1962</v>
      </c>
      <c r="G271" s="23" t="s">
        <v>927</v>
      </c>
      <c r="H271" s="9" t="s">
        <v>55</v>
      </c>
      <c r="I271" s="40">
        <v>45</v>
      </c>
      <c r="J271" s="443">
        <v>230000000</v>
      </c>
      <c r="K271" s="9" t="s">
        <v>1043</v>
      </c>
      <c r="L271" s="85" t="s">
        <v>1731</v>
      </c>
      <c r="M271" s="15" t="s">
        <v>52</v>
      </c>
      <c r="N271" s="9" t="s">
        <v>53</v>
      </c>
      <c r="O271" s="23" t="s">
        <v>1743</v>
      </c>
      <c r="P271" s="87" t="s">
        <v>1741</v>
      </c>
      <c r="Q271" s="86">
        <v>839</v>
      </c>
      <c r="R271" s="18" t="s">
        <v>69</v>
      </c>
      <c r="S271" s="36">
        <v>6</v>
      </c>
      <c r="T271" s="36">
        <v>11007142.859999999</v>
      </c>
      <c r="U271" s="36">
        <f t="shared" si="24"/>
        <v>66042857.159999996</v>
      </c>
      <c r="V271" s="36">
        <f t="shared" si="22"/>
        <v>73968000.019199997</v>
      </c>
      <c r="W271" s="9" t="s">
        <v>1746</v>
      </c>
      <c r="X271" s="9">
        <v>2016</v>
      </c>
      <c r="Y271" s="119"/>
    </row>
    <row r="272" spans="2:25" ht="12.75" customHeight="1" x14ac:dyDescent="0.25">
      <c r="B272" s="121" t="s">
        <v>275</v>
      </c>
      <c r="C272" s="15" t="s">
        <v>923</v>
      </c>
      <c r="D272" s="29" t="s">
        <v>2142</v>
      </c>
      <c r="E272" s="29" t="s">
        <v>2143</v>
      </c>
      <c r="F272" s="29" t="s">
        <v>2144</v>
      </c>
      <c r="G272" s="23" t="s">
        <v>927</v>
      </c>
      <c r="H272" s="9" t="s">
        <v>55</v>
      </c>
      <c r="I272" s="40">
        <v>45</v>
      </c>
      <c r="J272" s="443">
        <v>230000000</v>
      </c>
      <c r="K272" s="9" t="s">
        <v>1043</v>
      </c>
      <c r="L272" s="85" t="s">
        <v>1731</v>
      </c>
      <c r="M272" s="15" t="s">
        <v>52</v>
      </c>
      <c r="N272" s="9" t="s">
        <v>53</v>
      </c>
      <c r="O272" s="23" t="s">
        <v>1743</v>
      </c>
      <c r="P272" s="87" t="s">
        <v>1741</v>
      </c>
      <c r="Q272" s="86">
        <v>796</v>
      </c>
      <c r="R272" s="18" t="s">
        <v>1680</v>
      </c>
      <c r="S272" s="36">
        <v>5</v>
      </c>
      <c r="T272" s="36">
        <v>11007142.859999999</v>
      </c>
      <c r="U272" s="36">
        <v>0</v>
      </c>
      <c r="V272" s="36">
        <f t="shared" si="22"/>
        <v>0</v>
      </c>
      <c r="W272" s="9" t="s">
        <v>1746</v>
      </c>
      <c r="X272" s="9">
        <v>2016</v>
      </c>
      <c r="Y272" s="119" t="s">
        <v>2138</v>
      </c>
    </row>
    <row r="273" spans="2:25" ht="12.75" customHeight="1" x14ac:dyDescent="0.25">
      <c r="B273" s="121" t="s">
        <v>276</v>
      </c>
      <c r="C273" s="15" t="s">
        <v>923</v>
      </c>
      <c r="D273" s="22" t="s">
        <v>1035</v>
      </c>
      <c r="E273" s="14" t="s">
        <v>76</v>
      </c>
      <c r="F273" s="14" t="s">
        <v>1036</v>
      </c>
      <c r="G273" s="29" t="s">
        <v>2145</v>
      </c>
      <c r="H273" s="98" t="s">
        <v>49</v>
      </c>
      <c r="I273" s="40">
        <v>0</v>
      </c>
      <c r="J273" s="443">
        <v>230000000</v>
      </c>
      <c r="K273" s="9" t="s">
        <v>1043</v>
      </c>
      <c r="L273" s="9" t="s">
        <v>655</v>
      </c>
      <c r="M273" s="15" t="s">
        <v>52</v>
      </c>
      <c r="N273" s="9" t="s">
        <v>53</v>
      </c>
      <c r="O273" s="23" t="s">
        <v>1759</v>
      </c>
      <c r="P273" s="87" t="s">
        <v>1741</v>
      </c>
      <c r="Q273" s="86">
        <v>796</v>
      </c>
      <c r="R273" s="18" t="s">
        <v>1680</v>
      </c>
      <c r="S273" s="36">
        <v>8</v>
      </c>
      <c r="T273" s="36">
        <v>62500</v>
      </c>
      <c r="U273" s="36">
        <f t="shared" si="24"/>
        <v>500000</v>
      </c>
      <c r="V273" s="36">
        <f t="shared" si="22"/>
        <v>560000</v>
      </c>
      <c r="W273" s="113"/>
      <c r="X273" s="9">
        <v>2016</v>
      </c>
      <c r="Y273" s="119"/>
    </row>
    <row r="274" spans="2:25" ht="12.75" customHeight="1" x14ac:dyDescent="0.25">
      <c r="B274" s="121" t="s">
        <v>277</v>
      </c>
      <c r="C274" s="15" t="s">
        <v>923</v>
      </c>
      <c r="D274" s="22" t="s">
        <v>1035</v>
      </c>
      <c r="E274" s="14" t="s">
        <v>76</v>
      </c>
      <c r="F274" s="14" t="s">
        <v>1036</v>
      </c>
      <c r="G274" s="29" t="s">
        <v>2146</v>
      </c>
      <c r="H274" s="98" t="s">
        <v>49</v>
      </c>
      <c r="I274" s="40">
        <v>0</v>
      </c>
      <c r="J274" s="443">
        <v>230000000</v>
      </c>
      <c r="K274" s="9" t="s">
        <v>1043</v>
      </c>
      <c r="L274" s="9" t="s">
        <v>655</v>
      </c>
      <c r="M274" s="15" t="s">
        <v>52</v>
      </c>
      <c r="N274" s="9" t="s">
        <v>53</v>
      </c>
      <c r="O274" s="23" t="s">
        <v>1759</v>
      </c>
      <c r="P274" s="87" t="s">
        <v>1741</v>
      </c>
      <c r="Q274" s="86">
        <v>796</v>
      </c>
      <c r="R274" s="18" t="s">
        <v>1680</v>
      </c>
      <c r="S274" s="36">
        <v>1</v>
      </c>
      <c r="T274" s="36">
        <v>157000</v>
      </c>
      <c r="U274" s="36">
        <f t="shared" si="24"/>
        <v>157000</v>
      </c>
      <c r="V274" s="36">
        <f t="shared" si="22"/>
        <v>175840.00000000003</v>
      </c>
      <c r="W274" s="113"/>
      <c r="X274" s="9">
        <v>2016</v>
      </c>
      <c r="Y274" s="119"/>
    </row>
    <row r="275" spans="2:25" ht="12.75" customHeight="1" x14ac:dyDescent="0.25">
      <c r="B275" s="121" t="s">
        <v>278</v>
      </c>
      <c r="C275" s="15" t="s">
        <v>923</v>
      </c>
      <c r="D275" s="29" t="s">
        <v>2147</v>
      </c>
      <c r="E275" s="29" t="s">
        <v>2148</v>
      </c>
      <c r="F275" s="29" t="s">
        <v>2149</v>
      </c>
      <c r="G275" s="29" t="s">
        <v>2150</v>
      </c>
      <c r="H275" s="98" t="s">
        <v>49</v>
      </c>
      <c r="I275" s="40">
        <v>45</v>
      </c>
      <c r="J275" s="443">
        <v>230000000</v>
      </c>
      <c r="K275" s="9" t="s">
        <v>1043</v>
      </c>
      <c r="L275" s="9" t="s">
        <v>655</v>
      </c>
      <c r="M275" s="15" t="s">
        <v>52</v>
      </c>
      <c r="N275" s="9" t="s">
        <v>53</v>
      </c>
      <c r="O275" s="23" t="s">
        <v>1759</v>
      </c>
      <c r="P275" s="87" t="s">
        <v>1741</v>
      </c>
      <c r="Q275" s="86">
        <v>796</v>
      </c>
      <c r="R275" s="18" t="s">
        <v>1680</v>
      </c>
      <c r="S275" s="36">
        <v>20</v>
      </c>
      <c r="T275" s="36">
        <v>41415.18</v>
      </c>
      <c r="U275" s="36">
        <v>0</v>
      </c>
      <c r="V275" s="36">
        <f t="shared" si="22"/>
        <v>0</v>
      </c>
      <c r="W275" s="9" t="s">
        <v>1746</v>
      </c>
      <c r="X275" s="9">
        <v>2016</v>
      </c>
      <c r="Y275" s="119">
        <v>8.2200000000000006</v>
      </c>
    </row>
    <row r="276" spans="2:25" ht="12.75" customHeight="1" x14ac:dyDescent="0.25">
      <c r="B276" s="121" t="s">
        <v>985</v>
      </c>
      <c r="C276" s="15" t="s">
        <v>923</v>
      </c>
      <c r="D276" s="29" t="s">
        <v>2147</v>
      </c>
      <c r="E276" s="29" t="s">
        <v>2148</v>
      </c>
      <c r="F276" s="29" t="s">
        <v>2149</v>
      </c>
      <c r="G276" s="29" t="s">
        <v>2150</v>
      </c>
      <c r="H276" s="98" t="s">
        <v>49</v>
      </c>
      <c r="I276" s="40">
        <v>0</v>
      </c>
      <c r="J276" s="443">
        <v>230000000</v>
      </c>
      <c r="K276" s="9" t="s">
        <v>1043</v>
      </c>
      <c r="L276" s="9" t="s">
        <v>655</v>
      </c>
      <c r="M276" s="15" t="s">
        <v>52</v>
      </c>
      <c r="N276" s="9" t="s">
        <v>53</v>
      </c>
      <c r="O276" s="23" t="s">
        <v>1759</v>
      </c>
      <c r="P276" s="87" t="s">
        <v>1741</v>
      </c>
      <c r="Q276" s="86">
        <v>796</v>
      </c>
      <c r="R276" s="18" t="s">
        <v>1680</v>
      </c>
      <c r="S276" s="36">
        <v>20</v>
      </c>
      <c r="T276" s="36">
        <v>41415.18</v>
      </c>
      <c r="U276" s="36">
        <f t="shared" ref="U276" si="29">S276*T276</f>
        <v>828303.6</v>
      </c>
      <c r="V276" s="36">
        <f t="shared" si="22"/>
        <v>927700.03200000001</v>
      </c>
      <c r="W276" s="9"/>
      <c r="X276" s="9">
        <v>2016</v>
      </c>
      <c r="Y276" s="119"/>
    </row>
    <row r="277" spans="2:25" ht="12.75" customHeight="1" x14ac:dyDescent="0.25">
      <c r="B277" s="121" t="s">
        <v>279</v>
      </c>
      <c r="C277" s="15" t="s">
        <v>923</v>
      </c>
      <c r="D277" s="22" t="s">
        <v>983</v>
      </c>
      <c r="E277" s="14" t="s">
        <v>83</v>
      </c>
      <c r="F277" s="14" t="s">
        <v>984</v>
      </c>
      <c r="G277" s="29" t="s">
        <v>2151</v>
      </c>
      <c r="H277" s="98" t="s">
        <v>49</v>
      </c>
      <c r="I277" s="40">
        <v>0</v>
      </c>
      <c r="J277" s="443">
        <v>230000000</v>
      </c>
      <c r="K277" s="9" t="s">
        <v>1043</v>
      </c>
      <c r="L277" s="9" t="s">
        <v>655</v>
      </c>
      <c r="M277" s="15" t="s">
        <v>52</v>
      </c>
      <c r="N277" s="9" t="s">
        <v>53</v>
      </c>
      <c r="O277" s="23" t="s">
        <v>1759</v>
      </c>
      <c r="P277" s="87" t="s">
        <v>1741</v>
      </c>
      <c r="Q277" s="86">
        <v>796</v>
      </c>
      <c r="R277" s="18" t="s">
        <v>1680</v>
      </c>
      <c r="S277" s="36">
        <v>55</v>
      </c>
      <c r="T277" s="36">
        <v>26110</v>
      </c>
      <c r="U277" s="36">
        <f t="shared" si="24"/>
        <v>1436050</v>
      </c>
      <c r="V277" s="36">
        <f t="shared" si="22"/>
        <v>1608376.0000000002</v>
      </c>
      <c r="W277" s="113"/>
      <c r="X277" s="9">
        <v>2016</v>
      </c>
      <c r="Y277" s="119"/>
    </row>
    <row r="278" spans="2:25" ht="12.75" customHeight="1" x14ac:dyDescent="0.25">
      <c r="B278" s="121" t="s">
        <v>280</v>
      </c>
      <c r="C278" s="15" t="s">
        <v>923</v>
      </c>
      <c r="D278" s="29" t="s">
        <v>2152</v>
      </c>
      <c r="E278" s="29" t="s">
        <v>2153</v>
      </c>
      <c r="F278" s="29" t="s">
        <v>2154</v>
      </c>
      <c r="G278" s="29" t="s">
        <v>2155</v>
      </c>
      <c r="H278" s="98" t="s">
        <v>49</v>
      </c>
      <c r="I278" s="40">
        <v>0</v>
      </c>
      <c r="J278" s="443">
        <v>230000000</v>
      </c>
      <c r="K278" s="9" t="s">
        <v>1043</v>
      </c>
      <c r="L278" s="85" t="s">
        <v>1731</v>
      </c>
      <c r="M278" s="15" t="s">
        <v>52</v>
      </c>
      <c r="N278" s="9" t="s">
        <v>53</v>
      </c>
      <c r="O278" s="23" t="s">
        <v>1759</v>
      </c>
      <c r="P278" s="87" t="s">
        <v>1741</v>
      </c>
      <c r="Q278" s="86">
        <v>796</v>
      </c>
      <c r="R278" s="18" t="s">
        <v>1680</v>
      </c>
      <c r="S278" s="36">
        <v>3</v>
      </c>
      <c r="T278" s="36">
        <v>428076.79999999999</v>
      </c>
      <c r="U278" s="36">
        <f t="shared" si="24"/>
        <v>1284230.3999999999</v>
      </c>
      <c r="V278" s="36">
        <f t="shared" si="22"/>
        <v>1438338.048</v>
      </c>
      <c r="W278" s="113"/>
      <c r="X278" s="9">
        <v>2016</v>
      </c>
      <c r="Y278" s="119"/>
    </row>
    <row r="279" spans="2:25" ht="12.75" customHeight="1" x14ac:dyDescent="0.25">
      <c r="B279" s="121" t="s">
        <v>281</v>
      </c>
      <c r="C279" s="15" t="s">
        <v>923</v>
      </c>
      <c r="D279" s="29" t="s">
        <v>965</v>
      </c>
      <c r="E279" s="29" t="s">
        <v>966</v>
      </c>
      <c r="F279" s="29" t="s">
        <v>967</v>
      </c>
      <c r="G279" s="29" t="s">
        <v>2156</v>
      </c>
      <c r="H279" s="98" t="s">
        <v>49</v>
      </c>
      <c r="I279" s="40">
        <v>0</v>
      </c>
      <c r="J279" s="443">
        <v>230000000</v>
      </c>
      <c r="K279" s="9" t="s">
        <v>1043</v>
      </c>
      <c r="L279" s="85" t="s">
        <v>1731</v>
      </c>
      <c r="M279" s="15" t="s">
        <v>52</v>
      </c>
      <c r="N279" s="9" t="s">
        <v>53</v>
      </c>
      <c r="O279" s="23" t="s">
        <v>1759</v>
      </c>
      <c r="P279" s="87" t="s">
        <v>1741</v>
      </c>
      <c r="Q279" s="86">
        <v>796</v>
      </c>
      <c r="R279" s="18" t="s">
        <v>1680</v>
      </c>
      <c r="S279" s="36">
        <v>2</v>
      </c>
      <c r="T279" s="36">
        <v>4976.78</v>
      </c>
      <c r="U279" s="36">
        <f t="shared" si="24"/>
        <v>9953.56</v>
      </c>
      <c r="V279" s="36">
        <f t="shared" si="22"/>
        <v>11147.987200000001</v>
      </c>
      <c r="W279" s="113"/>
      <c r="X279" s="9">
        <v>2016</v>
      </c>
      <c r="Y279" s="119"/>
    </row>
    <row r="280" spans="2:25" ht="12.75" customHeight="1" x14ac:dyDescent="0.25">
      <c r="B280" s="121" t="s">
        <v>282</v>
      </c>
      <c r="C280" s="15" t="s">
        <v>923</v>
      </c>
      <c r="D280" s="22" t="s">
        <v>965</v>
      </c>
      <c r="E280" s="34" t="s">
        <v>966</v>
      </c>
      <c r="F280" s="29" t="s">
        <v>967</v>
      </c>
      <c r="G280" s="29" t="s">
        <v>2157</v>
      </c>
      <c r="H280" s="98" t="s">
        <v>49</v>
      </c>
      <c r="I280" s="40">
        <v>0</v>
      </c>
      <c r="J280" s="443">
        <v>230000000</v>
      </c>
      <c r="K280" s="9" t="s">
        <v>1043</v>
      </c>
      <c r="L280" s="85" t="s">
        <v>1731</v>
      </c>
      <c r="M280" s="15" t="s">
        <v>52</v>
      </c>
      <c r="N280" s="9" t="s">
        <v>53</v>
      </c>
      <c r="O280" s="23" t="s">
        <v>1759</v>
      </c>
      <c r="P280" s="87" t="s">
        <v>1741</v>
      </c>
      <c r="Q280" s="86">
        <v>796</v>
      </c>
      <c r="R280" s="18" t="s">
        <v>1680</v>
      </c>
      <c r="S280" s="36">
        <v>2</v>
      </c>
      <c r="T280" s="36">
        <v>4976.78</v>
      </c>
      <c r="U280" s="36">
        <f t="shared" si="24"/>
        <v>9953.56</v>
      </c>
      <c r="V280" s="36">
        <f t="shared" si="22"/>
        <v>11147.987200000001</v>
      </c>
      <c r="W280" s="113"/>
      <c r="X280" s="9">
        <v>2016</v>
      </c>
      <c r="Y280" s="119"/>
    </row>
    <row r="281" spans="2:25" ht="12.75" customHeight="1" x14ac:dyDescent="0.25">
      <c r="B281" s="121" t="s">
        <v>283</v>
      </c>
      <c r="C281" s="15" t="s">
        <v>923</v>
      </c>
      <c r="D281" s="29" t="s">
        <v>2158</v>
      </c>
      <c r="E281" s="29" t="s">
        <v>2159</v>
      </c>
      <c r="F281" s="29" t="s">
        <v>2160</v>
      </c>
      <c r="G281" s="23" t="s">
        <v>927</v>
      </c>
      <c r="H281" s="9" t="s">
        <v>55</v>
      </c>
      <c r="I281" s="40">
        <v>0</v>
      </c>
      <c r="J281" s="443">
        <v>230000000</v>
      </c>
      <c r="K281" s="9" t="s">
        <v>1043</v>
      </c>
      <c r="L281" s="85" t="s">
        <v>1731</v>
      </c>
      <c r="M281" s="15" t="s">
        <v>52</v>
      </c>
      <c r="N281" s="9" t="s">
        <v>53</v>
      </c>
      <c r="O281" s="23" t="s">
        <v>1759</v>
      </c>
      <c r="P281" s="87" t="s">
        <v>1741</v>
      </c>
      <c r="Q281" s="86">
        <v>168</v>
      </c>
      <c r="R281" s="18" t="s">
        <v>1689</v>
      </c>
      <c r="S281" s="36">
        <v>2</v>
      </c>
      <c r="T281" s="36">
        <v>284000</v>
      </c>
      <c r="U281" s="36">
        <f t="shared" si="24"/>
        <v>568000</v>
      </c>
      <c r="V281" s="36">
        <f t="shared" si="22"/>
        <v>636160.00000000012</v>
      </c>
      <c r="W281" s="113"/>
      <c r="X281" s="9">
        <v>2016</v>
      </c>
      <c r="Y281" s="119"/>
    </row>
    <row r="282" spans="2:25" ht="12.75" customHeight="1" x14ac:dyDescent="0.25">
      <c r="B282" s="121" t="s">
        <v>284</v>
      </c>
      <c r="C282" s="15" t="s">
        <v>923</v>
      </c>
      <c r="D282" s="29" t="s">
        <v>2161</v>
      </c>
      <c r="E282" s="29" t="s">
        <v>2159</v>
      </c>
      <c r="F282" s="29" t="s">
        <v>2162</v>
      </c>
      <c r="G282" s="23" t="s">
        <v>927</v>
      </c>
      <c r="H282" s="9" t="s">
        <v>55</v>
      </c>
      <c r="I282" s="40">
        <v>0</v>
      </c>
      <c r="J282" s="443">
        <v>230000000</v>
      </c>
      <c r="K282" s="9" t="s">
        <v>1043</v>
      </c>
      <c r="L282" s="85" t="s">
        <v>1731</v>
      </c>
      <c r="M282" s="15" t="s">
        <v>52</v>
      </c>
      <c r="N282" s="9" t="s">
        <v>53</v>
      </c>
      <c r="O282" s="23" t="s">
        <v>1759</v>
      </c>
      <c r="P282" s="87" t="s">
        <v>1741</v>
      </c>
      <c r="Q282" s="86">
        <v>168</v>
      </c>
      <c r="R282" s="18" t="s">
        <v>1689</v>
      </c>
      <c r="S282" s="36">
        <v>2</v>
      </c>
      <c r="T282" s="36">
        <v>279000</v>
      </c>
      <c r="U282" s="36">
        <f t="shared" ref="U282:U346" si="30">S282*T282</f>
        <v>558000</v>
      </c>
      <c r="V282" s="36">
        <f t="shared" si="22"/>
        <v>624960.00000000012</v>
      </c>
      <c r="W282" s="113"/>
      <c r="X282" s="9">
        <v>2016</v>
      </c>
      <c r="Y282" s="119"/>
    </row>
    <row r="283" spans="2:25" ht="12.75" customHeight="1" x14ac:dyDescent="0.25">
      <c r="B283" s="121" t="s">
        <v>285</v>
      </c>
      <c r="C283" s="15" t="s">
        <v>923</v>
      </c>
      <c r="D283" s="29" t="s">
        <v>2163</v>
      </c>
      <c r="E283" s="29" t="s">
        <v>2159</v>
      </c>
      <c r="F283" s="29" t="s">
        <v>2164</v>
      </c>
      <c r="G283" s="23" t="s">
        <v>927</v>
      </c>
      <c r="H283" s="9" t="s">
        <v>55</v>
      </c>
      <c r="I283" s="40">
        <v>0</v>
      </c>
      <c r="J283" s="443">
        <v>230000000</v>
      </c>
      <c r="K283" s="9" t="s">
        <v>1043</v>
      </c>
      <c r="L283" s="9" t="s">
        <v>655</v>
      </c>
      <c r="M283" s="15" t="s">
        <v>52</v>
      </c>
      <c r="N283" s="9" t="s">
        <v>53</v>
      </c>
      <c r="O283" s="23" t="s">
        <v>1759</v>
      </c>
      <c r="P283" s="87" t="s">
        <v>1741</v>
      </c>
      <c r="Q283" s="86">
        <v>168</v>
      </c>
      <c r="R283" s="18" t="s">
        <v>1689</v>
      </c>
      <c r="S283" s="36">
        <v>20</v>
      </c>
      <c r="T283" s="36">
        <v>459000</v>
      </c>
      <c r="U283" s="36">
        <f t="shared" si="30"/>
        <v>9180000</v>
      </c>
      <c r="V283" s="36">
        <f t="shared" si="22"/>
        <v>10281600.000000002</v>
      </c>
      <c r="W283" s="113"/>
      <c r="X283" s="9">
        <v>2016</v>
      </c>
      <c r="Y283" s="119"/>
    </row>
    <row r="284" spans="2:25" ht="12.75" customHeight="1" x14ac:dyDescent="0.25">
      <c r="B284" s="121" t="s">
        <v>286</v>
      </c>
      <c r="C284" s="15" t="s">
        <v>923</v>
      </c>
      <c r="D284" s="29" t="s">
        <v>2165</v>
      </c>
      <c r="E284" s="29" t="s">
        <v>2159</v>
      </c>
      <c r="F284" s="29" t="s">
        <v>2166</v>
      </c>
      <c r="G284" s="23" t="s">
        <v>927</v>
      </c>
      <c r="H284" s="9" t="s">
        <v>55</v>
      </c>
      <c r="I284" s="40">
        <v>0</v>
      </c>
      <c r="J284" s="443">
        <v>230000000</v>
      </c>
      <c r="K284" s="9" t="s">
        <v>1043</v>
      </c>
      <c r="L284" s="85" t="s">
        <v>1731</v>
      </c>
      <c r="M284" s="15" t="s">
        <v>52</v>
      </c>
      <c r="N284" s="9" t="s">
        <v>53</v>
      </c>
      <c r="O284" s="23" t="s">
        <v>1759</v>
      </c>
      <c r="P284" s="87" t="s">
        <v>1741</v>
      </c>
      <c r="Q284" s="86">
        <v>168</v>
      </c>
      <c r="R284" s="18" t="s">
        <v>1689</v>
      </c>
      <c r="S284" s="36">
        <v>1</v>
      </c>
      <c r="T284" s="36">
        <v>246480.36</v>
      </c>
      <c r="U284" s="36">
        <f t="shared" si="30"/>
        <v>246480.36</v>
      </c>
      <c r="V284" s="36">
        <f t="shared" si="22"/>
        <v>276058.00320000004</v>
      </c>
      <c r="W284" s="113"/>
      <c r="X284" s="9">
        <v>2016</v>
      </c>
      <c r="Y284" s="119"/>
    </row>
    <row r="285" spans="2:25" ht="12.75" customHeight="1" x14ac:dyDescent="0.25">
      <c r="B285" s="121" t="s">
        <v>287</v>
      </c>
      <c r="C285" s="15" t="s">
        <v>923</v>
      </c>
      <c r="D285" s="29" t="s">
        <v>2167</v>
      </c>
      <c r="E285" s="29" t="s">
        <v>2168</v>
      </c>
      <c r="F285" s="29" t="s">
        <v>2169</v>
      </c>
      <c r="G285" s="29" t="s">
        <v>2170</v>
      </c>
      <c r="H285" s="98" t="s">
        <v>49</v>
      </c>
      <c r="I285" s="40">
        <v>0</v>
      </c>
      <c r="J285" s="443">
        <v>230000000</v>
      </c>
      <c r="K285" s="9" t="s">
        <v>1043</v>
      </c>
      <c r="L285" s="9" t="s">
        <v>655</v>
      </c>
      <c r="M285" s="15" t="s">
        <v>52</v>
      </c>
      <c r="N285" s="9" t="s">
        <v>53</v>
      </c>
      <c r="O285" s="23" t="s">
        <v>1759</v>
      </c>
      <c r="P285" s="87" t="s">
        <v>1741</v>
      </c>
      <c r="Q285" s="86">
        <v>168</v>
      </c>
      <c r="R285" s="18" t="s">
        <v>1689</v>
      </c>
      <c r="S285" s="36">
        <v>4</v>
      </c>
      <c r="T285" s="36">
        <v>218875</v>
      </c>
      <c r="U285" s="36">
        <f t="shared" si="30"/>
        <v>875500</v>
      </c>
      <c r="V285" s="36">
        <f t="shared" ref="V285:V364" si="31">U285*1.12</f>
        <v>980560.00000000012</v>
      </c>
      <c r="W285" s="113"/>
      <c r="X285" s="9">
        <v>2016</v>
      </c>
      <c r="Y285" s="119"/>
    </row>
    <row r="286" spans="2:25" ht="12.75" customHeight="1" x14ac:dyDescent="0.25">
      <c r="B286" s="121" t="s">
        <v>288</v>
      </c>
      <c r="C286" s="15" t="s">
        <v>923</v>
      </c>
      <c r="D286" s="29" t="s">
        <v>2167</v>
      </c>
      <c r="E286" s="29" t="s">
        <v>2168</v>
      </c>
      <c r="F286" s="18" t="s">
        <v>2169</v>
      </c>
      <c r="G286" s="29" t="s">
        <v>2171</v>
      </c>
      <c r="H286" s="98" t="s">
        <v>49</v>
      </c>
      <c r="I286" s="40">
        <v>0</v>
      </c>
      <c r="J286" s="443">
        <v>230000000</v>
      </c>
      <c r="K286" s="9" t="s">
        <v>1043</v>
      </c>
      <c r="L286" s="9" t="s">
        <v>655</v>
      </c>
      <c r="M286" s="15" t="s">
        <v>52</v>
      </c>
      <c r="N286" s="9" t="s">
        <v>53</v>
      </c>
      <c r="O286" s="23" t="s">
        <v>1759</v>
      </c>
      <c r="P286" s="87" t="s">
        <v>1741</v>
      </c>
      <c r="Q286" s="86">
        <v>168</v>
      </c>
      <c r="R286" s="18" t="s">
        <v>1689</v>
      </c>
      <c r="S286" s="36">
        <v>2</v>
      </c>
      <c r="T286" s="36">
        <v>218875</v>
      </c>
      <c r="U286" s="36">
        <f t="shared" si="30"/>
        <v>437750</v>
      </c>
      <c r="V286" s="36">
        <f t="shared" si="31"/>
        <v>490280.00000000006</v>
      </c>
      <c r="W286" s="113"/>
      <c r="X286" s="9">
        <v>2016</v>
      </c>
      <c r="Y286" s="119"/>
    </row>
    <row r="287" spans="2:25" ht="12.75" customHeight="1" x14ac:dyDescent="0.25">
      <c r="B287" s="121" t="s">
        <v>289</v>
      </c>
      <c r="C287" s="15" t="s">
        <v>923</v>
      </c>
      <c r="D287" s="22" t="s">
        <v>1032</v>
      </c>
      <c r="E287" s="14" t="s">
        <v>1033</v>
      </c>
      <c r="F287" s="14" t="s">
        <v>1034</v>
      </c>
      <c r="G287" s="29" t="s">
        <v>2172</v>
      </c>
      <c r="H287" s="98" t="s">
        <v>49</v>
      </c>
      <c r="I287" s="40">
        <v>45</v>
      </c>
      <c r="J287" s="443">
        <v>230000000</v>
      </c>
      <c r="K287" s="9" t="s">
        <v>1043</v>
      </c>
      <c r="L287" s="9" t="s">
        <v>655</v>
      </c>
      <c r="M287" s="15" t="s">
        <v>52</v>
      </c>
      <c r="N287" s="9" t="s">
        <v>53</v>
      </c>
      <c r="O287" s="23" t="s">
        <v>1759</v>
      </c>
      <c r="P287" s="87" t="s">
        <v>1741</v>
      </c>
      <c r="Q287" s="86">
        <v>796</v>
      </c>
      <c r="R287" s="18" t="s">
        <v>1680</v>
      </c>
      <c r="S287" s="36">
        <v>10</v>
      </c>
      <c r="T287" s="36">
        <v>303571.43</v>
      </c>
      <c r="U287" s="36">
        <v>0</v>
      </c>
      <c r="V287" s="36">
        <f t="shared" si="31"/>
        <v>0</v>
      </c>
      <c r="W287" s="9" t="s">
        <v>1746</v>
      </c>
      <c r="X287" s="9">
        <v>2016</v>
      </c>
      <c r="Y287" s="119">
        <v>8.2200000000000006</v>
      </c>
    </row>
    <row r="288" spans="2:25" ht="12.75" customHeight="1" x14ac:dyDescent="0.25">
      <c r="B288" s="121" t="s">
        <v>986</v>
      </c>
      <c r="C288" s="15" t="s">
        <v>923</v>
      </c>
      <c r="D288" s="22" t="s">
        <v>1032</v>
      </c>
      <c r="E288" s="14" t="s">
        <v>1033</v>
      </c>
      <c r="F288" s="14" t="s">
        <v>1034</v>
      </c>
      <c r="G288" s="29" t="s">
        <v>2172</v>
      </c>
      <c r="H288" s="98" t="s">
        <v>49</v>
      </c>
      <c r="I288" s="40">
        <v>0</v>
      </c>
      <c r="J288" s="443">
        <v>230000000</v>
      </c>
      <c r="K288" s="9" t="s">
        <v>1043</v>
      </c>
      <c r="L288" s="85" t="s">
        <v>1731</v>
      </c>
      <c r="M288" s="15" t="s">
        <v>52</v>
      </c>
      <c r="N288" s="9" t="s">
        <v>53</v>
      </c>
      <c r="O288" s="23" t="s">
        <v>1759</v>
      </c>
      <c r="P288" s="87" t="s">
        <v>1741</v>
      </c>
      <c r="Q288" s="86">
        <v>796</v>
      </c>
      <c r="R288" s="18" t="s">
        <v>1680</v>
      </c>
      <c r="S288" s="36">
        <v>10</v>
      </c>
      <c r="T288" s="36">
        <v>303571.43</v>
      </c>
      <c r="U288" s="36">
        <f t="shared" ref="U288" si="32">S288*T288</f>
        <v>3035714.3</v>
      </c>
      <c r="V288" s="36">
        <f t="shared" si="31"/>
        <v>3400000.0160000003</v>
      </c>
      <c r="W288" s="9"/>
      <c r="X288" s="9">
        <v>2016</v>
      </c>
      <c r="Y288" s="119"/>
    </row>
    <row r="289" spans="2:25" ht="12.75" customHeight="1" x14ac:dyDescent="0.25">
      <c r="B289" s="121" t="s">
        <v>290</v>
      </c>
      <c r="C289" s="15" t="s">
        <v>923</v>
      </c>
      <c r="D289" s="22" t="s">
        <v>2173</v>
      </c>
      <c r="E289" s="14" t="s">
        <v>58</v>
      </c>
      <c r="F289" s="14" t="s">
        <v>2174</v>
      </c>
      <c r="G289" s="29" t="s">
        <v>2175</v>
      </c>
      <c r="H289" s="98" t="s">
        <v>49</v>
      </c>
      <c r="I289" s="40">
        <v>45</v>
      </c>
      <c r="J289" s="443">
        <v>230000000</v>
      </c>
      <c r="K289" s="9" t="s">
        <v>1043</v>
      </c>
      <c r="L289" s="85" t="s">
        <v>1731</v>
      </c>
      <c r="M289" s="15" t="s">
        <v>52</v>
      </c>
      <c r="N289" s="9" t="s">
        <v>53</v>
      </c>
      <c r="O289" s="23" t="s">
        <v>1759</v>
      </c>
      <c r="P289" s="87" t="s">
        <v>1741</v>
      </c>
      <c r="Q289" s="86">
        <v>796</v>
      </c>
      <c r="R289" s="18" t="s">
        <v>1680</v>
      </c>
      <c r="S289" s="36">
        <v>75</v>
      </c>
      <c r="T289" s="36">
        <v>7595.09</v>
      </c>
      <c r="U289" s="36">
        <f t="shared" si="30"/>
        <v>569631.75</v>
      </c>
      <c r="V289" s="36">
        <f t="shared" si="31"/>
        <v>637987.56000000006</v>
      </c>
      <c r="W289" s="9" t="s">
        <v>1746</v>
      </c>
      <c r="X289" s="9">
        <v>2016</v>
      </c>
      <c r="Y289" s="119"/>
    </row>
    <row r="290" spans="2:25" ht="12.75" customHeight="1" x14ac:dyDescent="0.25">
      <c r="B290" s="121" t="s">
        <v>291</v>
      </c>
      <c r="C290" s="15" t="s">
        <v>923</v>
      </c>
      <c r="D290" s="29" t="s">
        <v>2176</v>
      </c>
      <c r="E290" s="29" t="s">
        <v>58</v>
      </c>
      <c r="F290" s="29" t="s">
        <v>2177</v>
      </c>
      <c r="G290" s="29" t="s">
        <v>2178</v>
      </c>
      <c r="H290" s="98" t="s">
        <v>49</v>
      </c>
      <c r="I290" s="40">
        <v>45</v>
      </c>
      <c r="J290" s="443">
        <v>230000000</v>
      </c>
      <c r="K290" s="9" t="s">
        <v>1043</v>
      </c>
      <c r="L290" s="85" t="s">
        <v>1731</v>
      </c>
      <c r="M290" s="15" t="s">
        <v>52</v>
      </c>
      <c r="N290" s="9" t="s">
        <v>53</v>
      </c>
      <c r="O290" s="23" t="s">
        <v>1759</v>
      </c>
      <c r="P290" s="87" t="s">
        <v>1741</v>
      </c>
      <c r="Q290" s="86">
        <v>796</v>
      </c>
      <c r="R290" s="18" t="s">
        <v>1680</v>
      </c>
      <c r="S290" s="36">
        <v>6</v>
      </c>
      <c r="T290" s="36">
        <v>5335</v>
      </c>
      <c r="U290" s="36">
        <f t="shared" si="30"/>
        <v>32010</v>
      </c>
      <c r="V290" s="36">
        <f t="shared" si="31"/>
        <v>35851.200000000004</v>
      </c>
      <c r="W290" s="9" t="s">
        <v>1746</v>
      </c>
      <c r="X290" s="9">
        <v>2016</v>
      </c>
      <c r="Y290" s="119"/>
    </row>
    <row r="291" spans="2:25" ht="12.75" customHeight="1" x14ac:dyDescent="0.25">
      <c r="B291" s="121" t="s">
        <v>292</v>
      </c>
      <c r="C291" s="15" t="s">
        <v>923</v>
      </c>
      <c r="D291" s="29" t="s">
        <v>1030</v>
      </c>
      <c r="E291" s="29" t="s">
        <v>58</v>
      </c>
      <c r="F291" s="29" t="s">
        <v>1031</v>
      </c>
      <c r="G291" s="29" t="s">
        <v>2179</v>
      </c>
      <c r="H291" s="98" t="s">
        <v>49</v>
      </c>
      <c r="I291" s="40">
        <v>45</v>
      </c>
      <c r="J291" s="443">
        <v>230000000</v>
      </c>
      <c r="K291" s="9" t="s">
        <v>1043</v>
      </c>
      <c r="L291" s="9" t="s">
        <v>655</v>
      </c>
      <c r="M291" s="15" t="s">
        <v>52</v>
      </c>
      <c r="N291" s="9" t="s">
        <v>53</v>
      </c>
      <c r="O291" s="23" t="s">
        <v>1759</v>
      </c>
      <c r="P291" s="87" t="s">
        <v>1741</v>
      </c>
      <c r="Q291" s="86">
        <v>796</v>
      </c>
      <c r="R291" s="18" t="s">
        <v>1680</v>
      </c>
      <c r="S291" s="36">
        <v>6</v>
      </c>
      <c r="T291" s="36">
        <v>5335</v>
      </c>
      <c r="U291" s="36">
        <f t="shared" si="30"/>
        <v>32010</v>
      </c>
      <c r="V291" s="36">
        <f t="shared" si="31"/>
        <v>35851.200000000004</v>
      </c>
      <c r="W291" s="9" t="s">
        <v>1746</v>
      </c>
      <c r="X291" s="9">
        <v>2016</v>
      </c>
      <c r="Y291" s="119"/>
    </row>
    <row r="292" spans="2:25" ht="12.75" customHeight="1" x14ac:dyDescent="0.25">
      <c r="B292" s="121" t="s">
        <v>293</v>
      </c>
      <c r="C292" s="15" t="s">
        <v>923</v>
      </c>
      <c r="D292" s="29" t="s">
        <v>2176</v>
      </c>
      <c r="E292" s="29" t="s">
        <v>58</v>
      </c>
      <c r="F292" s="29" t="s">
        <v>2177</v>
      </c>
      <c r="G292" s="29" t="s">
        <v>2180</v>
      </c>
      <c r="H292" s="98" t="s">
        <v>49</v>
      </c>
      <c r="I292" s="40">
        <v>45</v>
      </c>
      <c r="J292" s="443">
        <v>230000000</v>
      </c>
      <c r="K292" s="9" t="s">
        <v>1043</v>
      </c>
      <c r="L292" s="9" t="s">
        <v>655</v>
      </c>
      <c r="M292" s="15" t="s">
        <v>52</v>
      </c>
      <c r="N292" s="9" t="s">
        <v>53</v>
      </c>
      <c r="O292" s="23" t="s">
        <v>1759</v>
      </c>
      <c r="P292" s="87" t="s">
        <v>1741</v>
      </c>
      <c r="Q292" s="86">
        <v>796</v>
      </c>
      <c r="R292" s="18" t="s">
        <v>1680</v>
      </c>
      <c r="S292" s="36">
        <v>6</v>
      </c>
      <c r="T292" s="36">
        <v>3520</v>
      </c>
      <c r="U292" s="36">
        <f t="shared" si="30"/>
        <v>21120</v>
      </c>
      <c r="V292" s="36">
        <f t="shared" si="31"/>
        <v>23654.400000000001</v>
      </c>
      <c r="W292" s="9" t="s">
        <v>1746</v>
      </c>
      <c r="X292" s="9">
        <v>2016</v>
      </c>
      <c r="Y292" s="119"/>
    </row>
    <row r="293" spans="2:25" ht="12.75" customHeight="1" x14ac:dyDescent="0.25">
      <c r="B293" s="121" t="s">
        <v>294</v>
      </c>
      <c r="C293" s="15" t="s">
        <v>923</v>
      </c>
      <c r="D293" s="29" t="s">
        <v>2176</v>
      </c>
      <c r="E293" s="29" t="s">
        <v>58</v>
      </c>
      <c r="F293" s="29" t="s">
        <v>2177</v>
      </c>
      <c r="G293" s="29" t="s">
        <v>2181</v>
      </c>
      <c r="H293" s="98" t="s">
        <v>49</v>
      </c>
      <c r="I293" s="40">
        <v>45</v>
      </c>
      <c r="J293" s="443">
        <v>230000000</v>
      </c>
      <c r="K293" s="9" t="s">
        <v>1043</v>
      </c>
      <c r="L293" s="85" t="s">
        <v>1731</v>
      </c>
      <c r="M293" s="15" t="s">
        <v>52</v>
      </c>
      <c r="N293" s="9" t="s">
        <v>53</v>
      </c>
      <c r="O293" s="23" t="s">
        <v>1759</v>
      </c>
      <c r="P293" s="87" t="s">
        <v>1741</v>
      </c>
      <c r="Q293" s="86">
        <v>796</v>
      </c>
      <c r="R293" s="18" t="s">
        <v>1680</v>
      </c>
      <c r="S293" s="36">
        <v>6</v>
      </c>
      <c r="T293" s="36">
        <v>9232.14</v>
      </c>
      <c r="U293" s="36">
        <f t="shared" si="30"/>
        <v>55392.84</v>
      </c>
      <c r="V293" s="36">
        <f t="shared" si="31"/>
        <v>62039.980800000005</v>
      </c>
      <c r="W293" s="9" t="s">
        <v>1746</v>
      </c>
      <c r="X293" s="9">
        <v>2016</v>
      </c>
      <c r="Y293" s="119"/>
    </row>
    <row r="294" spans="2:25" ht="12.75" customHeight="1" x14ac:dyDescent="0.25">
      <c r="B294" s="121" t="s">
        <v>295</v>
      </c>
      <c r="C294" s="15" t="s">
        <v>923</v>
      </c>
      <c r="D294" s="29" t="s">
        <v>2182</v>
      </c>
      <c r="E294" s="29" t="s">
        <v>2183</v>
      </c>
      <c r="F294" s="29" t="s">
        <v>2184</v>
      </c>
      <c r="G294" s="29" t="s">
        <v>2185</v>
      </c>
      <c r="H294" s="98" t="s">
        <v>49</v>
      </c>
      <c r="I294" s="40">
        <v>45</v>
      </c>
      <c r="J294" s="443">
        <v>230000000</v>
      </c>
      <c r="K294" s="9" t="s">
        <v>1043</v>
      </c>
      <c r="L294" s="9" t="s">
        <v>655</v>
      </c>
      <c r="M294" s="15" t="s">
        <v>52</v>
      </c>
      <c r="N294" s="9" t="s">
        <v>53</v>
      </c>
      <c r="O294" s="23" t="s">
        <v>1759</v>
      </c>
      <c r="P294" s="87" t="s">
        <v>1741</v>
      </c>
      <c r="Q294" s="86">
        <v>796</v>
      </c>
      <c r="R294" s="18" t="s">
        <v>1680</v>
      </c>
      <c r="S294" s="36">
        <v>90</v>
      </c>
      <c r="T294" s="36">
        <v>35216.199999999997</v>
      </c>
      <c r="U294" s="36">
        <f t="shared" si="30"/>
        <v>3169457.9999999995</v>
      </c>
      <c r="V294" s="36">
        <f t="shared" si="31"/>
        <v>3549792.96</v>
      </c>
      <c r="W294" s="9" t="s">
        <v>1746</v>
      </c>
      <c r="X294" s="9">
        <v>2016</v>
      </c>
      <c r="Y294" s="119"/>
    </row>
    <row r="295" spans="2:25" ht="12.75" customHeight="1" x14ac:dyDescent="0.25">
      <c r="B295" s="121" t="s">
        <v>296</v>
      </c>
      <c r="C295" s="15" t="s">
        <v>923</v>
      </c>
      <c r="D295" s="29" t="s">
        <v>2186</v>
      </c>
      <c r="E295" s="29" t="s">
        <v>2187</v>
      </c>
      <c r="F295" s="29" t="s">
        <v>2188</v>
      </c>
      <c r="G295" s="29" t="s">
        <v>2189</v>
      </c>
      <c r="H295" s="98" t="s">
        <v>49</v>
      </c>
      <c r="I295" s="40">
        <v>0</v>
      </c>
      <c r="J295" s="443">
        <v>230000000</v>
      </c>
      <c r="K295" s="9" t="s">
        <v>1043</v>
      </c>
      <c r="L295" s="85" t="s">
        <v>1731</v>
      </c>
      <c r="M295" s="15" t="s">
        <v>52</v>
      </c>
      <c r="N295" s="9" t="s">
        <v>53</v>
      </c>
      <c r="O295" s="23" t="s">
        <v>1759</v>
      </c>
      <c r="P295" s="87" t="s">
        <v>1741</v>
      </c>
      <c r="Q295" s="86">
        <v>796</v>
      </c>
      <c r="R295" s="18" t="s">
        <v>1680</v>
      </c>
      <c r="S295" s="36">
        <v>50</v>
      </c>
      <c r="T295" s="36">
        <v>770</v>
      </c>
      <c r="U295" s="36">
        <f t="shared" si="30"/>
        <v>38500</v>
      </c>
      <c r="V295" s="36">
        <f t="shared" si="31"/>
        <v>43120.000000000007</v>
      </c>
      <c r="W295" s="113"/>
      <c r="X295" s="9">
        <v>2016</v>
      </c>
      <c r="Y295" s="119"/>
    </row>
    <row r="296" spans="2:25" ht="12.75" customHeight="1" x14ac:dyDescent="0.25">
      <c r="B296" s="121" t="s">
        <v>297</v>
      </c>
      <c r="C296" s="15" t="s">
        <v>923</v>
      </c>
      <c r="D296" s="29" t="s">
        <v>2190</v>
      </c>
      <c r="E296" s="29" t="s">
        <v>2187</v>
      </c>
      <c r="F296" s="29" t="s">
        <v>2191</v>
      </c>
      <c r="G296" s="29" t="s">
        <v>2192</v>
      </c>
      <c r="H296" s="98" t="s">
        <v>49</v>
      </c>
      <c r="I296" s="40">
        <v>0</v>
      </c>
      <c r="J296" s="443">
        <v>230000000</v>
      </c>
      <c r="K296" s="9" t="s">
        <v>1043</v>
      </c>
      <c r="L296" s="85" t="s">
        <v>1731</v>
      </c>
      <c r="M296" s="15" t="s">
        <v>52</v>
      </c>
      <c r="N296" s="9" t="s">
        <v>53</v>
      </c>
      <c r="O296" s="23" t="s">
        <v>1759</v>
      </c>
      <c r="P296" s="87" t="s">
        <v>1741</v>
      </c>
      <c r="Q296" s="86">
        <v>796</v>
      </c>
      <c r="R296" s="18" t="s">
        <v>1680</v>
      </c>
      <c r="S296" s="36">
        <v>90</v>
      </c>
      <c r="T296" s="36">
        <v>590</v>
      </c>
      <c r="U296" s="36">
        <f t="shared" si="30"/>
        <v>53100</v>
      </c>
      <c r="V296" s="36">
        <f t="shared" si="31"/>
        <v>59472.000000000007</v>
      </c>
      <c r="W296" s="113"/>
      <c r="X296" s="9">
        <v>2016</v>
      </c>
      <c r="Y296" s="119"/>
    </row>
    <row r="297" spans="2:25" ht="12.75" customHeight="1" x14ac:dyDescent="0.25">
      <c r="B297" s="121" t="s">
        <v>298</v>
      </c>
      <c r="C297" s="15" t="s">
        <v>923</v>
      </c>
      <c r="D297" s="29" t="s">
        <v>2193</v>
      </c>
      <c r="E297" s="29" t="s">
        <v>2194</v>
      </c>
      <c r="F297" s="29" t="s">
        <v>2195</v>
      </c>
      <c r="G297" s="29" t="s">
        <v>2196</v>
      </c>
      <c r="H297" s="98" t="s">
        <v>49</v>
      </c>
      <c r="I297" s="40">
        <v>45</v>
      </c>
      <c r="J297" s="443">
        <v>230000000</v>
      </c>
      <c r="K297" s="9" t="s">
        <v>1043</v>
      </c>
      <c r="L297" s="9" t="s">
        <v>655</v>
      </c>
      <c r="M297" s="15" t="s">
        <v>52</v>
      </c>
      <c r="N297" s="9" t="s">
        <v>53</v>
      </c>
      <c r="O297" s="23" t="s">
        <v>1759</v>
      </c>
      <c r="P297" s="87" t="s">
        <v>1741</v>
      </c>
      <c r="Q297" s="86">
        <v>796</v>
      </c>
      <c r="R297" s="18" t="s">
        <v>1680</v>
      </c>
      <c r="S297" s="36">
        <v>118</v>
      </c>
      <c r="T297" s="36">
        <v>21821.43</v>
      </c>
      <c r="U297" s="36">
        <v>0</v>
      </c>
      <c r="V297" s="36">
        <f t="shared" si="31"/>
        <v>0</v>
      </c>
      <c r="W297" s="9" t="s">
        <v>1746</v>
      </c>
      <c r="X297" s="9">
        <v>2016</v>
      </c>
      <c r="Y297" s="119">
        <v>8.2200000000000006</v>
      </c>
    </row>
    <row r="298" spans="2:25" ht="12.75" customHeight="1" x14ac:dyDescent="0.25">
      <c r="B298" s="121" t="s">
        <v>2197</v>
      </c>
      <c r="C298" s="15" t="s">
        <v>923</v>
      </c>
      <c r="D298" s="29" t="s">
        <v>2193</v>
      </c>
      <c r="E298" s="29" t="s">
        <v>2194</v>
      </c>
      <c r="F298" s="29" t="s">
        <v>2195</v>
      </c>
      <c r="G298" s="29" t="s">
        <v>2196</v>
      </c>
      <c r="H298" s="98" t="s">
        <v>49</v>
      </c>
      <c r="I298" s="40">
        <v>0</v>
      </c>
      <c r="J298" s="443">
        <v>230000000</v>
      </c>
      <c r="K298" s="9" t="s">
        <v>1043</v>
      </c>
      <c r="L298" s="9" t="s">
        <v>655</v>
      </c>
      <c r="M298" s="15" t="s">
        <v>52</v>
      </c>
      <c r="N298" s="9" t="s">
        <v>53</v>
      </c>
      <c r="O298" s="23" t="s">
        <v>1759</v>
      </c>
      <c r="P298" s="87" t="s">
        <v>1741</v>
      </c>
      <c r="Q298" s="86">
        <v>796</v>
      </c>
      <c r="R298" s="18" t="s">
        <v>1680</v>
      </c>
      <c r="S298" s="36">
        <v>118</v>
      </c>
      <c r="T298" s="36">
        <v>21821.43</v>
      </c>
      <c r="U298" s="36">
        <f t="shared" ref="U298" si="33">S298*T298</f>
        <v>2574928.7400000002</v>
      </c>
      <c r="V298" s="36">
        <f t="shared" si="31"/>
        <v>2883920.1888000006</v>
      </c>
      <c r="W298" s="9"/>
      <c r="X298" s="9">
        <v>2016</v>
      </c>
      <c r="Y298" s="119"/>
    </row>
    <row r="299" spans="2:25" ht="12.75" customHeight="1" x14ac:dyDescent="0.25">
      <c r="B299" s="121" t="s">
        <v>299</v>
      </c>
      <c r="C299" s="15" t="s">
        <v>923</v>
      </c>
      <c r="D299" s="29" t="s">
        <v>2193</v>
      </c>
      <c r="E299" s="29" t="s">
        <v>2194</v>
      </c>
      <c r="F299" s="29" t="s">
        <v>2195</v>
      </c>
      <c r="G299" s="29" t="s">
        <v>2198</v>
      </c>
      <c r="H299" s="98" t="s">
        <v>49</v>
      </c>
      <c r="I299" s="40">
        <v>45</v>
      </c>
      <c r="J299" s="443">
        <v>230000000</v>
      </c>
      <c r="K299" s="9" t="s">
        <v>1043</v>
      </c>
      <c r="L299" s="9" t="s">
        <v>655</v>
      </c>
      <c r="M299" s="15" t="s">
        <v>52</v>
      </c>
      <c r="N299" s="9" t="s">
        <v>53</v>
      </c>
      <c r="O299" s="23" t="s">
        <v>1759</v>
      </c>
      <c r="P299" s="87" t="s">
        <v>1741</v>
      </c>
      <c r="Q299" s="86">
        <v>796</v>
      </c>
      <c r="R299" s="18" t="s">
        <v>1680</v>
      </c>
      <c r="S299" s="36">
        <v>118</v>
      </c>
      <c r="T299" s="36">
        <v>21821.43</v>
      </c>
      <c r="U299" s="36">
        <v>0</v>
      </c>
      <c r="V299" s="36">
        <f t="shared" si="31"/>
        <v>0</v>
      </c>
      <c r="W299" s="9" t="s">
        <v>1746</v>
      </c>
      <c r="X299" s="9">
        <v>2016</v>
      </c>
      <c r="Y299" s="119">
        <v>8.2200000000000006</v>
      </c>
    </row>
    <row r="300" spans="2:25" ht="12.75" customHeight="1" x14ac:dyDescent="0.25">
      <c r="B300" s="121" t="s">
        <v>2199</v>
      </c>
      <c r="C300" s="15" t="s">
        <v>923</v>
      </c>
      <c r="D300" s="29" t="s">
        <v>2193</v>
      </c>
      <c r="E300" s="29" t="s">
        <v>2194</v>
      </c>
      <c r="F300" s="29" t="s">
        <v>2195</v>
      </c>
      <c r="G300" s="29" t="s">
        <v>2198</v>
      </c>
      <c r="H300" s="98" t="s">
        <v>49</v>
      </c>
      <c r="I300" s="40">
        <v>0</v>
      </c>
      <c r="J300" s="443">
        <v>230000000</v>
      </c>
      <c r="K300" s="9" t="s">
        <v>1043</v>
      </c>
      <c r="L300" s="9" t="s">
        <v>655</v>
      </c>
      <c r="M300" s="15" t="s">
        <v>52</v>
      </c>
      <c r="N300" s="9" t="s">
        <v>53</v>
      </c>
      <c r="O300" s="23" t="s">
        <v>1759</v>
      </c>
      <c r="P300" s="87" t="s">
        <v>1741</v>
      </c>
      <c r="Q300" s="86">
        <v>796</v>
      </c>
      <c r="R300" s="18" t="s">
        <v>1680</v>
      </c>
      <c r="S300" s="36">
        <v>118</v>
      </c>
      <c r="T300" s="36">
        <v>21821.43</v>
      </c>
      <c r="U300" s="36">
        <f t="shared" ref="U300" si="34">S300*T300</f>
        <v>2574928.7400000002</v>
      </c>
      <c r="V300" s="36">
        <f t="shared" si="31"/>
        <v>2883920.1888000006</v>
      </c>
      <c r="W300" s="9"/>
      <c r="X300" s="9">
        <v>2016</v>
      </c>
      <c r="Y300" s="119"/>
    </row>
    <row r="301" spans="2:25" ht="12.75" customHeight="1" x14ac:dyDescent="0.25">
      <c r="B301" s="121" t="s">
        <v>300</v>
      </c>
      <c r="C301" s="15" t="s">
        <v>923</v>
      </c>
      <c r="D301" s="29" t="s">
        <v>2193</v>
      </c>
      <c r="E301" s="29" t="s">
        <v>2194</v>
      </c>
      <c r="F301" s="29" t="s">
        <v>2195</v>
      </c>
      <c r="G301" s="29" t="s">
        <v>2200</v>
      </c>
      <c r="H301" s="98" t="s">
        <v>49</v>
      </c>
      <c r="I301" s="40">
        <v>45</v>
      </c>
      <c r="J301" s="443">
        <v>230000000</v>
      </c>
      <c r="K301" s="9" t="s">
        <v>1043</v>
      </c>
      <c r="L301" s="9" t="s">
        <v>655</v>
      </c>
      <c r="M301" s="15" t="s">
        <v>52</v>
      </c>
      <c r="N301" s="9" t="s">
        <v>53</v>
      </c>
      <c r="O301" s="23" t="s">
        <v>1759</v>
      </c>
      <c r="P301" s="87" t="s">
        <v>1741</v>
      </c>
      <c r="Q301" s="86">
        <v>796</v>
      </c>
      <c r="R301" s="18" t="s">
        <v>1680</v>
      </c>
      <c r="S301" s="36">
        <v>90</v>
      </c>
      <c r="T301" s="36">
        <v>23582.14</v>
      </c>
      <c r="U301" s="36">
        <v>0</v>
      </c>
      <c r="V301" s="36">
        <f t="shared" si="31"/>
        <v>0</v>
      </c>
      <c r="W301" s="9" t="s">
        <v>1746</v>
      </c>
      <c r="X301" s="9">
        <v>2016</v>
      </c>
      <c r="Y301" s="119">
        <v>8.2200000000000006</v>
      </c>
    </row>
    <row r="302" spans="2:25" ht="12.75" customHeight="1" x14ac:dyDescent="0.25">
      <c r="B302" s="121" t="s">
        <v>2201</v>
      </c>
      <c r="C302" s="15" t="s">
        <v>923</v>
      </c>
      <c r="D302" s="29" t="s">
        <v>2193</v>
      </c>
      <c r="E302" s="29" t="s">
        <v>2194</v>
      </c>
      <c r="F302" s="29" t="s">
        <v>2195</v>
      </c>
      <c r="G302" s="29" t="s">
        <v>2200</v>
      </c>
      <c r="H302" s="98" t="s">
        <v>49</v>
      </c>
      <c r="I302" s="40">
        <v>0</v>
      </c>
      <c r="J302" s="443">
        <v>230000000</v>
      </c>
      <c r="K302" s="9" t="s">
        <v>1043</v>
      </c>
      <c r="L302" s="9" t="s">
        <v>655</v>
      </c>
      <c r="M302" s="15" t="s">
        <v>52</v>
      </c>
      <c r="N302" s="9" t="s">
        <v>53</v>
      </c>
      <c r="O302" s="23" t="s">
        <v>1759</v>
      </c>
      <c r="P302" s="87" t="s">
        <v>1741</v>
      </c>
      <c r="Q302" s="86">
        <v>796</v>
      </c>
      <c r="R302" s="18" t="s">
        <v>1680</v>
      </c>
      <c r="S302" s="36">
        <v>90</v>
      </c>
      <c r="T302" s="36">
        <v>23582.14</v>
      </c>
      <c r="U302" s="36">
        <f t="shared" ref="U302" si="35">S302*T302</f>
        <v>2122392.6</v>
      </c>
      <c r="V302" s="36">
        <f t="shared" si="31"/>
        <v>2377079.7120000003</v>
      </c>
      <c r="W302" s="9"/>
      <c r="X302" s="9">
        <v>2016</v>
      </c>
      <c r="Y302" s="119"/>
    </row>
    <row r="303" spans="2:25" ht="12.75" customHeight="1" x14ac:dyDescent="0.25">
      <c r="B303" s="121" t="s">
        <v>301</v>
      </c>
      <c r="C303" s="15" t="s">
        <v>923</v>
      </c>
      <c r="D303" s="29" t="s">
        <v>2193</v>
      </c>
      <c r="E303" s="29" t="s">
        <v>2194</v>
      </c>
      <c r="F303" s="29" t="s">
        <v>2195</v>
      </c>
      <c r="G303" s="29" t="s">
        <v>2202</v>
      </c>
      <c r="H303" s="98" t="s">
        <v>49</v>
      </c>
      <c r="I303" s="40">
        <v>45</v>
      </c>
      <c r="J303" s="443">
        <v>230000000</v>
      </c>
      <c r="K303" s="9" t="s">
        <v>1043</v>
      </c>
      <c r="L303" s="9" t="s">
        <v>655</v>
      </c>
      <c r="M303" s="15" t="s">
        <v>52</v>
      </c>
      <c r="N303" s="9" t="s">
        <v>53</v>
      </c>
      <c r="O303" s="23" t="s">
        <v>1759</v>
      </c>
      <c r="P303" s="87" t="s">
        <v>1741</v>
      </c>
      <c r="Q303" s="86">
        <v>796</v>
      </c>
      <c r="R303" s="18" t="s">
        <v>1680</v>
      </c>
      <c r="S303" s="36">
        <v>100</v>
      </c>
      <c r="T303" s="36">
        <v>23582.14</v>
      </c>
      <c r="U303" s="36">
        <v>0</v>
      </c>
      <c r="V303" s="36">
        <f t="shared" si="31"/>
        <v>0</v>
      </c>
      <c r="W303" s="9" t="s">
        <v>1746</v>
      </c>
      <c r="X303" s="9">
        <v>2016</v>
      </c>
      <c r="Y303" s="119">
        <v>8.2200000000000006</v>
      </c>
    </row>
    <row r="304" spans="2:25" ht="12.75" customHeight="1" x14ac:dyDescent="0.25">
      <c r="B304" s="121" t="s">
        <v>2203</v>
      </c>
      <c r="C304" s="15" t="s">
        <v>923</v>
      </c>
      <c r="D304" s="29" t="s">
        <v>2193</v>
      </c>
      <c r="E304" s="29" t="s">
        <v>2194</v>
      </c>
      <c r="F304" s="29" t="s">
        <v>2195</v>
      </c>
      <c r="G304" s="29" t="s">
        <v>2202</v>
      </c>
      <c r="H304" s="98" t="s">
        <v>49</v>
      </c>
      <c r="I304" s="40">
        <v>0</v>
      </c>
      <c r="J304" s="443">
        <v>230000000</v>
      </c>
      <c r="K304" s="9" t="s">
        <v>1043</v>
      </c>
      <c r="L304" s="9" t="s">
        <v>655</v>
      </c>
      <c r="M304" s="15" t="s">
        <v>52</v>
      </c>
      <c r="N304" s="9" t="s">
        <v>53</v>
      </c>
      <c r="O304" s="23" t="s">
        <v>1759</v>
      </c>
      <c r="P304" s="87" t="s">
        <v>1741</v>
      </c>
      <c r="Q304" s="86">
        <v>796</v>
      </c>
      <c r="R304" s="18" t="s">
        <v>1680</v>
      </c>
      <c r="S304" s="36">
        <v>100</v>
      </c>
      <c r="T304" s="36">
        <v>23582.14</v>
      </c>
      <c r="U304" s="36">
        <f t="shared" ref="U304" si="36">S304*T304</f>
        <v>2358214</v>
      </c>
      <c r="V304" s="36">
        <f t="shared" si="31"/>
        <v>2641199.6800000002</v>
      </c>
      <c r="W304" s="9"/>
      <c r="X304" s="9">
        <v>2016</v>
      </c>
      <c r="Y304" s="119"/>
    </row>
    <row r="305" spans="2:25" ht="12.75" customHeight="1" x14ac:dyDescent="0.25">
      <c r="B305" s="121" t="s">
        <v>302</v>
      </c>
      <c r="C305" s="15" t="s">
        <v>923</v>
      </c>
      <c r="D305" s="122" t="s">
        <v>2204</v>
      </c>
      <c r="E305" s="34" t="s">
        <v>2205</v>
      </c>
      <c r="F305" s="14" t="s">
        <v>2206</v>
      </c>
      <c r="G305" s="29" t="s">
        <v>2207</v>
      </c>
      <c r="H305" s="98" t="s">
        <v>49</v>
      </c>
      <c r="I305" s="40">
        <v>45</v>
      </c>
      <c r="J305" s="443">
        <v>230000000</v>
      </c>
      <c r="K305" s="9" t="s">
        <v>1043</v>
      </c>
      <c r="L305" s="9" t="s">
        <v>655</v>
      </c>
      <c r="M305" s="15" t="s">
        <v>52</v>
      </c>
      <c r="N305" s="9" t="s">
        <v>53</v>
      </c>
      <c r="O305" s="23" t="s">
        <v>1759</v>
      </c>
      <c r="P305" s="87" t="s">
        <v>1741</v>
      </c>
      <c r="Q305" s="86">
        <v>796</v>
      </c>
      <c r="R305" s="18" t="s">
        <v>1680</v>
      </c>
      <c r="S305" s="36">
        <v>180</v>
      </c>
      <c r="T305" s="36">
        <v>3845.11</v>
      </c>
      <c r="U305" s="36">
        <v>0</v>
      </c>
      <c r="V305" s="36">
        <f t="shared" si="31"/>
        <v>0</v>
      </c>
      <c r="W305" s="113" t="s">
        <v>1746</v>
      </c>
      <c r="X305" s="9">
        <v>2016</v>
      </c>
      <c r="Y305" s="119">
        <v>8.2200000000000006</v>
      </c>
    </row>
    <row r="306" spans="2:25" ht="12.75" customHeight="1" x14ac:dyDescent="0.25">
      <c r="B306" s="121" t="s">
        <v>2208</v>
      </c>
      <c r="C306" s="15" t="s">
        <v>923</v>
      </c>
      <c r="D306" s="122" t="s">
        <v>2204</v>
      </c>
      <c r="E306" s="34" t="s">
        <v>2205</v>
      </c>
      <c r="F306" s="14" t="s">
        <v>2206</v>
      </c>
      <c r="G306" s="29" t="s">
        <v>2207</v>
      </c>
      <c r="H306" s="98" t="s">
        <v>49</v>
      </c>
      <c r="I306" s="40">
        <v>0</v>
      </c>
      <c r="J306" s="443">
        <v>230000000</v>
      </c>
      <c r="K306" s="9" t="s">
        <v>1043</v>
      </c>
      <c r="L306" s="9" t="s">
        <v>655</v>
      </c>
      <c r="M306" s="15" t="s">
        <v>52</v>
      </c>
      <c r="N306" s="9" t="s">
        <v>53</v>
      </c>
      <c r="O306" s="23" t="s">
        <v>1759</v>
      </c>
      <c r="P306" s="87" t="s">
        <v>1741</v>
      </c>
      <c r="Q306" s="86">
        <v>796</v>
      </c>
      <c r="R306" s="18" t="s">
        <v>1680</v>
      </c>
      <c r="S306" s="36">
        <v>180</v>
      </c>
      <c r="T306" s="36">
        <v>3845.11</v>
      </c>
      <c r="U306" s="36">
        <f t="shared" ref="U306" si="37">S306*T306</f>
        <v>692119.8</v>
      </c>
      <c r="V306" s="36">
        <f t="shared" si="31"/>
        <v>775174.17600000009</v>
      </c>
      <c r="W306" s="113"/>
      <c r="X306" s="9">
        <v>2016</v>
      </c>
      <c r="Y306" s="119"/>
    </row>
    <row r="307" spans="2:25" ht="12.75" customHeight="1" x14ac:dyDescent="0.25">
      <c r="B307" s="121" t="s">
        <v>303</v>
      </c>
      <c r="C307" s="15" t="s">
        <v>923</v>
      </c>
      <c r="D307" s="29" t="s">
        <v>2209</v>
      </c>
      <c r="E307" s="29" t="s">
        <v>2205</v>
      </c>
      <c r="F307" s="29" t="s">
        <v>2210</v>
      </c>
      <c r="G307" s="29" t="s">
        <v>2211</v>
      </c>
      <c r="H307" s="98" t="s">
        <v>49</v>
      </c>
      <c r="I307" s="40">
        <v>45</v>
      </c>
      <c r="J307" s="443">
        <v>230000000</v>
      </c>
      <c r="K307" s="9" t="s">
        <v>1043</v>
      </c>
      <c r="L307" s="9" t="s">
        <v>655</v>
      </c>
      <c r="M307" s="15" t="s">
        <v>52</v>
      </c>
      <c r="N307" s="9" t="s">
        <v>53</v>
      </c>
      <c r="O307" s="23" t="s">
        <v>1759</v>
      </c>
      <c r="P307" s="87" t="s">
        <v>1741</v>
      </c>
      <c r="Q307" s="86">
        <v>796</v>
      </c>
      <c r="R307" s="18" t="s">
        <v>1680</v>
      </c>
      <c r="S307" s="36">
        <v>80</v>
      </c>
      <c r="T307" s="36">
        <v>4508.38</v>
      </c>
      <c r="U307" s="36">
        <v>0</v>
      </c>
      <c r="V307" s="36">
        <f t="shared" si="31"/>
        <v>0</v>
      </c>
      <c r="W307" s="113" t="s">
        <v>1746</v>
      </c>
      <c r="X307" s="9">
        <v>2016</v>
      </c>
      <c r="Y307" s="119">
        <v>8.2200000000000006</v>
      </c>
    </row>
    <row r="308" spans="2:25" ht="12.75" customHeight="1" x14ac:dyDescent="0.25">
      <c r="B308" s="121" t="s">
        <v>2212</v>
      </c>
      <c r="C308" s="15" t="s">
        <v>923</v>
      </c>
      <c r="D308" s="29" t="s">
        <v>2209</v>
      </c>
      <c r="E308" s="29" t="s">
        <v>2205</v>
      </c>
      <c r="F308" s="29" t="s">
        <v>2210</v>
      </c>
      <c r="G308" s="29" t="s">
        <v>2211</v>
      </c>
      <c r="H308" s="98" t="s">
        <v>49</v>
      </c>
      <c r="I308" s="40">
        <v>0</v>
      </c>
      <c r="J308" s="443">
        <v>230000000</v>
      </c>
      <c r="K308" s="9" t="s">
        <v>1043</v>
      </c>
      <c r="L308" s="9" t="s">
        <v>655</v>
      </c>
      <c r="M308" s="15" t="s">
        <v>52</v>
      </c>
      <c r="N308" s="9" t="s">
        <v>53</v>
      </c>
      <c r="O308" s="23" t="s">
        <v>1759</v>
      </c>
      <c r="P308" s="87" t="s">
        <v>1741</v>
      </c>
      <c r="Q308" s="86">
        <v>796</v>
      </c>
      <c r="R308" s="18" t="s">
        <v>1680</v>
      </c>
      <c r="S308" s="36">
        <v>80</v>
      </c>
      <c r="T308" s="36">
        <v>4508.38</v>
      </c>
      <c r="U308" s="36">
        <f t="shared" ref="U308" si="38">S308*T308</f>
        <v>360670.4</v>
      </c>
      <c r="V308" s="36">
        <f t="shared" si="31"/>
        <v>403950.84800000006</v>
      </c>
      <c r="W308" s="113"/>
      <c r="X308" s="9">
        <v>2016</v>
      </c>
      <c r="Y308" s="119"/>
    </row>
    <row r="309" spans="2:25" ht="12.75" customHeight="1" x14ac:dyDescent="0.25">
      <c r="B309" s="121" t="s">
        <v>304</v>
      </c>
      <c r="C309" s="15" t="s">
        <v>923</v>
      </c>
      <c r="D309" s="29" t="s">
        <v>2213</v>
      </c>
      <c r="E309" s="29" t="s">
        <v>2205</v>
      </c>
      <c r="F309" s="29" t="s">
        <v>2214</v>
      </c>
      <c r="G309" s="29" t="s">
        <v>2215</v>
      </c>
      <c r="H309" s="98" t="s">
        <v>49</v>
      </c>
      <c r="I309" s="40">
        <v>45</v>
      </c>
      <c r="J309" s="443">
        <v>230000000</v>
      </c>
      <c r="K309" s="9" t="s">
        <v>1043</v>
      </c>
      <c r="L309" s="9" t="s">
        <v>655</v>
      </c>
      <c r="M309" s="15" t="s">
        <v>52</v>
      </c>
      <c r="N309" s="9" t="s">
        <v>53</v>
      </c>
      <c r="O309" s="23" t="s">
        <v>1759</v>
      </c>
      <c r="P309" s="87" t="s">
        <v>1741</v>
      </c>
      <c r="Q309" s="86">
        <v>796</v>
      </c>
      <c r="R309" s="18" t="s">
        <v>1680</v>
      </c>
      <c r="S309" s="36">
        <v>76</v>
      </c>
      <c r="T309" s="36">
        <v>6706.11</v>
      </c>
      <c r="U309" s="36">
        <v>0</v>
      </c>
      <c r="V309" s="36">
        <f t="shared" si="31"/>
        <v>0</v>
      </c>
      <c r="W309" s="113" t="s">
        <v>1746</v>
      </c>
      <c r="X309" s="9">
        <v>2016</v>
      </c>
      <c r="Y309" s="119">
        <v>8.2200000000000006</v>
      </c>
    </row>
    <row r="310" spans="2:25" ht="12.75" customHeight="1" x14ac:dyDescent="0.25">
      <c r="B310" s="121" t="s">
        <v>1625</v>
      </c>
      <c r="C310" s="15" t="s">
        <v>923</v>
      </c>
      <c r="D310" s="29" t="s">
        <v>2213</v>
      </c>
      <c r="E310" s="29" t="s">
        <v>2205</v>
      </c>
      <c r="F310" s="29" t="s">
        <v>2214</v>
      </c>
      <c r="G310" s="29" t="s">
        <v>2215</v>
      </c>
      <c r="H310" s="98" t="s">
        <v>49</v>
      </c>
      <c r="I310" s="40">
        <v>0</v>
      </c>
      <c r="J310" s="443">
        <v>230000000</v>
      </c>
      <c r="K310" s="9" t="s">
        <v>1043</v>
      </c>
      <c r="L310" s="9" t="s">
        <v>655</v>
      </c>
      <c r="M310" s="15" t="s">
        <v>52</v>
      </c>
      <c r="N310" s="9" t="s">
        <v>53</v>
      </c>
      <c r="O310" s="23" t="s">
        <v>1759</v>
      </c>
      <c r="P310" s="87" t="s">
        <v>1741</v>
      </c>
      <c r="Q310" s="86">
        <v>796</v>
      </c>
      <c r="R310" s="18" t="s">
        <v>1680</v>
      </c>
      <c r="S310" s="36">
        <v>76</v>
      </c>
      <c r="T310" s="36">
        <v>6706.11</v>
      </c>
      <c r="U310" s="36">
        <f t="shared" ref="U310" si="39">S310*T310</f>
        <v>509664.36</v>
      </c>
      <c r="V310" s="36">
        <f t="shared" si="31"/>
        <v>570824.08319999999</v>
      </c>
      <c r="W310" s="113"/>
      <c r="X310" s="9">
        <v>2016</v>
      </c>
      <c r="Y310" s="119"/>
    </row>
    <row r="311" spans="2:25" ht="12.75" customHeight="1" x14ac:dyDescent="0.25">
      <c r="B311" s="121" t="s">
        <v>305</v>
      </c>
      <c r="C311" s="15" t="s">
        <v>923</v>
      </c>
      <c r="D311" s="29" t="s">
        <v>2216</v>
      </c>
      <c r="E311" s="29" t="s">
        <v>2205</v>
      </c>
      <c r="F311" s="29" t="s">
        <v>2217</v>
      </c>
      <c r="G311" s="29" t="s">
        <v>2218</v>
      </c>
      <c r="H311" s="98" t="s">
        <v>49</v>
      </c>
      <c r="I311" s="40">
        <v>45</v>
      </c>
      <c r="J311" s="443">
        <v>230000000</v>
      </c>
      <c r="K311" s="9" t="s">
        <v>1043</v>
      </c>
      <c r="L311" s="9" t="s">
        <v>655</v>
      </c>
      <c r="M311" s="15" t="s">
        <v>52</v>
      </c>
      <c r="N311" s="9" t="s">
        <v>53</v>
      </c>
      <c r="O311" s="23" t="s">
        <v>1759</v>
      </c>
      <c r="P311" s="87" t="s">
        <v>1741</v>
      </c>
      <c r="Q311" s="86">
        <v>796</v>
      </c>
      <c r="R311" s="18" t="s">
        <v>1680</v>
      </c>
      <c r="S311" s="36">
        <v>40</v>
      </c>
      <c r="T311" s="36">
        <v>16588.66</v>
      </c>
      <c r="U311" s="36">
        <v>0</v>
      </c>
      <c r="V311" s="36">
        <f t="shared" si="31"/>
        <v>0</v>
      </c>
      <c r="W311" s="113" t="s">
        <v>1746</v>
      </c>
      <c r="X311" s="9">
        <v>2016</v>
      </c>
      <c r="Y311" s="119">
        <v>8.2200000000000006</v>
      </c>
    </row>
    <row r="312" spans="2:25" ht="12.75" customHeight="1" x14ac:dyDescent="0.25">
      <c r="B312" s="121" t="s">
        <v>1626</v>
      </c>
      <c r="C312" s="15" t="s">
        <v>923</v>
      </c>
      <c r="D312" s="29" t="s">
        <v>2216</v>
      </c>
      <c r="E312" s="29" t="s">
        <v>2205</v>
      </c>
      <c r="F312" s="29" t="s">
        <v>2217</v>
      </c>
      <c r="G312" s="29" t="s">
        <v>2218</v>
      </c>
      <c r="H312" s="98" t="s">
        <v>49</v>
      </c>
      <c r="I312" s="40">
        <v>0</v>
      </c>
      <c r="J312" s="443">
        <v>230000000</v>
      </c>
      <c r="K312" s="9" t="s">
        <v>1043</v>
      </c>
      <c r="L312" s="9" t="s">
        <v>655</v>
      </c>
      <c r="M312" s="15" t="s">
        <v>52</v>
      </c>
      <c r="N312" s="9" t="s">
        <v>53</v>
      </c>
      <c r="O312" s="23" t="s">
        <v>1759</v>
      </c>
      <c r="P312" s="87" t="s">
        <v>1741</v>
      </c>
      <c r="Q312" s="86">
        <v>796</v>
      </c>
      <c r="R312" s="18" t="s">
        <v>1680</v>
      </c>
      <c r="S312" s="36">
        <v>40</v>
      </c>
      <c r="T312" s="36">
        <v>16588.66</v>
      </c>
      <c r="U312" s="36">
        <f t="shared" ref="U312" si="40">S312*T312</f>
        <v>663546.4</v>
      </c>
      <c r="V312" s="36">
        <f t="shared" si="31"/>
        <v>743171.96800000011</v>
      </c>
      <c r="W312" s="113"/>
      <c r="X312" s="9">
        <v>2016</v>
      </c>
      <c r="Y312" s="119"/>
    </row>
    <row r="313" spans="2:25" ht="12.75" customHeight="1" x14ac:dyDescent="0.25">
      <c r="B313" s="121" t="s">
        <v>306</v>
      </c>
      <c r="C313" s="15" t="s">
        <v>923</v>
      </c>
      <c r="D313" s="29" t="s">
        <v>2219</v>
      </c>
      <c r="E313" s="29" t="s">
        <v>2205</v>
      </c>
      <c r="F313" s="29" t="s">
        <v>2220</v>
      </c>
      <c r="G313" s="29" t="s">
        <v>2221</v>
      </c>
      <c r="H313" s="98" t="s">
        <v>49</v>
      </c>
      <c r="I313" s="40">
        <v>0</v>
      </c>
      <c r="J313" s="443">
        <v>230000000</v>
      </c>
      <c r="K313" s="9" t="s">
        <v>1043</v>
      </c>
      <c r="L313" s="85" t="s">
        <v>1731</v>
      </c>
      <c r="M313" s="15" t="s">
        <v>52</v>
      </c>
      <c r="N313" s="9" t="s">
        <v>53</v>
      </c>
      <c r="O313" s="23" t="s">
        <v>1759</v>
      </c>
      <c r="P313" s="87" t="s">
        <v>1741</v>
      </c>
      <c r="Q313" s="86">
        <v>796</v>
      </c>
      <c r="R313" s="18" t="s">
        <v>1680</v>
      </c>
      <c r="S313" s="36">
        <v>20</v>
      </c>
      <c r="T313" s="36">
        <v>13000</v>
      </c>
      <c r="U313" s="36">
        <f t="shared" si="30"/>
        <v>260000</v>
      </c>
      <c r="V313" s="36">
        <f t="shared" si="31"/>
        <v>291200</v>
      </c>
      <c r="W313" s="113"/>
      <c r="X313" s="9">
        <v>2016</v>
      </c>
      <c r="Y313" s="119"/>
    </row>
    <row r="314" spans="2:25" ht="12.75" customHeight="1" x14ac:dyDescent="0.25">
      <c r="B314" s="121" t="s">
        <v>307</v>
      </c>
      <c r="C314" s="15" t="s">
        <v>923</v>
      </c>
      <c r="D314" s="29" t="s">
        <v>2222</v>
      </c>
      <c r="E314" s="29" t="s">
        <v>2223</v>
      </c>
      <c r="F314" s="29" t="s">
        <v>2224</v>
      </c>
      <c r="G314" s="29" t="s">
        <v>2225</v>
      </c>
      <c r="H314" s="98" t="s">
        <v>49</v>
      </c>
      <c r="I314" s="40">
        <v>0</v>
      </c>
      <c r="J314" s="443">
        <v>230000000</v>
      </c>
      <c r="K314" s="9" t="s">
        <v>1043</v>
      </c>
      <c r="L314" s="85" t="s">
        <v>1731</v>
      </c>
      <c r="M314" s="15" t="s">
        <v>52</v>
      </c>
      <c r="N314" s="9" t="s">
        <v>53</v>
      </c>
      <c r="O314" s="23" t="s">
        <v>1759</v>
      </c>
      <c r="P314" s="87" t="s">
        <v>1741</v>
      </c>
      <c r="Q314" s="86">
        <v>168</v>
      </c>
      <c r="R314" s="18" t="s">
        <v>1689</v>
      </c>
      <c r="S314" s="36">
        <v>3</v>
      </c>
      <c r="T314" s="36">
        <v>230000</v>
      </c>
      <c r="U314" s="36">
        <f t="shared" si="30"/>
        <v>690000</v>
      </c>
      <c r="V314" s="36">
        <f t="shared" si="31"/>
        <v>772800.00000000012</v>
      </c>
      <c r="W314" s="113"/>
      <c r="X314" s="9">
        <v>2016</v>
      </c>
      <c r="Y314" s="119"/>
    </row>
    <row r="315" spans="2:25" ht="12.75" customHeight="1" x14ac:dyDescent="0.25">
      <c r="B315" s="121" t="s">
        <v>308</v>
      </c>
      <c r="C315" s="15" t="s">
        <v>923</v>
      </c>
      <c r="D315" s="29" t="s">
        <v>2222</v>
      </c>
      <c r="E315" s="29" t="s">
        <v>2223</v>
      </c>
      <c r="F315" s="29" t="s">
        <v>2224</v>
      </c>
      <c r="G315" s="29" t="s">
        <v>2226</v>
      </c>
      <c r="H315" s="98" t="s">
        <v>49</v>
      </c>
      <c r="I315" s="40">
        <v>0</v>
      </c>
      <c r="J315" s="443">
        <v>230000000</v>
      </c>
      <c r="K315" s="9" t="s">
        <v>1043</v>
      </c>
      <c r="L315" s="85" t="s">
        <v>1731</v>
      </c>
      <c r="M315" s="15" t="s">
        <v>52</v>
      </c>
      <c r="N315" s="9" t="s">
        <v>53</v>
      </c>
      <c r="O315" s="23" t="s">
        <v>1759</v>
      </c>
      <c r="P315" s="87" t="s">
        <v>1741</v>
      </c>
      <c r="Q315" s="86">
        <v>168</v>
      </c>
      <c r="R315" s="18" t="s">
        <v>1689</v>
      </c>
      <c r="S315" s="36">
        <v>3</v>
      </c>
      <c r="T315" s="36">
        <v>217097.5</v>
      </c>
      <c r="U315" s="36">
        <f t="shared" si="30"/>
        <v>651292.5</v>
      </c>
      <c r="V315" s="36">
        <f t="shared" si="31"/>
        <v>729447.60000000009</v>
      </c>
      <c r="W315" s="113"/>
      <c r="X315" s="9">
        <v>2016</v>
      </c>
      <c r="Y315" s="119"/>
    </row>
    <row r="316" spans="2:25" ht="12.75" customHeight="1" x14ac:dyDescent="0.25">
      <c r="B316" s="121" t="s">
        <v>309</v>
      </c>
      <c r="C316" s="15" t="s">
        <v>923</v>
      </c>
      <c r="D316" s="29" t="s">
        <v>2227</v>
      </c>
      <c r="E316" s="29" t="s">
        <v>84</v>
      </c>
      <c r="F316" s="29" t="s">
        <v>2228</v>
      </c>
      <c r="G316" s="29" t="s">
        <v>2229</v>
      </c>
      <c r="H316" s="98" t="s">
        <v>49</v>
      </c>
      <c r="I316" s="40">
        <v>0</v>
      </c>
      <c r="J316" s="443">
        <v>230000000</v>
      </c>
      <c r="K316" s="9" t="s">
        <v>1043</v>
      </c>
      <c r="L316" s="9" t="s">
        <v>655</v>
      </c>
      <c r="M316" s="15" t="s">
        <v>52</v>
      </c>
      <c r="N316" s="9" t="s">
        <v>53</v>
      </c>
      <c r="O316" s="23" t="s">
        <v>1759</v>
      </c>
      <c r="P316" s="87" t="s">
        <v>1741</v>
      </c>
      <c r="Q316" s="86">
        <v>796</v>
      </c>
      <c r="R316" s="18" t="s">
        <v>1680</v>
      </c>
      <c r="S316" s="36">
        <v>10</v>
      </c>
      <c r="T316" s="36">
        <v>269106.15999999997</v>
      </c>
      <c r="U316" s="36">
        <f t="shared" si="30"/>
        <v>2691061.5999999996</v>
      </c>
      <c r="V316" s="36">
        <f t="shared" si="31"/>
        <v>3013988.9920000001</v>
      </c>
      <c r="W316" s="113"/>
      <c r="X316" s="9">
        <v>2016</v>
      </c>
      <c r="Y316" s="119"/>
    </row>
    <row r="317" spans="2:25" ht="12.75" customHeight="1" x14ac:dyDescent="0.25">
      <c r="B317" s="121" t="s">
        <v>310</v>
      </c>
      <c r="C317" s="15" t="s">
        <v>923</v>
      </c>
      <c r="D317" s="29" t="s">
        <v>2230</v>
      </c>
      <c r="E317" s="29" t="s">
        <v>2231</v>
      </c>
      <c r="F317" s="29" t="s">
        <v>2232</v>
      </c>
      <c r="G317" s="29" t="s">
        <v>2233</v>
      </c>
      <c r="H317" s="98" t="s">
        <v>49</v>
      </c>
      <c r="I317" s="40">
        <v>0</v>
      </c>
      <c r="J317" s="443">
        <v>230000000</v>
      </c>
      <c r="K317" s="9" t="s">
        <v>1043</v>
      </c>
      <c r="L317" s="85" t="s">
        <v>1731</v>
      </c>
      <c r="M317" s="15" t="s">
        <v>52</v>
      </c>
      <c r="N317" s="9" t="s">
        <v>53</v>
      </c>
      <c r="O317" s="23" t="s">
        <v>1759</v>
      </c>
      <c r="P317" s="87" t="s">
        <v>1741</v>
      </c>
      <c r="Q317" s="86">
        <v>168</v>
      </c>
      <c r="R317" s="18" t="s">
        <v>1689</v>
      </c>
      <c r="S317" s="36">
        <v>5.3</v>
      </c>
      <c r="T317" s="36">
        <v>334821.43</v>
      </c>
      <c r="U317" s="36">
        <f t="shared" si="30"/>
        <v>1774553.5789999999</v>
      </c>
      <c r="V317" s="36">
        <f t="shared" si="31"/>
        <v>1987500.0084800001</v>
      </c>
      <c r="W317" s="113"/>
      <c r="X317" s="9">
        <v>2016</v>
      </c>
      <c r="Y317" s="119"/>
    </row>
    <row r="318" spans="2:25" ht="12.75" customHeight="1" x14ac:dyDescent="0.25">
      <c r="B318" s="121" t="s">
        <v>311</v>
      </c>
      <c r="C318" s="15" t="s">
        <v>923</v>
      </c>
      <c r="D318" s="29" t="s">
        <v>2234</v>
      </c>
      <c r="E318" s="29" t="s">
        <v>1548</v>
      </c>
      <c r="F318" s="29" t="s">
        <v>2235</v>
      </c>
      <c r="G318" s="23" t="s">
        <v>927</v>
      </c>
      <c r="H318" s="9" t="s">
        <v>55</v>
      </c>
      <c r="I318" s="40">
        <v>0</v>
      </c>
      <c r="J318" s="443">
        <v>230000000</v>
      </c>
      <c r="K318" s="9" t="s">
        <v>1043</v>
      </c>
      <c r="L318" s="9" t="s">
        <v>655</v>
      </c>
      <c r="M318" s="15" t="s">
        <v>52</v>
      </c>
      <c r="N318" s="9" t="s">
        <v>53</v>
      </c>
      <c r="O318" s="23" t="s">
        <v>1759</v>
      </c>
      <c r="P318" s="87" t="s">
        <v>1741</v>
      </c>
      <c r="Q318" s="86">
        <v>168</v>
      </c>
      <c r="R318" s="18" t="s">
        <v>1689</v>
      </c>
      <c r="S318" s="36">
        <v>15</v>
      </c>
      <c r="T318" s="36">
        <v>267857.14</v>
      </c>
      <c r="U318" s="36">
        <f t="shared" si="30"/>
        <v>4017857.1</v>
      </c>
      <c r="V318" s="36">
        <f t="shared" si="31"/>
        <v>4499999.9520000005</v>
      </c>
      <c r="W318" s="113"/>
      <c r="X318" s="9">
        <v>2016</v>
      </c>
      <c r="Y318" s="119"/>
    </row>
    <row r="319" spans="2:25" ht="12.75" customHeight="1" x14ac:dyDescent="0.25">
      <c r="B319" s="121" t="s">
        <v>312</v>
      </c>
      <c r="C319" s="15" t="s">
        <v>923</v>
      </c>
      <c r="D319" s="29" t="s">
        <v>2236</v>
      </c>
      <c r="E319" s="29" t="s">
        <v>2237</v>
      </c>
      <c r="F319" s="29" t="s">
        <v>2238</v>
      </c>
      <c r="G319" s="29" t="s">
        <v>2239</v>
      </c>
      <c r="H319" s="98" t="s">
        <v>49</v>
      </c>
      <c r="I319" s="40">
        <v>45</v>
      </c>
      <c r="J319" s="443">
        <v>230000000</v>
      </c>
      <c r="K319" s="9" t="s">
        <v>1043</v>
      </c>
      <c r="L319" s="85" t="s">
        <v>1731</v>
      </c>
      <c r="M319" s="15" t="s">
        <v>52</v>
      </c>
      <c r="N319" s="9" t="s">
        <v>53</v>
      </c>
      <c r="O319" s="23" t="s">
        <v>1759</v>
      </c>
      <c r="P319" s="87" t="s">
        <v>1741</v>
      </c>
      <c r="Q319" s="86">
        <v>796</v>
      </c>
      <c r="R319" s="18" t="s">
        <v>1680</v>
      </c>
      <c r="S319" s="36">
        <v>300</v>
      </c>
      <c r="T319" s="36">
        <v>367.5</v>
      </c>
      <c r="U319" s="36">
        <v>0</v>
      </c>
      <c r="V319" s="36">
        <f t="shared" si="31"/>
        <v>0</v>
      </c>
      <c r="W319" s="9" t="s">
        <v>1746</v>
      </c>
      <c r="X319" s="9">
        <v>2016</v>
      </c>
      <c r="Y319" s="119" t="s">
        <v>2138</v>
      </c>
    </row>
    <row r="320" spans="2:25" ht="12.75" customHeight="1" x14ac:dyDescent="0.25">
      <c r="B320" s="121" t="s">
        <v>313</v>
      </c>
      <c r="C320" s="15" t="s">
        <v>923</v>
      </c>
      <c r="D320" s="29" t="s">
        <v>2240</v>
      </c>
      <c r="E320" s="29" t="s">
        <v>2237</v>
      </c>
      <c r="F320" s="29" t="s">
        <v>2241</v>
      </c>
      <c r="G320" s="29" t="s">
        <v>2242</v>
      </c>
      <c r="H320" s="98" t="s">
        <v>49</v>
      </c>
      <c r="I320" s="40">
        <v>45</v>
      </c>
      <c r="J320" s="443">
        <v>230000000</v>
      </c>
      <c r="K320" s="9" t="s">
        <v>1043</v>
      </c>
      <c r="L320" s="9" t="s">
        <v>655</v>
      </c>
      <c r="M320" s="15" t="s">
        <v>52</v>
      </c>
      <c r="N320" s="9" t="s">
        <v>53</v>
      </c>
      <c r="O320" s="23" t="s">
        <v>1759</v>
      </c>
      <c r="P320" s="87" t="s">
        <v>1741</v>
      </c>
      <c r="Q320" s="86">
        <v>796</v>
      </c>
      <c r="R320" s="18" t="s">
        <v>1680</v>
      </c>
      <c r="S320" s="36">
        <v>24</v>
      </c>
      <c r="T320" s="36">
        <v>2584.8200000000002</v>
      </c>
      <c r="U320" s="36">
        <f t="shared" si="30"/>
        <v>62035.680000000008</v>
      </c>
      <c r="V320" s="36">
        <f t="shared" si="31"/>
        <v>69479.96160000001</v>
      </c>
      <c r="W320" s="113" t="s">
        <v>1746</v>
      </c>
      <c r="X320" s="9">
        <v>2016</v>
      </c>
      <c r="Y320" s="119"/>
    </row>
    <row r="321" spans="2:25" ht="12.75" customHeight="1" x14ac:dyDescent="0.25">
      <c r="B321" s="121" t="s">
        <v>314</v>
      </c>
      <c r="C321" s="15" t="s">
        <v>923</v>
      </c>
      <c r="D321" s="29" t="s">
        <v>2243</v>
      </c>
      <c r="E321" s="29" t="s">
        <v>2237</v>
      </c>
      <c r="F321" s="29" t="s">
        <v>2244</v>
      </c>
      <c r="G321" s="29" t="s">
        <v>2245</v>
      </c>
      <c r="H321" s="98" t="s">
        <v>49</v>
      </c>
      <c r="I321" s="40">
        <v>45</v>
      </c>
      <c r="J321" s="443">
        <v>230000000</v>
      </c>
      <c r="K321" s="9" t="s">
        <v>1043</v>
      </c>
      <c r="L321" s="85" t="s">
        <v>1731</v>
      </c>
      <c r="M321" s="15" t="s">
        <v>52</v>
      </c>
      <c r="N321" s="9" t="s">
        <v>53</v>
      </c>
      <c r="O321" s="23" t="s">
        <v>1759</v>
      </c>
      <c r="P321" s="87" t="s">
        <v>1741</v>
      </c>
      <c r="Q321" s="86">
        <v>796</v>
      </c>
      <c r="R321" s="18" t="s">
        <v>1680</v>
      </c>
      <c r="S321" s="36">
        <v>18</v>
      </c>
      <c r="T321" s="36">
        <v>458.67</v>
      </c>
      <c r="U321" s="36">
        <f t="shared" si="30"/>
        <v>8256.06</v>
      </c>
      <c r="V321" s="36">
        <f t="shared" si="31"/>
        <v>9246.7872000000007</v>
      </c>
      <c r="W321" s="113" t="s">
        <v>1746</v>
      </c>
      <c r="X321" s="9">
        <v>2016</v>
      </c>
      <c r="Y321" s="119"/>
    </row>
    <row r="322" spans="2:25" ht="12.75" customHeight="1" x14ac:dyDescent="0.25">
      <c r="B322" s="121" t="s">
        <v>315</v>
      </c>
      <c r="C322" s="15" t="s">
        <v>923</v>
      </c>
      <c r="D322" s="29" t="s">
        <v>2246</v>
      </c>
      <c r="E322" s="29" t="s">
        <v>2247</v>
      </c>
      <c r="F322" s="29" t="s">
        <v>2248</v>
      </c>
      <c r="G322" s="29" t="s">
        <v>2249</v>
      </c>
      <c r="H322" s="98" t="s">
        <v>49</v>
      </c>
      <c r="I322" s="40">
        <v>0</v>
      </c>
      <c r="J322" s="443">
        <v>230000000</v>
      </c>
      <c r="K322" s="9" t="s">
        <v>1043</v>
      </c>
      <c r="L322" s="9" t="s">
        <v>655</v>
      </c>
      <c r="M322" s="15" t="s">
        <v>52</v>
      </c>
      <c r="N322" s="9" t="s">
        <v>53</v>
      </c>
      <c r="O322" s="23" t="s">
        <v>1759</v>
      </c>
      <c r="P322" s="87" t="s">
        <v>1741</v>
      </c>
      <c r="Q322" s="86">
        <v>796</v>
      </c>
      <c r="R322" s="18" t="s">
        <v>1680</v>
      </c>
      <c r="S322" s="36">
        <v>43</v>
      </c>
      <c r="T322" s="36">
        <v>2335</v>
      </c>
      <c r="U322" s="36">
        <f t="shared" si="30"/>
        <v>100405</v>
      </c>
      <c r="V322" s="36">
        <f t="shared" si="31"/>
        <v>112453.6</v>
      </c>
      <c r="W322" s="113"/>
      <c r="X322" s="9">
        <v>2016</v>
      </c>
      <c r="Y322" s="119"/>
    </row>
    <row r="323" spans="2:25" ht="12.75" customHeight="1" x14ac:dyDescent="0.25">
      <c r="B323" s="121" t="s">
        <v>316</v>
      </c>
      <c r="C323" s="15" t="s">
        <v>923</v>
      </c>
      <c r="D323" s="29" t="s">
        <v>2250</v>
      </c>
      <c r="E323" s="29" t="s">
        <v>2247</v>
      </c>
      <c r="F323" s="29" t="s">
        <v>2251</v>
      </c>
      <c r="G323" s="29" t="s">
        <v>2252</v>
      </c>
      <c r="H323" s="98" t="s">
        <v>49</v>
      </c>
      <c r="I323" s="40">
        <v>0</v>
      </c>
      <c r="J323" s="443">
        <v>230000000</v>
      </c>
      <c r="K323" s="9" t="s">
        <v>1043</v>
      </c>
      <c r="L323" s="9" t="s">
        <v>655</v>
      </c>
      <c r="M323" s="15" t="s">
        <v>52</v>
      </c>
      <c r="N323" s="9" t="s">
        <v>53</v>
      </c>
      <c r="O323" s="23" t="s">
        <v>1759</v>
      </c>
      <c r="P323" s="87" t="s">
        <v>1741</v>
      </c>
      <c r="Q323" s="86">
        <v>796</v>
      </c>
      <c r="R323" s="18" t="s">
        <v>1680</v>
      </c>
      <c r="S323" s="36">
        <v>40</v>
      </c>
      <c r="T323" s="36">
        <v>2335</v>
      </c>
      <c r="U323" s="36">
        <f t="shared" si="30"/>
        <v>93400</v>
      </c>
      <c r="V323" s="36">
        <f t="shared" si="31"/>
        <v>104608.00000000001</v>
      </c>
      <c r="W323" s="113"/>
      <c r="X323" s="9">
        <v>2016</v>
      </c>
      <c r="Y323" s="119"/>
    </row>
    <row r="324" spans="2:25" ht="12.75" customHeight="1" x14ac:dyDescent="0.25">
      <c r="B324" s="121" t="s">
        <v>317</v>
      </c>
      <c r="C324" s="15" t="s">
        <v>923</v>
      </c>
      <c r="D324" s="29" t="s">
        <v>2253</v>
      </c>
      <c r="E324" s="29" t="s">
        <v>91</v>
      </c>
      <c r="F324" s="29" t="s">
        <v>2254</v>
      </c>
      <c r="G324" s="23" t="s">
        <v>927</v>
      </c>
      <c r="H324" s="9" t="s">
        <v>55</v>
      </c>
      <c r="I324" s="40">
        <v>45</v>
      </c>
      <c r="J324" s="443">
        <v>230000000</v>
      </c>
      <c r="K324" s="9" t="s">
        <v>1043</v>
      </c>
      <c r="L324" s="9" t="s">
        <v>655</v>
      </c>
      <c r="M324" s="15" t="s">
        <v>52</v>
      </c>
      <c r="N324" s="9" t="s">
        <v>53</v>
      </c>
      <c r="O324" s="23" t="s">
        <v>1759</v>
      </c>
      <c r="P324" s="87" t="s">
        <v>1741</v>
      </c>
      <c r="Q324" s="86">
        <v>168</v>
      </c>
      <c r="R324" s="18" t="s">
        <v>1689</v>
      </c>
      <c r="S324" s="36">
        <v>18.18</v>
      </c>
      <c r="T324" s="36">
        <v>430000</v>
      </c>
      <c r="U324" s="36">
        <f t="shared" si="30"/>
        <v>7817400</v>
      </c>
      <c r="V324" s="36">
        <f t="shared" si="31"/>
        <v>8755488</v>
      </c>
      <c r="W324" s="113" t="s">
        <v>1746</v>
      </c>
      <c r="X324" s="9">
        <v>2016</v>
      </c>
      <c r="Y324" s="119"/>
    </row>
    <row r="325" spans="2:25" ht="12.75" customHeight="1" x14ac:dyDescent="0.25">
      <c r="B325" s="121" t="s">
        <v>318</v>
      </c>
      <c r="C325" s="15" t="s">
        <v>923</v>
      </c>
      <c r="D325" s="29" t="s">
        <v>2147</v>
      </c>
      <c r="E325" s="29" t="s">
        <v>2148</v>
      </c>
      <c r="F325" s="29" t="s">
        <v>2149</v>
      </c>
      <c r="G325" s="29" t="s">
        <v>2255</v>
      </c>
      <c r="H325" s="98" t="s">
        <v>49</v>
      </c>
      <c r="I325" s="40">
        <v>45</v>
      </c>
      <c r="J325" s="443">
        <v>230000000</v>
      </c>
      <c r="K325" s="9" t="s">
        <v>1043</v>
      </c>
      <c r="L325" s="9" t="s">
        <v>655</v>
      </c>
      <c r="M325" s="15" t="s">
        <v>52</v>
      </c>
      <c r="N325" s="9" t="s">
        <v>53</v>
      </c>
      <c r="O325" s="23" t="s">
        <v>1759</v>
      </c>
      <c r="P325" s="87" t="s">
        <v>1741</v>
      </c>
      <c r="Q325" s="86">
        <v>796</v>
      </c>
      <c r="R325" s="18" t="s">
        <v>1680</v>
      </c>
      <c r="S325" s="36">
        <v>12</v>
      </c>
      <c r="T325" s="36">
        <v>41415.18</v>
      </c>
      <c r="U325" s="36">
        <v>0</v>
      </c>
      <c r="V325" s="36">
        <f t="shared" si="31"/>
        <v>0</v>
      </c>
      <c r="W325" s="113" t="s">
        <v>1746</v>
      </c>
      <c r="X325" s="9">
        <v>2016</v>
      </c>
      <c r="Y325" s="119">
        <v>8.2200000000000006</v>
      </c>
    </row>
    <row r="326" spans="2:25" ht="12.75" customHeight="1" x14ac:dyDescent="0.25">
      <c r="B326" s="121" t="s">
        <v>993</v>
      </c>
      <c r="C326" s="15" t="s">
        <v>923</v>
      </c>
      <c r="D326" s="29" t="s">
        <v>2147</v>
      </c>
      <c r="E326" s="29" t="s">
        <v>2148</v>
      </c>
      <c r="F326" s="29" t="s">
        <v>2149</v>
      </c>
      <c r="G326" s="29" t="s">
        <v>2255</v>
      </c>
      <c r="H326" s="98" t="s">
        <v>49</v>
      </c>
      <c r="I326" s="40">
        <v>0</v>
      </c>
      <c r="J326" s="443">
        <v>230000000</v>
      </c>
      <c r="K326" s="9" t="s">
        <v>1043</v>
      </c>
      <c r="L326" s="9" t="s">
        <v>655</v>
      </c>
      <c r="M326" s="15" t="s">
        <v>52</v>
      </c>
      <c r="N326" s="9" t="s">
        <v>53</v>
      </c>
      <c r="O326" s="23" t="s">
        <v>1759</v>
      </c>
      <c r="P326" s="87" t="s">
        <v>1741</v>
      </c>
      <c r="Q326" s="86">
        <v>796</v>
      </c>
      <c r="R326" s="18" t="s">
        <v>1680</v>
      </c>
      <c r="S326" s="36">
        <v>12</v>
      </c>
      <c r="T326" s="36">
        <v>41415.18</v>
      </c>
      <c r="U326" s="36">
        <f t="shared" ref="U326" si="41">S326*T326</f>
        <v>496982.16000000003</v>
      </c>
      <c r="V326" s="36">
        <f t="shared" si="31"/>
        <v>556620.0192000001</v>
      </c>
      <c r="W326" s="113"/>
      <c r="X326" s="9">
        <v>2016</v>
      </c>
      <c r="Y326" s="119"/>
    </row>
    <row r="327" spans="2:25" ht="12.75" customHeight="1" x14ac:dyDescent="0.25">
      <c r="B327" s="121" t="s">
        <v>319</v>
      </c>
      <c r="C327" s="15" t="s">
        <v>923</v>
      </c>
      <c r="D327" s="29" t="s">
        <v>1000</v>
      </c>
      <c r="E327" s="29" t="s">
        <v>96</v>
      </c>
      <c r="F327" s="29" t="s">
        <v>1550</v>
      </c>
      <c r="G327" s="29" t="s">
        <v>2256</v>
      </c>
      <c r="H327" s="98" t="s">
        <v>49</v>
      </c>
      <c r="I327" s="40">
        <v>0</v>
      </c>
      <c r="J327" s="443">
        <v>230000000</v>
      </c>
      <c r="K327" s="9" t="s">
        <v>1043</v>
      </c>
      <c r="L327" s="85" t="s">
        <v>1731</v>
      </c>
      <c r="M327" s="15" t="s">
        <v>52</v>
      </c>
      <c r="N327" s="9" t="s">
        <v>53</v>
      </c>
      <c r="O327" s="23" t="s">
        <v>1759</v>
      </c>
      <c r="P327" s="87" t="s">
        <v>1741</v>
      </c>
      <c r="Q327" s="86">
        <v>796</v>
      </c>
      <c r="R327" s="18" t="s">
        <v>1680</v>
      </c>
      <c r="S327" s="36">
        <v>1</v>
      </c>
      <c r="T327" s="36">
        <v>563605.71</v>
      </c>
      <c r="U327" s="36">
        <f t="shared" si="30"/>
        <v>563605.71</v>
      </c>
      <c r="V327" s="36">
        <f t="shared" si="31"/>
        <v>631238.39520000003</v>
      </c>
      <c r="W327" s="113"/>
      <c r="X327" s="9">
        <v>2016</v>
      </c>
      <c r="Y327" s="119"/>
    </row>
    <row r="328" spans="2:25" ht="12.75" customHeight="1" x14ac:dyDescent="0.25">
      <c r="B328" s="121" t="s">
        <v>320</v>
      </c>
      <c r="C328" s="15" t="s">
        <v>923</v>
      </c>
      <c r="D328" s="29" t="s">
        <v>2257</v>
      </c>
      <c r="E328" s="29" t="s">
        <v>85</v>
      </c>
      <c r="F328" s="29" t="s">
        <v>2258</v>
      </c>
      <c r="G328" s="29" t="s">
        <v>2259</v>
      </c>
      <c r="H328" s="98" t="s">
        <v>49</v>
      </c>
      <c r="I328" s="40">
        <v>45</v>
      </c>
      <c r="J328" s="443">
        <v>230000000</v>
      </c>
      <c r="K328" s="9" t="s">
        <v>1043</v>
      </c>
      <c r="L328" s="9" t="s">
        <v>655</v>
      </c>
      <c r="M328" s="15" t="s">
        <v>52</v>
      </c>
      <c r="N328" s="9" t="s">
        <v>53</v>
      </c>
      <c r="O328" s="23" t="s">
        <v>1759</v>
      </c>
      <c r="P328" s="87" t="s">
        <v>1741</v>
      </c>
      <c r="Q328" s="86">
        <v>796</v>
      </c>
      <c r="R328" s="18" t="s">
        <v>1680</v>
      </c>
      <c r="S328" s="36">
        <v>280</v>
      </c>
      <c r="T328" s="36">
        <v>2658</v>
      </c>
      <c r="U328" s="36">
        <f t="shared" si="30"/>
        <v>744240</v>
      </c>
      <c r="V328" s="36">
        <f t="shared" si="31"/>
        <v>833548.80000000005</v>
      </c>
      <c r="W328" s="113" t="s">
        <v>1746</v>
      </c>
      <c r="X328" s="9">
        <v>2016</v>
      </c>
      <c r="Y328" s="119"/>
    </row>
    <row r="329" spans="2:25" ht="12.75" customHeight="1" x14ac:dyDescent="0.25">
      <c r="B329" s="121" t="s">
        <v>321</v>
      </c>
      <c r="C329" s="15" t="s">
        <v>923</v>
      </c>
      <c r="D329" s="29" t="s">
        <v>2260</v>
      </c>
      <c r="E329" s="29" t="s">
        <v>85</v>
      </c>
      <c r="F329" s="29" t="s">
        <v>2261</v>
      </c>
      <c r="G329" s="29" t="s">
        <v>2262</v>
      </c>
      <c r="H329" s="98" t="s">
        <v>49</v>
      </c>
      <c r="I329" s="40">
        <v>45</v>
      </c>
      <c r="J329" s="443">
        <v>230000000</v>
      </c>
      <c r="K329" s="9" t="s">
        <v>1043</v>
      </c>
      <c r="L329" s="9" t="s">
        <v>655</v>
      </c>
      <c r="M329" s="15" t="s">
        <v>52</v>
      </c>
      <c r="N329" s="9" t="s">
        <v>53</v>
      </c>
      <c r="O329" s="23" t="s">
        <v>1759</v>
      </c>
      <c r="P329" s="87" t="s">
        <v>1741</v>
      </c>
      <c r="Q329" s="86">
        <v>796</v>
      </c>
      <c r="R329" s="18" t="s">
        <v>1680</v>
      </c>
      <c r="S329" s="36">
        <v>220</v>
      </c>
      <c r="T329" s="36">
        <v>5500</v>
      </c>
      <c r="U329" s="36">
        <f t="shared" si="30"/>
        <v>1210000</v>
      </c>
      <c r="V329" s="36">
        <f t="shared" si="31"/>
        <v>1355200.0000000002</v>
      </c>
      <c r="W329" s="113" t="s">
        <v>1746</v>
      </c>
      <c r="X329" s="9">
        <v>2016</v>
      </c>
      <c r="Y329" s="119"/>
    </row>
    <row r="330" spans="2:25" ht="12.75" customHeight="1" x14ac:dyDescent="0.25">
      <c r="B330" s="121" t="s">
        <v>322</v>
      </c>
      <c r="C330" s="15" t="s">
        <v>923</v>
      </c>
      <c r="D330" s="29" t="s">
        <v>2263</v>
      </c>
      <c r="E330" s="29" t="s">
        <v>85</v>
      </c>
      <c r="F330" s="29" t="s">
        <v>2264</v>
      </c>
      <c r="G330" s="29" t="s">
        <v>2265</v>
      </c>
      <c r="H330" s="98" t="s">
        <v>49</v>
      </c>
      <c r="I330" s="40">
        <v>45</v>
      </c>
      <c r="J330" s="443">
        <v>230000000</v>
      </c>
      <c r="K330" s="9" t="s">
        <v>1043</v>
      </c>
      <c r="L330" s="9" t="s">
        <v>655</v>
      </c>
      <c r="M330" s="15" t="s">
        <v>52</v>
      </c>
      <c r="N330" s="9" t="s">
        <v>53</v>
      </c>
      <c r="O330" s="23" t="s">
        <v>1759</v>
      </c>
      <c r="P330" s="87" t="s">
        <v>1741</v>
      </c>
      <c r="Q330" s="86">
        <v>796</v>
      </c>
      <c r="R330" s="18" t="s">
        <v>1680</v>
      </c>
      <c r="S330" s="36">
        <v>110</v>
      </c>
      <c r="T330" s="36">
        <v>11277</v>
      </c>
      <c r="U330" s="36">
        <f t="shared" si="30"/>
        <v>1240470</v>
      </c>
      <c r="V330" s="36">
        <f t="shared" si="31"/>
        <v>1389326.4000000001</v>
      </c>
      <c r="W330" s="113" t="s">
        <v>1746</v>
      </c>
      <c r="X330" s="9">
        <v>2016</v>
      </c>
      <c r="Y330" s="119"/>
    </row>
    <row r="331" spans="2:25" ht="12.75" customHeight="1" x14ac:dyDescent="0.25">
      <c r="B331" s="121" t="s">
        <v>323</v>
      </c>
      <c r="C331" s="15" t="s">
        <v>923</v>
      </c>
      <c r="D331" s="29" t="s">
        <v>2266</v>
      </c>
      <c r="E331" s="29" t="s">
        <v>85</v>
      </c>
      <c r="F331" s="29" t="s">
        <v>2267</v>
      </c>
      <c r="G331" s="29" t="s">
        <v>2268</v>
      </c>
      <c r="H331" s="98" t="s">
        <v>49</v>
      </c>
      <c r="I331" s="40">
        <v>45</v>
      </c>
      <c r="J331" s="443">
        <v>230000000</v>
      </c>
      <c r="K331" s="9" t="s">
        <v>1043</v>
      </c>
      <c r="L331" s="85" t="s">
        <v>1731</v>
      </c>
      <c r="M331" s="15" t="s">
        <v>52</v>
      </c>
      <c r="N331" s="9" t="s">
        <v>53</v>
      </c>
      <c r="O331" s="23" t="s">
        <v>1759</v>
      </c>
      <c r="P331" s="87" t="s">
        <v>1741</v>
      </c>
      <c r="Q331" s="86">
        <v>796</v>
      </c>
      <c r="R331" s="18" t="s">
        <v>1680</v>
      </c>
      <c r="S331" s="36">
        <v>168</v>
      </c>
      <c r="T331" s="36">
        <v>524.11</v>
      </c>
      <c r="U331" s="36">
        <v>0</v>
      </c>
      <c r="V331" s="36">
        <f t="shared" si="31"/>
        <v>0</v>
      </c>
      <c r="W331" s="113" t="s">
        <v>1746</v>
      </c>
      <c r="X331" s="9">
        <v>2016</v>
      </c>
      <c r="Y331" s="119">
        <v>8.2200000000000006</v>
      </c>
    </row>
    <row r="332" spans="2:25" ht="12.75" customHeight="1" x14ac:dyDescent="0.25">
      <c r="B332" s="121" t="s">
        <v>2269</v>
      </c>
      <c r="C332" s="15" t="s">
        <v>923</v>
      </c>
      <c r="D332" s="29" t="s">
        <v>2266</v>
      </c>
      <c r="E332" s="29" t="s">
        <v>85</v>
      </c>
      <c r="F332" s="29" t="s">
        <v>2267</v>
      </c>
      <c r="G332" s="29" t="s">
        <v>2268</v>
      </c>
      <c r="H332" s="98" t="s">
        <v>49</v>
      </c>
      <c r="I332" s="40">
        <v>0</v>
      </c>
      <c r="J332" s="443">
        <v>230000000</v>
      </c>
      <c r="K332" s="9" t="s">
        <v>1043</v>
      </c>
      <c r="L332" s="85" t="s">
        <v>1731</v>
      </c>
      <c r="M332" s="15" t="s">
        <v>52</v>
      </c>
      <c r="N332" s="9" t="s">
        <v>53</v>
      </c>
      <c r="O332" s="23" t="s">
        <v>1759</v>
      </c>
      <c r="P332" s="87" t="s">
        <v>1741</v>
      </c>
      <c r="Q332" s="86">
        <v>796</v>
      </c>
      <c r="R332" s="18" t="s">
        <v>1680</v>
      </c>
      <c r="S332" s="36">
        <v>168</v>
      </c>
      <c r="T332" s="36">
        <v>524.11</v>
      </c>
      <c r="U332" s="36">
        <f t="shared" ref="U332" si="42">S332*T332</f>
        <v>88050.48</v>
      </c>
      <c r="V332" s="36">
        <f t="shared" si="31"/>
        <v>98616.537600000011</v>
      </c>
      <c r="W332" s="113"/>
      <c r="X332" s="9">
        <v>2016</v>
      </c>
      <c r="Y332" s="119"/>
    </row>
    <row r="333" spans="2:25" ht="12.75" customHeight="1" x14ac:dyDescent="0.25">
      <c r="B333" s="121" t="s">
        <v>324</v>
      </c>
      <c r="C333" s="15" t="s">
        <v>923</v>
      </c>
      <c r="D333" s="29" t="s">
        <v>2270</v>
      </c>
      <c r="E333" s="29" t="s">
        <v>85</v>
      </c>
      <c r="F333" s="29" t="s">
        <v>2271</v>
      </c>
      <c r="G333" s="29" t="s">
        <v>2272</v>
      </c>
      <c r="H333" s="98" t="s">
        <v>49</v>
      </c>
      <c r="I333" s="40">
        <v>45</v>
      </c>
      <c r="J333" s="443">
        <v>230000000</v>
      </c>
      <c r="K333" s="9" t="s">
        <v>1043</v>
      </c>
      <c r="L333" s="9" t="s">
        <v>655</v>
      </c>
      <c r="M333" s="15" t="s">
        <v>52</v>
      </c>
      <c r="N333" s="9" t="s">
        <v>53</v>
      </c>
      <c r="O333" s="23" t="s">
        <v>1759</v>
      </c>
      <c r="P333" s="87" t="s">
        <v>1741</v>
      </c>
      <c r="Q333" s="86">
        <v>796</v>
      </c>
      <c r="R333" s="18" t="s">
        <v>1680</v>
      </c>
      <c r="S333" s="36">
        <v>240</v>
      </c>
      <c r="T333" s="36">
        <v>1640</v>
      </c>
      <c r="U333" s="36">
        <f t="shared" si="30"/>
        <v>393600</v>
      </c>
      <c r="V333" s="36">
        <f t="shared" si="31"/>
        <v>440832.00000000006</v>
      </c>
      <c r="W333" s="113" t="s">
        <v>1746</v>
      </c>
      <c r="X333" s="9">
        <v>2016</v>
      </c>
      <c r="Y333" s="119"/>
    </row>
    <row r="334" spans="2:25" ht="12.75" customHeight="1" x14ac:dyDescent="0.25">
      <c r="B334" s="121" t="s">
        <v>325</v>
      </c>
      <c r="C334" s="15" t="s">
        <v>923</v>
      </c>
      <c r="D334" s="29" t="s">
        <v>2273</v>
      </c>
      <c r="E334" s="29" t="s">
        <v>85</v>
      </c>
      <c r="F334" s="29" t="s">
        <v>2274</v>
      </c>
      <c r="G334" s="29" t="s">
        <v>2275</v>
      </c>
      <c r="H334" s="98" t="s">
        <v>49</v>
      </c>
      <c r="I334" s="40">
        <v>45</v>
      </c>
      <c r="J334" s="443">
        <v>230000000</v>
      </c>
      <c r="K334" s="9" t="s">
        <v>1043</v>
      </c>
      <c r="L334" s="85" t="s">
        <v>1731</v>
      </c>
      <c r="M334" s="15" t="s">
        <v>52</v>
      </c>
      <c r="N334" s="9" t="s">
        <v>53</v>
      </c>
      <c r="O334" s="23" t="s">
        <v>1759</v>
      </c>
      <c r="P334" s="87" t="s">
        <v>1741</v>
      </c>
      <c r="Q334" s="86">
        <v>796</v>
      </c>
      <c r="R334" s="18" t="s">
        <v>1680</v>
      </c>
      <c r="S334" s="36">
        <v>170</v>
      </c>
      <c r="T334" s="36">
        <v>312.5</v>
      </c>
      <c r="U334" s="36">
        <v>0</v>
      </c>
      <c r="V334" s="36">
        <f t="shared" si="31"/>
        <v>0</v>
      </c>
      <c r="W334" s="113" t="s">
        <v>1746</v>
      </c>
      <c r="X334" s="9">
        <v>2016</v>
      </c>
      <c r="Y334" s="119">
        <v>8.2200000000000006</v>
      </c>
    </row>
    <row r="335" spans="2:25" ht="12.75" customHeight="1" x14ac:dyDescent="0.25">
      <c r="B335" s="121" t="s">
        <v>2276</v>
      </c>
      <c r="C335" s="15" t="s">
        <v>923</v>
      </c>
      <c r="D335" s="29" t="s">
        <v>2273</v>
      </c>
      <c r="E335" s="29" t="s">
        <v>85</v>
      </c>
      <c r="F335" s="29" t="s">
        <v>2274</v>
      </c>
      <c r="G335" s="29" t="s">
        <v>2275</v>
      </c>
      <c r="H335" s="98" t="s">
        <v>49</v>
      </c>
      <c r="I335" s="40">
        <v>0</v>
      </c>
      <c r="J335" s="443">
        <v>230000000</v>
      </c>
      <c r="K335" s="9" t="s">
        <v>1043</v>
      </c>
      <c r="L335" s="85" t="s">
        <v>1731</v>
      </c>
      <c r="M335" s="15" t="s">
        <v>52</v>
      </c>
      <c r="N335" s="9" t="s">
        <v>53</v>
      </c>
      <c r="O335" s="23" t="s">
        <v>1759</v>
      </c>
      <c r="P335" s="87" t="s">
        <v>1741</v>
      </c>
      <c r="Q335" s="86">
        <v>796</v>
      </c>
      <c r="R335" s="18" t="s">
        <v>1680</v>
      </c>
      <c r="S335" s="36">
        <v>170</v>
      </c>
      <c r="T335" s="36">
        <v>312.5</v>
      </c>
      <c r="U335" s="36">
        <f t="shared" ref="U335" si="43">S335*T335</f>
        <v>53125</v>
      </c>
      <c r="V335" s="36">
        <f t="shared" si="31"/>
        <v>59500.000000000007</v>
      </c>
      <c r="W335" s="113"/>
      <c r="X335" s="9">
        <v>2016</v>
      </c>
      <c r="Y335" s="119"/>
    </row>
    <row r="336" spans="2:25" ht="12.75" customHeight="1" x14ac:dyDescent="0.25">
      <c r="B336" s="121" t="s">
        <v>326</v>
      </c>
      <c r="C336" s="15" t="s">
        <v>923</v>
      </c>
      <c r="D336" s="22" t="s">
        <v>978</v>
      </c>
      <c r="E336" s="14" t="s">
        <v>85</v>
      </c>
      <c r="F336" s="14" t="s">
        <v>1547</v>
      </c>
      <c r="G336" s="29" t="s">
        <v>2277</v>
      </c>
      <c r="H336" s="98" t="s">
        <v>49</v>
      </c>
      <c r="I336" s="40">
        <v>45</v>
      </c>
      <c r="J336" s="443">
        <v>230000000</v>
      </c>
      <c r="K336" s="9" t="s">
        <v>1043</v>
      </c>
      <c r="L336" s="85" t="s">
        <v>1731</v>
      </c>
      <c r="M336" s="15" t="s">
        <v>52</v>
      </c>
      <c r="N336" s="9" t="s">
        <v>53</v>
      </c>
      <c r="O336" s="23" t="s">
        <v>1759</v>
      </c>
      <c r="P336" s="87" t="s">
        <v>1741</v>
      </c>
      <c r="Q336" s="86">
        <v>796</v>
      </c>
      <c r="R336" s="18" t="s">
        <v>1680</v>
      </c>
      <c r="S336" s="36">
        <v>30</v>
      </c>
      <c r="T336" s="36">
        <v>2946.43</v>
      </c>
      <c r="U336" s="36">
        <v>0</v>
      </c>
      <c r="V336" s="36">
        <f t="shared" si="31"/>
        <v>0</v>
      </c>
      <c r="W336" s="113" t="s">
        <v>1746</v>
      </c>
      <c r="X336" s="9">
        <v>2016</v>
      </c>
      <c r="Y336" s="119">
        <v>8.2200000000000006</v>
      </c>
    </row>
    <row r="337" spans="2:25" ht="12.75" customHeight="1" x14ac:dyDescent="0.25">
      <c r="B337" s="121" t="s">
        <v>2278</v>
      </c>
      <c r="C337" s="15" t="s">
        <v>923</v>
      </c>
      <c r="D337" s="22" t="s">
        <v>978</v>
      </c>
      <c r="E337" s="14" t="s">
        <v>85</v>
      </c>
      <c r="F337" s="14" t="s">
        <v>1547</v>
      </c>
      <c r="G337" s="29" t="s">
        <v>2277</v>
      </c>
      <c r="H337" s="98" t="s">
        <v>49</v>
      </c>
      <c r="I337" s="40">
        <v>0</v>
      </c>
      <c r="J337" s="443">
        <v>230000000</v>
      </c>
      <c r="K337" s="9" t="s">
        <v>1043</v>
      </c>
      <c r="L337" s="85" t="s">
        <v>1731</v>
      </c>
      <c r="M337" s="15" t="s">
        <v>52</v>
      </c>
      <c r="N337" s="9" t="s">
        <v>53</v>
      </c>
      <c r="O337" s="23" t="s">
        <v>1759</v>
      </c>
      <c r="P337" s="87" t="s">
        <v>1741</v>
      </c>
      <c r="Q337" s="86">
        <v>796</v>
      </c>
      <c r="R337" s="18" t="s">
        <v>1680</v>
      </c>
      <c r="S337" s="36">
        <v>30</v>
      </c>
      <c r="T337" s="36">
        <v>2946.43</v>
      </c>
      <c r="U337" s="36">
        <f t="shared" ref="U337" si="44">S337*T337</f>
        <v>88392.9</v>
      </c>
      <c r="V337" s="36">
        <f t="shared" si="31"/>
        <v>99000.04800000001</v>
      </c>
      <c r="W337" s="113"/>
      <c r="X337" s="9">
        <v>2016</v>
      </c>
      <c r="Y337" s="119"/>
    </row>
    <row r="338" spans="2:25" ht="12.75" customHeight="1" x14ac:dyDescent="0.25">
      <c r="B338" s="121" t="s">
        <v>327</v>
      </c>
      <c r="C338" s="15" t="s">
        <v>923</v>
      </c>
      <c r="D338" s="29" t="s">
        <v>2279</v>
      </c>
      <c r="E338" s="29" t="s">
        <v>2280</v>
      </c>
      <c r="F338" s="23" t="s">
        <v>2281</v>
      </c>
      <c r="G338" s="29" t="s">
        <v>2282</v>
      </c>
      <c r="H338" s="98" t="s">
        <v>49</v>
      </c>
      <c r="I338" s="40">
        <v>0</v>
      </c>
      <c r="J338" s="443">
        <v>230000000</v>
      </c>
      <c r="K338" s="9" t="s">
        <v>1043</v>
      </c>
      <c r="L338" s="85" t="s">
        <v>1731</v>
      </c>
      <c r="M338" s="15" t="s">
        <v>52</v>
      </c>
      <c r="N338" s="9" t="s">
        <v>53</v>
      </c>
      <c r="O338" s="23" t="s">
        <v>1759</v>
      </c>
      <c r="P338" s="87" t="s">
        <v>1741</v>
      </c>
      <c r="Q338" s="86">
        <v>166</v>
      </c>
      <c r="R338" s="18" t="s">
        <v>1891</v>
      </c>
      <c r="S338" s="36">
        <v>120</v>
      </c>
      <c r="T338" s="36">
        <v>401</v>
      </c>
      <c r="U338" s="36">
        <f t="shared" si="30"/>
        <v>48120</v>
      </c>
      <c r="V338" s="36">
        <f t="shared" si="31"/>
        <v>53894.400000000009</v>
      </c>
      <c r="W338" s="113"/>
      <c r="X338" s="9">
        <v>2016</v>
      </c>
      <c r="Y338" s="119"/>
    </row>
    <row r="339" spans="2:25" ht="12.75" customHeight="1" x14ac:dyDescent="0.25">
      <c r="B339" s="121" t="s">
        <v>328</v>
      </c>
      <c r="C339" s="15" t="s">
        <v>923</v>
      </c>
      <c r="D339" s="29" t="s">
        <v>2283</v>
      </c>
      <c r="E339" s="29" t="s">
        <v>2280</v>
      </c>
      <c r="F339" s="29" t="s">
        <v>2284</v>
      </c>
      <c r="G339" s="29" t="s">
        <v>2285</v>
      </c>
      <c r="H339" s="98" t="s">
        <v>49</v>
      </c>
      <c r="I339" s="40">
        <v>0</v>
      </c>
      <c r="J339" s="443">
        <v>230000000</v>
      </c>
      <c r="K339" s="9" t="s">
        <v>1043</v>
      </c>
      <c r="L339" s="85" t="s">
        <v>1731</v>
      </c>
      <c r="M339" s="15" t="s">
        <v>52</v>
      </c>
      <c r="N339" s="9" t="s">
        <v>53</v>
      </c>
      <c r="O339" s="23" t="s">
        <v>1759</v>
      </c>
      <c r="P339" s="87" t="s">
        <v>1741</v>
      </c>
      <c r="Q339" s="86">
        <v>166</v>
      </c>
      <c r="R339" s="18" t="s">
        <v>1891</v>
      </c>
      <c r="S339" s="36">
        <v>120</v>
      </c>
      <c r="T339" s="36">
        <v>434.82</v>
      </c>
      <c r="U339" s="36">
        <f t="shared" si="30"/>
        <v>52178.400000000001</v>
      </c>
      <c r="V339" s="36">
        <f t="shared" si="31"/>
        <v>58439.808000000005</v>
      </c>
      <c r="W339" s="113"/>
      <c r="X339" s="9">
        <v>2016</v>
      </c>
      <c r="Y339" s="119"/>
    </row>
    <row r="340" spans="2:25" ht="12.75" customHeight="1" x14ac:dyDescent="0.25">
      <c r="B340" s="121" t="s">
        <v>329</v>
      </c>
      <c r="C340" s="15" t="s">
        <v>923</v>
      </c>
      <c r="D340" s="29" t="s">
        <v>2286</v>
      </c>
      <c r="E340" s="29" t="s">
        <v>2280</v>
      </c>
      <c r="F340" s="18" t="s">
        <v>2287</v>
      </c>
      <c r="G340" s="29" t="s">
        <v>2288</v>
      </c>
      <c r="H340" s="98" t="s">
        <v>49</v>
      </c>
      <c r="I340" s="40">
        <v>0</v>
      </c>
      <c r="J340" s="443">
        <v>230000000</v>
      </c>
      <c r="K340" s="9" t="s">
        <v>1043</v>
      </c>
      <c r="L340" s="85" t="s">
        <v>1731</v>
      </c>
      <c r="M340" s="15" t="s">
        <v>52</v>
      </c>
      <c r="N340" s="9" t="s">
        <v>53</v>
      </c>
      <c r="O340" s="23" t="s">
        <v>1759</v>
      </c>
      <c r="P340" s="87" t="s">
        <v>1741</v>
      </c>
      <c r="Q340" s="86">
        <v>166</v>
      </c>
      <c r="R340" s="18" t="s">
        <v>1891</v>
      </c>
      <c r="S340" s="36">
        <v>249.99999999999997</v>
      </c>
      <c r="T340" s="36">
        <v>434.82</v>
      </c>
      <c r="U340" s="36">
        <f t="shared" si="30"/>
        <v>108704.99999999999</v>
      </c>
      <c r="V340" s="36">
        <f t="shared" si="31"/>
        <v>121749.59999999999</v>
      </c>
      <c r="W340" s="113"/>
      <c r="X340" s="9">
        <v>2016</v>
      </c>
      <c r="Y340" s="119"/>
    </row>
    <row r="341" spans="2:25" ht="12.75" customHeight="1" x14ac:dyDescent="0.25">
      <c r="B341" s="121" t="s">
        <v>330</v>
      </c>
      <c r="C341" s="15" t="s">
        <v>923</v>
      </c>
      <c r="D341" s="29" t="s">
        <v>2289</v>
      </c>
      <c r="E341" s="29" t="s">
        <v>2280</v>
      </c>
      <c r="F341" s="29" t="s">
        <v>2290</v>
      </c>
      <c r="G341" s="29" t="s">
        <v>2291</v>
      </c>
      <c r="H341" s="98" t="s">
        <v>49</v>
      </c>
      <c r="I341" s="40">
        <v>0</v>
      </c>
      <c r="J341" s="443">
        <v>230000000</v>
      </c>
      <c r="K341" s="9" t="s">
        <v>1043</v>
      </c>
      <c r="L341" s="85" t="s">
        <v>1731</v>
      </c>
      <c r="M341" s="15" t="s">
        <v>52</v>
      </c>
      <c r="N341" s="9" t="s">
        <v>53</v>
      </c>
      <c r="O341" s="23" t="s">
        <v>1759</v>
      </c>
      <c r="P341" s="87" t="s">
        <v>1741</v>
      </c>
      <c r="Q341" s="86">
        <v>166</v>
      </c>
      <c r="R341" s="18" t="s">
        <v>1891</v>
      </c>
      <c r="S341" s="36">
        <v>100.01</v>
      </c>
      <c r="T341" s="36">
        <v>401</v>
      </c>
      <c r="U341" s="36">
        <f t="shared" si="30"/>
        <v>40104.01</v>
      </c>
      <c r="V341" s="36">
        <f t="shared" si="31"/>
        <v>44916.491200000004</v>
      </c>
      <c r="W341" s="113"/>
      <c r="X341" s="9">
        <v>2016</v>
      </c>
      <c r="Y341" s="119"/>
    </row>
    <row r="342" spans="2:25" ht="12.75" customHeight="1" x14ac:dyDescent="0.25">
      <c r="B342" s="121" t="s">
        <v>331</v>
      </c>
      <c r="C342" s="15" t="s">
        <v>923</v>
      </c>
      <c r="D342" s="29" t="s">
        <v>2292</v>
      </c>
      <c r="E342" s="29" t="s">
        <v>2293</v>
      </c>
      <c r="F342" s="29" t="s">
        <v>2294</v>
      </c>
      <c r="G342" s="29" t="s">
        <v>2295</v>
      </c>
      <c r="H342" s="98" t="s">
        <v>49</v>
      </c>
      <c r="I342" s="40">
        <v>45</v>
      </c>
      <c r="J342" s="443">
        <v>230000000</v>
      </c>
      <c r="K342" s="9" t="s">
        <v>1043</v>
      </c>
      <c r="L342" s="85" t="s">
        <v>1731</v>
      </c>
      <c r="M342" s="15" t="s">
        <v>52</v>
      </c>
      <c r="N342" s="9" t="s">
        <v>53</v>
      </c>
      <c r="O342" s="23" t="s">
        <v>1759</v>
      </c>
      <c r="P342" s="87" t="s">
        <v>1741</v>
      </c>
      <c r="Q342" s="86">
        <v>796</v>
      </c>
      <c r="R342" s="18" t="s">
        <v>1680</v>
      </c>
      <c r="S342" s="36">
        <v>56</v>
      </c>
      <c r="T342" s="36">
        <v>870</v>
      </c>
      <c r="U342" s="36">
        <v>0</v>
      </c>
      <c r="V342" s="36">
        <f t="shared" si="31"/>
        <v>0</v>
      </c>
      <c r="W342" s="113" t="s">
        <v>1746</v>
      </c>
      <c r="X342" s="9">
        <v>2016</v>
      </c>
      <c r="Y342" s="119">
        <v>8.2200000000000006</v>
      </c>
    </row>
    <row r="343" spans="2:25" ht="12.75" customHeight="1" x14ac:dyDescent="0.25">
      <c r="B343" s="121" t="s">
        <v>2296</v>
      </c>
      <c r="C343" s="15" t="s">
        <v>923</v>
      </c>
      <c r="D343" s="29" t="s">
        <v>2292</v>
      </c>
      <c r="E343" s="29" t="s">
        <v>2293</v>
      </c>
      <c r="F343" s="29" t="s">
        <v>2294</v>
      </c>
      <c r="G343" s="29" t="s">
        <v>2295</v>
      </c>
      <c r="H343" s="98" t="s">
        <v>49</v>
      </c>
      <c r="I343" s="40">
        <v>0</v>
      </c>
      <c r="J343" s="443">
        <v>230000000</v>
      </c>
      <c r="K343" s="9" t="s">
        <v>1043</v>
      </c>
      <c r="L343" s="85" t="s">
        <v>1731</v>
      </c>
      <c r="M343" s="15" t="s">
        <v>52</v>
      </c>
      <c r="N343" s="9" t="s">
        <v>53</v>
      </c>
      <c r="O343" s="23" t="s">
        <v>1759</v>
      </c>
      <c r="P343" s="87" t="s">
        <v>1741</v>
      </c>
      <c r="Q343" s="86">
        <v>796</v>
      </c>
      <c r="R343" s="18" t="s">
        <v>1680</v>
      </c>
      <c r="S343" s="36">
        <v>56</v>
      </c>
      <c r="T343" s="36">
        <v>870</v>
      </c>
      <c r="U343" s="36">
        <f t="shared" ref="U343" si="45">S343*T343</f>
        <v>48720</v>
      </c>
      <c r="V343" s="36">
        <f t="shared" si="31"/>
        <v>54566.400000000009</v>
      </c>
      <c r="W343" s="113"/>
      <c r="X343" s="9">
        <v>2016</v>
      </c>
      <c r="Y343" s="119"/>
    </row>
    <row r="344" spans="2:25" ht="12.75" customHeight="1" x14ac:dyDescent="0.25">
      <c r="B344" s="121" t="s">
        <v>332</v>
      </c>
      <c r="C344" s="15" t="s">
        <v>923</v>
      </c>
      <c r="D344" s="29" t="s">
        <v>2297</v>
      </c>
      <c r="E344" s="29" t="s">
        <v>2293</v>
      </c>
      <c r="F344" s="18" t="s">
        <v>2298</v>
      </c>
      <c r="G344" s="29" t="s">
        <v>2299</v>
      </c>
      <c r="H344" s="98" t="s">
        <v>49</v>
      </c>
      <c r="I344" s="40">
        <v>45</v>
      </c>
      <c r="J344" s="443">
        <v>230000000</v>
      </c>
      <c r="K344" s="9" t="s">
        <v>1043</v>
      </c>
      <c r="L344" s="9" t="s">
        <v>655</v>
      </c>
      <c r="M344" s="15" t="s">
        <v>52</v>
      </c>
      <c r="N344" s="9" t="s">
        <v>53</v>
      </c>
      <c r="O344" s="23" t="s">
        <v>1759</v>
      </c>
      <c r="P344" s="87" t="s">
        <v>1741</v>
      </c>
      <c r="Q344" s="86">
        <v>796</v>
      </c>
      <c r="R344" s="18" t="s">
        <v>1680</v>
      </c>
      <c r="S344" s="36">
        <v>56</v>
      </c>
      <c r="T344" s="36">
        <v>4340</v>
      </c>
      <c r="U344" s="36">
        <f t="shared" si="30"/>
        <v>243040</v>
      </c>
      <c r="V344" s="36">
        <f t="shared" si="31"/>
        <v>272204.80000000005</v>
      </c>
      <c r="W344" s="113" t="s">
        <v>1746</v>
      </c>
      <c r="X344" s="9">
        <v>2016</v>
      </c>
      <c r="Y344" s="119"/>
    </row>
    <row r="345" spans="2:25" ht="12.75" customHeight="1" x14ac:dyDescent="0.25">
      <c r="B345" s="121" t="s">
        <v>333</v>
      </c>
      <c r="C345" s="15" t="s">
        <v>923</v>
      </c>
      <c r="D345" s="29" t="s">
        <v>2297</v>
      </c>
      <c r="E345" s="29" t="s">
        <v>2293</v>
      </c>
      <c r="F345" s="18" t="s">
        <v>2298</v>
      </c>
      <c r="G345" s="29" t="s">
        <v>2300</v>
      </c>
      <c r="H345" s="98" t="s">
        <v>49</v>
      </c>
      <c r="I345" s="40">
        <v>45</v>
      </c>
      <c r="J345" s="443">
        <v>230000000</v>
      </c>
      <c r="K345" s="9" t="s">
        <v>1043</v>
      </c>
      <c r="L345" s="9" t="s">
        <v>655</v>
      </c>
      <c r="M345" s="15" t="s">
        <v>52</v>
      </c>
      <c r="N345" s="9" t="s">
        <v>53</v>
      </c>
      <c r="O345" s="23" t="s">
        <v>1759</v>
      </c>
      <c r="P345" s="87" t="s">
        <v>1741</v>
      </c>
      <c r="Q345" s="86">
        <v>796</v>
      </c>
      <c r="R345" s="18" t="s">
        <v>1680</v>
      </c>
      <c r="S345" s="36">
        <v>56</v>
      </c>
      <c r="T345" s="36">
        <v>3060</v>
      </c>
      <c r="U345" s="36">
        <f t="shared" si="30"/>
        <v>171360</v>
      </c>
      <c r="V345" s="36">
        <f t="shared" si="31"/>
        <v>191923.20000000001</v>
      </c>
      <c r="W345" s="113" t="s">
        <v>1746</v>
      </c>
      <c r="X345" s="9">
        <v>2016</v>
      </c>
      <c r="Y345" s="119"/>
    </row>
    <row r="346" spans="2:25" ht="12.75" customHeight="1" x14ac:dyDescent="0.25">
      <c r="B346" s="121" t="s">
        <v>334</v>
      </c>
      <c r="C346" s="15" t="s">
        <v>923</v>
      </c>
      <c r="D346" s="29" t="s">
        <v>2297</v>
      </c>
      <c r="E346" s="29" t="s">
        <v>2293</v>
      </c>
      <c r="F346" s="18" t="s">
        <v>2298</v>
      </c>
      <c r="G346" s="29" t="s">
        <v>2301</v>
      </c>
      <c r="H346" s="98" t="s">
        <v>49</v>
      </c>
      <c r="I346" s="40">
        <v>45</v>
      </c>
      <c r="J346" s="443">
        <v>230000000</v>
      </c>
      <c r="K346" s="9" t="s">
        <v>1043</v>
      </c>
      <c r="L346" s="9" t="s">
        <v>655</v>
      </c>
      <c r="M346" s="15" t="s">
        <v>52</v>
      </c>
      <c r="N346" s="9" t="s">
        <v>53</v>
      </c>
      <c r="O346" s="23" t="s">
        <v>1759</v>
      </c>
      <c r="P346" s="87" t="s">
        <v>1741</v>
      </c>
      <c r="Q346" s="86">
        <v>796</v>
      </c>
      <c r="R346" s="18" t="s">
        <v>1680</v>
      </c>
      <c r="S346" s="36">
        <v>56</v>
      </c>
      <c r="T346" s="36">
        <v>2880</v>
      </c>
      <c r="U346" s="36">
        <f t="shared" si="30"/>
        <v>161280</v>
      </c>
      <c r="V346" s="36">
        <f t="shared" si="31"/>
        <v>180633.60000000001</v>
      </c>
      <c r="W346" s="113" t="s">
        <v>1746</v>
      </c>
      <c r="X346" s="9">
        <v>2016</v>
      </c>
      <c r="Y346" s="119"/>
    </row>
    <row r="347" spans="2:25" ht="12.75" customHeight="1" x14ac:dyDescent="0.25">
      <c r="B347" s="121" t="s">
        <v>335</v>
      </c>
      <c r="C347" s="15" t="s">
        <v>923</v>
      </c>
      <c r="D347" s="29" t="s">
        <v>2297</v>
      </c>
      <c r="E347" s="29" t="s">
        <v>2293</v>
      </c>
      <c r="F347" s="18" t="s">
        <v>2298</v>
      </c>
      <c r="G347" s="29" t="s">
        <v>2302</v>
      </c>
      <c r="H347" s="98" t="s">
        <v>49</v>
      </c>
      <c r="I347" s="40">
        <v>45</v>
      </c>
      <c r="J347" s="443">
        <v>230000000</v>
      </c>
      <c r="K347" s="9" t="s">
        <v>1043</v>
      </c>
      <c r="L347" s="85" t="s">
        <v>1731</v>
      </c>
      <c r="M347" s="15" t="s">
        <v>52</v>
      </c>
      <c r="N347" s="9" t="s">
        <v>53</v>
      </c>
      <c r="O347" s="23" t="s">
        <v>1759</v>
      </c>
      <c r="P347" s="87" t="s">
        <v>1741</v>
      </c>
      <c r="Q347" s="86">
        <v>796</v>
      </c>
      <c r="R347" s="18" t="s">
        <v>1680</v>
      </c>
      <c r="S347" s="36">
        <v>66</v>
      </c>
      <c r="T347" s="36">
        <v>560</v>
      </c>
      <c r="U347" s="36">
        <v>0</v>
      </c>
      <c r="V347" s="36">
        <f t="shared" si="31"/>
        <v>0</v>
      </c>
      <c r="W347" s="113" t="s">
        <v>1746</v>
      </c>
      <c r="X347" s="9">
        <v>2016</v>
      </c>
      <c r="Y347" s="119">
        <v>8.2200000000000006</v>
      </c>
    </row>
    <row r="348" spans="2:25" ht="12.75" customHeight="1" x14ac:dyDescent="0.25">
      <c r="B348" s="121" t="s">
        <v>2303</v>
      </c>
      <c r="C348" s="15" t="s">
        <v>923</v>
      </c>
      <c r="D348" s="29" t="s">
        <v>2297</v>
      </c>
      <c r="E348" s="29" t="s">
        <v>2293</v>
      </c>
      <c r="F348" s="18" t="s">
        <v>2298</v>
      </c>
      <c r="G348" s="29" t="s">
        <v>2302</v>
      </c>
      <c r="H348" s="98" t="s">
        <v>49</v>
      </c>
      <c r="I348" s="40">
        <v>0</v>
      </c>
      <c r="J348" s="443">
        <v>230000000</v>
      </c>
      <c r="K348" s="9" t="s">
        <v>1043</v>
      </c>
      <c r="L348" s="85" t="s">
        <v>1731</v>
      </c>
      <c r="M348" s="15" t="s">
        <v>52</v>
      </c>
      <c r="N348" s="9" t="s">
        <v>53</v>
      </c>
      <c r="O348" s="23" t="s">
        <v>1759</v>
      </c>
      <c r="P348" s="87" t="s">
        <v>1741</v>
      </c>
      <c r="Q348" s="86">
        <v>796</v>
      </c>
      <c r="R348" s="18" t="s">
        <v>1680</v>
      </c>
      <c r="S348" s="36">
        <v>66</v>
      </c>
      <c r="T348" s="36">
        <v>560</v>
      </c>
      <c r="U348" s="36">
        <f t="shared" ref="U348" si="46">S348*T348</f>
        <v>36960</v>
      </c>
      <c r="V348" s="36">
        <f t="shared" si="31"/>
        <v>41395.200000000004</v>
      </c>
      <c r="W348" s="113"/>
      <c r="X348" s="9">
        <v>2016</v>
      </c>
      <c r="Y348" s="119"/>
    </row>
    <row r="349" spans="2:25" ht="12.75" customHeight="1" x14ac:dyDescent="0.25">
      <c r="B349" s="121" t="s">
        <v>336</v>
      </c>
      <c r="C349" s="15" t="s">
        <v>923</v>
      </c>
      <c r="D349" s="29" t="s">
        <v>2304</v>
      </c>
      <c r="E349" s="29" t="s">
        <v>2305</v>
      </c>
      <c r="F349" s="29" t="s">
        <v>2306</v>
      </c>
      <c r="G349" s="29" t="s">
        <v>2307</v>
      </c>
      <c r="H349" s="98" t="s">
        <v>49</v>
      </c>
      <c r="I349" s="40">
        <v>0</v>
      </c>
      <c r="J349" s="443">
        <v>230000000</v>
      </c>
      <c r="K349" s="9" t="s">
        <v>1043</v>
      </c>
      <c r="L349" s="85" t="s">
        <v>1731</v>
      </c>
      <c r="M349" s="15" t="s">
        <v>52</v>
      </c>
      <c r="N349" s="9" t="s">
        <v>53</v>
      </c>
      <c r="O349" s="23" t="s">
        <v>1759</v>
      </c>
      <c r="P349" s="87" t="s">
        <v>1741</v>
      </c>
      <c r="Q349" s="86">
        <v>796</v>
      </c>
      <c r="R349" s="18" t="s">
        <v>1680</v>
      </c>
      <c r="S349" s="36">
        <v>25</v>
      </c>
      <c r="T349" s="36">
        <v>19218.75</v>
      </c>
      <c r="U349" s="36">
        <v>0</v>
      </c>
      <c r="V349" s="36">
        <f t="shared" si="31"/>
        <v>0</v>
      </c>
      <c r="W349" s="113"/>
      <c r="X349" s="9">
        <v>2016</v>
      </c>
      <c r="Y349" s="119">
        <v>8.2200000000000006</v>
      </c>
    </row>
    <row r="350" spans="2:25" ht="12.75" customHeight="1" x14ac:dyDescent="0.25">
      <c r="B350" s="121" t="s">
        <v>2308</v>
      </c>
      <c r="C350" s="15" t="s">
        <v>923</v>
      </c>
      <c r="D350" s="29" t="s">
        <v>2304</v>
      </c>
      <c r="E350" s="29" t="s">
        <v>2305</v>
      </c>
      <c r="F350" s="29" t="s">
        <v>2306</v>
      </c>
      <c r="G350" s="29" t="s">
        <v>2307</v>
      </c>
      <c r="H350" s="98" t="s">
        <v>49</v>
      </c>
      <c r="I350" s="40">
        <v>45</v>
      </c>
      <c r="J350" s="443">
        <v>230000000</v>
      </c>
      <c r="K350" s="9" t="s">
        <v>1043</v>
      </c>
      <c r="L350" s="85" t="s">
        <v>1731</v>
      </c>
      <c r="M350" s="15" t="s">
        <v>52</v>
      </c>
      <c r="N350" s="9" t="s">
        <v>53</v>
      </c>
      <c r="O350" s="23" t="s">
        <v>1759</v>
      </c>
      <c r="P350" s="87" t="s">
        <v>1741</v>
      </c>
      <c r="Q350" s="86">
        <v>796</v>
      </c>
      <c r="R350" s="18" t="s">
        <v>1680</v>
      </c>
      <c r="S350" s="36">
        <v>25</v>
      </c>
      <c r="T350" s="36">
        <v>19218.75</v>
      </c>
      <c r="U350" s="36">
        <v>0</v>
      </c>
      <c r="V350" s="36">
        <f t="shared" si="31"/>
        <v>0</v>
      </c>
      <c r="W350" s="113" t="s">
        <v>1746</v>
      </c>
      <c r="X350" s="9">
        <v>2016</v>
      </c>
      <c r="Y350" s="119" t="s">
        <v>2138</v>
      </c>
    </row>
    <row r="351" spans="2:25" ht="12.75" customHeight="1" x14ac:dyDescent="0.25">
      <c r="B351" s="121" t="s">
        <v>337</v>
      </c>
      <c r="C351" s="15" t="s">
        <v>923</v>
      </c>
      <c r="D351" s="22" t="s">
        <v>1035</v>
      </c>
      <c r="E351" s="14" t="s">
        <v>76</v>
      </c>
      <c r="F351" s="14" t="s">
        <v>1036</v>
      </c>
      <c r="G351" s="29" t="s">
        <v>2309</v>
      </c>
      <c r="H351" s="98" t="s">
        <v>49</v>
      </c>
      <c r="I351" s="40">
        <v>0</v>
      </c>
      <c r="J351" s="443">
        <v>230000000</v>
      </c>
      <c r="K351" s="9" t="s">
        <v>1043</v>
      </c>
      <c r="L351" s="9" t="s">
        <v>655</v>
      </c>
      <c r="M351" s="15" t="s">
        <v>52</v>
      </c>
      <c r="N351" s="9" t="s">
        <v>53</v>
      </c>
      <c r="O351" s="23" t="s">
        <v>1759</v>
      </c>
      <c r="P351" s="87" t="s">
        <v>1741</v>
      </c>
      <c r="Q351" s="86">
        <v>796</v>
      </c>
      <c r="R351" s="18" t="s">
        <v>1680</v>
      </c>
      <c r="S351" s="36">
        <v>1</v>
      </c>
      <c r="T351" s="36">
        <v>46000</v>
      </c>
      <c r="U351" s="36">
        <f t="shared" ref="U351:U430" si="47">S351*T351</f>
        <v>46000</v>
      </c>
      <c r="V351" s="36">
        <f t="shared" si="31"/>
        <v>51520.000000000007</v>
      </c>
      <c r="W351" s="113"/>
      <c r="X351" s="9">
        <v>2016</v>
      </c>
      <c r="Y351" s="119"/>
    </row>
    <row r="352" spans="2:25" ht="12.75" customHeight="1" x14ac:dyDescent="0.25">
      <c r="B352" s="52" t="s">
        <v>338</v>
      </c>
      <c r="C352" s="15" t="s">
        <v>923</v>
      </c>
      <c r="D352" s="22" t="s">
        <v>1035</v>
      </c>
      <c r="E352" s="14" t="s">
        <v>76</v>
      </c>
      <c r="F352" s="14" t="s">
        <v>1036</v>
      </c>
      <c r="G352" s="29" t="s">
        <v>2310</v>
      </c>
      <c r="H352" s="98" t="s">
        <v>49</v>
      </c>
      <c r="I352" s="40">
        <v>0</v>
      </c>
      <c r="J352" s="443">
        <v>230000000</v>
      </c>
      <c r="K352" s="9" t="s">
        <v>1043</v>
      </c>
      <c r="L352" s="9" t="s">
        <v>655</v>
      </c>
      <c r="M352" s="15" t="s">
        <v>52</v>
      </c>
      <c r="N352" s="9" t="s">
        <v>53</v>
      </c>
      <c r="O352" s="23" t="s">
        <v>1759</v>
      </c>
      <c r="P352" s="87" t="s">
        <v>1741</v>
      </c>
      <c r="Q352" s="86">
        <v>796</v>
      </c>
      <c r="R352" s="18" t="s">
        <v>1680</v>
      </c>
      <c r="S352" s="36">
        <v>1</v>
      </c>
      <c r="T352" s="36">
        <v>342410.71</v>
      </c>
      <c r="U352" s="36">
        <f t="shared" si="47"/>
        <v>342410.71</v>
      </c>
      <c r="V352" s="36">
        <f t="shared" si="31"/>
        <v>383499.99520000006</v>
      </c>
      <c r="W352" s="113"/>
      <c r="X352" s="9">
        <v>2016</v>
      </c>
      <c r="Y352" s="119"/>
    </row>
    <row r="353" spans="2:25" ht="12.75" customHeight="1" x14ac:dyDescent="0.25">
      <c r="B353" s="52" t="s">
        <v>339</v>
      </c>
      <c r="C353" s="15" t="s">
        <v>923</v>
      </c>
      <c r="D353" s="22" t="s">
        <v>1035</v>
      </c>
      <c r="E353" s="14" t="s">
        <v>76</v>
      </c>
      <c r="F353" s="14" t="s">
        <v>1036</v>
      </c>
      <c r="G353" s="29" t="s">
        <v>2311</v>
      </c>
      <c r="H353" s="98" t="s">
        <v>49</v>
      </c>
      <c r="I353" s="40">
        <v>0</v>
      </c>
      <c r="J353" s="443">
        <v>230000000</v>
      </c>
      <c r="K353" s="9" t="s">
        <v>1043</v>
      </c>
      <c r="L353" s="85" t="s">
        <v>1731</v>
      </c>
      <c r="M353" s="15" t="s">
        <v>52</v>
      </c>
      <c r="N353" s="9" t="s">
        <v>53</v>
      </c>
      <c r="O353" s="23" t="s">
        <v>1759</v>
      </c>
      <c r="P353" s="87" t="s">
        <v>1741</v>
      </c>
      <c r="Q353" s="86">
        <v>796</v>
      </c>
      <c r="R353" s="18" t="s">
        <v>1680</v>
      </c>
      <c r="S353" s="36">
        <v>6</v>
      </c>
      <c r="T353" s="36">
        <v>39000</v>
      </c>
      <c r="U353" s="36">
        <f t="shared" si="47"/>
        <v>234000</v>
      </c>
      <c r="V353" s="36">
        <f t="shared" si="31"/>
        <v>262080.00000000003</v>
      </c>
      <c r="W353" s="113"/>
      <c r="X353" s="9">
        <v>2016</v>
      </c>
      <c r="Y353" s="119"/>
    </row>
    <row r="354" spans="2:25" ht="12.75" customHeight="1" x14ac:dyDescent="0.25">
      <c r="B354" s="52" t="s">
        <v>340</v>
      </c>
      <c r="C354" s="15" t="s">
        <v>923</v>
      </c>
      <c r="D354" s="22" t="s">
        <v>1035</v>
      </c>
      <c r="E354" s="14" t="s">
        <v>76</v>
      </c>
      <c r="F354" s="14" t="s">
        <v>1036</v>
      </c>
      <c r="G354" s="29" t="s">
        <v>2312</v>
      </c>
      <c r="H354" s="98" t="s">
        <v>49</v>
      </c>
      <c r="I354" s="40">
        <v>0</v>
      </c>
      <c r="J354" s="443">
        <v>230000000</v>
      </c>
      <c r="K354" s="9" t="s">
        <v>1043</v>
      </c>
      <c r="L354" s="9" t="s">
        <v>655</v>
      </c>
      <c r="M354" s="15" t="s">
        <v>52</v>
      </c>
      <c r="N354" s="9" t="s">
        <v>53</v>
      </c>
      <c r="O354" s="23" t="s">
        <v>1759</v>
      </c>
      <c r="P354" s="87" t="s">
        <v>1741</v>
      </c>
      <c r="Q354" s="86">
        <v>796</v>
      </c>
      <c r="R354" s="18" t="s">
        <v>1680</v>
      </c>
      <c r="S354" s="36">
        <v>2</v>
      </c>
      <c r="T354" s="36">
        <v>102000</v>
      </c>
      <c r="U354" s="36">
        <f t="shared" si="47"/>
        <v>204000</v>
      </c>
      <c r="V354" s="36">
        <f t="shared" si="31"/>
        <v>228480.00000000003</v>
      </c>
      <c r="W354" s="113"/>
      <c r="X354" s="9">
        <v>2016</v>
      </c>
      <c r="Y354" s="119"/>
    </row>
    <row r="355" spans="2:25" ht="12.75" customHeight="1" x14ac:dyDescent="0.25">
      <c r="B355" s="52" t="s">
        <v>341</v>
      </c>
      <c r="C355" s="15" t="s">
        <v>923</v>
      </c>
      <c r="D355" s="29" t="s">
        <v>2313</v>
      </c>
      <c r="E355" s="29" t="s">
        <v>75</v>
      </c>
      <c r="F355" s="29" t="s">
        <v>2314</v>
      </c>
      <c r="G355" s="29" t="s">
        <v>2315</v>
      </c>
      <c r="H355" s="98" t="s">
        <v>49</v>
      </c>
      <c r="I355" s="40">
        <v>0</v>
      </c>
      <c r="J355" s="443">
        <v>230000000</v>
      </c>
      <c r="K355" s="9" t="s">
        <v>1043</v>
      </c>
      <c r="L355" s="9" t="s">
        <v>655</v>
      </c>
      <c r="M355" s="15" t="s">
        <v>52</v>
      </c>
      <c r="N355" s="9" t="s">
        <v>53</v>
      </c>
      <c r="O355" s="23" t="s">
        <v>1759</v>
      </c>
      <c r="P355" s="87" t="s">
        <v>1741</v>
      </c>
      <c r="Q355" s="86">
        <v>796</v>
      </c>
      <c r="R355" s="18" t="s">
        <v>1680</v>
      </c>
      <c r="S355" s="36">
        <v>8</v>
      </c>
      <c r="T355" s="36">
        <v>9536.6</v>
      </c>
      <c r="U355" s="36">
        <f t="shared" si="47"/>
        <v>76292.800000000003</v>
      </c>
      <c r="V355" s="36">
        <f t="shared" si="31"/>
        <v>85447.936000000016</v>
      </c>
      <c r="W355" s="113"/>
      <c r="X355" s="9">
        <v>2016</v>
      </c>
      <c r="Y355" s="119"/>
    </row>
    <row r="356" spans="2:25" ht="12.75" customHeight="1" x14ac:dyDescent="0.25">
      <c r="B356" s="52" t="s">
        <v>342</v>
      </c>
      <c r="C356" s="15" t="s">
        <v>923</v>
      </c>
      <c r="D356" s="29" t="s">
        <v>976</v>
      </c>
      <c r="E356" s="29" t="s">
        <v>75</v>
      </c>
      <c r="F356" s="29" t="s">
        <v>1546</v>
      </c>
      <c r="G356" s="29" t="s">
        <v>2316</v>
      </c>
      <c r="H356" s="98" t="s">
        <v>49</v>
      </c>
      <c r="I356" s="40">
        <v>0</v>
      </c>
      <c r="J356" s="443">
        <v>230000000</v>
      </c>
      <c r="K356" s="9" t="s">
        <v>1043</v>
      </c>
      <c r="L356" s="9" t="s">
        <v>655</v>
      </c>
      <c r="M356" s="15" t="s">
        <v>52</v>
      </c>
      <c r="N356" s="9" t="s">
        <v>53</v>
      </c>
      <c r="O356" s="23" t="s">
        <v>1759</v>
      </c>
      <c r="P356" s="87" t="s">
        <v>1741</v>
      </c>
      <c r="Q356" s="86">
        <v>796</v>
      </c>
      <c r="R356" s="18" t="s">
        <v>1680</v>
      </c>
      <c r="S356" s="36">
        <v>35</v>
      </c>
      <c r="T356" s="36">
        <v>10858.03</v>
      </c>
      <c r="U356" s="36">
        <f t="shared" si="47"/>
        <v>380031.05000000005</v>
      </c>
      <c r="V356" s="36">
        <f t="shared" si="31"/>
        <v>425634.77600000007</v>
      </c>
      <c r="W356" s="113"/>
      <c r="X356" s="9">
        <v>2016</v>
      </c>
      <c r="Y356" s="119"/>
    </row>
    <row r="357" spans="2:25" ht="12.75" customHeight="1" x14ac:dyDescent="0.25">
      <c r="B357" s="52" t="s">
        <v>343</v>
      </c>
      <c r="C357" s="15" t="s">
        <v>923</v>
      </c>
      <c r="D357" s="29" t="s">
        <v>2317</v>
      </c>
      <c r="E357" s="29" t="s">
        <v>75</v>
      </c>
      <c r="F357" s="29" t="s">
        <v>2318</v>
      </c>
      <c r="G357" s="29" t="s">
        <v>2319</v>
      </c>
      <c r="H357" s="98" t="s">
        <v>49</v>
      </c>
      <c r="I357" s="40">
        <v>0</v>
      </c>
      <c r="J357" s="443">
        <v>230000000</v>
      </c>
      <c r="K357" s="9" t="s">
        <v>1043</v>
      </c>
      <c r="L357" s="9" t="s">
        <v>655</v>
      </c>
      <c r="M357" s="15" t="s">
        <v>52</v>
      </c>
      <c r="N357" s="9" t="s">
        <v>53</v>
      </c>
      <c r="O357" s="23" t="s">
        <v>1759</v>
      </c>
      <c r="P357" s="87" t="s">
        <v>1741</v>
      </c>
      <c r="Q357" s="86">
        <v>796</v>
      </c>
      <c r="R357" s="18" t="s">
        <v>1680</v>
      </c>
      <c r="S357" s="36">
        <v>30</v>
      </c>
      <c r="T357" s="36">
        <v>5456.25</v>
      </c>
      <c r="U357" s="36">
        <f t="shared" si="47"/>
        <v>163687.5</v>
      </c>
      <c r="V357" s="36">
        <f t="shared" si="31"/>
        <v>183330.00000000003</v>
      </c>
      <c r="W357" s="113"/>
      <c r="X357" s="9">
        <v>2016</v>
      </c>
      <c r="Y357" s="119"/>
    </row>
    <row r="358" spans="2:25" ht="12.75" customHeight="1" x14ac:dyDescent="0.25">
      <c r="B358" s="52" t="s">
        <v>344</v>
      </c>
      <c r="C358" s="15" t="s">
        <v>923</v>
      </c>
      <c r="D358" s="29" t="s">
        <v>976</v>
      </c>
      <c r="E358" s="29" t="s">
        <v>75</v>
      </c>
      <c r="F358" s="29" t="s">
        <v>1546</v>
      </c>
      <c r="G358" s="29" t="s">
        <v>2320</v>
      </c>
      <c r="H358" s="98" t="s">
        <v>49</v>
      </c>
      <c r="I358" s="40">
        <v>0</v>
      </c>
      <c r="J358" s="443">
        <v>230000000</v>
      </c>
      <c r="K358" s="9" t="s">
        <v>1043</v>
      </c>
      <c r="L358" s="9" t="s">
        <v>655</v>
      </c>
      <c r="M358" s="15" t="s">
        <v>52</v>
      </c>
      <c r="N358" s="9" t="s">
        <v>53</v>
      </c>
      <c r="O358" s="23" t="s">
        <v>1759</v>
      </c>
      <c r="P358" s="87" t="s">
        <v>1741</v>
      </c>
      <c r="Q358" s="86">
        <v>796</v>
      </c>
      <c r="R358" s="18" t="s">
        <v>1680</v>
      </c>
      <c r="S358" s="36">
        <v>59</v>
      </c>
      <c r="T358" s="36">
        <v>5893</v>
      </c>
      <c r="U358" s="36">
        <f t="shared" si="47"/>
        <v>347687</v>
      </c>
      <c r="V358" s="36">
        <f t="shared" si="31"/>
        <v>389409.44000000006</v>
      </c>
      <c r="W358" s="113"/>
      <c r="X358" s="9">
        <v>2016</v>
      </c>
      <c r="Y358" s="119"/>
    </row>
    <row r="359" spans="2:25" ht="12.75" customHeight="1" x14ac:dyDescent="0.25">
      <c r="B359" s="52" t="s">
        <v>345</v>
      </c>
      <c r="C359" s="15" t="s">
        <v>923</v>
      </c>
      <c r="D359" s="29" t="s">
        <v>2317</v>
      </c>
      <c r="E359" s="29" t="s">
        <v>75</v>
      </c>
      <c r="F359" s="29" t="s">
        <v>2318</v>
      </c>
      <c r="G359" s="29" t="s">
        <v>2321</v>
      </c>
      <c r="H359" s="98" t="s">
        <v>49</v>
      </c>
      <c r="I359" s="40">
        <v>0</v>
      </c>
      <c r="J359" s="443">
        <v>230000000</v>
      </c>
      <c r="K359" s="9" t="s">
        <v>1043</v>
      </c>
      <c r="L359" s="9" t="s">
        <v>655</v>
      </c>
      <c r="M359" s="15" t="s">
        <v>52</v>
      </c>
      <c r="N359" s="9" t="s">
        <v>53</v>
      </c>
      <c r="O359" s="23" t="s">
        <v>1759</v>
      </c>
      <c r="P359" s="87" t="s">
        <v>1741</v>
      </c>
      <c r="Q359" s="86">
        <v>796</v>
      </c>
      <c r="R359" s="18" t="s">
        <v>1680</v>
      </c>
      <c r="S359" s="36">
        <v>33</v>
      </c>
      <c r="T359" s="36">
        <v>8037.5</v>
      </c>
      <c r="U359" s="36">
        <f t="shared" si="47"/>
        <v>265237.5</v>
      </c>
      <c r="V359" s="36">
        <f t="shared" si="31"/>
        <v>297066</v>
      </c>
      <c r="W359" s="113"/>
      <c r="X359" s="9">
        <v>2016</v>
      </c>
      <c r="Y359" s="119"/>
    </row>
    <row r="360" spans="2:25" ht="12.75" customHeight="1" x14ac:dyDescent="0.25">
      <c r="B360" s="52" t="s">
        <v>346</v>
      </c>
      <c r="C360" s="15" t="s">
        <v>923</v>
      </c>
      <c r="D360" s="29" t="s">
        <v>2322</v>
      </c>
      <c r="E360" s="29" t="s">
        <v>91</v>
      </c>
      <c r="F360" s="29" t="s">
        <v>2323</v>
      </c>
      <c r="G360" s="23" t="s">
        <v>927</v>
      </c>
      <c r="H360" s="9" t="s">
        <v>55</v>
      </c>
      <c r="I360" s="40">
        <v>45</v>
      </c>
      <c r="J360" s="443">
        <v>230000000</v>
      </c>
      <c r="K360" s="9" t="s">
        <v>1043</v>
      </c>
      <c r="L360" s="85" t="s">
        <v>1731</v>
      </c>
      <c r="M360" s="15" t="s">
        <v>52</v>
      </c>
      <c r="N360" s="9" t="s">
        <v>53</v>
      </c>
      <c r="O360" s="23" t="s">
        <v>1759</v>
      </c>
      <c r="P360" s="87" t="s">
        <v>1741</v>
      </c>
      <c r="Q360" s="86">
        <v>112</v>
      </c>
      <c r="R360" s="18" t="s">
        <v>62</v>
      </c>
      <c r="S360" s="36">
        <v>3500</v>
      </c>
      <c r="T360" s="36">
        <v>3011.21</v>
      </c>
      <c r="U360" s="36">
        <v>0</v>
      </c>
      <c r="V360" s="36">
        <f t="shared" si="31"/>
        <v>0</v>
      </c>
      <c r="W360" s="113" t="s">
        <v>1746</v>
      </c>
      <c r="X360" s="9">
        <v>2016</v>
      </c>
      <c r="Y360" s="119" t="s">
        <v>2138</v>
      </c>
    </row>
    <row r="361" spans="2:25" ht="12.75" customHeight="1" x14ac:dyDescent="0.25">
      <c r="B361" s="52" t="s">
        <v>347</v>
      </c>
      <c r="C361" s="15" t="s">
        <v>923</v>
      </c>
      <c r="D361" s="29" t="s">
        <v>968</v>
      </c>
      <c r="E361" s="29" t="s">
        <v>74</v>
      </c>
      <c r="F361" s="29" t="s">
        <v>1543</v>
      </c>
      <c r="G361" s="29" t="s">
        <v>2324</v>
      </c>
      <c r="H361" s="98" t="s">
        <v>49</v>
      </c>
      <c r="I361" s="40">
        <v>0</v>
      </c>
      <c r="J361" s="443">
        <v>230000000</v>
      </c>
      <c r="K361" s="9" t="s">
        <v>1043</v>
      </c>
      <c r="L361" s="9" t="s">
        <v>655</v>
      </c>
      <c r="M361" s="15" t="s">
        <v>52</v>
      </c>
      <c r="N361" s="9" t="s">
        <v>53</v>
      </c>
      <c r="O361" s="23" t="s">
        <v>1759</v>
      </c>
      <c r="P361" s="87" t="s">
        <v>1741</v>
      </c>
      <c r="Q361" s="86">
        <v>796</v>
      </c>
      <c r="R361" s="18" t="s">
        <v>1680</v>
      </c>
      <c r="S361" s="36">
        <v>60</v>
      </c>
      <c r="T361" s="36">
        <v>6387.5</v>
      </c>
      <c r="U361" s="36">
        <f t="shared" si="47"/>
        <v>383250</v>
      </c>
      <c r="V361" s="36">
        <f t="shared" si="31"/>
        <v>429240.00000000006</v>
      </c>
      <c r="W361" s="113"/>
      <c r="X361" s="9">
        <v>2016</v>
      </c>
      <c r="Y361" s="119"/>
    </row>
    <row r="362" spans="2:25" ht="12.75" customHeight="1" x14ac:dyDescent="0.25">
      <c r="B362" s="52" t="s">
        <v>348</v>
      </c>
      <c r="C362" s="15" t="s">
        <v>923</v>
      </c>
      <c r="D362" s="29" t="s">
        <v>969</v>
      </c>
      <c r="E362" s="29" t="s">
        <v>74</v>
      </c>
      <c r="F362" s="29" t="s">
        <v>977</v>
      </c>
      <c r="G362" s="29" t="s">
        <v>2325</v>
      </c>
      <c r="H362" s="98" t="s">
        <v>49</v>
      </c>
      <c r="I362" s="40">
        <v>0</v>
      </c>
      <c r="J362" s="443">
        <v>230000000</v>
      </c>
      <c r="K362" s="9" t="s">
        <v>1043</v>
      </c>
      <c r="L362" s="85" t="s">
        <v>1731</v>
      </c>
      <c r="M362" s="15" t="s">
        <v>52</v>
      </c>
      <c r="N362" s="9" t="s">
        <v>53</v>
      </c>
      <c r="O362" s="23" t="s">
        <v>1759</v>
      </c>
      <c r="P362" s="87" t="s">
        <v>1741</v>
      </c>
      <c r="Q362" s="86">
        <v>796</v>
      </c>
      <c r="R362" s="18" t="s">
        <v>1680</v>
      </c>
      <c r="S362" s="36">
        <v>25</v>
      </c>
      <c r="T362" s="36">
        <v>6387.5</v>
      </c>
      <c r="U362" s="36">
        <f t="shared" si="47"/>
        <v>159687.5</v>
      </c>
      <c r="V362" s="36">
        <f t="shared" si="31"/>
        <v>178850.00000000003</v>
      </c>
      <c r="W362" s="113"/>
      <c r="X362" s="9">
        <v>2016</v>
      </c>
      <c r="Y362" s="119"/>
    </row>
    <row r="363" spans="2:25" ht="12.75" customHeight="1" x14ac:dyDescent="0.25">
      <c r="B363" s="52" t="s">
        <v>349</v>
      </c>
      <c r="C363" s="15" t="s">
        <v>923</v>
      </c>
      <c r="D363" s="29" t="s">
        <v>969</v>
      </c>
      <c r="E363" s="29" t="s">
        <v>74</v>
      </c>
      <c r="F363" s="29" t="s">
        <v>977</v>
      </c>
      <c r="G363" s="29" t="s">
        <v>2326</v>
      </c>
      <c r="H363" s="98" t="s">
        <v>49</v>
      </c>
      <c r="I363" s="40">
        <v>0</v>
      </c>
      <c r="J363" s="443">
        <v>230000000</v>
      </c>
      <c r="K363" s="9" t="s">
        <v>1043</v>
      </c>
      <c r="L363" s="85" t="s">
        <v>1731</v>
      </c>
      <c r="M363" s="15" t="s">
        <v>52</v>
      </c>
      <c r="N363" s="9" t="s">
        <v>53</v>
      </c>
      <c r="O363" s="23" t="s">
        <v>1759</v>
      </c>
      <c r="P363" s="87" t="s">
        <v>1741</v>
      </c>
      <c r="Q363" s="86">
        <v>796</v>
      </c>
      <c r="R363" s="18" t="s">
        <v>1680</v>
      </c>
      <c r="S363" s="36">
        <v>43</v>
      </c>
      <c r="T363" s="36">
        <v>5300</v>
      </c>
      <c r="U363" s="36">
        <f t="shared" si="47"/>
        <v>227900</v>
      </c>
      <c r="V363" s="36">
        <f t="shared" si="31"/>
        <v>255248.00000000003</v>
      </c>
      <c r="W363" s="113"/>
      <c r="X363" s="9">
        <v>2016</v>
      </c>
      <c r="Y363" s="119"/>
    </row>
    <row r="364" spans="2:25" ht="12.75" customHeight="1" x14ac:dyDescent="0.25">
      <c r="B364" s="52" t="s">
        <v>350</v>
      </c>
      <c r="C364" s="15" t="s">
        <v>923</v>
      </c>
      <c r="D364" s="29" t="s">
        <v>2327</v>
      </c>
      <c r="E364" s="29" t="s">
        <v>2328</v>
      </c>
      <c r="F364" s="29" t="s">
        <v>2329</v>
      </c>
      <c r="G364" s="29" t="s">
        <v>2330</v>
      </c>
      <c r="H364" s="98" t="s">
        <v>49</v>
      </c>
      <c r="I364" s="40">
        <v>0</v>
      </c>
      <c r="J364" s="443">
        <v>230000000</v>
      </c>
      <c r="K364" s="9" t="s">
        <v>1043</v>
      </c>
      <c r="L364" s="9" t="s">
        <v>655</v>
      </c>
      <c r="M364" s="15" t="s">
        <v>52</v>
      </c>
      <c r="N364" s="9" t="s">
        <v>53</v>
      </c>
      <c r="O364" s="23" t="s">
        <v>1759</v>
      </c>
      <c r="P364" s="87" t="s">
        <v>1741</v>
      </c>
      <c r="Q364" s="123" t="s">
        <v>60</v>
      </c>
      <c r="R364" s="9" t="s">
        <v>1977</v>
      </c>
      <c r="S364" s="36">
        <v>52</v>
      </c>
      <c r="T364" s="36">
        <v>7857.14</v>
      </c>
      <c r="U364" s="36">
        <f t="shared" si="47"/>
        <v>408571.28</v>
      </c>
      <c r="V364" s="36">
        <f t="shared" si="31"/>
        <v>457599.83360000007</v>
      </c>
      <c r="W364" s="113"/>
      <c r="X364" s="9">
        <v>2016</v>
      </c>
      <c r="Y364" s="119"/>
    </row>
    <row r="365" spans="2:25" ht="12.75" customHeight="1" x14ac:dyDescent="0.25">
      <c r="B365" s="52" t="s">
        <v>351</v>
      </c>
      <c r="C365" s="15" t="s">
        <v>923</v>
      </c>
      <c r="D365" s="29" t="s">
        <v>2331</v>
      </c>
      <c r="E365" s="29" t="s">
        <v>2332</v>
      </c>
      <c r="F365" s="29" t="s">
        <v>2333</v>
      </c>
      <c r="G365" s="29" t="s">
        <v>2334</v>
      </c>
      <c r="H365" s="98" t="s">
        <v>49</v>
      </c>
      <c r="I365" s="40">
        <v>0</v>
      </c>
      <c r="J365" s="443">
        <v>230000000</v>
      </c>
      <c r="K365" s="9" t="s">
        <v>1043</v>
      </c>
      <c r="L365" s="9" t="s">
        <v>655</v>
      </c>
      <c r="M365" s="15" t="s">
        <v>52</v>
      </c>
      <c r="N365" s="9" t="s">
        <v>53</v>
      </c>
      <c r="O365" s="23" t="s">
        <v>1759</v>
      </c>
      <c r="P365" s="87" t="s">
        <v>1741</v>
      </c>
      <c r="Q365" s="123" t="s">
        <v>60</v>
      </c>
      <c r="R365" s="9" t="s">
        <v>1977</v>
      </c>
      <c r="S365" s="36">
        <v>160</v>
      </c>
      <c r="T365" s="36">
        <v>330</v>
      </c>
      <c r="U365" s="36">
        <f t="shared" si="47"/>
        <v>52800</v>
      </c>
      <c r="V365" s="36">
        <f t="shared" ref="V365:V436" si="48">U365*1.12</f>
        <v>59136.000000000007</v>
      </c>
      <c r="W365" s="113"/>
      <c r="X365" s="9">
        <v>2016</v>
      </c>
      <c r="Y365" s="119"/>
    </row>
    <row r="366" spans="2:25" ht="12.75" customHeight="1" x14ac:dyDescent="0.25">
      <c r="B366" s="52" t="s">
        <v>352</v>
      </c>
      <c r="C366" s="15" t="s">
        <v>923</v>
      </c>
      <c r="D366" s="29" t="s">
        <v>2335</v>
      </c>
      <c r="E366" s="29" t="s">
        <v>2332</v>
      </c>
      <c r="F366" s="29" t="s">
        <v>2336</v>
      </c>
      <c r="G366" s="29" t="s">
        <v>2337</v>
      </c>
      <c r="H366" s="98" t="s">
        <v>49</v>
      </c>
      <c r="I366" s="40">
        <v>0</v>
      </c>
      <c r="J366" s="443">
        <v>230000000</v>
      </c>
      <c r="K366" s="9" t="s">
        <v>1043</v>
      </c>
      <c r="L366" s="9" t="s">
        <v>655</v>
      </c>
      <c r="M366" s="15" t="s">
        <v>52</v>
      </c>
      <c r="N366" s="9" t="s">
        <v>53</v>
      </c>
      <c r="O366" s="23" t="s">
        <v>1759</v>
      </c>
      <c r="P366" s="87" t="s">
        <v>1741</v>
      </c>
      <c r="Q366" s="123" t="s">
        <v>60</v>
      </c>
      <c r="R366" s="9" t="s">
        <v>1977</v>
      </c>
      <c r="S366" s="36">
        <v>4300</v>
      </c>
      <c r="T366" s="36">
        <v>300</v>
      </c>
      <c r="U366" s="36">
        <f t="shared" si="47"/>
        <v>1290000</v>
      </c>
      <c r="V366" s="36">
        <f t="shared" si="48"/>
        <v>1444800.0000000002</v>
      </c>
      <c r="W366" s="113"/>
      <c r="X366" s="9">
        <v>2016</v>
      </c>
      <c r="Y366" s="119"/>
    </row>
    <row r="367" spans="2:25" ht="12.75" customHeight="1" x14ac:dyDescent="0.25">
      <c r="B367" s="52" t="s">
        <v>353</v>
      </c>
      <c r="C367" s="15" t="s">
        <v>923</v>
      </c>
      <c r="D367" s="29" t="s">
        <v>2338</v>
      </c>
      <c r="E367" s="23" t="s">
        <v>2332</v>
      </c>
      <c r="F367" s="29" t="s">
        <v>2339</v>
      </c>
      <c r="G367" s="29" t="s">
        <v>2340</v>
      </c>
      <c r="H367" s="98" t="s">
        <v>49</v>
      </c>
      <c r="I367" s="40">
        <v>0</v>
      </c>
      <c r="J367" s="443">
        <v>230000000</v>
      </c>
      <c r="K367" s="9" t="s">
        <v>1043</v>
      </c>
      <c r="L367" s="9" t="s">
        <v>655</v>
      </c>
      <c r="M367" s="15" t="s">
        <v>52</v>
      </c>
      <c r="N367" s="9" t="s">
        <v>53</v>
      </c>
      <c r="O367" s="23" t="s">
        <v>1759</v>
      </c>
      <c r="P367" s="87" t="s">
        <v>1741</v>
      </c>
      <c r="Q367" s="123" t="s">
        <v>60</v>
      </c>
      <c r="R367" s="9" t="s">
        <v>1977</v>
      </c>
      <c r="S367" s="36">
        <v>4300</v>
      </c>
      <c r="T367" s="36">
        <v>360</v>
      </c>
      <c r="U367" s="36">
        <f t="shared" si="47"/>
        <v>1548000</v>
      </c>
      <c r="V367" s="36">
        <f t="shared" si="48"/>
        <v>1733760.0000000002</v>
      </c>
      <c r="W367" s="113"/>
      <c r="X367" s="9">
        <v>2016</v>
      </c>
      <c r="Y367" s="119"/>
    </row>
    <row r="368" spans="2:25" ht="12.75" customHeight="1" x14ac:dyDescent="0.25">
      <c r="B368" s="52" t="s">
        <v>354</v>
      </c>
      <c r="C368" s="15" t="s">
        <v>923</v>
      </c>
      <c r="D368" s="29" t="s">
        <v>2341</v>
      </c>
      <c r="E368" s="29" t="s">
        <v>2332</v>
      </c>
      <c r="F368" s="29" t="s">
        <v>2342</v>
      </c>
      <c r="G368" s="29" t="s">
        <v>2343</v>
      </c>
      <c r="H368" s="98" t="s">
        <v>49</v>
      </c>
      <c r="I368" s="40">
        <v>0</v>
      </c>
      <c r="J368" s="443">
        <v>230000000</v>
      </c>
      <c r="K368" s="9" t="s">
        <v>1043</v>
      </c>
      <c r="L368" s="85" t="s">
        <v>1731</v>
      </c>
      <c r="M368" s="15" t="s">
        <v>52</v>
      </c>
      <c r="N368" s="9" t="s">
        <v>53</v>
      </c>
      <c r="O368" s="23" t="s">
        <v>1759</v>
      </c>
      <c r="P368" s="87" t="s">
        <v>1741</v>
      </c>
      <c r="Q368" s="86">
        <v>796</v>
      </c>
      <c r="R368" s="18" t="s">
        <v>1680</v>
      </c>
      <c r="S368" s="36">
        <v>60</v>
      </c>
      <c r="T368" s="36">
        <v>1943.75</v>
      </c>
      <c r="U368" s="36">
        <f t="shared" si="47"/>
        <v>116625</v>
      </c>
      <c r="V368" s="36">
        <f t="shared" si="48"/>
        <v>130620.00000000001</v>
      </c>
      <c r="W368" s="113"/>
      <c r="X368" s="9">
        <v>2016</v>
      </c>
      <c r="Y368" s="119"/>
    </row>
    <row r="369" spans="2:25" ht="12.75" customHeight="1" x14ac:dyDescent="0.25">
      <c r="B369" s="52" t="s">
        <v>355</v>
      </c>
      <c r="C369" s="15" t="s">
        <v>923</v>
      </c>
      <c r="D369" s="29" t="s">
        <v>2344</v>
      </c>
      <c r="E369" s="29" t="s">
        <v>70</v>
      </c>
      <c r="F369" s="29" t="s">
        <v>1552</v>
      </c>
      <c r="G369" s="29" t="s">
        <v>2345</v>
      </c>
      <c r="H369" s="98" t="s">
        <v>49</v>
      </c>
      <c r="I369" s="40">
        <v>0</v>
      </c>
      <c r="J369" s="443">
        <v>230000000</v>
      </c>
      <c r="K369" s="9" t="s">
        <v>1043</v>
      </c>
      <c r="L369" s="85" t="s">
        <v>1731</v>
      </c>
      <c r="M369" s="15" t="s">
        <v>52</v>
      </c>
      <c r="N369" s="9" t="s">
        <v>53</v>
      </c>
      <c r="O369" s="23" t="s">
        <v>1759</v>
      </c>
      <c r="P369" s="87" t="s">
        <v>1741</v>
      </c>
      <c r="Q369" s="86">
        <v>796</v>
      </c>
      <c r="R369" s="18" t="s">
        <v>1680</v>
      </c>
      <c r="S369" s="36">
        <v>70</v>
      </c>
      <c r="T369" s="36">
        <v>15605.5</v>
      </c>
      <c r="U369" s="36">
        <f t="shared" si="47"/>
        <v>1092385</v>
      </c>
      <c r="V369" s="36">
        <f t="shared" si="48"/>
        <v>1223471.2000000002</v>
      </c>
      <c r="W369" s="113"/>
      <c r="X369" s="9">
        <v>2016</v>
      </c>
      <c r="Y369" s="119"/>
    </row>
    <row r="370" spans="2:25" ht="12.75" customHeight="1" x14ac:dyDescent="0.25">
      <c r="B370" s="52" t="s">
        <v>356</v>
      </c>
      <c r="C370" s="15" t="s">
        <v>923</v>
      </c>
      <c r="D370" s="29" t="s">
        <v>1006</v>
      </c>
      <c r="E370" s="29" t="s">
        <v>70</v>
      </c>
      <c r="F370" s="29" t="s">
        <v>1552</v>
      </c>
      <c r="G370" s="29" t="s">
        <v>2346</v>
      </c>
      <c r="H370" s="98" t="s">
        <v>49</v>
      </c>
      <c r="I370" s="40">
        <v>0</v>
      </c>
      <c r="J370" s="443">
        <v>230000000</v>
      </c>
      <c r="K370" s="9" t="s">
        <v>1043</v>
      </c>
      <c r="L370" s="9" t="s">
        <v>655</v>
      </c>
      <c r="M370" s="15" t="s">
        <v>52</v>
      </c>
      <c r="N370" s="9" t="s">
        <v>53</v>
      </c>
      <c r="O370" s="23" t="s">
        <v>1759</v>
      </c>
      <c r="P370" s="87" t="s">
        <v>1741</v>
      </c>
      <c r="Q370" s="123" t="s">
        <v>60</v>
      </c>
      <c r="R370" s="9" t="s">
        <v>1977</v>
      </c>
      <c r="S370" s="36">
        <v>210</v>
      </c>
      <c r="T370" s="36">
        <v>3721.5</v>
      </c>
      <c r="U370" s="36">
        <f t="shared" si="47"/>
        <v>781515</v>
      </c>
      <c r="V370" s="36">
        <f t="shared" si="48"/>
        <v>875296.8</v>
      </c>
      <c r="W370" s="113"/>
      <c r="X370" s="9">
        <v>2016</v>
      </c>
      <c r="Y370" s="119"/>
    </row>
    <row r="371" spans="2:25" ht="12.75" customHeight="1" x14ac:dyDescent="0.25">
      <c r="B371" s="52" t="s">
        <v>357</v>
      </c>
      <c r="C371" s="15" t="s">
        <v>923</v>
      </c>
      <c r="D371" s="29" t="s">
        <v>2344</v>
      </c>
      <c r="E371" s="29" t="s">
        <v>70</v>
      </c>
      <c r="F371" s="29" t="s">
        <v>1552</v>
      </c>
      <c r="G371" s="29" t="s">
        <v>2347</v>
      </c>
      <c r="H371" s="98" t="s">
        <v>49</v>
      </c>
      <c r="I371" s="40">
        <v>0</v>
      </c>
      <c r="J371" s="443">
        <v>230000000</v>
      </c>
      <c r="K371" s="9" t="s">
        <v>1043</v>
      </c>
      <c r="L371" s="85" t="s">
        <v>1731</v>
      </c>
      <c r="M371" s="15" t="s">
        <v>52</v>
      </c>
      <c r="N371" s="9" t="s">
        <v>53</v>
      </c>
      <c r="O371" s="23" t="s">
        <v>1759</v>
      </c>
      <c r="P371" s="87" t="s">
        <v>1741</v>
      </c>
      <c r="Q371" s="86">
        <v>796</v>
      </c>
      <c r="R371" s="18" t="s">
        <v>1680</v>
      </c>
      <c r="S371" s="36">
        <v>530</v>
      </c>
      <c r="T371" s="36">
        <v>6180</v>
      </c>
      <c r="U371" s="36">
        <f t="shared" si="47"/>
        <v>3275400</v>
      </c>
      <c r="V371" s="36">
        <f t="shared" si="48"/>
        <v>3668448.0000000005</v>
      </c>
      <c r="W371" s="113"/>
      <c r="X371" s="9">
        <v>2016</v>
      </c>
      <c r="Y371" s="119"/>
    </row>
    <row r="372" spans="2:25" ht="12.75" customHeight="1" x14ac:dyDescent="0.25">
      <c r="B372" s="52" t="s">
        <v>358</v>
      </c>
      <c r="C372" s="15" t="s">
        <v>923</v>
      </c>
      <c r="D372" s="29" t="s">
        <v>2222</v>
      </c>
      <c r="E372" s="29" t="s">
        <v>2223</v>
      </c>
      <c r="F372" s="29" t="s">
        <v>2224</v>
      </c>
      <c r="G372" s="29" t="s">
        <v>2348</v>
      </c>
      <c r="H372" s="98" t="s">
        <v>49</v>
      </c>
      <c r="I372" s="40">
        <v>0</v>
      </c>
      <c r="J372" s="443">
        <v>230000000</v>
      </c>
      <c r="K372" s="9" t="s">
        <v>1043</v>
      </c>
      <c r="L372" s="85" t="s">
        <v>1731</v>
      </c>
      <c r="M372" s="15" t="s">
        <v>52</v>
      </c>
      <c r="N372" s="9" t="s">
        <v>53</v>
      </c>
      <c r="O372" s="23" t="s">
        <v>1759</v>
      </c>
      <c r="P372" s="87" t="s">
        <v>1741</v>
      </c>
      <c r="Q372" s="86">
        <v>168</v>
      </c>
      <c r="R372" s="18" t="s">
        <v>1689</v>
      </c>
      <c r="S372" s="36">
        <v>3.49</v>
      </c>
      <c r="T372" s="36">
        <v>224723</v>
      </c>
      <c r="U372" s="36">
        <f t="shared" si="47"/>
        <v>784283.27</v>
      </c>
      <c r="V372" s="36">
        <f t="shared" si="48"/>
        <v>878397.26240000012</v>
      </c>
      <c r="W372" s="113"/>
      <c r="X372" s="9">
        <v>2016</v>
      </c>
      <c r="Y372" s="119"/>
    </row>
    <row r="373" spans="2:25" ht="12.75" customHeight="1" x14ac:dyDescent="0.25">
      <c r="B373" s="52" t="s">
        <v>359</v>
      </c>
      <c r="C373" s="15" t="s">
        <v>923</v>
      </c>
      <c r="D373" s="29" t="s">
        <v>2349</v>
      </c>
      <c r="E373" s="29" t="s">
        <v>2223</v>
      </c>
      <c r="F373" s="29" t="s">
        <v>2350</v>
      </c>
      <c r="G373" s="29" t="s">
        <v>2351</v>
      </c>
      <c r="H373" s="98" t="s">
        <v>49</v>
      </c>
      <c r="I373" s="40">
        <v>0</v>
      </c>
      <c r="J373" s="443">
        <v>230000000</v>
      </c>
      <c r="K373" s="9" t="s">
        <v>1043</v>
      </c>
      <c r="L373" s="9" t="s">
        <v>655</v>
      </c>
      <c r="M373" s="15" t="s">
        <v>52</v>
      </c>
      <c r="N373" s="9" t="s">
        <v>53</v>
      </c>
      <c r="O373" s="23" t="s">
        <v>1759</v>
      </c>
      <c r="P373" s="87" t="s">
        <v>1741</v>
      </c>
      <c r="Q373" s="86">
        <v>168</v>
      </c>
      <c r="R373" s="18" t="s">
        <v>1689</v>
      </c>
      <c r="S373" s="36">
        <v>1.99</v>
      </c>
      <c r="T373" s="36">
        <v>223723</v>
      </c>
      <c r="U373" s="36">
        <f t="shared" si="47"/>
        <v>445208.77</v>
      </c>
      <c r="V373" s="36">
        <f t="shared" si="48"/>
        <v>498633.82240000006</v>
      </c>
      <c r="W373" s="113"/>
      <c r="X373" s="9">
        <v>2016</v>
      </c>
      <c r="Y373" s="119"/>
    </row>
    <row r="374" spans="2:25" ht="12.75" customHeight="1" x14ac:dyDescent="0.25">
      <c r="B374" s="52" t="s">
        <v>360</v>
      </c>
      <c r="C374" s="15" t="s">
        <v>923</v>
      </c>
      <c r="D374" s="29" t="s">
        <v>2352</v>
      </c>
      <c r="E374" s="29" t="s">
        <v>2223</v>
      </c>
      <c r="F374" s="29" t="s">
        <v>2353</v>
      </c>
      <c r="G374" s="29" t="s">
        <v>2354</v>
      </c>
      <c r="H374" s="98" t="s">
        <v>49</v>
      </c>
      <c r="I374" s="40">
        <v>0</v>
      </c>
      <c r="J374" s="443">
        <v>230000000</v>
      </c>
      <c r="K374" s="9" t="s">
        <v>1043</v>
      </c>
      <c r="L374" s="9" t="s">
        <v>655</v>
      </c>
      <c r="M374" s="15" t="s">
        <v>52</v>
      </c>
      <c r="N374" s="9" t="s">
        <v>53</v>
      </c>
      <c r="O374" s="23" t="s">
        <v>1759</v>
      </c>
      <c r="P374" s="87" t="s">
        <v>1741</v>
      </c>
      <c r="Q374" s="86">
        <v>168</v>
      </c>
      <c r="R374" s="18" t="s">
        <v>1689</v>
      </c>
      <c r="S374" s="36">
        <v>5.5</v>
      </c>
      <c r="T374" s="36">
        <v>223723.22</v>
      </c>
      <c r="U374" s="36">
        <f t="shared" si="47"/>
        <v>1230477.71</v>
      </c>
      <c r="V374" s="36">
        <f t="shared" si="48"/>
        <v>1378135.0352</v>
      </c>
      <c r="W374" s="113"/>
      <c r="X374" s="9">
        <v>2016</v>
      </c>
      <c r="Y374" s="119"/>
    </row>
    <row r="375" spans="2:25" ht="12.75" customHeight="1" x14ac:dyDescent="0.25">
      <c r="B375" s="52" t="s">
        <v>361</v>
      </c>
      <c r="C375" s="15" t="s">
        <v>923</v>
      </c>
      <c r="D375" s="29" t="s">
        <v>2355</v>
      </c>
      <c r="E375" s="29" t="s">
        <v>2223</v>
      </c>
      <c r="F375" s="29" t="s">
        <v>2356</v>
      </c>
      <c r="G375" s="29" t="s">
        <v>2357</v>
      </c>
      <c r="H375" s="98" t="s">
        <v>49</v>
      </c>
      <c r="I375" s="40">
        <v>0</v>
      </c>
      <c r="J375" s="443">
        <v>230000000</v>
      </c>
      <c r="K375" s="9" t="s">
        <v>1043</v>
      </c>
      <c r="L375" s="9" t="s">
        <v>655</v>
      </c>
      <c r="M375" s="15" t="s">
        <v>52</v>
      </c>
      <c r="N375" s="9" t="s">
        <v>53</v>
      </c>
      <c r="O375" s="23" t="s">
        <v>1759</v>
      </c>
      <c r="P375" s="87" t="s">
        <v>1741</v>
      </c>
      <c r="Q375" s="86">
        <v>168</v>
      </c>
      <c r="R375" s="18" t="s">
        <v>1689</v>
      </c>
      <c r="S375" s="36">
        <v>3.9999999999999996</v>
      </c>
      <c r="T375" s="36">
        <v>223723.22</v>
      </c>
      <c r="U375" s="36">
        <f t="shared" si="47"/>
        <v>894892.87999999989</v>
      </c>
      <c r="V375" s="36">
        <f t="shared" si="48"/>
        <v>1002280.0255999999</v>
      </c>
      <c r="W375" s="113"/>
      <c r="X375" s="9">
        <v>2016</v>
      </c>
      <c r="Y375" s="119"/>
    </row>
    <row r="376" spans="2:25" ht="12.75" customHeight="1" x14ac:dyDescent="0.25">
      <c r="B376" s="52" t="s">
        <v>362</v>
      </c>
      <c r="C376" s="15" t="s">
        <v>923</v>
      </c>
      <c r="D376" s="29" t="s">
        <v>2358</v>
      </c>
      <c r="E376" s="29" t="s">
        <v>2223</v>
      </c>
      <c r="F376" s="29" t="s">
        <v>2359</v>
      </c>
      <c r="G376" s="29" t="s">
        <v>2360</v>
      </c>
      <c r="H376" s="98" t="s">
        <v>49</v>
      </c>
      <c r="I376" s="40">
        <v>0</v>
      </c>
      <c r="J376" s="443">
        <v>230000000</v>
      </c>
      <c r="K376" s="9" t="s">
        <v>1043</v>
      </c>
      <c r="L376" s="9" t="s">
        <v>655</v>
      </c>
      <c r="M376" s="15" t="s">
        <v>52</v>
      </c>
      <c r="N376" s="9" t="s">
        <v>53</v>
      </c>
      <c r="O376" s="23" t="s">
        <v>1759</v>
      </c>
      <c r="P376" s="87" t="s">
        <v>1741</v>
      </c>
      <c r="Q376" s="86">
        <v>168</v>
      </c>
      <c r="R376" s="18" t="s">
        <v>1689</v>
      </c>
      <c r="S376" s="36">
        <v>3</v>
      </c>
      <c r="T376" s="36">
        <v>189000</v>
      </c>
      <c r="U376" s="36">
        <f t="shared" si="47"/>
        <v>567000</v>
      </c>
      <c r="V376" s="36">
        <f t="shared" si="48"/>
        <v>635040.00000000012</v>
      </c>
      <c r="W376" s="113"/>
      <c r="X376" s="9">
        <v>2016</v>
      </c>
      <c r="Y376" s="119"/>
    </row>
    <row r="377" spans="2:25" ht="12.75" customHeight="1" x14ac:dyDescent="0.25">
      <c r="B377" s="52" t="s">
        <v>363</v>
      </c>
      <c r="C377" s="15" t="s">
        <v>923</v>
      </c>
      <c r="D377" s="29" t="s">
        <v>2222</v>
      </c>
      <c r="E377" s="29" t="s">
        <v>2223</v>
      </c>
      <c r="F377" s="29" t="s">
        <v>2224</v>
      </c>
      <c r="G377" s="29" t="s">
        <v>2361</v>
      </c>
      <c r="H377" s="98" t="s">
        <v>49</v>
      </c>
      <c r="I377" s="40">
        <v>0</v>
      </c>
      <c r="J377" s="443">
        <v>230000000</v>
      </c>
      <c r="K377" s="9" t="s">
        <v>1043</v>
      </c>
      <c r="L377" s="85" t="s">
        <v>1731</v>
      </c>
      <c r="M377" s="15" t="s">
        <v>52</v>
      </c>
      <c r="N377" s="9" t="s">
        <v>53</v>
      </c>
      <c r="O377" s="23" t="s">
        <v>1759</v>
      </c>
      <c r="P377" s="87" t="s">
        <v>1741</v>
      </c>
      <c r="Q377" s="86">
        <v>168</v>
      </c>
      <c r="R377" s="18" t="s">
        <v>1689</v>
      </c>
      <c r="S377" s="124">
        <v>3.43</v>
      </c>
      <c r="T377" s="36">
        <v>223723</v>
      </c>
      <c r="U377" s="36">
        <f t="shared" si="47"/>
        <v>767369.89</v>
      </c>
      <c r="V377" s="36">
        <f t="shared" si="48"/>
        <v>859454.27680000011</v>
      </c>
      <c r="W377" s="113"/>
      <c r="X377" s="9">
        <v>2016</v>
      </c>
      <c r="Y377" s="119"/>
    </row>
    <row r="378" spans="2:25" ht="12.75" customHeight="1" x14ac:dyDescent="0.25">
      <c r="B378" s="52" t="s">
        <v>364</v>
      </c>
      <c r="C378" s="15" t="s">
        <v>923</v>
      </c>
      <c r="D378" s="29" t="s">
        <v>2222</v>
      </c>
      <c r="E378" s="29" t="s">
        <v>2223</v>
      </c>
      <c r="F378" s="29" t="s">
        <v>2224</v>
      </c>
      <c r="G378" s="29" t="s">
        <v>2362</v>
      </c>
      <c r="H378" s="98" t="s">
        <v>49</v>
      </c>
      <c r="I378" s="40">
        <v>0</v>
      </c>
      <c r="J378" s="443">
        <v>230000000</v>
      </c>
      <c r="K378" s="9" t="s">
        <v>1043</v>
      </c>
      <c r="L378" s="85" t="s">
        <v>1731</v>
      </c>
      <c r="M378" s="15" t="s">
        <v>52</v>
      </c>
      <c r="N378" s="9" t="s">
        <v>53</v>
      </c>
      <c r="O378" s="23" t="s">
        <v>1759</v>
      </c>
      <c r="P378" s="87" t="s">
        <v>1741</v>
      </c>
      <c r="Q378" s="86">
        <v>168</v>
      </c>
      <c r="R378" s="18" t="s">
        <v>1689</v>
      </c>
      <c r="S378" s="36">
        <v>2.5</v>
      </c>
      <c r="T378" s="36">
        <v>224723.22</v>
      </c>
      <c r="U378" s="36">
        <f t="shared" si="47"/>
        <v>561808.05000000005</v>
      </c>
      <c r="V378" s="36">
        <f t="shared" si="48"/>
        <v>629225.01600000006</v>
      </c>
      <c r="W378" s="113"/>
      <c r="X378" s="9">
        <v>2016</v>
      </c>
      <c r="Y378" s="119"/>
    </row>
    <row r="379" spans="2:25" ht="12.75" customHeight="1" x14ac:dyDescent="0.25">
      <c r="B379" s="52" t="s">
        <v>365</v>
      </c>
      <c r="C379" s="15" t="s">
        <v>923</v>
      </c>
      <c r="D379" s="29" t="s">
        <v>979</v>
      </c>
      <c r="E379" s="29" t="s">
        <v>1548</v>
      </c>
      <c r="F379" s="29" t="s">
        <v>980</v>
      </c>
      <c r="G379" s="23" t="s">
        <v>927</v>
      </c>
      <c r="H379" s="9" t="s">
        <v>55</v>
      </c>
      <c r="I379" s="40">
        <v>0</v>
      </c>
      <c r="J379" s="443">
        <v>230000000</v>
      </c>
      <c r="K379" s="9" t="s">
        <v>1043</v>
      </c>
      <c r="L379" s="9" t="s">
        <v>655</v>
      </c>
      <c r="M379" s="15" t="s">
        <v>52</v>
      </c>
      <c r="N379" s="9" t="s">
        <v>53</v>
      </c>
      <c r="O379" s="23" t="s">
        <v>1759</v>
      </c>
      <c r="P379" s="87" t="s">
        <v>1741</v>
      </c>
      <c r="Q379" s="86">
        <v>168</v>
      </c>
      <c r="R379" s="18" t="s">
        <v>1689</v>
      </c>
      <c r="S379" s="36">
        <v>5</v>
      </c>
      <c r="T379" s="36">
        <v>234375</v>
      </c>
      <c r="U379" s="36">
        <f t="shared" si="47"/>
        <v>1171875</v>
      </c>
      <c r="V379" s="36">
        <f t="shared" si="48"/>
        <v>1312500.0000000002</v>
      </c>
      <c r="W379" s="113"/>
      <c r="X379" s="9">
        <v>2016</v>
      </c>
      <c r="Y379" s="119"/>
    </row>
    <row r="380" spans="2:25" ht="12.75" customHeight="1" x14ac:dyDescent="0.25">
      <c r="B380" s="52" t="s">
        <v>366</v>
      </c>
      <c r="C380" s="15" t="s">
        <v>923</v>
      </c>
      <c r="D380" s="29" t="s">
        <v>2363</v>
      </c>
      <c r="E380" s="29" t="s">
        <v>1548</v>
      </c>
      <c r="F380" s="29" t="s">
        <v>2364</v>
      </c>
      <c r="G380" s="23" t="s">
        <v>927</v>
      </c>
      <c r="H380" s="9" t="s">
        <v>55</v>
      </c>
      <c r="I380" s="40">
        <v>0</v>
      </c>
      <c r="J380" s="443">
        <v>230000000</v>
      </c>
      <c r="K380" s="9" t="s">
        <v>1043</v>
      </c>
      <c r="L380" s="9" t="s">
        <v>655</v>
      </c>
      <c r="M380" s="15" t="s">
        <v>52</v>
      </c>
      <c r="N380" s="9" t="s">
        <v>53</v>
      </c>
      <c r="O380" s="23" t="s">
        <v>1759</v>
      </c>
      <c r="P380" s="87" t="s">
        <v>1741</v>
      </c>
      <c r="Q380" s="86">
        <v>168</v>
      </c>
      <c r="R380" s="18" t="s">
        <v>1689</v>
      </c>
      <c r="S380" s="36">
        <v>10.9</v>
      </c>
      <c r="T380" s="36">
        <v>182000</v>
      </c>
      <c r="U380" s="36">
        <f t="shared" si="47"/>
        <v>1983800</v>
      </c>
      <c r="V380" s="36">
        <f t="shared" si="48"/>
        <v>2221856</v>
      </c>
      <c r="W380" s="113"/>
      <c r="X380" s="9">
        <v>2016</v>
      </c>
      <c r="Y380" s="119"/>
    </row>
    <row r="381" spans="2:25" ht="12.75" customHeight="1" x14ac:dyDescent="0.25">
      <c r="B381" s="52" t="s">
        <v>367</v>
      </c>
      <c r="C381" s="15" t="s">
        <v>923</v>
      </c>
      <c r="D381" s="29" t="s">
        <v>2365</v>
      </c>
      <c r="E381" s="29" t="s">
        <v>1548</v>
      </c>
      <c r="F381" s="29" t="s">
        <v>2366</v>
      </c>
      <c r="G381" s="23" t="s">
        <v>927</v>
      </c>
      <c r="H381" s="9" t="s">
        <v>55</v>
      </c>
      <c r="I381" s="40">
        <v>0</v>
      </c>
      <c r="J381" s="443">
        <v>230000000</v>
      </c>
      <c r="K381" s="9" t="s">
        <v>1043</v>
      </c>
      <c r="L381" s="9" t="s">
        <v>655</v>
      </c>
      <c r="M381" s="15" t="s">
        <v>52</v>
      </c>
      <c r="N381" s="9" t="s">
        <v>53</v>
      </c>
      <c r="O381" s="23" t="s">
        <v>1759</v>
      </c>
      <c r="P381" s="87" t="s">
        <v>1741</v>
      </c>
      <c r="Q381" s="86">
        <v>168</v>
      </c>
      <c r="R381" s="18" t="s">
        <v>1689</v>
      </c>
      <c r="S381" s="36">
        <v>17.5</v>
      </c>
      <c r="T381" s="36">
        <v>218535.72</v>
      </c>
      <c r="U381" s="36">
        <f t="shared" si="47"/>
        <v>3824375.1</v>
      </c>
      <c r="V381" s="36">
        <f t="shared" si="48"/>
        <v>4283300.1120000007</v>
      </c>
      <c r="W381" s="113"/>
      <c r="X381" s="9">
        <v>2016</v>
      </c>
      <c r="Y381" s="119"/>
    </row>
    <row r="382" spans="2:25" ht="12.75" customHeight="1" x14ac:dyDescent="0.25">
      <c r="B382" s="52" t="s">
        <v>368</v>
      </c>
      <c r="C382" s="15" t="s">
        <v>923</v>
      </c>
      <c r="D382" s="122" t="s">
        <v>2367</v>
      </c>
      <c r="E382" s="34" t="s">
        <v>1548</v>
      </c>
      <c r="F382" s="14" t="s">
        <v>2368</v>
      </c>
      <c r="G382" s="23" t="s">
        <v>927</v>
      </c>
      <c r="H382" s="9" t="s">
        <v>55</v>
      </c>
      <c r="I382" s="40">
        <v>0</v>
      </c>
      <c r="J382" s="443">
        <v>230000000</v>
      </c>
      <c r="K382" s="9" t="s">
        <v>1043</v>
      </c>
      <c r="L382" s="9" t="s">
        <v>655</v>
      </c>
      <c r="M382" s="15" t="s">
        <v>52</v>
      </c>
      <c r="N382" s="9" t="s">
        <v>53</v>
      </c>
      <c r="O382" s="23" t="s">
        <v>1759</v>
      </c>
      <c r="P382" s="87" t="s">
        <v>1741</v>
      </c>
      <c r="Q382" s="86">
        <v>168</v>
      </c>
      <c r="R382" s="18" t="s">
        <v>1689</v>
      </c>
      <c r="S382" s="36">
        <v>8</v>
      </c>
      <c r="T382" s="36">
        <v>214285.71</v>
      </c>
      <c r="U382" s="36">
        <f t="shared" si="47"/>
        <v>1714285.68</v>
      </c>
      <c r="V382" s="36">
        <f t="shared" si="48"/>
        <v>1919999.9616</v>
      </c>
      <c r="W382" s="113"/>
      <c r="X382" s="9">
        <v>2016</v>
      </c>
      <c r="Y382" s="119"/>
    </row>
    <row r="383" spans="2:25" ht="12.75" customHeight="1" x14ac:dyDescent="0.25">
      <c r="B383" s="52" t="s">
        <v>369</v>
      </c>
      <c r="C383" s="15" t="s">
        <v>923</v>
      </c>
      <c r="D383" s="22" t="s">
        <v>2369</v>
      </c>
      <c r="E383" s="14" t="s">
        <v>1548</v>
      </c>
      <c r="F383" s="14" t="s">
        <v>2370</v>
      </c>
      <c r="G383" s="23" t="s">
        <v>927</v>
      </c>
      <c r="H383" s="9" t="s">
        <v>55</v>
      </c>
      <c r="I383" s="40">
        <v>0</v>
      </c>
      <c r="J383" s="443">
        <v>230000000</v>
      </c>
      <c r="K383" s="9" t="s">
        <v>1043</v>
      </c>
      <c r="L383" s="9" t="s">
        <v>655</v>
      </c>
      <c r="M383" s="15" t="s">
        <v>52</v>
      </c>
      <c r="N383" s="9" t="s">
        <v>53</v>
      </c>
      <c r="O383" s="23" t="s">
        <v>1759</v>
      </c>
      <c r="P383" s="87" t="s">
        <v>1741</v>
      </c>
      <c r="Q383" s="86">
        <v>168</v>
      </c>
      <c r="R383" s="18" t="s">
        <v>1689</v>
      </c>
      <c r="S383" s="36">
        <v>25</v>
      </c>
      <c r="T383" s="36">
        <v>214285.71</v>
      </c>
      <c r="U383" s="36">
        <f t="shared" si="47"/>
        <v>5357142.75</v>
      </c>
      <c r="V383" s="36">
        <f t="shared" si="48"/>
        <v>5999999.8800000008</v>
      </c>
      <c r="W383" s="113"/>
      <c r="X383" s="9">
        <v>2016</v>
      </c>
      <c r="Y383" s="119"/>
    </row>
    <row r="384" spans="2:25" ht="12.75" customHeight="1" x14ac:dyDescent="0.25">
      <c r="B384" s="52" t="s">
        <v>370</v>
      </c>
      <c r="C384" s="15" t="s">
        <v>923</v>
      </c>
      <c r="D384" s="22" t="s">
        <v>2371</v>
      </c>
      <c r="E384" s="14" t="s">
        <v>1548</v>
      </c>
      <c r="F384" s="14" t="s">
        <v>2372</v>
      </c>
      <c r="G384" s="23" t="s">
        <v>927</v>
      </c>
      <c r="H384" s="9" t="s">
        <v>55</v>
      </c>
      <c r="I384" s="40">
        <v>0</v>
      </c>
      <c r="J384" s="443">
        <v>230000000</v>
      </c>
      <c r="K384" s="9" t="s">
        <v>1043</v>
      </c>
      <c r="L384" s="9" t="s">
        <v>655</v>
      </c>
      <c r="M384" s="15" t="s">
        <v>52</v>
      </c>
      <c r="N384" s="9" t="s">
        <v>53</v>
      </c>
      <c r="O384" s="23" t="s">
        <v>1759</v>
      </c>
      <c r="P384" s="87" t="s">
        <v>1741</v>
      </c>
      <c r="Q384" s="86">
        <v>168</v>
      </c>
      <c r="R384" s="18" t="s">
        <v>1689</v>
      </c>
      <c r="S384" s="36">
        <v>54</v>
      </c>
      <c r="T384" s="36">
        <v>214285.71</v>
      </c>
      <c r="U384" s="36">
        <f t="shared" si="47"/>
        <v>11571428.34</v>
      </c>
      <c r="V384" s="36">
        <f t="shared" si="48"/>
        <v>12959999.740800001</v>
      </c>
      <c r="W384" s="113"/>
      <c r="X384" s="9">
        <v>2016</v>
      </c>
      <c r="Y384" s="119"/>
    </row>
    <row r="385" spans="2:25" ht="12.75" customHeight="1" x14ac:dyDescent="0.25">
      <c r="B385" s="52" t="s">
        <v>371</v>
      </c>
      <c r="C385" s="15" t="s">
        <v>923</v>
      </c>
      <c r="D385" s="29" t="s">
        <v>2373</v>
      </c>
      <c r="E385" s="29" t="s">
        <v>1548</v>
      </c>
      <c r="F385" s="29" t="s">
        <v>2374</v>
      </c>
      <c r="G385" s="23" t="s">
        <v>927</v>
      </c>
      <c r="H385" s="9" t="s">
        <v>55</v>
      </c>
      <c r="I385" s="40">
        <v>0</v>
      </c>
      <c r="J385" s="443">
        <v>230000000</v>
      </c>
      <c r="K385" s="9" t="s">
        <v>1043</v>
      </c>
      <c r="L385" s="9" t="s">
        <v>655</v>
      </c>
      <c r="M385" s="15" t="s">
        <v>52</v>
      </c>
      <c r="N385" s="9" t="s">
        <v>53</v>
      </c>
      <c r="O385" s="23" t="s">
        <v>1759</v>
      </c>
      <c r="P385" s="87" t="s">
        <v>1741</v>
      </c>
      <c r="Q385" s="86">
        <v>168</v>
      </c>
      <c r="R385" s="18" t="s">
        <v>1689</v>
      </c>
      <c r="S385" s="124">
        <v>9.9</v>
      </c>
      <c r="T385" s="36">
        <v>254464</v>
      </c>
      <c r="U385" s="36">
        <f t="shared" si="47"/>
        <v>2519193.6000000001</v>
      </c>
      <c r="V385" s="36">
        <f t="shared" si="48"/>
        <v>2821496.8320000004</v>
      </c>
      <c r="W385" s="113"/>
      <c r="X385" s="9">
        <v>2016</v>
      </c>
      <c r="Y385" s="119"/>
    </row>
    <row r="386" spans="2:25" ht="12.75" customHeight="1" x14ac:dyDescent="0.25">
      <c r="B386" s="52" t="s">
        <v>372</v>
      </c>
      <c r="C386" s="15" t="s">
        <v>923</v>
      </c>
      <c r="D386" s="29" t="s">
        <v>2375</v>
      </c>
      <c r="E386" s="29" t="s">
        <v>1548</v>
      </c>
      <c r="F386" s="29" t="s">
        <v>2376</v>
      </c>
      <c r="G386" s="23" t="s">
        <v>927</v>
      </c>
      <c r="H386" s="9" t="s">
        <v>55</v>
      </c>
      <c r="I386" s="40">
        <v>0</v>
      </c>
      <c r="J386" s="443">
        <v>230000000</v>
      </c>
      <c r="K386" s="9" t="s">
        <v>1043</v>
      </c>
      <c r="L386" s="9" t="s">
        <v>655</v>
      </c>
      <c r="M386" s="15" t="s">
        <v>52</v>
      </c>
      <c r="N386" s="9" t="s">
        <v>53</v>
      </c>
      <c r="O386" s="23" t="s">
        <v>1759</v>
      </c>
      <c r="P386" s="87" t="s">
        <v>1741</v>
      </c>
      <c r="Q386" s="86">
        <v>168</v>
      </c>
      <c r="R386" s="18" t="s">
        <v>1689</v>
      </c>
      <c r="S386" s="36">
        <v>8.1999999999999993</v>
      </c>
      <c r="T386" s="36">
        <v>228732.15</v>
      </c>
      <c r="U386" s="36">
        <f t="shared" si="47"/>
        <v>1875603.63</v>
      </c>
      <c r="V386" s="36">
        <f t="shared" si="48"/>
        <v>2100676.0655999999</v>
      </c>
      <c r="W386" s="113"/>
      <c r="X386" s="9">
        <v>2016</v>
      </c>
      <c r="Y386" s="119"/>
    </row>
    <row r="387" spans="2:25" ht="12.75" customHeight="1" x14ac:dyDescent="0.25">
      <c r="B387" s="52" t="s">
        <v>373</v>
      </c>
      <c r="C387" s="15" t="s">
        <v>923</v>
      </c>
      <c r="D387" s="125" t="s">
        <v>2377</v>
      </c>
      <c r="E387" s="23" t="s">
        <v>2378</v>
      </c>
      <c r="F387" s="14" t="s">
        <v>2379</v>
      </c>
      <c r="G387" s="23" t="s">
        <v>927</v>
      </c>
      <c r="H387" s="9" t="s">
        <v>55</v>
      </c>
      <c r="I387" s="40">
        <v>0</v>
      </c>
      <c r="J387" s="443">
        <v>230000000</v>
      </c>
      <c r="K387" s="9" t="s">
        <v>1043</v>
      </c>
      <c r="L387" s="85" t="s">
        <v>1731</v>
      </c>
      <c r="M387" s="15" t="s">
        <v>52</v>
      </c>
      <c r="N387" s="9" t="s">
        <v>53</v>
      </c>
      <c r="O387" s="23" t="s">
        <v>1759</v>
      </c>
      <c r="P387" s="87" t="s">
        <v>1741</v>
      </c>
      <c r="Q387" s="86">
        <v>168</v>
      </c>
      <c r="R387" s="18" t="s">
        <v>1689</v>
      </c>
      <c r="S387" s="126">
        <v>16.829999999999998</v>
      </c>
      <c r="T387" s="36">
        <v>205500</v>
      </c>
      <c r="U387" s="36">
        <f t="shared" si="47"/>
        <v>3458564.9999999995</v>
      </c>
      <c r="V387" s="36">
        <f t="shared" si="48"/>
        <v>3873592.8</v>
      </c>
      <c r="W387" s="113"/>
      <c r="X387" s="9">
        <v>2016</v>
      </c>
      <c r="Y387" s="119"/>
    </row>
    <row r="388" spans="2:25" ht="12.75" customHeight="1" x14ac:dyDescent="0.25">
      <c r="B388" s="52" t="s">
        <v>374</v>
      </c>
      <c r="C388" s="15" t="s">
        <v>923</v>
      </c>
      <c r="D388" s="29" t="s">
        <v>2380</v>
      </c>
      <c r="E388" s="29" t="s">
        <v>2378</v>
      </c>
      <c r="F388" s="29" t="s">
        <v>2381</v>
      </c>
      <c r="G388" s="23" t="s">
        <v>927</v>
      </c>
      <c r="H388" s="9" t="s">
        <v>55</v>
      </c>
      <c r="I388" s="40">
        <v>0</v>
      </c>
      <c r="J388" s="443">
        <v>230000000</v>
      </c>
      <c r="K388" s="9" t="s">
        <v>1043</v>
      </c>
      <c r="L388" s="85" t="s">
        <v>1731</v>
      </c>
      <c r="M388" s="15" t="s">
        <v>52</v>
      </c>
      <c r="N388" s="9" t="s">
        <v>53</v>
      </c>
      <c r="O388" s="23" t="s">
        <v>1759</v>
      </c>
      <c r="P388" s="87" t="s">
        <v>1741</v>
      </c>
      <c r="Q388" s="86">
        <v>168</v>
      </c>
      <c r="R388" s="18" t="s">
        <v>1689</v>
      </c>
      <c r="S388" s="36">
        <v>3.4929999999999999</v>
      </c>
      <c r="T388" s="36">
        <v>225000</v>
      </c>
      <c r="U388" s="36">
        <f t="shared" si="47"/>
        <v>785925</v>
      </c>
      <c r="V388" s="36">
        <f t="shared" si="48"/>
        <v>880236.00000000012</v>
      </c>
      <c r="W388" s="113"/>
      <c r="X388" s="9">
        <v>2016</v>
      </c>
      <c r="Y388" s="119"/>
    </row>
    <row r="389" spans="2:25" ht="12.75" customHeight="1" x14ac:dyDescent="0.25">
      <c r="B389" s="52" t="s">
        <v>375</v>
      </c>
      <c r="C389" s="15" t="s">
        <v>923</v>
      </c>
      <c r="D389" s="29" t="s">
        <v>2382</v>
      </c>
      <c r="E389" s="29" t="s">
        <v>2378</v>
      </c>
      <c r="F389" s="29" t="s">
        <v>2383</v>
      </c>
      <c r="G389" s="23" t="s">
        <v>927</v>
      </c>
      <c r="H389" s="9" t="s">
        <v>55</v>
      </c>
      <c r="I389" s="40">
        <v>0</v>
      </c>
      <c r="J389" s="443">
        <v>230000000</v>
      </c>
      <c r="K389" s="9" t="s">
        <v>1043</v>
      </c>
      <c r="L389" s="85" t="s">
        <v>1731</v>
      </c>
      <c r="M389" s="15" t="s">
        <v>52</v>
      </c>
      <c r="N389" s="9" t="s">
        <v>53</v>
      </c>
      <c r="O389" s="23" t="s">
        <v>1759</v>
      </c>
      <c r="P389" s="87" t="s">
        <v>1741</v>
      </c>
      <c r="Q389" s="86">
        <v>168</v>
      </c>
      <c r="R389" s="18" t="s">
        <v>1689</v>
      </c>
      <c r="S389" s="36">
        <v>4.5</v>
      </c>
      <c r="T389" s="36">
        <v>225000</v>
      </c>
      <c r="U389" s="36">
        <f t="shared" si="47"/>
        <v>1012500</v>
      </c>
      <c r="V389" s="36">
        <f t="shared" si="48"/>
        <v>1134000</v>
      </c>
      <c r="W389" s="113"/>
      <c r="X389" s="9">
        <v>2016</v>
      </c>
      <c r="Y389" s="119"/>
    </row>
    <row r="390" spans="2:25" ht="12.75" customHeight="1" x14ac:dyDescent="0.25">
      <c r="B390" s="52" t="s">
        <v>376</v>
      </c>
      <c r="C390" s="15" t="s">
        <v>923</v>
      </c>
      <c r="D390" s="125" t="s">
        <v>2384</v>
      </c>
      <c r="E390" s="23" t="s">
        <v>2378</v>
      </c>
      <c r="F390" s="14" t="s">
        <v>2385</v>
      </c>
      <c r="G390" s="23" t="s">
        <v>927</v>
      </c>
      <c r="H390" s="9" t="s">
        <v>55</v>
      </c>
      <c r="I390" s="40">
        <v>0</v>
      </c>
      <c r="J390" s="443">
        <v>230000000</v>
      </c>
      <c r="K390" s="9" t="s">
        <v>1043</v>
      </c>
      <c r="L390" s="85" t="s">
        <v>1731</v>
      </c>
      <c r="M390" s="15" t="s">
        <v>52</v>
      </c>
      <c r="N390" s="9" t="s">
        <v>53</v>
      </c>
      <c r="O390" s="23" t="s">
        <v>1759</v>
      </c>
      <c r="P390" s="87" t="s">
        <v>1741</v>
      </c>
      <c r="Q390" s="86">
        <v>168</v>
      </c>
      <c r="R390" s="18" t="s">
        <v>1689</v>
      </c>
      <c r="S390" s="36">
        <v>12.99</v>
      </c>
      <c r="T390" s="36">
        <v>205500</v>
      </c>
      <c r="U390" s="36">
        <f t="shared" si="47"/>
        <v>2669445</v>
      </c>
      <c r="V390" s="36">
        <f t="shared" si="48"/>
        <v>2989778.4000000004</v>
      </c>
      <c r="W390" s="113"/>
      <c r="X390" s="9">
        <v>2016</v>
      </c>
      <c r="Y390" s="119"/>
    </row>
    <row r="391" spans="2:25" ht="12.75" customHeight="1" x14ac:dyDescent="0.25">
      <c r="B391" s="52" t="s">
        <v>377</v>
      </c>
      <c r="C391" s="15" t="s">
        <v>923</v>
      </c>
      <c r="D391" s="125" t="s">
        <v>2386</v>
      </c>
      <c r="E391" s="23" t="s">
        <v>2378</v>
      </c>
      <c r="F391" s="14" t="s">
        <v>2387</v>
      </c>
      <c r="G391" s="23" t="s">
        <v>927</v>
      </c>
      <c r="H391" s="9" t="s">
        <v>55</v>
      </c>
      <c r="I391" s="40">
        <v>0</v>
      </c>
      <c r="J391" s="443">
        <v>230000000</v>
      </c>
      <c r="K391" s="9" t="s">
        <v>1043</v>
      </c>
      <c r="L391" s="85" t="s">
        <v>1731</v>
      </c>
      <c r="M391" s="15" t="s">
        <v>52</v>
      </c>
      <c r="N391" s="9" t="s">
        <v>53</v>
      </c>
      <c r="O391" s="23" t="s">
        <v>1759</v>
      </c>
      <c r="P391" s="87" t="s">
        <v>1741</v>
      </c>
      <c r="Q391" s="86">
        <v>168</v>
      </c>
      <c r="R391" s="18" t="s">
        <v>1689</v>
      </c>
      <c r="S391" s="36">
        <v>18.18</v>
      </c>
      <c r="T391" s="36">
        <v>205500</v>
      </c>
      <c r="U391" s="36">
        <f t="shared" si="47"/>
        <v>3735990</v>
      </c>
      <c r="V391" s="36">
        <f t="shared" si="48"/>
        <v>4184308.8000000003</v>
      </c>
      <c r="W391" s="113"/>
      <c r="X391" s="9">
        <v>2016</v>
      </c>
      <c r="Y391" s="119"/>
    </row>
    <row r="392" spans="2:25" ht="12.75" customHeight="1" x14ac:dyDescent="0.25">
      <c r="B392" s="52" t="s">
        <v>378</v>
      </c>
      <c r="C392" s="15" t="s">
        <v>923</v>
      </c>
      <c r="D392" s="125" t="s">
        <v>2388</v>
      </c>
      <c r="E392" s="23" t="s">
        <v>2378</v>
      </c>
      <c r="F392" s="14" t="s">
        <v>2389</v>
      </c>
      <c r="G392" s="23" t="s">
        <v>927</v>
      </c>
      <c r="H392" s="9" t="s">
        <v>55</v>
      </c>
      <c r="I392" s="40">
        <v>0</v>
      </c>
      <c r="J392" s="443">
        <v>230000000</v>
      </c>
      <c r="K392" s="9" t="s">
        <v>1043</v>
      </c>
      <c r="L392" s="85" t="s">
        <v>1731</v>
      </c>
      <c r="M392" s="15" t="s">
        <v>52</v>
      </c>
      <c r="N392" s="9" t="s">
        <v>53</v>
      </c>
      <c r="O392" s="23" t="s">
        <v>1759</v>
      </c>
      <c r="P392" s="87" t="s">
        <v>1741</v>
      </c>
      <c r="Q392" s="86">
        <v>168</v>
      </c>
      <c r="R392" s="18" t="s">
        <v>1689</v>
      </c>
      <c r="S392" s="36">
        <v>4</v>
      </c>
      <c r="T392" s="36">
        <v>205500</v>
      </c>
      <c r="U392" s="36">
        <f t="shared" si="47"/>
        <v>822000</v>
      </c>
      <c r="V392" s="36">
        <f t="shared" si="48"/>
        <v>920640.00000000012</v>
      </c>
      <c r="W392" s="113"/>
      <c r="X392" s="9">
        <v>2016</v>
      </c>
      <c r="Y392" s="119"/>
    </row>
    <row r="393" spans="2:25" ht="12.75" customHeight="1" x14ac:dyDescent="0.25">
      <c r="B393" s="52" t="s">
        <v>379</v>
      </c>
      <c r="C393" s="15" t="s">
        <v>923</v>
      </c>
      <c r="D393" s="22" t="s">
        <v>1026</v>
      </c>
      <c r="E393" s="14" t="s">
        <v>77</v>
      </c>
      <c r="F393" s="29" t="s">
        <v>1027</v>
      </c>
      <c r="G393" s="29" t="s">
        <v>78</v>
      </c>
      <c r="H393" s="98" t="s">
        <v>49</v>
      </c>
      <c r="I393" s="40">
        <v>45</v>
      </c>
      <c r="J393" s="443">
        <v>230000000</v>
      </c>
      <c r="K393" s="9" t="s">
        <v>1043</v>
      </c>
      <c r="L393" s="85" t="s">
        <v>1731</v>
      </c>
      <c r="M393" s="15" t="s">
        <v>52</v>
      </c>
      <c r="N393" s="9" t="s">
        <v>53</v>
      </c>
      <c r="O393" s="23" t="s">
        <v>1759</v>
      </c>
      <c r="P393" s="87" t="s">
        <v>1741</v>
      </c>
      <c r="Q393" s="86">
        <v>796</v>
      </c>
      <c r="R393" s="18" t="s">
        <v>1680</v>
      </c>
      <c r="S393" s="36">
        <v>18</v>
      </c>
      <c r="T393" s="36">
        <v>8600</v>
      </c>
      <c r="U393" s="36">
        <v>0</v>
      </c>
      <c r="V393" s="36">
        <f t="shared" si="48"/>
        <v>0</v>
      </c>
      <c r="W393" s="113" t="s">
        <v>1746</v>
      </c>
      <c r="X393" s="9">
        <v>2016</v>
      </c>
      <c r="Y393" s="119">
        <v>8.2200000000000006</v>
      </c>
    </row>
    <row r="394" spans="2:25" ht="12.75" customHeight="1" x14ac:dyDescent="0.25">
      <c r="B394" s="52" t="s">
        <v>2390</v>
      </c>
      <c r="C394" s="15" t="s">
        <v>923</v>
      </c>
      <c r="D394" s="22" t="s">
        <v>1026</v>
      </c>
      <c r="E394" s="14" t="s">
        <v>77</v>
      </c>
      <c r="F394" s="29" t="s">
        <v>1027</v>
      </c>
      <c r="G394" s="29" t="s">
        <v>78</v>
      </c>
      <c r="H394" s="98" t="s">
        <v>49</v>
      </c>
      <c r="I394" s="40">
        <v>0</v>
      </c>
      <c r="J394" s="443">
        <v>230000000</v>
      </c>
      <c r="K394" s="9" t="s">
        <v>1043</v>
      </c>
      <c r="L394" s="85" t="s">
        <v>1731</v>
      </c>
      <c r="M394" s="15" t="s">
        <v>52</v>
      </c>
      <c r="N394" s="9" t="s">
        <v>53</v>
      </c>
      <c r="O394" s="23" t="s">
        <v>1759</v>
      </c>
      <c r="P394" s="87" t="s">
        <v>1741</v>
      </c>
      <c r="Q394" s="86">
        <v>796</v>
      </c>
      <c r="R394" s="18" t="s">
        <v>1680</v>
      </c>
      <c r="S394" s="36">
        <v>18</v>
      </c>
      <c r="T394" s="36">
        <v>8600</v>
      </c>
      <c r="U394" s="36">
        <f t="shared" ref="U394" si="49">S394*T394</f>
        <v>154800</v>
      </c>
      <c r="V394" s="36">
        <f t="shared" si="48"/>
        <v>173376.00000000003</v>
      </c>
      <c r="W394" s="113"/>
      <c r="X394" s="9">
        <v>2016</v>
      </c>
      <c r="Y394" s="119"/>
    </row>
    <row r="395" spans="2:25" ht="12.75" customHeight="1" x14ac:dyDescent="0.25">
      <c r="B395" s="52" t="s">
        <v>380</v>
      </c>
      <c r="C395" s="15" t="s">
        <v>923</v>
      </c>
      <c r="D395" s="22" t="s">
        <v>1028</v>
      </c>
      <c r="E395" s="14" t="s">
        <v>77</v>
      </c>
      <c r="F395" s="29" t="s">
        <v>1029</v>
      </c>
      <c r="G395" s="29" t="s">
        <v>79</v>
      </c>
      <c r="H395" s="98" t="s">
        <v>49</v>
      </c>
      <c r="I395" s="40">
        <v>45</v>
      </c>
      <c r="J395" s="443">
        <v>230000000</v>
      </c>
      <c r="K395" s="9" t="s">
        <v>1043</v>
      </c>
      <c r="L395" s="9" t="s">
        <v>655</v>
      </c>
      <c r="M395" s="15" t="s">
        <v>52</v>
      </c>
      <c r="N395" s="9" t="s">
        <v>53</v>
      </c>
      <c r="O395" s="23" t="s">
        <v>1759</v>
      </c>
      <c r="P395" s="87" t="s">
        <v>1741</v>
      </c>
      <c r="Q395" s="86">
        <v>796</v>
      </c>
      <c r="R395" s="18" t="s">
        <v>1680</v>
      </c>
      <c r="S395" s="36">
        <v>18</v>
      </c>
      <c r="T395" s="36">
        <v>15115</v>
      </c>
      <c r="U395" s="36">
        <f t="shared" si="47"/>
        <v>272070</v>
      </c>
      <c r="V395" s="36">
        <f t="shared" si="48"/>
        <v>304718.40000000002</v>
      </c>
      <c r="W395" s="113" t="s">
        <v>1746</v>
      </c>
      <c r="X395" s="9">
        <v>2016</v>
      </c>
      <c r="Y395" s="119"/>
    </row>
    <row r="396" spans="2:25" ht="12.75" customHeight="1" x14ac:dyDescent="0.25">
      <c r="B396" s="52" t="s">
        <v>381</v>
      </c>
      <c r="C396" s="15" t="s">
        <v>923</v>
      </c>
      <c r="D396" s="22" t="s">
        <v>970</v>
      </c>
      <c r="E396" s="14" t="s">
        <v>77</v>
      </c>
      <c r="F396" s="14" t="s">
        <v>1544</v>
      </c>
      <c r="G396" s="29" t="s">
        <v>80</v>
      </c>
      <c r="H396" s="98" t="s">
        <v>49</v>
      </c>
      <c r="I396" s="40">
        <v>45</v>
      </c>
      <c r="J396" s="443">
        <v>230000000</v>
      </c>
      <c r="K396" s="9" t="s">
        <v>1043</v>
      </c>
      <c r="L396" s="85" t="s">
        <v>1731</v>
      </c>
      <c r="M396" s="15" t="s">
        <v>52</v>
      </c>
      <c r="N396" s="9" t="s">
        <v>53</v>
      </c>
      <c r="O396" s="23" t="s">
        <v>1759</v>
      </c>
      <c r="P396" s="87" t="s">
        <v>1741</v>
      </c>
      <c r="Q396" s="86">
        <v>796</v>
      </c>
      <c r="R396" s="18" t="s">
        <v>1680</v>
      </c>
      <c r="S396" s="36">
        <v>10</v>
      </c>
      <c r="T396" s="36">
        <v>30700</v>
      </c>
      <c r="U396" s="36">
        <v>0</v>
      </c>
      <c r="V396" s="36">
        <f t="shared" si="48"/>
        <v>0</v>
      </c>
      <c r="W396" s="113" t="s">
        <v>1746</v>
      </c>
      <c r="X396" s="9">
        <v>2016</v>
      </c>
      <c r="Y396" s="119">
        <v>8.2200000000000006</v>
      </c>
    </row>
    <row r="397" spans="2:25" ht="12.75" customHeight="1" x14ac:dyDescent="0.25">
      <c r="B397" s="52" t="s">
        <v>2391</v>
      </c>
      <c r="C397" s="15" t="s">
        <v>923</v>
      </c>
      <c r="D397" s="22" t="s">
        <v>970</v>
      </c>
      <c r="E397" s="14" t="s">
        <v>77</v>
      </c>
      <c r="F397" s="14" t="s">
        <v>1544</v>
      </c>
      <c r="G397" s="29" t="s">
        <v>80</v>
      </c>
      <c r="H397" s="98" t="s">
        <v>49</v>
      </c>
      <c r="I397" s="40">
        <v>0</v>
      </c>
      <c r="J397" s="443">
        <v>230000000</v>
      </c>
      <c r="K397" s="9" t="s">
        <v>1043</v>
      </c>
      <c r="L397" s="85" t="s">
        <v>1731</v>
      </c>
      <c r="M397" s="15" t="s">
        <v>52</v>
      </c>
      <c r="N397" s="9" t="s">
        <v>53</v>
      </c>
      <c r="O397" s="23" t="s">
        <v>1759</v>
      </c>
      <c r="P397" s="87" t="s">
        <v>1741</v>
      </c>
      <c r="Q397" s="86">
        <v>796</v>
      </c>
      <c r="R397" s="18" t="s">
        <v>1680</v>
      </c>
      <c r="S397" s="36">
        <v>10</v>
      </c>
      <c r="T397" s="36">
        <v>30700</v>
      </c>
      <c r="U397" s="36">
        <f t="shared" ref="U397" si="50">S397*T397</f>
        <v>307000</v>
      </c>
      <c r="V397" s="36">
        <f t="shared" si="48"/>
        <v>343840.00000000006</v>
      </c>
      <c r="W397" s="113"/>
      <c r="X397" s="9">
        <v>2016</v>
      </c>
      <c r="Y397" s="119"/>
    </row>
    <row r="398" spans="2:25" ht="12.75" customHeight="1" x14ac:dyDescent="0.25">
      <c r="B398" s="52" t="s">
        <v>382</v>
      </c>
      <c r="C398" s="15" t="s">
        <v>923</v>
      </c>
      <c r="D398" s="29" t="s">
        <v>2392</v>
      </c>
      <c r="E398" s="29" t="s">
        <v>77</v>
      </c>
      <c r="F398" s="29" t="s">
        <v>2393</v>
      </c>
      <c r="G398" s="29" t="s">
        <v>2394</v>
      </c>
      <c r="H398" s="98" t="s">
        <v>49</v>
      </c>
      <c r="I398" s="40">
        <v>45</v>
      </c>
      <c r="J398" s="443">
        <v>230000000</v>
      </c>
      <c r="K398" s="9" t="s">
        <v>1043</v>
      </c>
      <c r="L398" s="85" t="s">
        <v>1731</v>
      </c>
      <c r="M398" s="15" t="s">
        <v>52</v>
      </c>
      <c r="N398" s="9" t="s">
        <v>53</v>
      </c>
      <c r="O398" s="23" t="s">
        <v>1759</v>
      </c>
      <c r="P398" s="87" t="s">
        <v>1741</v>
      </c>
      <c r="Q398" s="86">
        <v>796</v>
      </c>
      <c r="R398" s="18" t="s">
        <v>1680</v>
      </c>
      <c r="S398" s="36">
        <v>17</v>
      </c>
      <c r="T398" s="36">
        <v>4200</v>
      </c>
      <c r="U398" s="36">
        <v>0</v>
      </c>
      <c r="V398" s="36">
        <f t="shared" si="48"/>
        <v>0</v>
      </c>
      <c r="W398" s="113" t="s">
        <v>1746</v>
      </c>
      <c r="X398" s="9">
        <v>2016</v>
      </c>
      <c r="Y398" s="119">
        <v>8.2200000000000006</v>
      </c>
    </row>
    <row r="399" spans="2:25" ht="12.75" customHeight="1" x14ac:dyDescent="0.25">
      <c r="B399" s="52" t="s">
        <v>2395</v>
      </c>
      <c r="C399" s="15" t="s">
        <v>923</v>
      </c>
      <c r="D399" s="29" t="s">
        <v>2392</v>
      </c>
      <c r="E399" s="29" t="s">
        <v>77</v>
      </c>
      <c r="F399" s="29" t="s">
        <v>2393</v>
      </c>
      <c r="G399" s="29" t="s">
        <v>2394</v>
      </c>
      <c r="H399" s="98" t="s">
        <v>49</v>
      </c>
      <c r="I399" s="40">
        <v>0</v>
      </c>
      <c r="J399" s="443">
        <v>230000000</v>
      </c>
      <c r="K399" s="9" t="s">
        <v>1043</v>
      </c>
      <c r="L399" s="85" t="s">
        <v>1731</v>
      </c>
      <c r="M399" s="15" t="s">
        <v>52</v>
      </c>
      <c r="N399" s="9" t="s">
        <v>53</v>
      </c>
      <c r="O399" s="23" t="s">
        <v>1759</v>
      </c>
      <c r="P399" s="87" t="s">
        <v>1741</v>
      </c>
      <c r="Q399" s="86">
        <v>796</v>
      </c>
      <c r="R399" s="18" t="s">
        <v>1680</v>
      </c>
      <c r="S399" s="36">
        <v>17</v>
      </c>
      <c r="T399" s="36">
        <v>4200</v>
      </c>
      <c r="U399" s="36">
        <f t="shared" ref="U399" si="51">S399*T399</f>
        <v>71400</v>
      </c>
      <c r="V399" s="36">
        <f t="shared" si="48"/>
        <v>79968.000000000015</v>
      </c>
      <c r="W399" s="113"/>
      <c r="X399" s="9">
        <v>2016</v>
      </c>
      <c r="Y399" s="119"/>
    </row>
    <row r="400" spans="2:25" ht="12.75" customHeight="1" x14ac:dyDescent="0.25">
      <c r="B400" s="52" t="s">
        <v>383</v>
      </c>
      <c r="C400" s="15" t="s">
        <v>923</v>
      </c>
      <c r="D400" s="22" t="s">
        <v>971</v>
      </c>
      <c r="E400" s="14" t="s">
        <v>77</v>
      </c>
      <c r="F400" s="14" t="s">
        <v>1545</v>
      </c>
      <c r="G400" s="29" t="s">
        <v>81</v>
      </c>
      <c r="H400" s="98" t="s">
        <v>49</v>
      </c>
      <c r="I400" s="40">
        <v>45</v>
      </c>
      <c r="J400" s="443">
        <v>230000000</v>
      </c>
      <c r="K400" s="9" t="s">
        <v>1043</v>
      </c>
      <c r="L400" s="85" t="s">
        <v>1731</v>
      </c>
      <c r="M400" s="15" t="s">
        <v>52</v>
      </c>
      <c r="N400" s="9" t="s">
        <v>53</v>
      </c>
      <c r="O400" s="23" t="s">
        <v>1759</v>
      </c>
      <c r="P400" s="87" t="s">
        <v>1741</v>
      </c>
      <c r="Q400" s="86">
        <v>796</v>
      </c>
      <c r="R400" s="18" t="s">
        <v>1680</v>
      </c>
      <c r="S400" s="36">
        <v>18</v>
      </c>
      <c r="T400" s="36">
        <v>5365</v>
      </c>
      <c r="U400" s="36">
        <v>0</v>
      </c>
      <c r="V400" s="36">
        <f t="shared" si="48"/>
        <v>0</v>
      </c>
      <c r="W400" s="113" t="s">
        <v>1746</v>
      </c>
      <c r="X400" s="9">
        <v>2016</v>
      </c>
      <c r="Y400" s="119">
        <v>8.2200000000000006</v>
      </c>
    </row>
    <row r="401" spans="2:25" ht="12.75" customHeight="1" x14ac:dyDescent="0.25">
      <c r="B401" s="52" t="s">
        <v>2396</v>
      </c>
      <c r="C401" s="15" t="s">
        <v>923</v>
      </c>
      <c r="D401" s="22" t="s">
        <v>971</v>
      </c>
      <c r="E401" s="14" t="s">
        <v>77</v>
      </c>
      <c r="F401" s="14" t="s">
        <v>1545</v>
      </c>
      <c r="G401" s="29" t="s">
        <v>81</v>
      </c>
      <c r="H401" s="98" t="s">
        <v>49</v>
      </c>
      <c r="I401" s="40">
        <v>0</v>
      </c>
      <c r="J401" s="443">
        <v>230000000</v>
      </c>
      <c r="K401" s="9" t="s">
        <v>1043</v>
      </c>
      <c r="L401" s="85" t="s">
        <v>1731</v>
      </c>
      <c r="M401" s="15" t="s">
        <v>52</v>
      </c>
      <c r="N401" s="9" t="s">
        <v>53</v>
      </c>
      <c r="O401" s="23" t="s">
        <v>1759</v>
      </c>
      <c r="P401" s="87" t="s">
        <v>1741</v>
      </c>
      <c r="Q401" s="86">
        <v>796</v>
      </c>
      <c r="R401" s="18" t="s">
        <v>1680</v>
      </c>
      <c r="S401" s="36">
        <v>18</v>
      </c>
      <c r="T401" s="36">
        <v>5365</v>
      </c>
      <c r="U401" s="36">
        <f t="shared" ref="U401" si="52">S401*T401</f>
        <v>96570</v>
      </c>
      <c r="V401" s="36">
        <f t="shared" si="48"/>
        <v>108158.40000000001</v>
      </c>
      <c r="W401" s="113"/>
      <c r="X401" s="9">
        <v>2016</v>
      </c>
      <c r="Y401" s="119"/>
    </row>
    <row r="402" spans="2:25" ht="12.75" customHeight="1" x14ac:dyDescent="0.25">
      <c r="B402" s="52" t="s">
        <v>384</v>
      </c>
      <c r="C402" s="15" t="s">
        <v>923</v>
      </c>
      <c r="D402" s="29" t="s">
        <v>2397</v>
      </c>
      <c r="E402" s="29" t="s">
        <v>2398</v>
      </c>
      <c r="F402" s="29" t="s">
        <v>2399</v>
      </c>
      <c r="G402" s="29" t="s">
        <v>2400</v>
      </c>
      <c r="H402" s="98" t="s">
        <v>49</v>
      </c>
      <c r="I402" s="40">
        <v>45</v>
      </c>
      <c r="J402" s="443">
        <v>230000000</v>
      </c>
      <c r="K402" s="9" t="s">
        <v>1043</v>
      </c>
      <c r="L402" s="85" t="s">
        <v>1731</v>
      </c>
      <c r="M402" s="15" t="s">
        <v>52</v>
      </c>
      <c r="N402" s="9" t="s">
        <v>53</v>
      </c>
      <c r="O402" s="23" t="s">
        <v>1759</v>
      </c>
      <c r="P402" s="87" t="s">
        <v>1741</v>
      </c>
      <c r="Q402" s="86">
        <v>168</v>
      </c>
      <c r="R402" s="18" t="s">
        <v>1689</v>
      </c>
      <c r="S402" s="36">
        <v>1.2</v>
      </c>
      <c r="T402" s="36">
        <v>214285.71</v>
      </c>
      <c r="U402" s="36">
        <v>0</v>
      </c>
      <c r="V402" s="36">
        <f t="shared" si="48"/>
        <v>0</v>
      </c>
      <c r="W402" s="113" t="s">
        <v>1746</v>
      </c>
      <c r="X402" s="9">
        <v>2016</v>
      </c>
      <c r="Y402" s="119">
        <v>8.2200000000000006</v>
      </c>
    </row>
    <row r="403" spans="2:25" ht="12.75" customHeight="1" x14ac:dyDescent="0.25">
      <c r="B403" s="52" t="s">
        <v>2401</v>
      </c>
      <c r="C403" s="15" t="s">
        <v>923</v>
      </c>
      <c r="D403" s="29" t="s">
        <v>2397</v>
      </c>
      <c r="E403" s="29" t="s">
        <v>2398</v>
      </c>
      <c r="F403" s="29" t="s">
        <v>2399</v>
      </c>
      <c r="G403" s="29" t="s">
        <v>2400</v>
      </c>
      <c r="H403" s="98" t="s">
        <v>49</v>
      </c>
      <c r="I403" s="40">
        <v>0</v>
      </c>
      <c r="J403" s="443">
        <v>230000000</v>
      </c>
      <c r="K403" s="9" t="s">
        <v>1043</v>
      </c>
      <c r="L403" s="85" t="s">
        <v>1731</v>
      </c>
      <c r="M403" s="15" t="s">
        <v>52</v>
      </c>
      <c r="N403" s="9" t="s">
        <v>53</v>
      </c>
      <c r="O403" s="23" t="s">
        <v>1759</v>
      </c>
      <c r="P403" s="87" t="s">
        <v>1741</v>
      </c>
      <c r="Q403" s="86">
        <v>168</v>
      </c>
      <c r="R403" s="18" t="s">
        <v>1689</v>
      </c>
      <c r="S403" s="36">
        <v>1.2</v>
      </c>
      <c r="T403" s="36">
        <v>214285.71</v>
      </c>
      <c r="U403" s="36">
        <f t="shared" ref="U403" si="53">S403*T403</f>
        <v>257142.85199999998</v>
      </c>
      <c r="V403" s="36">
        <f t="shared" si="48"/>
        <v>287999.99424000003</v>
      </c>
      <c r="W403" s="113"/>
      <c r="X403" s="9">
        <v>2016</v>
      </c>
      <c r="Y403" s="119"/>
    </row>
    <row r="404" spans="2:25" ht="12.75" customHeight="1" x14ac:dyDescent="0.25">
      <c r="B404" s="52" t="s">
        <v>385</v>
      </c>
      <c r="C404" s="15" t="s">
        <v>923</v>
      </c>
      <c r="D404" s="29" t="s">
        <v>2402</v>
      </c>
      <c r="E404" s="29" t="s">
        <v>2398</v>
      </c>
      <c r="F404" s="29" t="s">
        <v>2403</v>
      </c>
      <c r="G404" s="29" t="s">
        <v>2404</v>
      </c>
      <c r="H404" s="98" t="s">
        <v>49</v>
      </c>
      <c r="I404" s="40">
        <v>45</v>
      </c>
      <c r="J404" s="443">
        <v>230000000</v>
      </c>
      <c r="K404" s="9" t="s">
        <v>1043</v>
      </c>
      <c r="L404" s="85" t="s">
        <v>1731</v>
      </c>
      <c r="M404" s="15" t="s">
        <v>52</v>
      </c>
      <c r="N404" s="9" t="s">
        <v>53</v>
      </c>
      <c r="O404" s="23" t="s">
        <v>1759</v>
      </c>
      <c r="P404" s="87" t="s">
        <v>1741</v>
      </c>
      <c r="Q404" s="86">
        <v>168</v>
      </c>
      <c r="R404" s="18" t="s">
        <v>1689</v>
      </c>
      <c r="S404" s="36">
        <v>1</v>
      </c>
      <c r="T404" s="36">
        <v>214285.71</v>
      </c>
      <c r="U404" s="36">
        <v>0</v>
      </c>
      <c r="V404" s="36">
        <f t="shared" si="48"/>
        <v>0</v>
      </c>
      <c r="W404" s="113" t="s">
        <v>1746</v>
      </c>
      <c r="X404" s="9">
        <v>2016</v>
      </c>
      <c r="Y404" s="119">
        <v>8.2200000000000006</v>
      </c>
    </row>
    <row r="405" spans="2:25" ht="12.75" customHeight="1" x14ac:dyDescent="0.25">
      <c r="B405" s="52" t="s">
        <v>2405</v>
      </c>
      <c r="C405" s="15" t="s">
        <v>923</v>
      </c>
      <c r="D405" s="29" t="s">
        <v>2402</v>
      </c>
      <c r="E405" s="29" t="s">
        <v>2398</v>
      </c>
      <c r="F405" s="29" t="s">
        <v>2403</v>
      </c>
      <c r="G405" s="29" t="s">
        <v>2404</v>
      </c>
      <c r="H405" s="98" t="s">
        <v>49</v>
      </c>
      <c r="I405" s="40">
        <v>0</v>
      </c>
      <c r="J405" s="443">
        <v>230000000</v>
      </c>
      <c r="K405" s="9" t="s">
        <v>1043</v>
      </c>
      <c r="L405" s="85" t="s">
        <v>1731</v>
      </c>
      <c r="M405" s="15" t="s">
        <v>52</v>
      </c>
      <c r="N405" s="9" t="s">
        <v>53</v>
      </c>
      <c r="O405" s="23" t="s">
        <v>1759</v>
      </c>
      <c r="P405" s="87" t="s">
        <v>1741</v>
      </c>
      <c r="Q405" s="86">
        <v>168</v>
      </c>
      <c r="R405" s="18" t="s">
        <v>1689</v>
      </c>
      <c r="S405" s="36">
        <v>1</v>
      </c>
      <c r="T405" s="36">
        <v>214285.71</v>
      </c>
      <c r="U405" s="36">
        <f t="shared" ref="U405" si="54">S405*T405</f>
        <v>214285.71</v>
      </c>
      <c r="V405" s="36">
        <f t="shared" si="48"/>
        <v>239999.9952</v>
      </c>
      <c r="W405" s="113"/>
      <c r="X405" s="9">
        <v>2016</v>
      </c>
      <c r="Y405" s="119"/>
    </row>
    <row r="406" spans="2:25" ht="12.75" customHeight="1" x14ac:dyDescent="0.25">
      <c r="B406" s="52" t="s">
        <v>386</v>
      </c>
      <c r="C406" s="15" t="s">
        <v>923</v>
      </c>
      <c r="D406" s="29" t="s">
        <v>2406</v>
      </c>
      <c r="E406" s="29" t="s">
        <v>2398</v>
      </c>
      <c r="F406" s="29" t="s">
        <v>2407</v>
      </c>
      <c r="G406" s="29" t="s">
        <v>2408</v>
      </c>
      <c r="H406" s="98" t="s">
        <v>49</v>
      </c>
      <c r="I406" s="40">
        <v>45</v>
      </c>
      <c r="J406" s="443">
        <v>230000000</v>
      </c>
      <c r="K406" s="9" t="s">
        <v>1043</v>
      </c>
      <c r="L406" s="85" t="s">
        <v>1731</v>
      </c>
      <c r="M406" s="15" t="s">
        <v>52</v>
      </c>
      <c r="N406" s="9" t="s">
        <v>53</v>
      </c>
      <c r="O406" s="23" t="s">
        <v>1759</v>
      </c>
      <c r="P406" s="87" t="s">
        <v>1741</v>
      </c>
      <c r="Q406" s="86">
        <v>168</v>
      </c>
      <c r="R406" s="18" t="s">
        <v>1689</v>
      </c>
      <c r="S406" s="36">
        <v>1</v>
      </c>
      <c r="T406" s="36">
        <v>220000</v>
      </c>
      <c r="U406" s="36">
        <v>0</v>
      </c>
      <c r="V406" s="36">
        <f t="shared" si="48"/>
        <v>0</v>
      </c>
      <c r="W406" s="113" t="s">
        <v>1746</v>
      </c>
      <c r="X406" s="9">
        <v>2016</v>
      </c>
      <c r="Y406" s="119">
        <v>8.2200000000000006</v>
      </c>
    </row>
    <row r="407" spans="2:25" ht="12.75" customHeight="1" x14ac:dyDescent="0.25">
      <c r="B407" s="52" t="s">
        <v>2409</v>
      </c>
      <c r="C407" s="15" t="s">
        <v>923</v>
      </c>
      <c r="D407" s="29" t="s">
        <v>2406</v>
      </c>
      <c r="E407" s="29" t="s">
        <v>2398</v>
      </c>
      <c r="F407" s="29" t="s">
        <v>2407</v>
      </c>
      <c r="G407" s="29" t="s">
        <v>2408</v>
      </c>
      <c r="H407" s="98" t="s">
        <v>49</v>
      </c>
      <c r="I407" s="40">
        <v>0</v>
      </c>
      <c r="J407" s="443">
        <v>230000000</v>
      </c>
      <c r="K407" s="9" t="s">
        <v>1043</v>
      </c>
      <c r="L407" s="85" t="s">
        <v>1731</v>
      </c>
      <c r="M407" s="15" t="s">
        <v>52</v>
      </c>
      <c r="N407" s="9" t="s">
        <v>53</v>
      </c>
      <c r="O407" s="23" t="s">
        <v>1759</v>
      </c>
      <c r="P407" s="87" t="s">
        <v>1741</v>
      </c>
      <c r="Q407" s="86">
        <v>168</v>
      </c>
      <c r="R407" s="18" t="s">
        <v>1689</v>
      </c>
      <c r="S407" s="36">
        <v>1</v>
      </c>
      <c r="T407" s="36">
        <v>220000</v>
      </c>
      <c r="U407" s="36">
        <f t="shared" ref="U407" si="55">S407*T407</f>
        <v>220000</v>
      </c>
      <c r="V407" s="36">
        <f t="shared" si="48"/>
        <v>246400.00000000003</v>
      </c>
      <c r="W407" s="113"/>
      <c r="X407" s="9">
        <v>2016</v>
      </c>
      <c r="Y407" s="119"/>
    </row>
    <row r="408" spans="2:25" ht="12.75" customHeight="1" x14ac:dyDescent="0.25">
      <c r="B408" s="52" t="s">
        <v>387</v>
      </c>
      <c r="C408" s="15" t="s">
        <v>923</v>
      </c>
      <c r="D408" s="29" t="s">
        <v>2410</v>
      </c>
      <c r="E408" s="29" t="s">
        <v>2398</v>
      </c>
      <c r="F408" s="29" t="s">
        <v>2411</v>
      </c>
      <c r="G408" s="29" t="s">
        <v>2412</v>
      </c>
      <c r="H408" s="98" t="s">
        <v>49</v>
      </c>
      <c r="I408" s="40">
        <v>45</v>
      </c>
      <c r="J408" s="443">
        <v>230000000</v>
      </c>
      <c r="K408" s="9" t="s">
        <v>1043</v>
      </c>
      <c r="L408" s="85" t="s">
        <v>1731</v>
      </c>
      <c r="M408" s="15" t="s">
        <v>52</v>
      </c>
      <c r="N408" s="9" t="s">
        <v>53</v>
      </c>
      <c r="O408" s="23" t="s">
        <v>1759</v>
      </c>
      <c r="P408" s="87" t="s">
        <v>1741</v>
      </c>
      <c r="Q408" s="86">
        <v>168</v>
      </c>
      <c r="R408" s="18" t="s">
        <v>1689</v>
      </c>
      <c r="S408" s="36">
        <v>2</v>
      </c>
      <c r="T408" s="36">
        <v>218750</v>
      </c>
      <c r="U408" s="36">
        <v>0</v>
      </c>
      <c r="V408" s="36">
        <f t="shared" si="48"/>
        <v>0</v>
      </c>
      <c r="W408" s="113" t="s">
        <v>1746</v>
      </c>
      <c r="X408" s="9">
        <v>2016</v>
      </c>
      <c r="Y408" s="119">
        <v>8.2200000000000006</v>
      </c>
    </row>
    <row r="409" spans="2:25" ht="12.75" customHeight="1" x14ac:dyDescent="0.25">
      <c r="B409" s="52" t="s">
        <v>2413</v>
      </c>
      <c r="C409" s="15" t="s">
        <v>923</v>
      </c>
      <c r="D409" s="29" t="s">
        <v>2410</v>
      </c>
      <c r="E409" s="29" t="s">
        <v>2398</v>
      </c>
      <c r="F409" s="29" t="s">
        <v>2411</v>
      </c>
      <c r="G409" s="29" t="s">
        <v>2412</v>
      </c>
      <c r="H409" s="98" t="s">
        <v>49</v>
      </c>
      <c r="I409" s="40">
        <v>0</v>
      </c>
      <c r="J409" s="443">
        <v>230000000</v>
      </c>
      <c r="K409" s="9" t="s">
        <v>1043</v>
      </c>
      <c r="L409" s="85" t="s">
        <v>1731</v>
      </c>
      <c r="M409" s="15" t="s">
        <v>52</v>
      </c>
      <c r="N409" s="9" t="s">
        <v>53</v>
      </c>
      <c r="O409" s="23" t="s">
        <v>1759</v>
      </c>
      <c r="P409" s="87" t="s">
        <v>1741</v>
      </c>
      <c r="Q409" s="86">
        <v>168</v>
      </c>
      <c r="R409" s="18" t="s">
        <v>1689</v>
      </c>
      <c r="S409" s="36">
        <v>2</v>
      </c>
      <c r="T409" s="36">
        <v>218750</v>
      </c>
      <c r="U409" s="36">
        <f t="shared" ref="U409" si="56">S409*T409</f>
        <v>437500</v>
      </c>
      <c r="V409" s="36">
        <f t="shared" si="48"/>
        <v>490000.00000000006</v>
      </c>
      <c r="W409" s="113"/>
      <c r="X409" s="9">
        <v>2016</v>
      </c>
      <c r="Y409" s="119"/>
    </row>
    <row r="410" spans="2:25" ht="12.75" customHeight="1" x14ac:dyDescent="0.25">
      <c r="B410" s="52" t="s">
        <v>388</v>
      </c>
      <c r="C410" s="15" t="s">
        <v>923</v>
      </c>
      <c r="D410" s="29" t="s">
        <v>2414</v>
      </c>
      <c r="E410" s="29" t="s">
        <v>2332</v>
      </c>
      <c r="F410" s="29" t="s">
        <v>2415</v>
      </c>
      <c r="G410" s="29" t="s">
        <v>2416</v>
      </c>
      <c r="H410" s="98" t="s">
        <v>49</v>
      </c>
      <c r="I410" s="104">
        <v>45</v>
      </c>
      <c r="J410" s="443">
        <v>230000000</v>
      </c>
      <c r="K410" s="9" t="s">
        <v>1043</v>
      </c>
      <c r="L410" s="9" t="s">
        <v>655</v>
      </c>
      <c r="M410" s="15" t="s">
        <v>52</v>
      </c>
      <c r="N410" s="9" t="s">
        <v>53</v>
      </c>
      <c r="O410" s="23" t="s">
        <v>1759</v>
      </c>
      <c r="P410" s="87" t="s">
        <v>1741</v>
      </c>
      <c r="Q410" s="127">
        <v>796</v>
      </c>
      <c r="R410" s="18" t="s">
        <v>1680</v>
      </c>
      <c r="S410" s="36">
        <v>49</v>
      </c>
      <c r="T410" s="36">
        <v>50450</v>
      </c>
      <c r="U410" s="36">
        <f t="shared" si="47"/>
        <v>2472050</v>
      </c>
      <c r="V410" s="36">
        <f t="shared" si="48"/>
        <v>2768696.0000000005</v>
      </c>
      <c r="W410" s="113" t="s">
        <v>1746</v>
      </c>
      <c r="X410" s="9">
        <v>2016</v>
      </c>
      <c r="Y410" s="119"/>
    </row>
    <row r="411" spans="2:25" ht="12.75" customHeight="1" x14ac:dyDescent="0.25">
      <c r="B411" s="52" t="s">
        <v>389</v>
      </c>
      <c r="C411" s="15" t="s">
        <v>923</v>
      </c>
      <c r="D411" s="122" t="s">
        <v>2417</v>
      </c>
      <c r="E411" s="34" t="s">
        <v>2418</v>
      </c>
      <c r="F411" s="14" t="s">
        <v>2419</v>
      </c>
      <c r="G411" s="29" t="s">
        <v>2420</v>
      </c>
      <c r="H411" s="98" t="s">
        <v>49</v>
      </c>
      <c r="I411" s="40">
        <v>0</v>
      </c>
      <c r="J411" s="443">
        <v>230000000</v>
      </c>
      <c r="K411" s="9" t="s">
        <v>1043</v>
      </c>
      <c r="L411" s="85" t="s">
        <v>1731</v>
      </c>
      <c r="M411" s="15" t="s">
        <v>52</v>
      </c>
      <c r="N411" s="9" t="s">
        <v>53</v>
      </c>
      <c r="O411" s="16" t="s">
        <v>2421</v>
      </c>
      <c r="P411" s="87" t="s">
        <v>1741</v>
      </c>
      <c r="Q411" s="127">
        <v>166</v>
      </c>
      <c r="R411" s="18" t="s">
        <v>1891</v>
      </c>
      <c r="S411" s="36">
        <v>380</v>
      </c>
      <c r="T411" s="36">
        <v>787.97</v>
      </c>
      <c r="U411" s="36">
        <f t="shared" si="47"/>
        <v>299428.60000000003</v>
      </c>
      <c r="V411" s="36">
        <f t="shared" si="48"/>
        <v>335360.03200000006</v>
      </c>
      <c r="W411" s="113"/>
      <c r="X411" s="9">
        <v>2016</v>
      </c>
      <c r="Y411" s="119"/>
    </row>
    <row r="412" spans="2:25" ht="12.75" customHeight="1" x14ac:dyDescent="0.25">
      <c r="B412" s="52" t="s">
        <v>390</v>
      </c>
      <c r="C412" s="15" t="s">
        <v>923</v>
      </c>
      <c r="D412" s="29" t="s">
        <v>2422</v>
      </c>
      <c r="E412" s="29" t="s">
        <v>2423</v>
      </c>
      <c r="F412" s="29" t="s">
        <v>2424</v>
      </c>
      <c r="G412" s="29" t="s">
        <v>2425</v>
      </c>
      <c r="H412" s="98" t="s">
        <v>49</v>
      </c>
      <c r="I412" s="40">
        <v>0</v>
      </c>
      <c r="J412" s="443">
        <v>230000000</v>
      </c>
      <c r="K412" s="9" t="s">
        <v>1043</v>
      </c>
      <c r="L412" s="85" t="s">
        <v>1731</v>
      </c>
      <c r="M412" s="15" t="s">
        <v>52</v>
      </c>
      <c r="N412" s="9" t="s">
        <v>53</v>
      </c>
      <c r="O412" s="16" t="s">
        <v>2421</v>
      </c>
      <c r="P412" s="87" t="s">
        <v>1741</v>
      </c>
      <c r="Q412" s="86">
        <v>166</v>
      </c>
      <c r="R412" s="18" t="s">
        <v>1891</v>
      </c>
      <c r="S412" s="36">
        <v>20</v>
      </c>
      <c r="T412" s="36">
        <v>1732.14</v>
      </c>
      <c r="U412" s="36">
        <v>0</v>
      </c>
      <c r="V412" s="36">
        <f t="shared" si="48"/>
        <v>0</v>
      </c>
      <c r="W412" s="113"/>
      <c r="X412" s="9">
        <v>2016</v>
      </c>
      <c r="Y412" s="119" t="s">
        <v>2138</v>
      </c>
    </row>
    <row r="413" spans="2:25" ht="12.75" customHeight="1" x14ac:dyDescent="0.25">
      <c r="B413" s="52" t="s">
        <v>391</v>
      </c>
      <c r="C413" s="15" t="s">
        <v>923</v>
      </c>
      <c r="D413" s="29" t="s">
        <v>2422</v>
      </c>
      <c r="E413" s="29" t="s">
        <v>2423</v>
      </c>
      <c r="F413" s="29" t="s">
        <v>2424</v>
      </c>
      <c r="G413" s="29" t="s">
        <v>2426</v>
      </c>
      <c r="H413" s="98" t="s">
        <v>49</v>
      </c>
      <c r="I413" s="104">
        <v>0</v>
      </c>
      <c r="J413" s="443">
        <v>230000000</v>
      </c>
      <c r="K413" s="9" t="s">
        <v>1043</v>
      </c>
      <c r="L413" s="85" t="s">
        <v>1731</v>
      </c>
      <c r="M413" s="15" t="s">
        <v>52</v>
      </c>
      <c r="N413" s="9" t="s">
        <v>53</v>
      </c>
      <c r="O413" s="16" t="s">
        <v>2421</v>
      </c>
      <c r="P413" s="87" t="s">
        <v>1741</v>
      </c>
      <c r="Q413" s="86">
        <v>166</v>
      </c>
      <c r="R413" s="18" t="s">
        <v>1891</v>
      </c>
      <c r="S413" s="36">
        <v>70</v>
      </c>
      <c r="T413" s="36">
        <v>1660.71</v>
      </c>
      <c r="U413" s="36">
        <v>0</v>
      </c>
      <c r="V413" s="36">
        <f t="shared" si="48"/>
        <v>0</v>
      </c>
      <c r="W413" s="113"/>
      <c r="X413" s="9">
        <v>2016</v>
      </c>
      <c r="Y413" s="119" t="s">
        <v>2138</v>
      </c>
    </row>
    <row r="414" spans="2:25" ht="12.75" customHeight="1" x14ac:dyDescent="0.25">
      <c r="B414" s="52" t="s">
        <v>392</v>
      </c>
      <c r="C414" s="15" t="s">
        <v>923</v>
      </c>
      <c r="D414" s="29" t="s">
        <v>2422</v>
      </c>
      <c r="E414" s="29" t="s">
        <v>2423</v>
      </c>
      <c r="F414" s="29" t="s">
        <v>2424</v>
      </c>
      <c r="G414" s="29" t="s">
        <v>2427</v>
      </c>
      <c r="H414" s="98" t="s">
        <v>49</v>
      </c>
      <c r="I414" s="104">
        <v>0</v>
      </c>
      <c r="J414" s="443">
        <v>230000000</v>
      </c>
      <c r="K414" s="9" t="s">
        <v>1043</v>
      </c>
      <c r="L414" s="85" t="s">
        <v>1731</v>
      </c>
      <c r="M414" s="15" t="s">
        <v>52</v>
      </c>
      <c r="N414" s="9" t="s">
        <v>53</v>
      </c>
      <c r="O414" s="16" t="s">
        <v>2421</v>
      </c>
      <c r="P414" s="87" t="s">
        <v>1741</v>
      </c>
      <c r="Q414" s="86">
        <v>166</v>
      </c>
      <c r="R414" s="18" t="s">
        <v>1891</v>
      </c>
      <c r="S414" s="36">
        <v>60</v>
      </c>
      <c r="T414" s="36">
        <v>1964.29</v>
      </c>
      <c r="U414" s="36">
        <v>0</v>
      </c>
      <c r="V414" s="36">
        <f t="shared" si="48"/>
        <v>0</v>
      </c>
      <c r="W414" s="113"/>
      <c r="X414" s="9">
        <v>2016</v>
      </c>
      <c r="Y414" s="119" t="s">
        <v>2138</v>
      </c>
    </row>
    <row r="415" spans="2:25" ht="12.75" customHeight="1" x14ac:dyDescent="0.25">
      <c r="B415" s="52" t="s">
        <v>393</v>
      </c>
      <c r="C415" s="15" t="s">
        <v>923</v>
      </c>
      <c r="D415" s="29" t="s">
        <v>2422</v>
      </c>
      <c r="E415" s="29" t="s">
        <v>2423</v>
      </c>
      <c r="F415" s="29" t="s">
        <v>2424</v>
      </c>
      <c r="G415" s="29" t="s">
        <v>2428</v>
      </c>
      <c r="H415" s="98" t="s">
        <v>49</v>
      </c>
      <c r="I415" s="104">
        <v>0</v>
      </c>
      <c r="J415" s="443">
        <v>230000000</v>
      </c>
      <c r="K415" s="9" t="s">
        <v>1043</v>
      </c>
      <c r="L415" s="85" t="s">
        <v>1731</v>
      </c>
      <c r="M415" s="15" t="s">
        <v>52</v>
      </c>
      <c r="N415" s="9" t="s">
        <v>53</v>
      </c>
      <c r="O415" s="16" t="s">
        <v>2421</v>
      </c>
      <c r="P415" s="87" t="s">
        <v>1741</v>
      </c>
      <c r="Q415" s="86">
        <v>166</v>
      </c>
      <c r="R415" s="18" t="s">
        <v>1891</v>
      </c>
      <c r="S415" s="36">
        <v>52</v>
      </c>
      <c r="T415" s="36">
        <v>1909.24</v>
      </c>
      <c r="U415" s="36">
        <v>0</v>
      </c>
      <c r="V415" s="36">
        <f t="shared" si="48"/>
        <v>0</v>
      </c>
      <c r="W415" s="113"/>
      <c r="X415" s="9">
        <v>2016</v>
      </c>
      <c r="Y415" s="119" t="s">
        <v>2138</v>
      </c>
    </row>
    <row r="416" spans="2:25" ht="12.75" customHeight="1" x14ac:dyDescent="0.25">
      <c r="B416" s="52" t="s">
        <v>394</v>
      </c>
      <c r="C416" s="15" t="s">
        <v>923</v>
      </c>
      <c r="D416" s="29" t="s">
        <v>2429</v>
      </c>
      <c r="E416" s="29" t="s">
        <v>2430</v>
      </c>
      <c r="F416" s="29" t="s">
        <v>2431</v>
      </c>
      <c r="G416" s="29" t="s">
        <v>2432</v>
      </c>
      <c r="H416" s="98" t="s">
        <v>49</v>
      </c>
      <c r="I416" s="40">
        <v>45</v>
      </c>
      <c r="J416" s="443">
        <v>230000000</v>
      </c>
      <c r="K416" s="9" t="s">
        <v>1043</v>
      </c>
      <c r="L416" s="9" t="s">
        <v>655</v>
      </c>
      <c r="M416" s="15" t="s">
        <v>52</v>
      </c>
      <c r="N416" s="9" t="s">
        <v>53</v>
      </c>
      <c r="O416" s="23" t="s">
        <v>1759</v>
      </c>
      <c r="P416" s="87" t="s">
        <v>1741</v>
      </c>
      <c r="Q416" s="86">
        <v>839</v>
      </c>
      <c r="R416" s="18" t="s">
        <v>69</v>
      </c>
      <c r="S416" s="36">
        <v>2900</v>
      </c>
      <c r="T416" s="36">
        <v>873.21</v>
      </c>
      <c r="U416" s="36">
        <f t="shared" si="47"/>
        <v>2532309</v>
      </c>
      <c r="V416" s="36">
        <f t="shared" si="48"/>
        <v>2836186.08</v>
      </c>
      <c r="W416" s="113" t="s">
        <v>1746</v>
      </c>
      <c r="X416" s="9">
        <v>2016</v>
      </c>
      <c r="Y416" s="119"/>
    </row>
    <row r="417" spans="2:25" ht="12.75" customHeight="1" x14ac:dyDescent="0.25">
      <c r="B417" s="52" t="s">
        <v>395</v>
      </c>
      <c r="C417" s="15" t="s">
        <v>923</v>
      </c>
      <c r="D417" s="29" t="s">
        <v>2433</v>
      </c>
      <c r="E417" s="29" t="s">
        <v>2430</v>
      </c>
      <c r="F417" s="29" t="s">
        <v>2434</v>
      </c>
      <c r="G417" s="29" t="s">
        <v>2435</v>
      </c>
      <c r="H417" s="98" t="s">
        <v>49</v>
      </c>
      <c r="I417" s="40">
        <v>45</v>
      </c>
      <c r="J417" s="443">
        <v>230000000</v>
      </c>
      <c r="K417" s="9" t="s">
        <v>1043</v>
      </c>
      <c r="L417" s="9" t="s">
        <v>655</v>
      </c>
      <c r="M417" s="15" t="s">
        <v>52</v>
      </c>
      <c r="N417" s="9" t="s">
        <v>53</v>
      </c>
      <c r="O417" s="23" t="s">
        <v>1759</v>
      </c>
      <c r="P417" s="87" t="s">
        <v>1741</v>
      </c>
      <c r="Q417" s="86">
        <v>839</v>
      </c>
      <c r="R417" s="18" t="s">
        <v>69</v>
      </c>
      <c r="S417" s="36">
        <v>1100</v>
      </c>
      <c r="T417" s="36">
        <v>1437.5</v>
      </c>
      <c r="U417" s="36">
        <f t="shared" si="47"/>
        <v>1581250</v>
      </c>
      <c r="V417" s="36">
        <f t="shared" si="48"/>
        <v>1771000.0000000002</v>
      </c>
      <c r="W417" s="113" t="s">
        <v>1746</v>
      </c>
      <c r="X417" s="9">
        <v>2016</v>
      </c>
      <c r="Y417" s="119"/>
    </row>
    <row r="418" spans="2:25" ht="12.75" customHeight="1" x14ac:dyDescent="0.25">
      <c r="B418" s="52" t="s">
        <v>396</v>
      </c>
      <c r="C418" s="15" t="s">
        <v>923</v>
      </c>
      <c r="D418" s="29" t="s">
        <v>2436</v>
      </c>
      <c r="E418" s="29" t="s">
        <v>2430</v>
      </c>
      <c r="F418" s="29" t="s">
        <v>2437</v>
      </c>
      <c r="G418" s="29" t="s">
        <v>2438</v>
      </c>
      <c r="H418" s="98" t="s">
        <v>49</v>
      </c>
      <c r="I418" s="40">
        <v>45</v>
      </c>
      <c r="J418" s="443">
        <v>230000000</v>
      </c>
      <c r="K418" s="9" t="s">
        <v>1043</v>
      </c>
      <c r="L418" s="9" t="s">
        <v>655</v>
      </c>
      <c r="M418" s="15" t="s">
        <v>52</v>
      </c>
      <c r="N418" s="9" t="s">
        <v>53</v>
      </c>
      <c r="O418" s="23" t="s">
        <v>1759</v>
      </c>
      <c r="P418" s="87" t="s">
        <v>1741</v>
      </c>
      <c r="Q418" s="86">
        <v>839</v>
      </c>
      <c r="R418" s="18" t="s">
        <v>69</v>
      </c>
      <c r="S418" s="36">
        <v>650</v>
      </c>
      <c r="T418" s="36">
        <v>924.11</v>
      </c>
      <c r="U418" s="36">
        <f t="shared" si="47"/>
        <v>600671.5</v>
      </c>
      <c r="V418" s="36">
        <f t="shared" si="48"/>
        <v>672752.08000000007</v>
      </c>
      <c r="W418" s="113" t="s">
        <v>1746</v>
      </c>
      <c r="X418" s="9">
        <v>2016</v>
      </c>
      <c r="Y418" s="119"/>
    </row>
    <row r="419" spans="2:25" ht="12.75" customHeight="1" x14ac:dyDescent="0.25">
      <c r="B419" s="52" t="s">
        <v>397</v>
      </c>
      <c r="C419" s="15" t="s">
        <v>923</v>
      </c>
      <c r="D419" s="29" t="s">
        <v>2439</v>
      </c>
      <c r="E419" s="29" t="s">
        <v>2430</v>
      </c>
      <c r="F419" s="29" t="s">
        <v>2440</v>
      </c>
      <c r="G419" s="29" t="s">
        <v>2441</v>
      </c>
      <c r="H419" s="98" t="s">
        <v>49</v>
      </c>
      <c r="I419" s="40">
        <v>45</v>
      </c>
      <c r="J419" s="443">
        <v>230000000</v>
      </c>
      <c r="K419" s="9" t="s">
        <v>1043</v>
      </c>
      <c r="L419" s="9" t="s">
        <v>655</v>
      </c>
      <c r="M419" s="15" t="s">
        <v>52</v>
      </c>
      <c r="N419" s="9" t="s">
        <v>53</v>
      </c>
      <c r="O419" s="23" t="s">
        <v>1759</v>
      </c>
      <c r="P419" s="87" t="s">
        <v>1741</v>
      </c>
      <c r="Q419" s="86">
        <v>839</v>
      </c>
      <c r="R419" s="18" t="s">
        <v>69</v>
      </c>
      <c r="S419" s="36">
        <v>600</v>
      </c>
      <c r="T419" s="36">
        <v>1220.54</v>
      </c>
      <c r="U419" s="36">
        <f t="shared" si="47"/>
        <v>732324</v>
      </c>
      <c r="V419" s="36">
        <f t="shared" si="48"/>
        <v>820202.88000000012</v>
      </c>
      <c r="W419" s="113" t="s">
        <v>1746</v>
      </c>
      <c r="X419" s="9">
        <v>2016</v>
      </c>
      <c r="Y419" s="119"/>
    </row>
    <row r="420" spans="2:25" ht="12.75" customHeight="1" x14ac:dyDescent="0.25">
      <c r="B420" s="52" t="s">
        <v>398</v>
      </c>
      <c r="C420" s="15" t="s">
        <v>923</v>
      </c>
      <c r="D420" s="29" t="s">
        <v>2442</v>
      </c>
      <c r="E420" s="29" t="s">
        <v>2430</v>
      </c>
      <c r="F420" s="29" t="s">
        <v>2443</v>
      </c>
      <c r="G420" s="29" t="s">
        <v>2444</v>
      </c>
      <c r="H420" s="98" t="s">
        <v>49</v>
      </c>
      <c r="I420" s="40">
        <v>45</v>
      </c>
      <c r="J420" s="443">
        <v>230000000</v>
      </c>
      <c r="K420" s="9" t="s">
        <v>1043</v>
      </c>
      <c r="L420" s="9" t="s">
        <v>655</v>
      </c>
      <c r="M420" s="15" t="s">
        <v>52</v>
      </c>
      <c r="N420" s="9" t="s">
        <v>53</v>
      </c>
      <c r="O420" s="23" t="s">
        <v>1759</v>
      </c>
      <c r="P420" s="87" t="s">
        <v>1741</v>
      </c>
      <c r="Q420" s="86">
        <v>839</v>
      </c>
      <c r="R420" s="18" t="s">
        <v>69</v>
      </c>
      <c r="S420" s="36">
        <v>200</v>
      </c>
      <c r="T420" s="36">
        <v>3017.86</v>
      </c>
      <c r="U420" s="36">
        <f t="shared" si="47"/>
        <v>603572</v>
      </c>
      <c r="V420" s="36">
        <f t="shared" si="48"/>
        <v>676000.64</v>
      </c>
      <c r="W420" s="113" t="s">
        <v>1746</v>
      </c>
      <c r="X420" s="9">
        <v>2016</v>
      </c>
      <c r="Y420" s="119"/>
    </row>
    <row r="421" spans="2:25" ht="12.75" customHeight="1" x14ac:dyDescent="0.25">
      <c r="B421" s="52" t="s">
        <v>399</v>
      </c>
      <c r="C421" s="15" t="s">
        <v>923</v>
      </c>
      <c r="D421" s="122" t="s">
        <v>2445</v>
      </c>
      <c r="E421" s="34" t="s">
        <v>1679</v>
      </c>
      <c r="F421" s="34" t="s">
        <v>2446</v>
      </c>
      <c r="G421" s="29" t="s">
        <v>2447</v>
      </c>
      <c r="H421" s="98" t="s">
        <v>49</v>
      </c>
      <c r="I421" s="104">
        <v>0</v>
      </c>
      <c r="J421" s="443">
        <v>230000000</v>
      </c>
      <c r="K421" s="9" t="s">
        <v>1043</v>
      </c>
      <c r="L421" s="85" t="s">
        <v>1731</v>
      </c>
      <c r="M421" s="15" t="s">
        <v>52</v>
      </c>
      <c r="N421" s="9" t="s">
        <v>53</v>
      </c>
      <c r="O421" s="16" t="s">
        <v>2421</v>
      </c>
      <c r="P421" s="87" t="s">
        <v>1741</v>
      </c>
      <c r="Q421" s="86">
        <v>796</v>
      </c>
      <c r="R421" s="18" t="s">
        <v>1680</v>
      </c>
      <c r="S421" s="36">
        <v>40</v>
      </c>
      <c r="T421" s="36">
        <v>30000</v>
      </c>
      <c r="U421" s="36">
        <f t="shared" si="47"/>
        <v>1200000</v>
      </c>
      <c r="V421" s="36">
        <f t="shared" si="48"/>
        <v>1344000.0000000002</v>
      </c>
      <c r="W421" s="113"/>
      <c r="X421" s="9">
        <v>2016</v>
      </c>
      <c r="Y421" s="119"/>
    </row>
    <row r="422" spans="2:25" ht="12.75" customHeight="1" x14ac:dyDescent="0.25">
      <c r="B422" s="52" t="s">
        <v>400</v>
      </c>
      <c r="C422" s="15" t="s">
        <v>923</v>
      </c>
      <c r="D422" s="29" t="s">
        <v>1038</v>
      </c>
      <c r="E422" s="29" t="s">
        <v>1554</v>
      </c>
      <c r="F422" s="29" t="s">
        <v>1039</v>
      </c>
      <c r="G422" s="23" t="s">
        <v>927</v>
      </c>
      <c r="H422" s="9" t="s">
        <v>55</v>
      </c>
      <c r="I422" s="40">
        <v>45</v>
      </c>
      <c r="J422" s="443">
        <v>230000000</v>
      </c>
      <c r="K422" s="9" t="s">
        <v>1043</v>
      </c>
      <c r="L422" s="85" t="s">
        <v>1731</v>
      </c>
      <c r="M422" s="15" t="s">
        <v>52</v>
      </c>
      <c r="N422" s="9" t="s">
        <v>53</v>
      </c>
      <c r="O422" s="23" t="s">
        <v>1759</v>
      </c>
      <c r="P422" s="87" t="s">
        <v>1741</v>
      </c>
      <c r="Q422" s="127">
        <v>112</v>
      </c>
      <c r="R422" s="18" t="s">
        <v>62</v>
      </c>
      <c r="S422" s="36">
        <v>2400</v>
      </c>
      <c r="T422" s="48">
        <v>4480</v>
      </c>
      <c r="U422" s="36">
        <f t="shared" si="47"/>
        <v>10752000</v>
      </c>
      <c r="V422" s="36">
        <f t="shared" si="48"/>
        <v>12042240.000000002</v>
      </c>
      <c r="W422" s="113" t="s">
        <v>1746</v>
      </c>
      <c r="X422" s="9">
        <v>2016</v>
      </c>
      <c r="Y422" s="119"/>
    </row>
    <row r="423" spans="2:25" ht="12.75" customHeight="1" x14ac:dyDescent="0.25">
      <c r="B423" s="52" t="s">
        <v>401</v>
      </c>
      <c r="C423" s="15" t="s">
        <v>923</v>
      </c>
      <c r="D423" s="22" t="s">
        <v>981</v>
      </c>
      <c r="E423" s="14" t="s">
        <v>83</v>
      </c>
      <c r="F423" s="23" t="s">
        <v>982</v>
      </c>
      <c r="G423" s="17" t="s">
        <v>2448</v>
      </c>
      <c r="H423" s="98" t="s">
        <v>49</v>
      </c>
      <c r="I423" s="104">
        <v>0</v>
      </c>
      <c r="J423" s="443">
        <v>230000000</v>
      </c>
      <c r="K423" s="9" t="s">
        <v>1043</v>
      </c>
      <c r="L423" s="9" t="s">
        <v>655</v>
      </c>
      <c r="M423" s="15" t="s">
        <v>52</v>
      </c>
      <c r="N423" s="9" t="s">
        <v>53</v>
      </c>
      <c r="O423" s="23" t="s">
        <v>1759</v>
      </c>
      <c r="P423" s="87" t="s">
        <v>1741</v>
      </c>
      <c r="Q423" s="127">
        <v>796</v>
      </c>
      <c r="R423" s="18" t="s">
        <v>1680</v>
      </c>
      <c r="S423" s="36">
        <v>11</v>
      </c>
      <c r="T423" s="48">
        <v>212000</v>
      </c>
      <c r="U423" s="36">
        <f t="shared" si="47"/>
        <v>2332000</v>
      </c>
      <c r="V423" s="36">
        <f t="shared" si="48"/>
        <v>2611840.0000000005</v>
      </c>
      <c r="W423" s="113"/>
      <c r="X423" s="9">
        <v>2016</v>
      </c>
      <c r="Y423" s="119"/>
    </row>
    <row r="424" spans="2:25" ht="12.75" customHeight="1" x14ac:dyDescent="0.25">
      <c r="B424" s="52" t="s">
        <v>402</v>
      </c>
      <c r="C424" s="15" t="s">
        <v>923</v>
      </c>
      <c r="D424" s="22" t="s">
        <v>2449</v>
      </c>
      <c r="E424" s="14" t="s">
        <v>2450</v>
      </c>
      <c r="F424" s="14" t="s">
        <v>2451</v>
      </c>
      <c r="G424" s="113" t="s">
        <v>2452</v>
      </c>
      <c r="H424" s="17" t="s">
        <v>55</v>
      </c>
      <c r="I424" s="104">
        <v>45</v>
      </c>
      <c r="J424" s="443">
        <v>230000000</v>
      </c>
      <c r="K424" s="9" t="s">
        <v>1043</v>
      </c>
      <c r="L424" s="9" t="s">
        <v>655</v>
      </c>
      <c r="M424" s="15" t="s">
        <v>52</v>
      </c>
      <c r="N424" s="9" t="s">
        <v>53</v>
      </c>
      <c r="O424" s="23" t="s">
        <v>1759</v>
      </c>
      <c r="P424" s="87" t="s">
        <v>1741</v>
      </c>
      <c r="Q424" s="127">
        <v>796</v>
      </c>
      <c r="R424" s="18" t="s">
        <v>1680</v>
      </c>
      <c r="S424" s="36">
        <v>4</v>
      </c>
      <c r="T424" s="48">
        <v>6819120</v>
      </c>
      <c r="U424" s="36">
        <f t="shared" si="47"/>
        <v>27276480</v>
      </c>
      <c r="V424" s="36">
        <f t="shared" si="48"/>
        <v>30549657.600000001</v>
      </c>
      <c r="W424" s="113"/>
      <c r="X424" s="9">
        <v>2016</v>
      </c>
      <c r="Y424" s="119"/>
    </row>
    <row r="425" spans="2:25" ht="12.75" customHeight="1" x14ac:dyDescent="0.25">
      <c r="B425" s="52" t="s">
        <v>403</v>
      </c>
      <c r="C425" s="15" t="s">
        <v>923</v>
      </c>
      <c r="D425" s="23" t="s">
        <v>2453</v>
      </c>
      <c r="E425" s="23" t="s">
        <v>2454</v>
      </c>
      <c r="F425" s="23" t="s">
        <v>2195</v>
      </c>
      <c r="G425" s="23" t="s">
        <v>927</v>
      </c>
      <c r="H425" s="9" t="s">
        <v>55</v>
      </c>
      <c r="I425" s="104">
        <v>0</v>
      </c>
      <c r="J425" s="443">
        <v>230000000</v>
      </c>
      <c r="K425" s="9" t="s">
        <v>1043</v>
      </c>
      <c r="L425" s="9" t="s">
        <v>655</v>
      </c>
      <c r="M425" s="15" t="s">
        <v>52</v>
      </c>
      <c r="N425" s="9" t="s">
        <v>53</v>
      </c>
      <c r="O425" s="23" t="s">
        <v>1759</v>
      </c>
      <c r="P425" s="87" t="s">
        <v>1741</v>
      </c>
      <c r="Q425" s="127">
        <v>796</v>
      </c>
      <c r="R425" s="18" t="s">
        <v>1680</v>
      </c>
      <c r="S425" s="36">
        <v>20</v>
      </c>
      <c r="T425" s="48">
        <v>561553.56999999995</v>
      </c>
      <c r="U425" s="36">
        <f t="shared" si="47"/>
        <v>11231071.399999999</v>
      </c>
      <c r="V425" s="36">
        <f t="shared" si="48"/>
        <v>12578799.968</v>
      </c>
      <c r="W425" s="113" t="s">
        <v>1746</v>
      </c>
      <c r="X425" s="9">
        <v>2016</v>
      </c>
      <c r="Y425" s="119"/>
    </row>
    <row r="426" spans="2:25" ht="12.75" customHeight="1" x14ac:dyDescent="0.25">
      <c r="B426" s="52" t="s">
        <v>404</v>
      </c>
      <c r="C426" s="15" t="s">
        <v>923</v>
      </c>
      <c r="D426" s="29" t="s">
        <v>2455</v>
      </c>
      <c r="E426" s="29" t="s">
        <v>962</v>
      </c>
      <c r="F426" s="29" t="s">
        <v>2456</v>
      </c>
      <c r="G426" s="113" t="s">
        <v>2457</v>
      </c>
      <c r="H426" s="98" t="s">
        <v>49</v>
      </c>
      <c r="I426" s="104">
        <v>0</v>
      </c>
      <c r="J426" s="443">
        <v>230000000</v>
      </c>
      <c r="K426" s="9" t="s">
        <v>1043</v>
      </c>
      <c r="L426" s="85" t="s">
        <v>1731</v>
      </c>
      <c r="M426" s="15" t="s">
        <v>52</v>
      </c>
      <c r="N426" s="9" t="s">
        <v>53</v>
      </c>
      <c r="O426" s="16" t="s">
        <v>2421</v>
      </c>
      <c r="P426" s="87" t="s">
        <v>1741</v>
      </c>
      <c r="Q426" s="128" t="s">
        <v>64</v>
      </c>
      <c r="R426" s="18" t="s">
        <v>66</v>
      </c>
      <c r="S426" s="36">
        <v>10</v>
      </c>
      <c r="T426" s="48">
        <v>6850</v>
      </c>
      <c r="U426" s="36">
        <f t="shared" si="47"/>
        <v>68500</v>
      </c>
      <c r="V426" s="36">
        <f t="shared" si="48"/>
        <v>76720.000000000015</v>
      </c>
      <c r="W426" s="113"/>
      <c r="X426" s="9">
        <v>2016</v>
      </c>
      <c r="Y426" s="119"/>
    </row>
    <row r="427" spans="2:25" ht="12.75" customHeight="1" x14ac:dyDescent="0.25">
      <c r="B427" s="52" t="s">
        <v>405</v>
      </c>
      <c r="C427" s="15" t="s">
        <v>923</v>
      </c>
      <c r="D427" s="29" t="s">
        <v>2455</v>
      </c>
      <c r="E427" s="29" t="s">
        <v>962</v>
      </c>
      <c r="F427" s="29" t="s">
        <v>2456</v>
      </c>
      <c r="G427" s="113" t="s">
        <v>2458</v>
      </c>
      <c r="H427" s="98" t="s">
        <v>49</v>
      </c>
      <c r="I427" s="104">
        <v>0</v>
      </c>
      <c r="J427" s="443">
        <v>230000000</v>
      </c>
      <c r="K427" s="9" t="s">
        <v>1043</v>
      </c>
      <c r="L427" s="85" t="s">
        <v>1731</v>
      </c>
      <c r="M427" s="15" t="s">
        <v>52</v>
      </c>
      <c r="N427" s="9" t="s">
        <v>53</v>
      </c>
      <c r="O427" s="16" t="s">
        <v>2421</v>
      </c>
      <c r="P427" s="87" t="s">
        <v>1741</v>
      </c>
      <c r="Q427" s="128" t="s">
        <v>64</v>
      </c>
      <c r="R427" s="18" t="s">
        <v>66</v>
      </c>
      <c r="S427" s="36">
        <v>4</v>
      </c>
      <c r="T427" s="48">
        <v>5706</v>
      </c>
      <c r="U427" s="36">
        <f t="shared" si="47"/>
        <v>22824</v>
      </c>
      <c r="V427" s="36">
        <f t="shared" si="48"/>
        <v>25562.880000000001</v>
      </c>
      <c r="W427" s="113"/>
      <c r="X427" s="9">
        <v>2016</v>
      </c>
      <c r="Y427" s="119"/>
    </row>
    <row r="428" spans="2:25" ht="12.75" customHeight="1" x14ac:dyDescent="0.25">
      <c r="B428" s="52" t="s">
        <v>406</v>
      </c>
      <c r="C428" s="15" t="s">
        <v>923</v>
      </c>
      <c r="D428" s="22" t="s">
        <v>974</v>
      </c>
      <c r="E428" s="14" t="s">
        <v>82</v>
      </c>
      <c r="F428" s="14" t="s">
        <v>975</v>
      </c>
      <c r="G428" s="113" t="s">
        <v>2459</v>
      </c>
      <c r="H428" s="98" t="s">
        <v>49</v>
      </c>
      <c r="I428" s="104">
        <v>0</v>
      </c>
      <c r="J428" s="443">
        <v>230000000</v>
      </c>
      <c r="K428" s="9" t="s">
        <v>1043</v>
      </c>
      <c r="L428" s="9" t="s">
        <v>655</v>
      </c>
      <c r="M428" s="15" t="s">
        <v>52</v>
      </c>
      <c r="N428" s="9" t="s">
        <v>53</v>
      </c>
      <c r="O428" s="16" t="s">
        <v>2421</v>
      </c>
      <c r="P428" s="87" t="s">
        <v>1741</v>
      </c>
      <c r="Q428" s="127">
        <v>796</v>
      </c>
      <c r="R428" s="18" t="s">
        <v>1680</v>
      </c>
      <c r="S428" s="36">
        <v>2</v>
      </c>
      <c r="T428" s="48">
        <v>846096.43</v>
      </c>
      <c r="U428" s="36">
        <f t="shared" si="47"/>
        <v>1692192.86</v>
      </c>
      <c r="V428" s="36">
        <f t="shared" si="48"/>
        <v>1895256.0032000004</v>
      </c>
      <c r="W428" s="113"/>
      <c r="X428" s="9">
        <v>2016</v>
      </c>
      <c r="Y428" s="119"/>
    </row>
    <row r="429" spans="2:25" ht="12.75" customHeight="1" x14ac:dyDescent="0.25">
      <c r="B429" s="52" t="s">
        <v>407</v>
      </c>
      <c r="C429" s="15" t="s">
        <v>923</v>
      </c>
      <c r="D429" s="29" t="s">
        <v>2460</v>
      </c>
      <c r="E429" s="29" t="s">
        <v>91</v>
      </c>
      <c r="F429" s="29" t="s">
        <v>2461</v>
      </c>
      <c r="G429" s="113" t="s">
        <v>2462</v>
      </c>
      <c r="H429" s="9" t="s">
        <v>55</v>
      </c>
      <c r="I429" s="104">
        <v>45</v>
      </c>
      <c r="J429" s="443">
        <v>230000000</v>
      </c>
      <c r="K429" s="9" t="s">
        <v>1043</v>
      </c>
      <c r="L429" s="85" t="s">
        <v>1731</v>
      </c>
      <c r="M429" s="15" t="s">
        <v>52</v>
      </c>
      <c r="N429" s="9" t="s">
        <v>53</v>
      </c>
      <c r="O429" s="23" t="s">
        <v>1759</v>
      </c>
      <c r="P429" s="87" t="s">
        <v>1741</v>
      </c>
      <c r="Q429" s="127">
        <v>112</v>
      </c>
      <c r="R429" s="18" t="s">
        <v>62</v>
      </c>
      <c r="S429" s="36">
        <v>200</v>
      </c>
      <c r="T429" s="48">
        <v>1142.8599999999999</v>
      </c>
      <c r="U429" s="36">
        <f t="shared" si="47"/>
        <v>228571.99999999997</v>
      </c>
      <c r="V429" s="36">
        <f t="shared" si="48"/>
        <v>256000.63999999998</v>
      </c>
      <c r="W429" s="113" t="s">
        <v>1746</v>
      </c>
      <c r="X429" s="9">
        <v>2016</v>
      </c>
      <c r="Y429" s="119"/>
    </row>
    <row r="430" spans="2:25" ht="12.75" customHeight="1" x14ac:dyDescent="0.25">
      <c r="B430" s="52" t="s">
        <v>408</v>
      </c>
      <c r="C430" s="15" t="s">
        <v>923</v>
      </c>
      <c r="D430" s="29" t="s">
        <v>2463</v>
      </c>
      <c r="E430" s="29" t="s">
        <v>2205</v>
      </c>
      <c r="F430" s="29" t="s">
        <v>2464</v>
      </c>
      <c r="G430" s="113" t="s">
        <v>2465</v>
      </c>
      <c r="H430" s="98" t="s">
        <v>49</v>
      </c>
      <c r="I430" s="104">
        <v>0</v>
      </c>
      <c r="J430" s="443">
        <v>230000000</v>
      </c>
      <c r="K430" s="9" t="s">
        <v>1043</v>
      </c>
      <c r="L430" s="85" t="s">
        <v>1731</v>
      </c>
      <c r="M430" s="15" t="s">
        <v>52</v>
      </c>
      <c r="N430" s="9" t="s">
        <v>53</v>
      </c>
      <c r="O430" s="16" t="s">
        <v>2421</v>
      </c>
      <c r="P430" s="87" t="s">
        <v>1741</v>
      </c>
      <c r="Q430" s="127">
        <v>796</v>
      </c>
      <c r="R430" s="18" t="s">
        <v>1680</v>
      </c>
      <c r="S430" s="36">
        <v>11</v>
      </c>
      <c r="T430" s="48">
        <v>37812.5</v>
      </c>
      <c r="U430" s="36">
        <f t="shared" si="47"/>
        <v>415937.5</v>
      </c>
      <c r="V430" s="36">
        <f t="shared" si="48"/>
        <v>465850.00000000006</v>
      </c>
      <c r="W430" s="113"/>
      <c r="X430" s="9">
        <v>2016</v>
      </c>
      <c r="Y430" s="119"/>
    </row>
    <row r="431" spans="2:25" ht="12.75" customHeight="1" x14ac:dyDescent="0.25">
      <c r="B431" s="52" t="s">
        <v>409</v>
      </c>
      <c r="C431" s="15" t="s">
        <v>923</v>
      </c>
      <c r="D431" s="122" t="s">
        <v>2466</v>
      </c>
      <c r="E431" s="34" t="s">
        <v>2467</v>
      </c>
      <c r="F431" s="14" t="s">
        <v>2468</v>
      </c>
      <c r="G431" s="113" t="s">
        <v>2469</v>
      </c>
      <c r="H431" s="98" t="s">
        <v>49</v>
      </c>
      <c r="I431" s="104">
        <v>0</v>
      </c>
      <c r="J431" s="443">
        <v>230000000</v>
      </c>
      <c r="K431" s="9" t="s">
        <v>1043</v>
      </c>
      <c r="L431" s="9" t="s">
        <v>655</v>
      </c>
      <c r="M431" s="15" t="s">
        <v>52</v>
      </c>
      <c r="N431" s="9" t="s">
        <v>53</v>
      </c>
      <c r="O431" s="16" t="s">
        <v>2421</v>
      </c>
      <c r="P431" s="87" t="s">
        <v>1741</v>
      </c>
      <c r="Q431" s="127">
        <v>166</v>
      </c>
      <c r="R431" s="18" t="s">
        <v>1891</v>
      </c>
      <c r="S431" s="36">
        <v>150</v>
      </c>
      <c r="T431" s="48">
        <v>2142.86</v>
      </c>
      <c r="U431" s="36">
        <f t="shared" ref="U431:U502" si="57">S431*T431</f>
        <v>321429</v>
      </c>
      <c r="V431" s="36">
        <f t="shared" si="48"/>
        <v>360000.48000000004</v>
      </c>
      <c r="W431" s="113"/>
      <c r="X431" s="9">
        <v>2016</v>
      </c>
      <c r="Y431" s="119"/>
    </row>
    <row r="432" spans="2:25" ht="12.75" customHeight="1" x14ac:dyDescent="0.25">
      <c r="B432" s="52" t="s">
        <v>410</v>
      </c>
      <c r="C432" s="15" t="s">
        <v>923</v>
      </c>
      <c r="D432" s="29" t="s">
        <v>2470</v>
      </c>
      <c r="E432" s="29" t="s">
        <v>2280</v>
      </c>
      <c r="F432" s="29" t="s">
        <v>2471</v>
      </c>
      <c r="G432" s="113" t="s">
        <v>2472</v>
      </c>
      <c r="H432" s="98" t="s">
        <v>49</v>
      </c>
      <c r="I432" s="104">
        <v>0</v>
      </c>
      <c r="J432" s="443">
        <v>230000000</v>
      </c>
      <c r="K432" s="9" t="s">
        <v>1043</v>
      </c>
      <c r="L432" s="85" t="s">
        <v>1731</v>
      </c>
      <c r="M432" s="15" t="s">
        <v>52</v>
      </c>
      <c r="N432" s="9" t="s">
        <v>53</v>
      </c>
      <c r="O432" s="16" t="s">
        <v>2421</v>
      </c>
      <c r="P432" s="87" t="s">
        <v>1741</v>
      </c>
      <c r="Q432" s="127">
        <v>166</v>
      </c>
      <c r="R432" s="18" t="s">
        <v>1891</v>
      </c>
      <c r="S432" s="36">
        <v>100.00000000000001</v>
      </c>
      <c r="T432" s="48">
        <v>434.82</v>
      </c>
      <c r="U432" s="36">
        <f t="shared" si="57"/>
        <v>43482.000000000007</v>
      </c>
      <c r="V432" s="36">
        <f t="shared" si="48"/>
        <v>48699.840000000011</v>
      </c>
      <c r="W432" s="113"/>
      <c r="X432" s="9">
        <v>2016</v>
      </c>
      <c r="Y432" s="119"/>
    </row>
    <row r="433" spans="2:25" ht="12.75" customHeight="1" x14ac:dyDescent="0.25">
      <c r="B433" s="121" t="s">
        <v>411</v>
      </c>
      <c r="C433" s="15" t="s">
        <v>923</v>
      </c>
      <c r="D433" s="29" t="s">
        <v>2473</v>
      </c>
      <c r="E433" s="29" t="s">
        <v>2280</v>
      </c>
      <c r="F433" s="29" t="s">
        <v>2474</v>
      </c>
      <c r="G433" s="113" t="s">
        <v>2475</v>
      </c>
      <c r="H433" s="98" t="s">
        <v>49</v>
      </c>
      <c r="I433" s="104">
        <v>0</v>
      </c>
      <c r="J433" s="443">
        <v>230000000</v>
      </c>
      <c r="K433" s="9" t="s">
        <v>1043</v>
      </c>
      <c r="L433" s="85" t="s">
        <v>1731</v>
      </c>
      <c r="M433" s="15" t="s">
        <v>52</v>
      </c>
      <c r="N433" s="9" t="s">
        <v>53</v>
      </c>
      <c r="O433" s="16" t="s">
        <v>2421</v>
      </c>
      <c r="P433" s="87" t="s">
        <v>1741</v>
      </c>
      <c r="Q433" s="127">
        <v>166</v>
      </c>
      <c r="R433" s="18" t="s">
        <v>1891</v>
      </c>
      <c r="S433" s="36">
        <v>100.00000000000001</v>
      </c>
      <c r="T433" s="48">
        <v>434.82</v>
      </c>
      <c r="U433" s="36">
        <f t="shared" si="57"/>
        <v>43482.000000000007</v>
      </c>
      <c r="V433" s="36">
        <f t="shared" si="48"/>
        <v>48699.840000000011</v>
      </c>
      <c r="W433" s="113"/>
      <c r="X433" s="9">
        <v>2016</v>
      </c>
      <c r="Y433" s="119"/>
    </row>
    <row r="434" spans="2:25" ht="12.75" customHeight="1" x14ac:dyDescent="0.25">
      <c r="B434" s="121" t="s">
        <v>412</v>
      </c>
      <c r="C434" s="15" t="s">
        <v>923</v>
      </c>
      <c r="D434" s="29" t="s">
        <v>972</v>
      </c>
      <c r="E434" s="29" t="s">
        <v>89</v>
      </c>
      <c r="F434" s="29" t="s">
        <v>973</v>
      </c>
      <c r="G434" s="113" t="s">
        <v>2476</v>
      </c>
      <c r="H434" s="98" t="s">
        <v>49</v>
      </c>
      <c r="I434" s="104">
        <v>0</v>
      </c>
      <c r="J434" s="443">
        <v>230000000</v>
      </c>
      <c r="K434" s="9" t="s">
        <v>1043</v>
      </c>
      <c r="L434" s="9" t="s">
        <v>655</v>
      </c>
      <c r="M434" s="15" t="s">
        <v>52</v>
      </c>
      <c r="N434" s="9" t="s">
        <v>53</v>
      </c>
      <c r="O434" s="16" t="s">
        <v>2421</v>
      </c>
      <c r="P434" s="87" t="s">
        <v>1741</v>
      </c>
      <c r="Q434" s="127">
        <v>796</v>
      </c>
      <c r="R434" s="18" t="s">
        <v>1680</v>
      </c>
      <c r="S434" s="36">
        <v>1</v>
      </c>
      <c r="T434" s="48">
        <v>342410.71</v>
      </c>
      <c r="U434" s="36">
        <f t="shared" si="57"/>
        <v>342410.71</v>
      </c>
      <c r="V434" s="36">
        <f t="shared" si="48"/>
        <v>383499.99520000006</v>
      </c>
      <c r="W434" s="113"/>
      <c r="X434" s="9">
        <v>2016</v>
      </c>
      <c r="Y434" s="119"/>
    </row>
    <row r="435" spans="2:25" ht="12.75" customHeight="1" x14ac:dyDescent="0.25">
      <c r="B435" s="121" t="s">
        <v>413</v>
      </c>
      <c r="C435" s="15" t="s">
        <v>923</v>
      </c>
      <c r="D435" s="29" t="s">
        <v>2477</v>
      </c>
      <c r="E435" s="29" t="s">
        <v>58</v>
      </c>
      <c r="F435" s="29" t="s">
        <v>2478</v>
      </c>
      <c r="G435" s="129" t="s">
        <v>2479</v>
      </c>
      <c r="H435" s="98" t="s">
        <v>49</v>
      </c>
      <c r="I435" s="104">
        <v>0</v>
      </c>
      <c r="J435" s="443">
        <v>230000000</v>
      </c>
      <c r="K435" s="9" t="s">
        <v>1043</v>
      </c>
      <c r="L435" s="9" t="s">
        <v>655</v>
      </c>
      <c r="M435" s="15" t="s">
        <v>52</v>
      </c>
      <c r="N435" s="9" t="s">
        <v>53</v>
      </c>
      <c r="O435" s="16" t="s">
        <v>2421</v>
      </c>
      <c r="P435" s="87" t="s">
        <v>1741</v>
      </c>
      <c r="Q435" s="127">
        <v>796</v>
      </c>
      <c r="R435" s="18" t="s">
        <v>1680</v>
      </c>
      <c r="S435" s="36">
        <v>30</v>
      </c>
      <c r="T435" s="48">
        <v>70535</v>
      </c>
      <c r="U435" s="36">
        <f t="shared" si="57"/>
        <v>2116050</v>
      </c>
      <c r="V435" s="36">
        <f t="shared" si="48"/>
        <v>2369976</v>
      </c>
      <c r="W435" s="113"/>
      <c r="X435" s="9">
        <v>2016</v>
      </c>
      <c r="Y435" s="119"/>
    </row>
    <row r="436" spans="2:25" ht="12.75" customHeight="1" x14ac:dyDescent="0.25">
      <c r="B436" s="121" t="s">
        <v>414</v>
      </c>
      <c r="C436" s="15" t="s">
        <v>923</v>
      </c>
      <c r="D436" s="29" t="s">
        <v>2480</v>
      </c>
      <c r="E436" s="29" t="s">
        <v>2481</v>
      </c>
      <c r="F436" s="29" t="s">
        <v>2482</v>
      </c>
      <c r="G436" s="113" t="s">
        <v>2483</v>
      </c>
      <c r="H436" s="98" t="s">
        <v>49</v>
      </c>
      <c r="I436" s="104">
        <v>0</v>
      </c>
      <c r="J436" s="443">
        <v>230000000</v>
      </c>
      <c r="K436" s="9" t="s">
        <v>1043</v>
      </c>
      <c r="L436" s="85" t="s">
        <v>1731</v>
      </c>
      <c r="M436" s="15" t="s">
        <v>52</v>
      </c>
      <c r="N436" s="9" t="s">
        <v>53</v>
      </c>
      <c r="O436" s="16" t="s">
        <v>2421</v>
      </c>
      <c r="P436" s="87" t="s">
        <v>1741</v>
      </c>
      <c r="Q436" s="127">
        <v>5108</v>
      </c>
      <c r="R436" s="23" t="s">
        <v>2484</v>
      </c>
      <c r="S436" s="36">
        <v>1175</v>
      </c>
      <c r="T436" s="48">
        <v>1156.82</v>
      </c>
      <c r="U436" s="36">
        <f t="shared" si="57"/>
        <v>1359263.5</v>
      </c>
      <c r="V436" s="36">
        <f t="shared" si="48"/>
        <v>1522375.12</v>
      </c>
      <c r="W436" s="113"/>
      <c r="X436" s="9">
        <v>2016</v>
      </c>
      <c r="Y436" s="119"/>
    </row>
    <row r="437" spans="2:25" ht="12.75" customHeight="1" x14ac:dyDescent="0.25">
      <c r="B437" s="121" t="s">
        <v>415</v>
      </c>
      <c r="C437" s="15" t="s">
        <v>923</v>
      </c>
      <c r="D437" s="125" t="s">
        <v>1032</v>
      </c>
      <c r="E437" s="23" t="s">
        <v>1033</v>
      </c>
      <c r="F437" s="14" t="s">
        <v>1034</v>
      </c>
      <c r="G437" s="129" t="s">
        <v>2485</v>
      </c>
      <c r="H437" s="98" t="s">
        <v>49</v>
      </c>
      <c r="I437" s="104">
        <v>45</v>
      </c>
      <c r="J437" s="443">
        <v>230000000</v>
      </c>
      <c r="K437" s="9" t="s">
        <v>1043</v>
      </c>
      <c r="L437" s="85" t="s">
        <v>1731</v>
      </c>
      <c r="M437" s="15" t="s">
        <v>52</v>
      </c>
      <c r="N437" s="9" t="s">
        <v>53</v>
      </c>
      <c r="O437" s="23" t="s">
        <v>1759</v>
      </c>
      <c r="P437" s="87" t="s">
        <v>1741</v>
      </c>
      <c r="Q437" s="127">
        <v>796</v>
      </c>
      <c r="R437" s="18" t="s">
        <v>1680</v>
      </c>
      <c r="S437" s="36">
        <v>15</v>
      </c>
      <c r="T437" s="48">
        <v>71429</v>
      </c>
      <c r="U437" s="36">
        <f t="shared" si="57"/>
        <v>1071435</v>
      </c>
      <c r="V437" s="36">
        <f t="shared" ref="V437:V518" si="58">U437*1.12</f>
        <v>1200007.2000000002</v>
      </c>
      <c r="W437" s="113" t="s">
        <v>1746</v>
      </c>
      <c r="X437" s="9">
        <v>2016</v>
      </c>
      <c r="Y437" s="119"/>
    </row>
    <row r="438" spans="2:25" ht="12.75" customHeight="1" x14ac:dyDescent="0.25">
      <c r="B438" s="52" t="s">
        <v>416</v>
      </c>
      <c r="C438" s="15" t="s">
        <v>923</v>
      </c>
      <c r="D438" s="23" t="s">
        <v>2486</v>
      </c>
      <c r="E438" s="23" t="s">
        <v>2487</v>
      </c>
      <c r="F438" s="23" t="s">
        <v>2488</v>
      </c>
      <c r="G438" s="129" t="s">
        <v>2489</v>
      </c>
      <c r="H438" s="98" t="s">
        <v>49</v>
      </c>
      <c r="I438" s="104">
        <v>0</v>
      </c>
      <c r="J438" s="443">
        <v>230000000</v>
      </c>
      <c r="K438" s="9" t="s">
        <v>1043</v>
      </c>
      <c r="L438" s="9" t="s">
        <v>655</v>
      </c>
      <c r="M438" s="15" t="s">
        <v>52</v>
      </c>
      <c r="N438" s="9" t="s">
        <v>53</v>
      </c>
      <c r="O438" s="16" t="s">
        <v>2421</v>
      </c>
      <c r="P438" s="87" t="s">
        <v>1741</v>
      </c>
      <c r="Q438" s="127">
        <v>166</v>
      </c>
      <c r="R438" s="18" t="s">
        <v>1891</v>
      </c>
      <c r="S438" s="36">
        <v>325</v>
      </c>
      <c r="T438" s="48">
        <v>5391.46</v>
      </c>
      <c r="U438" s="36">
        <f t="shared" si="57"/>
        <v>1752224.5</v>
      </c>
      <c r="V438" s="36">
        <f t="shared" si="58"/>
        <v>1962491.4400000002</v>
      </c>
      <c r="W438" s="113"/>
      <c r="X438" s="9">
        <v>2016</v>
      </c>
      <c r="Y438" s="119"/>
    </row>
    <row r="439" spans="2:25" ht="12.75" customHeight="1" x14ac:dyDescent="0.25">
      <c r="B439" s="52" t="s">
        <v>417</v>
      </c>
      <c r="C439" s="15" t="s">
        <v>923</v>
      </c>
      <c r="D439" s="29" t="s">
        <v>2227</v>
      </c>
      <c r="E439" s="29" t="s">
        <v>84</v>
      </c>
      <c r="F439" s="29" t="s">
        <v>2228</v>
      </c>
      <c r="G439" s="113" t="s">
        <v>2490</v>
      </c>
      <c r="H439" s="98" t="s">
        <v>49</v>
      </c>
      <c r="I439" s="104">
        <v>0</v>
      </c>
      <c r="J439" s="443">
        <v>230000000</v>
      </c>
      <c r="K439" s="9" t="s">
        <v>1043</v>
      </c>
      <c r="L439" s="9" t="s">
        <v>655</v>
      </c>
      <c r="M439" s="15" t="s">
        <v>52</v>
      </c>
      <c r="N439" s="9" t="s">
        <v>53</v>
      </c>
      <c r="O439" s="16" t="s">
        <v>2421</v>
      </c>
      <c r="P439" s="87" t="s">
        <v>1741</v>
      </c>
      <c r="Q439" s="127">
        <v>796</v>
      </c>
      <c r="R439" s="18" t="s">
        <v>1680</v>
      </c>
      <c r="S439" s="36">
        <v>6</v>
      </c>
      <c r="T439" s="48">
        <v>764285.71</v>
      </c>
      <c r="U439" s="36">
        <f t="shared" si="57"/>
        <v>4585714.26</v>
      </c>
      <c r="V439" s="36">
        <f t="shared" si="58"/>
        <v>5135999.9712000005</v>
      </c>
      <c r="W439" s="113"/>
      <c r="X439" s="9">
        <v>2016</v>
      </c>
      <c r="Y439" s="119"/>
    </row>
    <row r="440" spans="2:25" ht="12.75" customHeight="1" x14ac:dyDescent="0.25">
      <c r="B440" s="52" t="s">
        <v>418</v>
      </c>
      <c r="C440" s="15" t="s">
        <v>923</v>
      </c>
      <c r="D440" s="22" t="s">
        <v>2491</v>
      </c>
      <c r="E440" s="14" t="s">
        <v>2492</v>
      </c>
      <c r="F440" s="14" t="s">
        <v>2493</v>
      </c>
      <c r="G440" s="129" t="s">
        <v>2494</v>
      </c>
      <c r="H440" s="98" t="s">
        <v>49</v>
      </c>
      <c r="I440" s="104">
        <v>0</v>
      </c>
      <c r="J440" s="443">
        <v>230000000</v>
      </c>
      <c r="K440" s="9" t="s">
        <v>1043</v>
      </c>
      <c r="L440" s="85" t="s">
        <v>1731</v>
      </c>
      <c r="M440" s="15" t="s">
        <v>52</v>
      </c>
      <c r="N440" s="9" t="s">
        <v>53</v>
      </c>
      <c r="O440" s="16" t="s">
        <v>2421</v>
      </c>
      <c r="P440" s="87" t="s">
        <v>1741</v>
      </c>
      <c r="Q440" s="127">
        <v>796</v>
      </c>
      <c r="R440" s="18" t="s">
        <v>1680</v>
      </c>
      <c r="S440" s="36">
        <v>6</v>
      </c>
      <c r="T440" s="48">
        <v>49156.25</v>
      </c>
      <c r="U440" s="36">
        <v>0</v>
      </c>
      <c r="V440" s="36">
        <f t="shared" si="58"/>
        <v>0</v>
      </c>
      <c r="W440" s="113"/>
      <c r="X440" s="9">
        <v>2016</v>
      </c>
      <c r="Y440" s="119" t="s">
        <v>2138</v>
      </c>
    </row>
    <row r="441" spans="2:25" ht="12.75" customHeight="1" x14ac:dyDescent="0.25">
      <c r="B441" s="52" t="s">
        <v>419</v>
      </c>
      <c r="C441" s="15" t="s">
        <v>923</v>
      </c>
      <c r="D441" s="22" t="s">
        <v>2495</v>
      </c>
      <c r="E441" s="14" t="s">
        <v>2492</v>
      </c>
      <c r="F441" s="14" t="s">
        <v>2496</v>
      </c>
      <c r="G441" s="129" t="s">
        <v>2497</v>
      </c>
      <c r="H441" s="98" t="s">
        <v>49</v>
      </c>
      <c r="I441" s="104">
        <v>0</v>
      </c>
      <c r="J441" s="443">
        <v>230000000</v>
      </c>
      <c r="K441" s="9" t="s">
        <v>1043</v>
      </c>
      <c r="L441" s="85" t="s">
        <v>1731</v>
      </c>
      <c r="M441" s="15" t="s">
        <v>52</v>
      </c>
      <c r="N441" s="9" t="s">
        <v>53</v>
      </c>
      <c r="O441" s="16" t="s">
        <v>2421</v>
      </c>
      <c r="P441" s="87" t="s">
        <v>1741</v>
      </c>
      <c r="Q441" s="127">
        <v>796</v>
      </c>
      <c r="R441" s="18" t="s">
        <v>1680</v>
      </c>
      <c r="S441" s="36">
        <v>6</v>
      </c>
      <c r="T441" s="48">
        <v>89165.18</v>
      </c>
      <c r="U441" s="36">
        <v>0</v>
      </c>
      <c r="V441" s="36">
        <f t="shared" si="58"/>
        <v>0</v>
      </c>
      <c r="W441" s="113"/>
      <c r="X441" s="9">
        <v>2016</v>
      </c>
      <c r="Y441" s="119" t="s">
        <v>2138</v>
      </c>
    </row>
    <row r="442" spans="2:25" ht="12.75" customHeight="1" x14ac:dyDescent="0.25">
      <c r="B442" s="52" t="s">
        <v>420</v>
      </c>
      <c r="C442" s="15" t="s">
        <v>923</v>
      </c>
      <c r="D442" s="22" t="s">
        <v>2498</v>
      </c>
      <c r="E442" s="14" t="s">
        <v>2492</v>
      </c>
      <c r="F442" s="14" t="s">
        <v>2499</v>
      </c>
      <c r="G442" s="129" t="s">
        <v>2500</v>
      </c>
      <c r="H442" s="98" t="s">
        <v>49</v>
      </c>
      <c r="I442" s="104">
        <v>0</v>
      </c>
      <c r="J442" s="443">
        <v>230000000</v>
      </c>
      <c r="K442" s="9" t="s">
        <v>1043</v>
      </c>
      <c r="L442" s="85" t="s">
        <v>1731</v>
      </c>
      <c r="M442" s="15" t="s">
        <v>52</v>
      </c>
      <c r="N442" s="9" t="s">
        <v>53</v>
      </c>
      <c r="O442" s="16" t="s">
        <v>2421</v>
      </c>
      <c r="P442" s="87" t="s">
        <v>1741</v>
      </c>
      <c r="Q442" s="127">
        <v>796</v>
      </c>
      <c r="R442" s="18" t="s">
        <v>1680</v>
      </c>
      <c r="S442" s="36">
        <v>6</v>
      </c>
      <c r="T442" s="48">
        <v>79910.710000000006</v>
      </c>
      <c r="U442" s="36">
        <v>0</v>
      </c>
      <c r="V442" s="36">
        <f t="shared" si="58"/>
        <v>0</v>
      </c>
      <c r="W442" s="113"/>
      <c r="X442" s="9">
        <v>2016</v>
      </c>
      <c r="Y442" s="119" t="s">
        <v>2138</v>
      </c>
    </row>
    <row r="443" spans="2:25" ht="12.75" customHeight="1" x14ac:dyDescent="0.25">
      <c r="B443" s="52" t="s">
        <v>421</v>
      </c>
      <c r="C443" s="15" t="s">
        <v>923</v>
      </c>
      <c r="D443" s="22" t="s">
        <v>2501</v>
      </c>
      <c r="E443" s="14" t="s">
        <v>2502</v>
      </c>
      <c r="F443" s="14" t="s">
        <v>2503</v>
      </c>
      <c r="G443" s="129" t="s">
        <v>2504</v>
      </c>
      <c r="H443" s="98" t="s">
        <v>49</v>
      </c>
      <c r="I443" s="104">
        <v>0</v>
      </c>
      <c r="J443" s="443">
        <v>230000000</v>
      </c>
      <c r="K443" s="9" t="s">
        <v>1043</v>
      </c>
      <c r="L443" s="85" t="s">
        <v>1731</v>
      </c>
      <c r="M443" s="15" t="s">
        <v>52</v>
      </c>
      <c r="N443" s="9" t="s">
        <v>53</v>
      </c>
      <c r="O443" s="16" t="s">
        <v>2421</v>
      </c>
      <c r="P443" s="87" t="s">
        <v>1741</v>
      </c>
      <c r="Q443" s="127">
        <v>796</v>
      </c>
      <c r="R443" s="18" t="s">
        <v>1680</v>
      </c>
      <c r="S443" s="36">
        <v>12</v>
      </c>
      <c r="T443" s="48">
        <v>47420.54</v>
      </c>
      <c r="U443" s="36">
        <v>0</v>
      </c>
      <c r="V443" s="36">
        <f t="shared" si="58"/>
        <v>0</v>
      </c>
      <c r="W443" s="113"/>
      <c r="X443" s="9">
        <v>2016</v>
      </c>
      <c r="Y443" s="119" t="s">
        <v>2138</v>
      </c>
    </row>
    <row r="444" spans="2:25" ht="12.75" customHeight="1" x14ac:dyDescent="0.25">
      <c r="B444" s="52" t="s">
        <v>422</v>
      </c>
      <c r="C444" s="15" t="s">
        <v>923</v>
      </c>
      <c r="D444" s="22" t="s">
        <v>2505</v>
      </c>
      <c r="E444" s="14" t="s">
        <v>2502</v>
      </c>
      <c r="F444" s="14" t="s">
        <v>2506</v>
      </c>
      <c r="G444" s="129" t="s">
        <v>2507</v>
      </c>
      <c r="H444" s="98" t="s">
        <v>49</v>
      </c>
      <c r="I444" s="104">
        <v>0</v>
      </c>
      <c r="J444" s="443">
        <v>230000000</v>
      </c>
      <c r="K444" s="9" t="s">
        <v>1043</v>
      </c>
      <c r="L444" s="85" t="s">
        <v>1731</v>
      </c>
      <c r="M444" s="15" t="s">
        <v>52</v>
      </c>
      <c r="N444" s="9" t="s">
        <v>53</v>
      </c>
      <c r="O444" s="16" t="s">
        <v>2421</v>
      </c>
      <c r="P444" s="87" t="s">
        <v>1741</v>
      </c>
      <c r="Q444" s="127">
        <v>796</v>
      </c>
      <c r="R444" s="18" t="s">
        <v>1680</v>
      </c>
      <c r="S444" s="36">
        <v>12</v>
      </c>
      <c r="T444" s="48">
        <v>51021.43</v>
      </c>
      <c r="U444" s="36">
        <v>0</v>
      </c>
      <c r="V444" s="36">
        <f t="shared" si="58"/>
        <v>0</v>
      </c>
      <c r="W444" s="113"/>
      <c r="X444" s="9">
        <v>2016</v>
      </c>
      <c r="Y444" s="119" t="s">
        <v>2138</v>
      </c>
    </row>
    <row r="445" spans="2:25" ht="12.75" customHeight="1" x14ac:dyDescent="0.25">
      <c r="B445" s="52" t="s">
        <v>423</v>
      </c>
      <c r="C445" s="15" t="s">
        <v>923</v>
      </c>
      <c r="D445" s="22" t="s">
        <v>2508</v>
      </c>
      <c r="E445" s="14" t="s">
        <v>2502</v>
      </c>
      <c r="F445" s="14" t="s">
        <v>2509</v>
      </c>
      <c r="G445" s="129" t="s">
        <v>2510</v>
      </c>
      <c r="H445" s="98" t="s">
        <v>49</v>
      </c>
      <c r="I445" s="104">
        <v>0</v>
      </c>
      <c r="J445" s="443">
        <v>230000000</v>
      </c>
      <c r="K445" s="9" t="s">
        <v>1043</v>
      </c>
      <c r="L445" s="85" t="s">
        <v>1731</v>
      </c>
      <c r="M445" s="15" t="s">
        <v>52</v>
      </c>
      <c r="N445" s="9" t="s">
        <v>53</v>
      </c>
      <c r="O445" s="16" t="s">
        <v>2421</v>
      </c>
      <c r="P445" s="87" t="s">
        <v>1741</v>
      </c>
      <c r="Q445" s="127">
        <v>796</v>
      </c>
      <c r="R445" s="18" t="s">
        <v>1680</v>
      </c>
      <c r="S445" s="36">
        <v>12</v>
      </c>
      <c r="T445" s="48">
        <v>51976.79</v>
      </c>
      <c r="U445" s="36">
        <v>0</v>
      </c>
      <c r="V445" s="36">
        <f t="shared" si="58"/>
        <v>0</v>
      </c>
      <c r="W445" s="113"/>
      <c r="X445" s="9">
        <v>2016</v>
      </c>
      <c r="Y445" s="119" t="s">
        <v>2138</v>
      </c>
    </row>
    <row r="446" spans="2:25" ht="12.75" customHeight="1" x14ac:dyDescent="0.25">
      <c r="B446" s="121" t="s">
        <v>424</v>
      </c>
      <c r="C446" s="15" t="s">
        <v>923</v>
      </c>
      <c r="D446" s="29" t="s">
        <v>1000</v>
      </c>
      <c r="E446" s="29" t="s">
        <v>96</v>
      </c>
      <c r="F446" s="29" t="s">
        <v>1550</v>
      </c>
      <c r="G446" s="113" t="s">
        <v>2511</v>
      </c>
      <c r="H446" s="98" t="s">
        <v>49</v>
      </c>
      <c r="I446" s="104">
        <v>0</v>
      </c>
      <c r="J446" s="443">
        <v>230000000</v>
      </c>
      <c r="K446" s="9" t="s">
        <v>1043</v>
      </c>
      <c r="L446" s="85" t="s">
        <v>1731</v>
      </c>
      <c r="M446" s="15" t="s">
        <v>52</v>
      </c>
      <c r="N446" s="9" t="s">
        <v>53</v>
      </c>
      <c r="O446" s="16" t="s">
        <v>2421</v>
      </c>
      <c r="P446" s="87" t="s">
        <v>1741</v>
      </c>
      <c r="Q446" s="127">
        <v>796</v>
      </c>
      <c r="R446" s="18" t="s">
        <v>1680</v>
      </c>
      <c r="S446" s="36">
        <v>1</v>
      </c>
      <c r="T446" s="48">
        <v>997420.21</v>
      </c>
      <c r="U446" s="36">
        <f t="shared" si="57"/>
        <v>997420.21</v>
      </c>
      <c r="V446" s="36">
        <f t="shared" si="58"/>
        <v>1117110.6352000001</v>
      </c>
      <c r="W446" s="113"/>
      <c r="X446" s="9">
        <v>2016</v>
      </c>
      <c r="Y446" s="119"/>
    </row>
    <row r="447" spans="2:25" ht="12.75" customHeight="1" x14ac:dyDescent="0.25">
      <c r="B447" s="121" t="s">
        <v>425</v>
      </c>
      <c r="C447" s="15" t="s">
        <v>923</v>
      </c>
      <c r="D447" s="43" t="s">
        <v>1744</v>
      </c>
      <c r="E447" s="43" t="s">
        <v>987</v>
      </c>
      <c r="F447" s="43" t="s">
        <v>1745</v>
      </c>
      <c r="G447" s="43" t="s">
        <v>927</v>
      </c>
      <c r="H447" s="43" t="s">
        <v>55</v>
      </c>
      <c r="I447" s="130">
        <v>30</v>
      </c>
      <c r="J447" s="17">
        <v>230000000</v>
      </c>
      <c r="K447" s="9" t="s">
        <v>1043</v>
      </c>
      <c r="L447" s="17" t="s">
        <v>1735</v>
      </c>
      <c r="M447" s="29" t="s">
        <v>1958</v>
      </c>
      <c r="N447" s="17" t="s">
        <v>53</v>
      </c>
      <c r="O447" s="43" t="s">
        <v>1743</v>
      </c>
      <c r="P447" s="87" t="s">
        <v>1741</v>
      </c>
      <c r="Q447" s="118">
        <v>796</v>
      </c>
      <c r="R447" s="17" t="s">
        <v>54</v>
      </c>
      <c r="S447" s="106">
        <v>2</v>
      </c>
      <c r="T447" s="106">
        <v>29703333.34</v>
      </c>
      <c r="U447" s="36">
        <f t="shared" si="57"/>
        <v>59406666.68</v>
      </c>
      <c r="V447" s="36">
        <f t="shared" si="58"/>
        <v>66535466.681600004</v>
      </c>
      <c r="W447" s="43" t="s">
        <v>1746</v>
      </c>
      <c r="X447" s="131">
        <v>2016</v>
      </c>
      <c r="Y447" s="119"/>
    </row>
    <row r="448" spans="2:25" ht="12.75" customHeight="1" x14ac:dyDescent="0.25">
      <c r="B448" s="52" t="s">
        <v>426</v>
      </c>
      <c r="C448" s="15" t="s">
        <v>923</v>
      </c>
      <c r="D448" s="29" t="s">
        <v>2101</v>
      </c>
      <c r="E448" s="29" t="s">
        <v>2102</v>
      </c>
      <c r="F448" s="29" t="s">
        <v>2103</v>
      </c>
      <c r="G448" s="29" t="s">
        <v>2512</v>
      </c>
      <c r="H448" s="98" t="s">
        <v>49</v>
      </c>
      <c r="I448" s="104">
        <v>0</v>
      </c>
      <c r="J448" s="443">
        <v>230000000</v>
      </c>
      <c r="K448" s="9" t="s">
        <v>1043</v>
      </c>
      <c r="L448" s="85" t="s">
        <v>1731</v>
      </c>
      <c r="M448" s="15" t="s">
        <v>52</v>
      </c>
      <c r="N448" s="9" t="s">
        <v>53</v>
      </c>
      <c r="O448" s="16" t="s">
        <v>2421</v>
      </c>
      <c r="P448" s="87" t="s">
        <v>1741</v>
      </c>
      <c r="Q448" s="127">
        <v>168</v>
      </c>
      <c r="R448" s="18" t="s">
        <v>1689</v>
      </c>
      <c r="S448" s="36">
        <v>2</v>
      </c>
      <c r="T448" s="48">
        <v>49107.14</v>
      </c>
      <c r="U448" s="36">
        <f t="shared" si="57"/>
        <v>98214.28</v>
      </c>
      <c r="V448" s="36">
        <f t="shared" si="58"/>
        <v>109999.99360000002</v>
      </c>
      <c r="W448" s="113"/>
      <c r="X448" s="9">
        <v>2016</v>
      </c>
      <c r="Y448" s="119"/>
    </row>
    <row r="449" spans="2:25" ht="12.75" customHeight="1" x14ac:dyDescent="0.25">
      <c r="B449" s="121" t="s">
        <v>427</v>
      </c>
      <c r="C449" s="85" t="s">
        <v>923</v>
      </c>
      <c r="D449" s="95" t="s">
        <v>2513</v>
      </c>
      <c r="E449" s="96" t="s">
        <v>2514</v>
      </c>
      <c r="F449" s="96" t="s">
        <v>2515</v>
      </c>
      <c r="G449" s="96" t="s">
        <v>2516</v>
      </c>
      <c r="H449" s="98" t="s">
        <v>55</v>
      </c>
      <c r="I449" s="97">
        <v>100</v>
      </c>
      <c r="J449" s="91">
        <v>230000000</v>
      </c>
      <c r="K449" s="9" t="s">
        <v>1091</v>
      </c>
      <c r="L449" s="85" t="s">
        <v>1731</v>
      </c>
      <c r="M449" s="98" t="s">
        <v>473</v>
      </c>
      <c r="N449" s="91" t="s">
        <v>53</v>
      </c>
      <c r="O449" s="99" t="s">
        <v>692</v>
      </c>
      <c r="P449" s="87" t="s">
        <v>1741</v>
      </c>
      <c r="Q449" s="100">
        <v>796</v>
      </c>
      <c r="R449" s="101" t="s">
        <v>54</v>
      </c>
      <c r="S449" s="102">
        <v>14</v>
      </c>
      <c r="T449" s="102">
        <v>89600</v>
      </c>
      <c r="U449" s="103">
        <v>0</v>
      </c>
      <c r="V449" s="36">
        <f t="shared" si="58"/>
        <v>0</v>
      </c>
      <c r="W449" s="23"/>
      <c r="X449" s="9">
        <v>2017</v>
      </c>
      <c r="Y449" s="104" t="s">
        <v>1742</v>
      </c>
    </row>
    <row r="450" spans="2:25" ht="12.75" customHeight="1" x14ac:dyDescent="0.25">
      <c r="B450" s="121" t="s">
        <v>2517</v>
      </c>
      <c r="C450" s="85" t="s">
        <v>923</v>
      </c>
      <c r="D450" s="95" t="s">
        <v>2513</v>
      </c>
      <c r="E450" s="96" t="s">
        <v>2514</v>
      </c>
      <c r="F450" s="96" t="s">
        <v>2515</v>
      </c>
      <c r="G450" s="96" t="s">
        <v>2516</v>
      </c>
      <c r="H450" s="98" t="s">
        <v>55</v>
      </c>
      <c r="I450" s="97">
        <v>0</v>
      </c>
      <c r="J450" s="91">
        <v>230000000</v>
      </c>
      <c r="K450" s="9" t="s">
        <v>1091</v>
      </c>
      <c r="L450" s="85" t="s">
        <v>1731</v>
      </c>
      <c r="M450" s="15" t="s">
        <v>52</v>
      </c>
      <c r="N450" s="91" t="s">
        <v>53</v>
      </c>
      <c r="O450" s="43" t="s">
        <v>1743</v>
      </c>
      <c r="P450" s="87" t="s">
        <v>1741</v>
      </c>
      <c r="Q450" s="100">
        <v>796</v>
      </c>
      <c r="R450" s="101" t="s">
        <v>54</v>
      </c>
      <c r="S450" s="102">
        <v>14</v>
      </c>
      <c r="T450" s="102">
        <v>89600</v>
      </c>
      <c r="U450" s="103">
        <f t="shared" si="57"/>
        <v>1254400</v>
      </c>
      <c r="V450" s="36">
        <f t="shared" si="58"/>
        <v>1404928.0000000002</v>
      </c>
      <c r="W450" s="23"/>
      <c r="X450" s="9">
        <v>2017</v>
      </c>
      <c r="Y450" s="104"/>
    </row>
    <row r="451" spans="2:25" ht="12.75" customHeight="1" x14ac:dyDescent="0.25">
      <c r="B451" s="52" t="s">
        <v>428</v>
      </c>
      <c r="C451" s="15" t="s">
        <v>923</v>
      </c>
      <c r="D451" s="23" t="s">
        <v>2518</v>
      </c>
      <c r="E451" s="23" t="s">
        <v>75</v>
      </c>
      <c r="F451" s="23" t="s">
        <v>2519</v>
      </c>
      <c r="G451" s="129" t="s">
        <v>2520</v>
      </c>
      <c r="H451" s="98" t="s">
        <v>49</v>
      </c>
      <c r="I451" s="104">
        <v>45</v>
      </c>
      <c r="J451" s="443">
        <v>230000000</v>
      </c>
      <c r="K451" s="9" t="s">
        <v>1043</v>
      </c>
      <c r="L451" s="85" t="s">
        <v>1731</v>
      </c>
      <c r="M451" s="15" t="s">
        <v>52</v>
      </c>
      <c r="N451" s="9" t="s">
        <v>53</v>
      </c>
      <c r="O451" s="23" t="s">
        <v>1759</v>
      </c>
      <c r="P451" s="87" t="s">
        <v>1741</v>
      </c>
      <c r="Q451" s="127">
        <v>796</v>
      </c>
      <c r="R451" s="18" t="s">
        <v>1680</v>
      </c>
      <c r="S451" s="36">
        <v>1</v>
      </c>
      <c r="T451" s="48">
        <v>1787600</v>
      </c>
      <c r="U451" s="36">
        <v>0</v>
      </c>
      <c r="V451" s="36">
        <f t="shared" si="58"/>
        <v>0</v>
      </c>
      <c r="W451" s="113" t="s">
        <v>1746</v>
      </c>
      <c r="X451" s="9">
        <v>2016</v>
      </c>
      <c r="Y451" s="119" t="s">
        <v>2138</v>
      </c>
    </row>
    <row r="452" spans="2:25" ht="12.75" customHeight="1" x14ac:dyDescent="0.25">
      <c r="B452" s="52" t="s">
        <v>429</v>
      </c>
      <c r="C452" s="15" t="s">
        <v>923</v>
      </c>
      <c r="D452" s="23" t="s">
        <v>2521</v>
      </c>
      <c r="E452" s="23" t="s">
        <v>75</v>
      </c>
      <c r="F452" s="23" t="s">
        <v>2522</v>
      </c>
      <c r="G452" s="129" t="s">
        <v>2523</v>
      </c>
      <c r="H452" s="98" t="s">
        <v>49</v>
      </c>
      <c r="I452" s="104">
        <v>45</v>
      </c>
      <c r="J452" s="443">
        <v>230000000</v>
      </c>
      <c r="K452" s="9" t="s">
        <v>1043</v>
      </c>
      <c r="L452" s="85" t="s">
        <v>1731</v>
      </c>
      <c r="M452" s="15" t="s">
        <v>52</v>
      </c>
      <c r="N452" s="9" t="s">
        <v>53</v>
      </c>
      <c r="O452" s="23" t="s">
        <v>1759</v>
      </c>
      <c r="P452" s="87" t="s">
        <v>1741</v>
      </c>
      <c r="Q452" s="127">
        <v>796</v>
      </c>
      <c r="R452" s="18" t="s">
        <v>1680</v>
      </c>
      <c r="S452" s="36">
        <v>1</v>
      </c>
      <c r="T452" s="48">
        <v>1787600</v>
      </c>
      <c r="U452" s="36">
        <v>0</v>
      </c>
      <c r="V452" s="36">
        <f t="shared" si="58"/>
        <v>0</v>
      </c>
      <c r="W452" s="113" t="s">
        <v>1746</v>
      </c>
      <c r="X452" s="9">
        <v>2016</v>
      </c>
      <c r="Y452" s="119" t="s">
        <v>2138</v>
      </c>
    </row>
    <row r="453" spans="2:25" ht="12.75" customHeight="1" x14ac:dyDescent="0.25">
      <c r="B453" s="52" t="s">
        <v>430</v>
      </c>
      <c r="C453" s="15" t="s">
        <v>923</v>
      </c>
      <c r="D453" s="29" t="s">
        <v>2524</v>
      </c>
      <c r="E453" s="29" t="s">
        <v>2525</v>
      </c>
      <c r="F453" s="29" t="s">
        <v>2526</v>
      </c>
      <c r="G453" s="29" t="s">
        <v>2527</v>
      </c>
      <c r="H453" s="98" t="s">
        <v>49</v>
      </c>
      <c r="I453" s="104">
        <v>0</v>
      </c>
      <c r="J453" s="443">
        <v>230000000</v>
      </c>
      <c r="K453" s="9" t="s">
        <v>1043</v>
      </c>
      <c r="L453" s="85" t="s">
        <v>1731</v>
      </c>
      <c r="M453" s="15" t="s">
        <v>52</v>
      </c>
      <c r="N453" s="9" t="s">
        <v>53</v>
      </c>
      <c r="O453" s="16" t="s">
        <v>2421</v>
      </c>
      <c r="P453" s="87" t="s">
        <v>1741</v>
      </c>
      <c r="Q453" s="127">
        <v>796</v>
      </c>
      <c r="R453" s="18" t="s">
        <v>1680</v>
      </c>
      <c r="S453" s="36">
        <v>2</v>
      </c>
      <c r="T453" s="36">
        <v>314285.71000000002</v>
      </c>
      <c r="U453" s="36">
        <f t="shared" si="57"/>
        <v>628571.42000000004</v>
      </c>
      <c r="V453" s="36">
        <f t="shared" si="58"/>
        <v>703999.99040000013</v>
      </c>
      <c r="W453" s="113"/>
      <c r="X453" s="9">
        <v>2016</v>
      </c>
      <c r="Y453" s="119"/>
    </row>
    <row r="454" spans="2:25" ht="12.75" customHeight="1" x14ac:dyDescent="0.25">
      <c r="B454" s="52" t="s">
        <v>431</v>
      </c>
      <c r="C454" s="15" t="s">
        <v>923</v>
      </c>
      <c r="D454" s="9" t="s">
        <v>2528</v>
      </c>
      <c r="E454" s="9" t="s">
        <v>2525</v>
      </c>
      <c r="F454" s="9" t="s">
        <v>2529</v>
      </c>
      <c r="G454" s="9" t="s">
        <v>2530</v>
      </c>
      <c r="H454" s="98" t="s">
        <v>49</v>
      </c>
      <c r="I454" s="40">
        <v>0</v>
      </c>
      <c r="J454" s="443">
        <v>230000000</v>
      </c>
      <c r="K454" s="9" t="s">
        <v>1043</v>
      </c>
      <c r="L454" s="9" t="s">
        <v>1735</v>
      </c>
      <c r="M454" s="9" t="s">
        <v>52</v>
      </c>
      <c r="N454" s="9" t="s">
        <v>53</v>
      </c>
      <c r="O454" s="23" t="s">
        <v>1743</v>
      </c>
      <c r="P454" s="87" t="s">
        <v>1741</v>
      </c>
      <c r="Q454" s="86">
        <v>796</v>
      </c>
      <c r="R454" s="12" t="s">
        <v>1680</v>
      </c>
      <c r="S454" s="19">
        <v>5</v>
      </c>
      <c r="T454" s="19">
        <v>1080000</v>
      </c>
      <c r="U454" s="36">
        <f t="shared" si="57"/>
        <v>5400000</v>
      </c>
      <c r="V454" s="36">
        <f t="shared" si="58"/>
        <v>6048000.0000000009</v>
      </c>
      <c r="W454" s="8"/>
      <c r="X454" s="11">
        <v>2016</v>
      </c>
      <c r="Y454" s="40"/>
    </row>
    <row r="455" spans="2:25" ht="12.75" customHeight="1" x14ac:dyDescent="0.25">
      <c r="B455" s="52" t="s">
        <v>432</v>
      </c>
      <c r="C455" s="15" t="s">
        <v>923</v>
      </c>
      <c r="D455" s="9" t="s">
        <v>2531</v>
      </c>
      <c r="E455" s="9" t="s">
        <v>2525</v>
      </c>
      <c r="F455" s="9" t="s">
        <v>2532</v>
      </c>
      <c r="G455" s="9" t="s">
        <v>2533</v>
      </c>
      <c r="H455" s="98" t="s">
        <v>49</v>
      </c>
      <c r="I455" s="40">
        <v>0</v>
      </c>
      <c r="J455" s="443">
        <v>230000000</v>
      </c>
      <c r="K455" s="9" t="s">
        <v>1043</v>
      </c>
      <c r="L455" s="85" t="s">
        <v>1731</v>
      </c>
      <c r="M455" s="9" t="s">
        <v>52</v>
      </c>
      <c r="N455" s="9" t="s">
        <v>53</v>
      </c>
      <c r="O455" s="23" t="s">
        <v>1743</v>
      </c>
      <c r="P455" s="87" t="s">
        <v>1741</v>
      </c>
      <c r="Q455" s="86">
        <v>796</v>
      </c>
      <c r="R455" s="12" t="s">
        <v>1680</v>
      </c>
      <c r="S455" s="19">
        <v>1</v>
      </c>
      <c r="T455" s="19">
        <v>50000</v>
      </c>
      <c r="U455" s="36">
        <f t="shared" si="57"/>
        <v>50000</v>
      </c>
      <c r="V455" s="36">
        <f t="shared" si="58"/>
        <v>56000.000000000007</v>
      </c>
      <c r="W455" s="8"/>
      <c r="X455" s="11">
        <v>2016</v>
      </c>
      <c r="Y455" s="40"/>
    </row>
    <row r="456" spans="2:25" ht="12.75" customHeight="1" x14ac:dyDescent="0.25">
      <c r="B456" s="121" t="s">
        <v>433</v>
      </c>
      <c r="C456" s="15" t="s">
        <v>923</v>
      </c>
      <c r="D456" s="23" t="s">
        <v>2534</v>
      </c>
      <c r="E456" s="23" t="s">
        <v>1660</v>
      </c>
      <c r="F456" s="9" t="s">
        <v>2535</v>
      </c>
      <c r="G456" s="23" t="s">
        <v>2536</v>
      </c>
      <c r="H456" s="98" t="s">
        <v>49</v>
      </c>
      <c r="I456" s="40">
        <v>0</v>
      </c>
      <c r="J456" s="443">
        <v>230000000</v>
      </c>
      <c r="K456" s="9" t="s">
        <v>1043</v>
      </c>
      <c r="L456" s="85" t="s">
        <v>1731</v>
      </c>
      <c r="M456" s="9" t="s">
        <v>52</v>
      </c>
      <c r="N456" s="9" t="s">
        <v>53</v>
      </c>
      <c r="O456" s="23" t="s">
        <v>1743</v>
      </c>
      <c r="P456" s="87" t="s">
        <v>1741</v>
      </c>
      <c r="Q456" s="86">
        <v>166</v>
      </c>
      <c r="R456" s="9" t="s">
        <v>1891</v>
      </c>
      <c r="S456" s="19">
        <v>109</v>
      </c>
      <c r="T456" s="19">
        <v>1238.25</v>
      </c>
      <c r="U456" s="36">
        <f t="shared" si="57"/>
        <v>134969.25</v>
      </c>
      <c r="V456" s="36">
        <f t="shared" si="58"/>
        <v>151165.56000000003</v>
      </c>
      <c r="W456" s="8"/>
      <c r="X456" s="11">
        <v>2016</v>
      </c>
      <c r="Y456" s="40"/>
    </row>
    <row r="457" spans="2:25" ht="12.75" customHeight="1" x14ac:dyDescent="0.25">
      <c r="B457" s="52" t="s">
        <v>434</v>
      </c>
      <c r="C457" s="15" t="s">
        <v>923</v>
      </c>
      <c r="D457" s="9" t="s">
        <v>2537</v>
      </c>
      <c r="E457" s="23" t="s">
        <v>2538</v>
      </c>
      <c r="F457" s="23" t="s">
        <v>2539</v>
      </c>
      <c r="G457" s="23" t="s">
        <v>2540</v>
      </c>
      <c r="H457" s="98" t="s">
        <v>49</v>
      </c>
      <c r="I457" s="40">
        <v>0</v>
      </c>
      <c r="J457" s="443">
        <v>230000000</v>
      </c>
      <c r="K457" s="9" t="s">
        <v>1043</v>
      </c>
      <c r="L457" s="85" t="s">
        <v>1731</v>
      </c>
      <c r="M457" s="9" t="s">
        <v>52</v>
      </c>
      <c r="N457" s="9" t="s">
        <v>53</v>
      </c>
      <c r="O457" s="23" t="s">
        <v>1743</v>
      </c>
      <c r="P457" s="87" t="s">
        <v>1741</v>
      </c>
      <c r="Q457" s="86">
        <v>778</v>
      </c>
      <c r="R457" s="9" t="s">
        <v>59</v>
      </c>
      <c r="S457" s="19">
        <v>10</v>
      </c>
      <c r="T457" s="19">
        <v>2250.9</v>
      </c>
      <c r="U457" s="36">
        <f t="shared" si="57"/>
        <v>22509</v>
      </c>
      <c r="V457" s="36">
        <f t="shared" si="58"/>
        <v>25210.080000000002</v>
      </c>
      <c r="W457" s="8"/>
      <c r="X457" s="11">
        <v>2016</v>
      </c>
      <c r="Y457" s="40"/>
    </row>
    <row r="458" spans="2:25" ht="12.75" customHeight="1" x14ac:dyDescent="0.25">
      <c r="B458" s="52" t="s">
        <v>435</v>
      </c>
      <c r="C458" s="15" t="s">
        <v>923</v>
      </c>
      <c r="D458" s="23" t="s">
        <v>2541</v>
      </c>
      <c r="E458" s="23" t="s">
        <v>928</v>
      </c>
      <c r="F458" s="23" t="s">
        <v>2542</v>
      </c>
      <c r="G458" s="23" t="s">
        <v>2543</v>
      </c>
      <c r="H458" s="98" t="s">
        <v>49</v>
      </c>
      <c r="I458" s="40">
        <v>45</v>
      </c>
      <c r="J458" s="443">
        <v>230000000</v>
      </c>
      <c r="K458" s="9" t="s">
        <v>1043</v>
      </c>
      <c r="L458" s="9" t="s">
        <v>1735</v>
      </c>
      <c r="M458" s="9" t="s">
        <v>52</v>
      </c>
      <c r="N458" s="9" t="s">
        <v>53</v>
      </c>
      <c r="O458" s="23" t="s">
        <v>1743</v>
      </c>
      <c r="P458" s="87" t="s">
        <v>1741</v>
      </c>
      <c r="Q458" s="86">
        <v>796</v>
      </c>
      <c r="R458" s="9" t="s">
        <v>1680</v>
      </c>
      <c r="S458" s="19">
        <v>84</v>
      </c>
      <c r="T458" s="19">
        <v>91186</v>
      </c>
      <c r="U458" s="36">
        <f t="shared" si="57"/>
        <v>7659624</v>
      </c>
      <c r="V458" s="36">
        <f t="shared" si="58"/>
        <v>8578778.8800000008</v>
      </c>
      <c r="W458" s="9" t="s">
        <v>1746</v>
      </c>
      <c r="X458" s="11">
        <v>2016</v>
      </c>
      <c r="Y458" s="104"/>
    </row>
    <row r="459" spans="2:25" ht="12.75" customHeight="1" x14ac:dyDescent="0.25">
      <c r="B459" s="52" t="s">
        <v>436</v>
      </c>
      <c r="C459" s="15" t="s">
        <v>923</v>
      </c>
      <c r="D459" s="23" t="s">
        <v>988</v>
      </c>
      <c r="E459" s="23" t="s">
        <v>989</v>
      </c>
      <c r="F459" s="23" t="s">
        <v>990</v>
      </c>
      <c r="G459" s="29" t="s">
        <v>2544</v>
      </c>
      <c r="H459" s="98" t="s">
        <v>49</v>
      </c>
      <c r="I459" s="40">
        <v>0</v>
      </c>
      <c r="J459" s="443">
        <v>230000000</v>
      </c>
      <c r="K459" s="9" t="s">
        <v>1043</v>
      </c>
      <c r="L459" s="9" t="s">
        <v>1735</v>
      </c>
      <c r="M459" s="9" t="s">
        <v>52</v>
      </c>
      <c r="N459" s="9" t="s">
        <v>53</v>
      </c>
      <c r="O459" s="23" t="s">
        <v>1743</v>
      </c>
      <c r="P459" s="87" t="s">
        <v>1741</v>
      </c>
      <c r="Q459" s="86">
        <v>796</v>
      </c>
      <c r="R459" s="9" t="s">
        <v>1680</v>
      </c>
      <c r="S459" s="19">
        <v>9</v>
      </c>
      <c r="T459" s="107">
        <v>326000</v>
      </c>
      <c r="U459" s="36">
        <v>0</v>
      </c>
      <c r="V459" s="36">
        <f t="shared" si="58"/>
        <v>0</v>
      </c>
      <c r="W459" s="23"/>
      <c r="X459" s="11">
        <v>2016</v>
      </c>
      <c r="Y459" s="104">
        <v>8.2200000000000006</v>
      </c>
    </row>
    <row r="460" spans="2:25" ht="12.75" customHeight="1" x14ac:dyDescent="0.25">
      <c r="B460" s="52" t="s">
        <v>2545</v>
      </c>
      <c r="C460" s="15" t="s">
        <v>923</v>
      </c>
      <c r="D460" s="23" t="s">
        <v>988</v>
      </c>
      <c r="E460" s="23" t="s">
        <v>989</v>
      </c>
      <c r="F460" s="23" t="s">
        <v>990</v>
      </c>
      <c r="G460" s="29" t="s">
        <v>2544</v>
      </c>
      <c r="H460" s="98" t="s">
        <v>49</v>
      </c>
      <c r="I460" s="40">
        <v>45</v>
      </c>
      <c r="J460" s="443">
        <v>230000000</v>
      </c>
      <c r="K460" s="9" t="s">
        <v>1043</v>
      </c>
      <c r="L460" s="85" t="s">
        <v>1731</v>
      </c>
      <c r="M460" s="9" t="s">
        <v>52</v>
      </c>
      <c r="N460" s="9" t="s">
        <v>53</v>
      </c>
      <c r="O460" s="23" t="s">
        <v>1743</v>
      </c>
      <c r="P460" s="87" t="s">
        <v>1741</v>
      </c>
      <c r="Q460" s="86">
        <v>796</v>
      </c>
      <c r="R460" s="9" t="s">
        <v>1680</v>
      </c>
      <c r="S460" s="19">
        <v>9</v>
      </c>
      <c r="T460" s="107">
        <v>326000</v>
      </c>
      <c r="U460" s="36">
        <f t="shared" ref="U460" si="59">S460*T460</f>
        <v>2934000</v>
      </c>
      <c r="V460" s="36">
        <f t="shared" si="58"/>
        <v>3286080.0000000005</v>
      </c>
      <c r="W460" s="23" t="s">
        <v>1746</v>
      </c>
      <c r="X460" s="11">
        <v>2016</v>
      </c>
      <c r="Y460" s="104"/>
    </row>
    <row r="461" spans="2:25" ht="12.75" customHeight="1" x14ac:dyDescent="0.25">
      <c r="B461" s="52" t="s">
        <v>437</v>
      </c>
      <c r="C461" s="15" t="s">
        <v>923</v>
      </c>
      <c r="D461" s="23" t="s">
        <v>991</v>
      </c>
      <c r="E461" s="29" t="s">
        <v>992</v>
      </c>
      <c r="F461" s="29" t="s">
        <v>2546</v>
      </c>
      <c r="G461" s="29" t="s">
        <v>2547</v>
      </c>
      <c r="H461" s="9" t="s">
        <v>55</v>
      </c>
      <c r="I461" s="40">
        <v>45</v>
      </c>
      <c r="J461" s="443">
        <v>230000000</v>
      </c>
      <c r="K461" s="9" t="s">
        <v>1043</v>
      </c>
      <c r="L461" s="85" t="s">
        <v>1731</v>
      </c>
      <c r="M461" s="9" t="s">
        <v>52</v>
      </c>
      <c r="N461" s="9" t="s">
        <v>53</v>
      </c>
      <c r="O461" s="23" t="s">
        <v>1743</v>
      </c>
      <c r="P461" s="87" t="s">
        <v>1741</v>
      </c>
      <c r="Q461" s="86">
        <v>796</v>
      </c>
      <c r="R461" s="12" t="s">
        <v>1680</v>
      </c>
      <c r="S461" s="19">
        <v>24</v>
      </c>
      <c r="T461" s="107">
        <v>1469830</v>
      </c>
      <c r="U461" s="36">
        <f t="shared" si="57"/>
        <v>35275920</v>
      </c>
      <c r="V461" s="36">
        <f t="shared" si="58"/>
        <v>39509030.400000006</v>
      </c>
      <c r="W461" s="9" t="s">
        <v>1746</v>
      </c>
      <c r="X461" s="11">
        <v>2016</v>
      </c>
      <c r="Y461" s="104"/>
    </row>
    <row r="462" spans="2:25" ht="12.75" customHeight="1" x14ac:dyDescent="0.25">
      <c r="B462" s="52" t="s">
        <v>438</v>
      </c>
      <c r="C462" s="15" t="s">
        <v>923</v>
      </c>
      <c r="D462" s="23" t="s">
        <v>991</v>
      </c>
      <c r="E462" s="29" t="s">
        <v>992</v>
      </c>
      <c r="F462" s="29" t="s">
        <v>2546</v>
      </c>
      <c r="G462" s="29" t="s">
        <v>2548</v>
      </c>
      <c r="H462" s="9" t="s">
        <v>55</v>
      </c>
      <c r="I462" s="40">
        <v>45</v>
      </c>
      <c r="J462" s="443">
        <v>230000000</v>
      </c>
      <c r="K462" s="9" t="s">
        <v>1043</v>
      </c>
      <c r="L462" s="85" t="s">
        <v>1731</v>
      </c>
      <c r="M462" s="9" t="s">
        <v>52</v>
      </c>
      <c r="N462" s="9" t="s">
        <v>53</v>
      </c>
      <c r="O462" s="23" t="s">
        <v>1743</v>
      </c>
      <c r="P462" s="87" t="s">
        <v>1741</v>
      </c>
      <c r="Q462" s="86">
        <v>796</v>
      </c>
      <c r="R462" s="12" t="s">
        <v>1680</v>
      </c>
      <c r="S462" s="19">
        <v>36</v>
      </c>
      <c r="T462" s="107">
        <v>1050486</v>
      </c>
      <c r="U462" s="36">
        <f t="shared" si="57"/>
        <v>37817496</v>
      </c>
      <c r="V462" s="36">
        <f t="shared" si="58"/>
        <v>42355595.520000003</v>
      </c>
      <c r="W462" s="9" t="s">
        <v>1746</v>
      </c>
      <c r="X462" s="11">
        <v>2016</v>
      </c>
      <c r="Y462" s="104"/>
    </row>
    <row r="463" spans="2:25" ht="12.75" customHeight="1" x14ac:dyDescent="0.25">
      <c r="B463" s="52" t="s">
        <v>439</v>
      </c>
      <c r="C463" s="15" t="s">
        <v>923</v>
      </c>
      <c r="D463" s="23" t="s">
        <v>991</v>
      </c>
      <c r="E463" s="29" t="s">
        <v>992</v>
      </c>
      <c r="F463" s="29" t="s">
        <v>2546</v>
      </c>
      <c r="G463" s="29" t="s">
        <v>2549</v>
      </c>
      <c r="H463" s="9" t="s">
        <v>55</v>
      </c>
      <c r="I463" s="40">
        <v>45</v>
      </c>
      <c r="J463" s="443">
        <v>230000000</v>
      </c>
      <c r="K463" s="9" t="s">
        <v>1043</v>
      </c>
      <c r="L463" s="85" t="s">
        <v>1731</v>
      </c>
      <c r="M463" s="9" t="s">
        <v>52</v>
      </c>
      <c r="N463" s="9" t="s">
        <v>53</v>
      </c>
      <c r="O463" s="23" t="s">
        <v>1743</v>
      </c>
      <c r="P463" s="87" t="s">
        <v>1741</v>
      </c>
      <c r="Q463" s="86">
        <v>796</v>
      </c>
      <c r="R463" s="12" t="s">
        <v>1680</v>
      </c>
      <c r="S463" s="19">
        <v>46</v>
      </c>
      <c r="T463" s="107">
        <v>1194551</v>
      </c>
      <c r="U463" s="36">
        <f t="shared" si="57"/>
        <v>54949346</v>
      </c>
      <c r="V463" s="36">
        <f t="shared" si="58"/>
        <v>61543267.520000003</v>
      </c>
      <c r="W463" s="9" t="s">
        <v>1746</v>
      </c>
      <c r="X463" s="11">
        <v>2016</v>
      </c>
      <c r="Y463" s="104"/>
    </row>
    <row r="464" spans="2:25" ht="12.75" customHeight="1" x14ac:dyDescent="0.25">
      <c r="B464" s="52" t="s">
        <v>440</v>
      </c>
      <c r="C464" s="15" t="s">
        <v>923</v>
      </c>
      <c r="D464" s="23" t="s">
        <v>991</v>
      </c>
      <c r="E464" s="29" t="s">
        <v>992</v>
      </c>
      <c r="F464" s="29" t="s">
        <v>2546</v>
      </c>
      <c r="G464" s="29" t="s">
        <v>2550</v>
      </c>
      <c r="H464" s="9" t="s">
        <v>55</v>
      </c>
      <c r="I464" s="40">
        <v>45</v>
      </c>
      <c r="J464" s="443">
        <v>230000000</v>
      </c>
      <c r="K464" s="9" t="s">
        <v>1043</v>
      </c>
      <c r="L464" s="85" t="s">
        <v>1731</v>
      </c>
      <c r="M464" s="9" t="s">
        <v>52</v>
      </c>
      <c r="N464" s="9" t="s">
        <v>53</v>
      </c>
      <c r="O464" s="23" t="s">
        <v>1743</v>
      </c>
      <c r="P464" s="87" t="s">
        <v>1741</v>
      </c>
      <c r="Q464" s="86">
        <v>796</v>
      </c>
      <c r="R464" s="12" t="s">
        <v>1680</v>
      </c>
      <c r="S464" s="19">
        <v>25</v>
      </c>
      <c r="T464" s="107">
        <v>290621</v>
      </c>
      <c r="U464" s="36">
        <f t="shared" si="57"/>
        <v>7265525</v>
      </c>
      <c r="V464" s="36">
        <f t="shared" si="58"/>
        <v>8137388.0000000009</v>
      </c>
      <c r="W464" s="9" t="s">
        <v>1746</v>
      </c>
      <c r="X464" s="11">
        <v>2016</v>
      </c>
      <c r="Y464" s="104"/>
    </row>
    <row r="465" spans="2:25" ht="12.75" customHeight="1" x14ac:dyDescent="0.25">
      <c r="B465" s="52" t="s">
        <v>441</v>
      </c>
      <c r="C465" s="15" t="s">
        <v>923</v>
      </c>
      <c r="D465" s="23" t="s">
        <v>991</v>
      </c>
      <c r="E465" s="29" t="s">
        <v>992</v>
      </c>
      <c r="F465" s="29" t="s">
        <v>2546</v>
      </c>
      <c r="G465" s="29" t="s">
        <v>2551</v>
      </c>
      <c r="H465" s="9" t="s">
        <v>55</v>
      </c>
      <c r="I465" s="40">
        <v>45</v>
      </c>
      <c r="J465" s="443">
        <v>230000000</v>
      </c>
      <c r="K465" s="9" t="s">
        <v>1043</v>
      </c>
      <c r="L465" s="85" t="s">
        <v>1731</v>
      </c>
      <c r="M465" s="9" t="s">
        <v>52</v>
      </c>
      <c r="N465" s="9" t="s">
        <v>53</v>
      </c>
      <c r="O465" s="23" t="s">
        <v>1743</v>
      </c>
      <c r="P465" s="87" t="s">
        <v>1741</v>
      </c>
      <c r="Q465" s="86">
        <v>796</v>
      </c>
      <c r="R465" s="12" t="s">
        <v>1680</v>
      </c>
      <c r="S465" s="19">
        <v>25</v>
      </c>
      <c r="T465" s="107">
        <v>584843</v>
      </c>
      <c r="U465" s="36">
        <f t="shared" si="57"/>
        <v>14621075</v>
      </c>
      <c r="V465" s="36">
        <f t="shared" si="58"/>
        <v>16375604.000000002</v>
      </c>
      <c r="W465" s="9" t="s">
        <v>1746</v>
      </c>
      <c r="X465" s="11">
        <v>2016</v>
      </c>
      <c r="Y465" s="104"/>
    </row>
    <row r="466" spans="2:25" ht="12.75" customHeight="1" x14ac:dyDescent="0.25">
      <c r="B466" s="52" t="s">
        <v>442</v>
      </c>
      <c r="C466" s="15" t="s">
        <v>923</v>
      </c>
      <c r="D466" s="23" t="s">
        <v>991</v>
      </c>
      <c r="E466" s="29" t="s">
        <v>992</v>
      </c>
      <c r="F466" s="29" t="s">
        <v>2546</v>
      </c>
      <c r="G466" s="29" t="s">
        <v>2552</v>
      </c>
      <c r="H466" s="9" t="s">
        <v>55</v>
      </c>
      <c r="I466" s="40">
        <v>45</v>
      </c>
      <c r="J466" s="443">
        <v>230000000</v>
      </c>
      <c r="K466" s="9" t="s">
        <v>1043</v>
      </c>
      <c r="L466" s="85" t="s">
        <v>1731</v>
      </c>
      <c r="M466" s="9" t="s">
        <v>52</v>
      </c>
      <c r="N466" s="9" t="s">
        <v>53</v>
      </c>
      <c r="O466" s="23" t="s">
        <v>1743</v>
      </c>
      <c r="P466" s="87" t="s">
        <v>1741</v>
      </c>
      <c r="Q466" s="86">
        <v>796</v>
      </c>
      <c r="R466" s="12" t="s">
        <v>1680</v>
      </c>
      <c r="S466" s="19">
        <v>35</v>
      </c>
      <c r="T466" s="107">
        <v>598690</v>
      </c>
      <c r="U466" s="36">
        <f t="shared" si="57"/>
        <v>20954150</v>
      </c>
      <c r="V466" s="36">
        <f t="shared" si="58"/>
        <v>23468648.000000004</v>
      </c>
      <c r="W466" s="9" t="s">
        <v>1746</v>
      </c>
      <c r="X466" s="11">
        <v>2016</v>
      </c>
      <c r="Y466" s="104"/>
    </row>
    <row r="467" spans="2:25" ht="12.75" customHeight="1" x14ac:dyDescent="0.25">
      <c r="B467" s="52" t="s">
        <v>443</v>
      </c>
      <c r="C467" s="15" t="s">
        <v>923</v>
      </c>
      <c r="D467" s="23" t="s">
        <v>991</v>
      </c>
      <c r="E467" s="29" t="s">
        <v>992</v>
      </c>
      <c r="F467" s="29" t="s">
        <v>2546</v>
      </c>
      <c r="G467" s="29" t="s">
        <v>2553</v>
      </c>
      <c r="H467" s="9" t="s">
        <v>55</v>
      </c>
      <c r="I467" s="40">
        <v>45</v>
      </c>
      <c r="J467" s="443">
        <v>230000000</v>
      </c>
      <c r="K467" s="9" t="s">
        <v>1043</v>
      </c>
      <c r="L467" s="85" t="s">
        <v>1731</v>
      </c>
      <c r="M467" s="9" t="s">
        <v>52</v>
      </c>
      <c r="N467" s="9" t="s">
        <v>53</v>
      </c>
      <c r="O467" s="23" t="s">
        <v>1743</v>
      </c>
      <c r="P467" s="87" t="s">
        <v>1741</v>
      </c>
      <c r="Q467" s="86">
        <v>796</v>
      </c>
      <c r="R467" s="12" t="s">
        <v>1680</v>
      </c>
      <c r="S467" s="19">
        <v>38</v>
      </c>
      <c r="T467" s="107">
        <v>722573</v>
      </c>
      <c r="U467" s="36">
        <f t="shared" si="57"/>
        <v>27457774</v>
      </c>
      <c r="V467" s="36">
        <f t="shared" si="58"/>
        <v>30752706.880000003</v>
      </c>
      <c r="W467" s="9" t="s">
        <v>1746</v>
      </c>
      <c r="X467" s="11">
        <v>2016</v>
      </c>
      <c r="Y467" s="104"/>
    </row>
    <row r="468" spans="2:25" ht="12.75" customHeight="1" x14ac:dyDescent="0.25">
      <c r="B468" s="52" t="s">
        <v>444</v>
      </c>
      <c r="C468" s="15" t="s">
        <v>923</v>
      </c>
      <c r="D468" s="23" t="s">
        <v>991</v>
      </c>
      <c r="E468" s="29" t="s">
        <v>992</v>
      </c>
      <c r="F468" s="29" t="s">
        <v>2546</v>
      </c>
      <c r="G468" s="29" t="s">
        <v>2554</v>
      </c>
      <c r="H468" s="9" t="s">
        <v>55</v>
      </c>
      <c r="I468" s="40">
        <v>45</v>
      </c>
      <c r="J468" s="443">
        <v>230000000</v>
      </c>
      <c r="K468" s="9" t="s">
        <v>1043</v>
      </c>
      <c r="L468" s="85" t="s">
        <v>1731</v>
      </c>
      <c r="M468" s="9" t="s">
        <v>52</v>
      </c>
      <c r="N468" s="9" t="s">
        <v>53</v>
      </c>
      <c r="O468" s="23" t="s">
        <v>1743</v>
      </c>
      <c r="P468" s="87" t="s">
        <v>1741</v>
      </c>
      <c r="Q468" s="86">
        <v>796</v>
      </c>
      <c r="R468" s="12" t="s">
        <v>1680</v>
      </c>
      <c r="S468" s="19">
        <v>28</v>
      </c>
      <c r="T468" s="107">
        <v>1574421</v>
      </c>
      <c r="U468" s="36">
        <f t="shared" si="57"/>
        <v>44083788</v>
      </c>
      <c r="V468" s="36">
        <f t="shared" si="58"/>
        <v>49373842.560000002</v>
      </c>
      <c r="W468" s="9" t="s">
        <v>1746</v>
      </c>
      <c r="X468" s="11">
        <v>2016</v>
      </c>
      <c r="Y468" s="104"/>
    </row>
    <row r="469" spans="2:25" ht="12.75" customHeight="1" x14ac:dyDescent="0.25">
      <c r="B469" s="52" t="s">
        <v>445</v>
      </c>
      <c r="C469" s="15" t="s">
        <v>923</v>
      </c>
      <c r="D469" s="23" t="s">
        <v>991</v>
      </c>
      <c r="E469" s="29" t="s">
        <v>992</v>
      </c>
      <c r="F469" s="29" t="s">
        <v>2546</v>
      </c>
      <c r="G469" s="29" t="s">
        <v>2555</v>
      </c>
      <c r="H469" s="9" t="s">
        <v>55</v>
      </c>
      <c r="I469" s="40">
        <v>45</v>
      </c>
      <c r="J469" s="443">
        <v>230000000</v>
      </c>
      <c r="K469" s="9" t="s">
        <v>1043</v>
      </c>
      <c r="L469" s="85" t="s">
        <v>1731</v>
      </c>
      <c r="M469" s="9" t="s">
        <v>52</v>
      </c>
      <c r="N469" s="9" t="s">
        <v>53</v>
      </c>
      <c r="O469" s="23" t="s">
        <v>1743</v>
      </c>
      <c r="P469" s="87" t="s">
        <v>1741</v>
      </c>
      <c r="Q469" s="86">
        <v>796</v>
      </c>
      <c r="R469" s="12" t="s">
        <v>1680</v>
      </c>
      <c r="S469" s="19">
        <v>1</v>
      </c>
      <c r="T469" s="107">
        <v>1900000</v>
      </c>
      <c r="U469" s="36">
        <f t="shared" si="57"/>
        <v>1900000</v>
      </c>
      <c r="V469" s="36">
        <f t="shared" si="58"/>
        <v>2128000</v>
      </c>
      <c r="W469" s="9" t="s">
        <v>1746</v>
      </c>
      <c r="X469" s="11">
        <v>2016</v>
      </c>
      <c r="Y469" s="104"/>
    </row>
    <row r="470" spans="2:25" ht="12.75" customHeight="1" x14ac:dyDescent="0.25">
      <c r="B470" s="52" t="s">
        <v>446</v>
      </c>
      <c r="C470" s="15" t="s">
        <v>923</v>
      </c>
      <c r="D470" s="9" t="s">
        <v>2556</v>
      </c>
      <c r="E470" s="9" t="s">
        <v>2557</v>
      </c>
      <c r="F470" s="9" t="s">
        <v>2558</v>
      </c>
      <c r="G470" s="29" t="s">
        <v>2559</v>
      </c>
      <c r="H470" s="98" t="s">
        <v>49</v>
      </c>
      <c r="I470" s="40">
        <v>45</v>
      </c>
      <c r="J470" s="443">
        <v>230000000</v>
      </c>
      <c r="K470" s="9" t="s">
        <v>1043</v>
      </c>
      <c r="L470" s="85" t="s">
        <v>1731</v>
      </c>
      <c r="M470" s="9" t="s">
        <v>52</v>
      </c>
      <c r="N470" s="9" t="s">
        <v>53</v>
      </c>
      <c r="O470" s="23" t="s">
        <v>1743</v>
      </c>
      <c r="P470" s="87" t="s">
        <v>1741</v>
      </c>
      <c r="Q470" s="86">
        <v>796</v>
      </c>
      <c r="R470" s="12" t="s">
        <v>1680</v>
      </c>
      <c r="S470" s="19">
        <v>2</v>
      </c>
      <c r="T470" s="19">
        <v>150000</v>
      </c>
      <c r="U470" s="36">
        <v>0</v>
      </c>
      <c r="V470" s="36">
        <f t="shared" si="58"/>
        <v>0</v>
      </c>
      <c r="W470" s="9" t="s">
        <v>1746</v>
      </c>
      <c r="X470" s="11">
        <v>2016</v>
      </c>
      <c r="Y470" s="40">
        <v>8.2200000000000006</v>
      </c>
    </row>
    <row r="471" spans="2:25" ht="12.75" customHeight="1" x14ac:dyDescent="0.25">
      <c r="B471" s="52" t="s">
        <v>2560</v>
      </c>
      <c r="C471" s="15" t="s">
        <v>923</v>
      </c>
      <c r="D471" s="9" t="s">
        <v>2556</v>
      </c>
      <c r="E471" s="9" t="s">
        <v>2557</v>
      </c>
      <c r="F471" s="9" t="s">
        <v>2558</v>
      </c>
      <c r="G471" s="29" t="s">
        <v>2559</v>
      </c>
      <c r="H471" s="98" t="s">
        <v>49</v>
      </c>
      <c r="I471" s="40">
        <v>0</v>
      </c>
      <c r="J471" s="443">
        <v>230000000</v>
      </c>
      <c r="K471" s="9" t="s">
        <v>1043</v>
      </c>
      <c r="L471" s="85" t="s">
        <v>1731</v>
      </c>
      <c r="M471" s="9" t="s">
        <v>52</v>
      </c>
      <c r="N471" s="9" t="s">
        <v>53</v>
      </c>
      <c r="O471" s="23" t="s">
        <v>1743</v>
      </c>
      <c r="P471" s="87" t="s">
        <v>1741</v>
      </c>
      <c r="Q471" s="86">
        <v>796</v>
      </c>
      <c r="R471" s="12" t="s">
        <v>1680</v>
      </c>
      <c r="S471" s="19">
        <v>2</v>
      </c>
      <c r="T471" s="19">
        <v>150000</v>
      </c>
      <c r="U471" s="36">
        <f t="shared" ref="U471" si="60">S471*T471</f>
        <v>300000</v>
      </c>
      <c r="V471" s="36">
        <f t="shared" si="58"/>
        <v>336000.00000000006</v>
      </c>
      <c r="W471" s="9"/>
      <c r="X471" s="11">
        <v>2016</v>
      </c>
      <c r="Y471" s="40"/>
    </row>
    <row r="472" spans="2:25" ht="12.75" customHeight="1" x14ac:dyDescent="0.25">
      <c r="B472" s="52" t="s">
        <v>447</v>
      </c>
      <c r="C472" s="15" t="s">
        <v>923</v>
      </c>
      <c r="D472" s="23" t="s">
        <v>2561</v>
      </c>
      <c r="E472" s="23" t="s">
        <v>2562</v>
      </c>
      <c r="F472" s="23" t="s">
        <v>2563</v>
      </c>
      <c r="G472" s="29" t="s">
        <v>2564</v>
      </c>
      <c r="H472" s="98" t="s">
        <v>49</v>
      </c>
      <c r="I472" s="40">
        <v>0</v>
      </c>
      <c r="J472" s="443">
        <v>230000000</v>
      </c>
      <c r="K472" s="9" t="s">
        <v>1043</v>
      </c>
      <c r="L472" s="9" t="s">
        <v>1735</v>
      </c>
      <c r="M472" s="9" t="s">
        <v>52</v>
      </c>
      <c r="N472" s="9" t="s">
        <v>53</v>
      </c>
      <c r="O472" s="23" t="s">
        <v>1743</v>
      </c>
      <c r="P472" s="87" t="s">
        <v>1741</v>
      </c>
      <c r="Q472" s="86">
        <v>796</v>
      </c>
      <c r="R472" s="12" t="s">
        <v>1680</v>
      </c>
      <c r="S472" s="19">
        <v>2</v>
      </c>
      <c r="T472" s="107">
        <v>171600</v>
      </c>
      <c r="U472" s="36">
        <f t="shared" si="57"/>
        <v>343200</v>
      </c>
      <c r="V472" s="36">
        <f t="shared" si="58"/>
        <v>384384.00000000006</v>
      </c>
      <c r="W472" s="23"/>
      <c r="X472" s="11">
        <v>2016</v>
      </c>
      <c r="Y472" s="104"/>
    </row>
    <row r="473" spans="2:25" ht="12.75" customHeight="1" x14ac:dyDescent="0.25">
      <c r="B473" s="52" t="s">
        <v>448</v>
      </c>
      <c r="C473" s="15" t="s">
        <v>923</v>
      </c>
      <c r="D473" s="9" t="s">
        <v>2561</v>
      </c>
      <c r="E473" s="23" t="s">
        <v>2562</v>
      </c>
      <c r="F473" s="23" t="s">
        <v>2563</v>
      </c>
      <c r="G473" s="29" t="s">
        <v>2565</v>
      </c>
      <c r="H473" s="98" t="s">
        <v>49</v>
      </c>
      <c r="I473" s="40">
        <v>0</v>
      </c>
      <c r="J473" s="443">
        <v>230000000</v>
      </c>
      <c r="K473" s="9" t="s">
        <v>1043</v>
      </c>
      <c r="L473" s="85" t="s">
        <v>1731</v>
      </c>
      <c r="M473" s="9" t="s">
        <v>52</v>
      </c>
      <c r="N473" s="9" t="s">
        <v>53</v>
      </c>
      <c r="O473" s="23" t="s">
        <v>1743</v>
      </c>
      <c r="P473" s="87" t="s">
        <v>1741</v>
      </c>
      <c r="Q473" s="86">
        <v>796</v>
      </c>
      <c r="R473" s="12" t="s">
        <v>1680</v>
      </c>
      <c r="S473" s="19">
        <v>2</v>
      </c>
      <c r="T473" s="107">
        <v>130140</v>
      </c>
      <c r="U473" s="36">
        <f t="shared" si="57"/>
        <v>260280</v>
      </c>
      <c r="V473" s="36">
        <f t="shared" si="58"/>
        <v>291513.60000000003</v>
      </c>
      <c r="W473" s="8"/>
      <c r="X473" s="11">
        <v>2016</v>
      </c>
      <c r="Y473" s="40"/>
    </row>
    <row r="474" spans="2:25" ht="12.75" customHeight="1" x14ac:dyDescent="0.25">
      <c r="B474" s="52" t="s">
        <v>449</v>
      </c>
      <c r="C474" s="15" t="s">
        <v>923</v>
      </c>
      <c r="D474" s="23" t="s">
        <v>2561</v>
      </c>
      <c r="E474" s="23" t="s">
        <v>2562</v>
      </c>
      <c r="F474" s="23" t="s">
        <v>2563</v>
      </c>
      <c r="G474" s="29" t="s">
        <v>2566</v>
      </c>
      <c r="H474" s="98" t="s">
        <v>49</v>
      </c>
      <c r="I474" s="40">
        <v>0</v>
      </c>
      <c r="J474" s="443">
        <v>230000000</v>
      </c>
      <c r="K474" s="9" t="s">
        <v>1043</v>
      </c>
      <c r="L474" s="85" t="s">
        <v>1731</v>
      </c>
      <c r="M474" s="9" t="s">
        <v>52</v>
      </c>
      <c r="N474" s="9" t="s">
        <v>53</v>
      </c>
      <c r="O474" s="23" t="s">
        <v>1743</v>
      </c>
      <c r="P474" s="87" t="s">
        <v>1741</v>
      </c>
      <c r="Q474" s="86">
        <v>796</v>
      </c>
      <c r="R474" s="12" t="s">
        <v>1680</v>
      </c>
      <c r="S474" s="19">
        <v>2</v>
      </c>
      <c r="T474" s="107">
        <v>135120</v>
      </c>
      <c r="U474" s="36">
        <f t="shared" si="57"/>
        <v>270240</v>
      </c>
      <c r="V474" s="36">
        <f t="shared" si="58"/>
        <v>302668.80000000005</v>
      </c>
      <c r="W474" s="23"/>
      <c r="X474" s="11">
        <v>2016</v>
      </c>
      <c r="Y474" s="104"/>
    </row>
    <row r="475" spans="2:25" ht="12.75" customHeight="1" x14ac:dyDescent="0.25">
      <c r="B475" s="52" t="s">
        <v>450</v>
      </c>
      <c r="C475" s="15" t="s">
        <v>923</v>
      </c>
      <c r="D475" s="9" t="s">
        <v>2567</v>
      </c>
      <c r="E475" s="9" t="s">
        <v>2568</v>
      </c>
      <c r="F475" s="9" t="s">
        <v>2569</v>
      </c>
      <c r="G475" s="29" t="s">
        <v>2570</v>
      </c>
      <c r="H475" s="98" t="s">
        <v>49</v>
      </c>
      <c r="I475" s="40">
        <v>45</v>
      </c>
      <c r="J475" s="443">
        <v>230000000</v>
      </c>
      <c r="K475" s="9" t="s">
        <v>1043</v>
      </c>
      <c r="L475" s="85" t="s">
        <v>1731</v>
      </c>
      <c r="M475" s="9" t="s">
        <v>52</v>
      </c>
      <c r="N475" s="9" t="s">
        <v>53</v>
      </c>
      <c r="O475" s="23" t="s">
        <v>1743</v>
      </c>
      <c r="P475" s="87" t="s">
        <v>1741</v>
      </c>
      <c r="Q475" s="86">
        <v>796</v>
      </c>
      <c r="R475" s="12" t="s">
        <v>1680</v>
      </c>
      <c r="S475" s="19">
        <v>1</v>
      </c>
      <c r="T475" s="107">
        <v>47500</v>
      </c>
      <c r="U475" s="36">
        <v>0</v>
      </c>
      <c r="V475" s="36">
        <f t="shared" si="58"/>
        <v>0</v>
      </c>
      <c r="W475" s="9" t="s">
        <v>1746</v>
      </c>
      <c r="X475" s="11">
        <v>2016</v>
      </c>
      <c r="Y475" s="40">
        <v>8.2200000000000006</v>
      </c>
    </row>
    <row r="476" spans="2:25" ht="12.75" customHeight="1" x14ac:dyDescent="0.25">
      <c r="B476" s="52" t="s">
        <v>2571</v>
      </c>
      <c r="C476" s="15" t="s">
        <v>923</v>
      </c>
      <c r="D476" s="9" t="s">
        <v>2567</v>
      </c>
      <c r="E476" s="9" t="s">
        <v>2568</v>
      </c>
      <c r="F476" s="9" t="s">
        <v>2569</v>
      </c>
      <c r="G476" s="29" t="s">
        <v>2570</v>
      </c>
      <c r="H476" s="98" t="s">
        <v>49</v>
      </c>
      <c r="I476" s="40">
        <v>0</v>
      </c>
      <c r="J476" s="443">
        <v>230000000</v>
      </c>
      <c r="K476" s="9" t="s">
        <v>1043</v>
      </c>
      <c r="L476" s="85" t="s">
        <v>1731</v>
      </c>
      <c r="M476" s="9" t="s">
        <v>52</v>
      </c>
      <c r="N476" s="9" t="s">
        <v>53</v>
      </c>
      <c r="O476" s="23" t="s">
        <v>1743</v>
      </c>
      <c r="P476" s="87" t="s">
        <v>1741</v>
      </c>
      <c r="Q476" s="86">
        <v>796</v>
      </c>
      <c r="R476" s="12" t="s">
        <v>1680</v>
      </c>
      <c r="S476" s="19">
        <v>1</v>
      </c>
      <c r="T476" s="107">
        <v>47500</v>
      </c>
      <c r="U476" s="36">
        <f t="shared" ref="U476" si="61">S476*T476</f>
        <v>47500</v>
      </c>
      <c r="V476" s="36">
        <f t="shared" si="58"/>
        <v>53200.000000000007</v>
      </c>
      <c r="W476" s="9"/>
      <c r="X476" s="11">
        <v>2016</v>
      </c>
      <c r="Y476" s="40"/>
    </row>
    <row r="477" spans="2:25" ht="12.75" customHeight="1" x14ac:dyDescent="0.25">
      <c r="B477" s="52" t="s">
        <v>451</v>
      </c>
      <c r="C477" s="15" t="s">
        <v>923</v>
      </c>
      <c r="D477" s="23" t="s">
        <v>2567</v>
      </c>
      <c r="E477" s="9" t="s">
        <v>2568</v>
      </c>
      <c r="F477" s="9" t="s">
        <v>2569</v>
      </c>
      <c r="G477" s="29" t="s">
        <v>2572</v>
      </c>
      <c r="H477" s="98" t="s">
        <v>49</v>
      </c>
      <c r="I477" s="40">
        <v>45</v>
      </c>
      <c r="J477" s="443">
        <v>230000000</v>
      </c>
      <c r="K477" s="9" t="s">
        <v>1043</v>
      </c>
      <c r="L477" s="85" t="s">
        <v>1731</v>
      </c>
      <c r="M477" s="9" t="s">
        <v>52</v>
      </c>
      <c r="N477" s="9" t="s">
        <v>53</v>
      </c>
      <c r="O477" s="23" t="s">
        <v>1743</v>
      </c>
      <c r="P477" s="87" t="s">
        <v>1741</v>
      </c>
      <c r="Q477" s="86">
        <v>796</v>
      </c>
      <c r="R477" s="12" t="s">
        <v>1680</v>
      </c>
      <c r="S477" s="19">
        <v>1</v>
      </c>
      <c r="T477" s="107">
        <v>47500</v>
      </c>
      <c r="U477" s="36">
        <v>0</v>
      </c>
      <c r="V477" s="36">
        <f t="shared" si="58"/>
        <v>0</v>
      </c>
      <c r="W477" s="9" t="s">
        <v>1746</v>
      </c>
      <c r="X477" s="11">
        <v>2016</v>
      </c>
      <c r="Y477" s="104">
        <v>8.2200000000000006</v>
      </c>
    </row>
    <row r="478" spans="2:25" ht="12.75" customHeight="1" x14ac:dyDescent="0.25">
      <c r="B478" s="52" t="s">
        <v>1628</v>
      </c>
      <c r="C478" s="15" t="s">
        <v>923</v>
      </c>
      <c r="D478" s="23" t="s">
        <v>2567</v>
      </c>
      <c r="E478" s="9" t="s">
        <v>2568</v>
      </c>
      <c r="F478" s="9" t="s">
        <v>2569</v>
      </c>
      <c r="G478" s="29" t="s">
        <v>2572</v>
      </c>
      <c r="H478" s="98" t="s">
        <v>49</v>
      </c>
      <c r="I478" s="40">
        <v>0</v>
      </c>
      <c r="J478" s="443">
        <v>230000000</v>
      </c>
      <c r="K478" s="9" t="s">
        <v>1043</v>
      </c>
      <c r="L478" s="85" t="s">
        <v>1731</v>
      </c>
      <c r="M478" s="9" t="s">
        <v>52</v>
      </c>
      <c r="N478" s="9" t="s">
        <v>53</v>
      </c>
      <c r="O478" s="23" t="s">
        <v>1743</v>
      </c>
      <c r="P478" s="87" t="s">
        <v>1741</v>
      </c>
      <c r="Q478" s="86">
        <v>796</v>
      </c>
      <c r="R478" s="12" t="s">
        <v>1680</v>
      </c>
      <c r="S478" s="19">
        <v>1</v>
      </c>
      <c r="T478" s="107">
        <v>47500</v>
      </c>
      <c r="U478" s="36">
        <f t="shared" ref="U478" si="62">S478*T478</f>
        <v>47500</v>
      </c>
      <c r="V478" s="36">
        <f t="shared" si="58"/>
        <v>53200.000000000007</v>
      </c>
      <c r="W478" s="9"/>
      <c r="X478" s="11">
        <v>2016</v>
      </c>
      <c r="Y478" s="104"/>
    </row>
    <row r="479" spans="2:25" ht="12.75" customHeight="1" x14ac:dyDescent="0.25">
      <c r="B479" s="52" t="s">
        <v>452</v>
      </c>
      <c r="C479" s="15" t="s">
        <v>923</v>
      </c>
      <c r="D479" s="23" t="s">
        <v>2567</v>
      </c>
      <c r="E479" s="9" t="s">
        <v>2568</v>
      </c>
      <c r="F479" s="9" t="s">
        <v>2569</v>
      </c>
      <c r="G479" s="29" t="s">
        <v>2573</v>
      </c>
      <c r="H479" s="98" t="s">
        <v>49</v>
      </c>
      <c r="I479" s="40">
        <v>45</v>
      </c>
      <c r="J479" s="443">
        <v>230000000</v>
      </c>
      <c r="K479" s="9" t="s">
        <v>1043</v>
      </c>
      <c r="L479" s="85" t="s">
        <v>1731</v>
      </c>
      <c r="M479" s="9" t="s">
        <v>52</v>
      </c>
      <c r="N479" s="9" t="s">
        <v>53</v>
      </c>
      <c r="O479" s="23" t="s">
        <v>1743</v>
      </c>
      <c r="P479" s="87" t="s">
        <v>1741</v>
      </c>
      <c r="Q479" s="86">
        <v>796</v>
      </c>
      <c r="R479" s="12" t="s">
        <v>1680</v>
      </c>
      <c r="S479" s="19">
        <v>1</v>
      </c>
      <c r="T479" s="107">
        <v>47500</v>
      </c>
      <c r="U479" s="36">
        <v>0</v>
      </c>
      <c r="V479" s="36">
        <f t="shared" si="58"/>
        <v>0</v>
      </c>
      <c r="W479" s="9" t="s">
        <v>1746</v>
      </c>
      <c r="X479" s="11">
        <v>2016</v>
      </c>
      <c r="Y479" s="104">
        <v>8.2200000000000006</v>
      </c>
    </row>
    <row r="480" spans="2:25" ht="12.75" customHeight="1" x14ac:dyDescent="0.25">
      <c r="B480" s="52" t="s">
        <v>2574</v>
      </c>
      <c r="C480" s="15" t="s">
        <v>923</v>
      </c>
      <c r="D480" s="23" t="s">
        <v>2567</v>
      </c>
      <c r="E480" s="9" t="s">
        <v>2568</v>
      </c>
      <c r="F480" s="9" t="s">
        <v>2569</v>
      </c>
      <c r="G480" s="29" t="s">
        <v>2573</v>
      </c>
      <c r="H480" s="98" t="s">
        <v>49</v>
      </c>
      <c r="I480" s="40">
        <v>0</v>
      </c>
      <c r="J480" s="443">
        <v>230000000</v>
      </c>
      <c r="K480" s="9" t="s">
        <v>1043</v>
      </c>
      <c r="L480" s="85" t="s">
        <v>1731</v>
      </c>
      <c r="M480" s="9" t="s">
        <v>52</v>
      </c>
      <c r="N480" s="9" t="s">
        <v>53</v>
      </c>
      <c r="O480" s="23" t="s">
        <v>1743</v>
      </c>
      <c r="P480" s="87" t="s">
        <v>1741</v>
      </c>
      <c r="Q480" s="86">
        <v>796</v>
      </c>
      <c r="R480" s="12" t="s">
        <v>1680</v>
      </c>
      <c r="S480" s="19">
        <v>1</v>
      </c>
      <c r="T480" s="107">
        <v>47500</v>
      </c>
      <c r="U480" s="36">
        <f t="shared" ref="U480" si="63">S480*T480</f>
        <v>47500</v>
      </c>
      <c r="V480" s="36">
        <f t="shared" si="58"/>
        <v>53200.000000000007</v>
      </c>
      <c r="W480" s="9"/>
      <c r="X480" s="11">
        <v>2016</v>
      </c>
      <c r="Y480" s="104"/>
    </row>
    <row r="481" spans="2:25" ht="12.75" customHeight="1" x14ac:dyDescent="0.25">
      <c r="B481" s="52" t="s">
        <v>453</v>
      </c>
      <c r="C481" s="15" t="s">
        <v>923</v>
      </c>
      <c r="D481" s="23" t="s">
        <v>2567</v>
      </c>
      <c r="E481" s="9" t="s">
        <v>2568</v>
      </c>
      <c r="F481" s="9" t="s">
        <v>2569</v>
      </c>
      <c r="G481" s="29" t="s">
        <v>2575</v>
      </c>
      <c r="H481" s="98" t="s">
        <v>49</v>
      </c>
      <c r="I481" s="40">
        <v>45</v>
      </c>
      <c r="J481" s="443">
        <v>230000000</v>
      </c>
      <c r="K481" s="9" t="s">
        <v>1043</v>
      </c>
      <c r="L481" s="85" t="s">
        <v>1731</v>
      </c>
      <c r="M481" s="9" t="s">
        <v>52</v>
      </c>
      <c r="N481" s="9" t="s">
        <v>53</v>
      </c>
      <c r="O481" s="23" t="s">
        <v>1743</v>
      </c>
      <c r="P481" s="87" t="s">
        <v>1741</v>
      </c>
      <c r="Q481" s="86">
        <v>796</v>
      </c>
      <c r="R481" s="12" t="s">
        <v>1680</v>
      </c>
      <c r="S481" s="19">
        <v>1</v>
      </c>
      <c r="T481" s="107">
        <v>47500</v>
      </c>
      <c r="U481" s="36">
        <v>0</v>
      </c>
      <c r="V481" s="36">
        <f t="shared" si="58"/>
        <v>0</v>
      </c>
      <c r="W481" s="9" t="s">
        <v>1746</v>
      </c>
      <c r="X481" s="11">
        <v>2016</v>
      </c>
      <c r="Y481" s="104">
        <v>8.2200000000000006</v>
      </c>
    </row>
    <row r="482" spans="2:25" ht="12.75" customHeight="1" x14ac:dyDescent="0.25">
      <c r="B482" s="52" t="s">
        <v>2576</v>
      </c>
      <c r="C482" s="15" t="s">
        <v>923</v>
      </c>
      <c r="D482" s="23" t="s">
        <v>2567</v>
      </c>
      <c r="E482" s="9" t="s">
        <v>2568</v>
      </c>
      <c r="F482" s="9" t="s">
        <v>2569</v>
      </c>
      <c r="G482" s="29" t="s">
        <v>2575</v>
      </c>
      <c r="H482" s="98" t="s">
        <v>49</v>
      </c>
      <c r="I482" s="40">
        <v>0</v>
      </c>
      <c r="J482" s="443">
        <v>230000000</v>
      </c>
      <c r="K482" s="9" t="s">
        <v>1043</v>
      </c>
      <c r="L482" s="85" t="s">
        <v>1731</v>
      </c>
      <c r="M482" s="9" t="s">
        <v>52</v>
      </c>
      <c r="N482" s="9" t="s">
        <v>53</v>
      </c>
      <c r="O482" s="23" t="s">
        <v>1743</v>
      </c>
      <c r="P482" s="87" t="s">
        <v>1741</v>
      </c>
      <c r="Q482" s="86">
        <v>796</v>
      </c>
      <c r="R482" s="12" t="s">
        <v>1680</v>
      </c>
      <c r="S482" s="19">
        <v>1</v>
      </c>
      <c r="T482" s="107">
        <v>47500</v>
      </c>
      <c r="U482" s="36">
        <f t="shared" ref="U482" si="64">S482*T482</f>
        <v>47500</v>
      </c>
      <c r="V482" s="36">
        <f t="shared" si="58"/>
        <v>53200.000000000007</v>
      </c>
      <c r="W482" s="9"/>
      <c r="X482" s="11">
        <v>2016</v>
      </c>
      <c r="Y482" s="104"/>
    </row>
    <row r="483" spans="2:25" ht="12.75" customHeight="1" x14ac:dyDescent="0.25">
      <c r="B483" s="52" t="s">
        <v>454</v>
      </c>
      <c r="C483" s="15" t="s">
        <v>923</v>
      </c>
      <c r="D483" s="23" t="s">
        <v>2577</v>
      </c>
      <c r="E483" s="23" t="s">
        <v>2578</v>
      </c>
      <c r="F483" s="23" t="s">
        <v>2579</v>
      </c>
      <c r="G483" s="29" t="s">
        <v>2580</v>
      </c>
      <c r="H483" s="9" t="s">
        <v>55</v>
      </c>
      <c r="I483" s="40">
        <v>45</v>
      </c>
      <c r="J483" s="443">
        <v>230000000</v>
      </c>
      <c r="K483" s="9" t="s">
        <v>1043</v>
      </c>
      <c r="L483" s="85" t="s">
        <v>1731</v>
      </c>
      <c r="M483" s="9" t="s">
        <v>52</v>
      </c>
      <c r="N483" s="9" t="s">
        <v>53</v>
      </c>
      <c r="O483" s="23" t="s">
        <v>1743</v>
      </c>
      <c r="P483" s="87" t="s">
        <v>1741</v>
      </c>
      <c r="Q483" s="86">
        <v>796</v>
      </c>
      <c r="R483" s="12" t="s">
        <v>1680</v>
      </c>
      <c r="S483" s="19">
        <v>2</v>
      </c>
      <c r="T483" s="107">
        <v>2441448</v>
      </c>
      <c r="U483" s="36">
        <v>0</v>
      </c>
      <c r="V483" s="36">
        <f t="shared" si="58"/>
        <v>0</v>
      </c>
      <c r="W483" s="23" t="s">
        <v>1746</v>
      </c>
      <c r="X483" s="11">
        <v>2016</v>
      </c>
      <c r="Y483" s="104">
        <v>8.2200000000000006</v>
      </c>
    </row>
    <row r="484" spans="2:25" ht="12.75" customHeight="1" x14ac:dyDescent="0.25">
      <c r="B484" s="52" t="s">
        <v>2581</v>
      </c>
      <c r="C484" s="15" t="s">
        <v>923</v>
      </c>
      <c r="D484" s="23" t="s">
        <v>2577</v>
      </c>
      <c r="E484" s="23" t="s">
        <v>2578</v>
      </c>
      <c r="F484" s="23" t="s">
        <v>2579</v>
      </c>
      <c r="G484" s="29" t="s">
        <v>2580</v>
      </c>
      <c r="H484" s="9" t="s">
        <v>55</v>
      </c>
      <c r="I484" s="40">
        <v>0</v>
      </c>
      <c r="J484" s="443">
        <v>230000000</v>
      </c>
      <c r="K484" s="9" t="s">
        <v>1043</v>
      </c>
      <c r="L484" s="85" t="s">
        <v>1731</v>
      </c>
      <c r="M484" s="9" t="s">
        <v>52</v>
      </c>
      <c r="N484" s="9" t="s">
        <v>53</v>
      </c>
      <c r="O484" s="23" t="s">
        <v>1743</v>
      </c>
      <c r="P484" s="87" t="s">
        <v>1741</v>
      </c>
      <c r="Q484" s="86">
        <v>796</v>
      </c>
      <c r="R484" s="12" t="s">
        <v>1680</v>
      </c>
      <c r="S484" s="19">
        <v>2</v>
      </c>
      <c r="T484" s="107">
        <v>2441448</v>
      </c>
      <c r="U484" s="36">
        <f t="shared" si="57"/>
        <v>4882896</v>
      </c>
      <c r="V484" s="36">
        <f t="shared" si="58"/>
        <v>5468843.5200000005</v>
      </c>
      <c r="W484" s="23"/>
      <c r="X484" s="11">
        <v>2016</v>
      </c>
      <c r="Y484" s="104"/>
    </row>
    <row r="485" spans="2:25" ht="12.75" customHeight="1" x14ac:dyDescent="0.25">
      <c r="B485" s="121" t="s">
        <v>455</v>
      </c>
      <c r="C485" s="15" t="s">
        <v>923</v>
      </c>
      <c r="D485" s="23" t="s">
        <v>2582</v>
      </c>
      <c r="E485" s="23" t="s">
        <v>2583</v>
      </c>
      <c r="F485" s="23" t="s">
        <v>2584</v>
      </c>
      <c r="G485" s="23" t="s">
        <v>2585</v>
      </c>
      <c r="H485" s="98" t="s">
        <v>49</v>
      </c>
      <c r="I485" s="40">
        <v>45</v>
      </c>
      <c r="J485" s="443">
        <v>230000000</v>
      </c>
      <c r="K485" s="9" t="s">
        <v>1043</v>
      </c>
      <c r="L485" s="9" t="s">
        <v>1735</v>
      </c>
      <c r="M485" s="9" t="s">
        <v>52</v>
      </c>
      <c r="N485" s="9" t="s">
        <v>53</v>
      </c>
      <c r="O485" s="23" t="s">
        <v>1743</v>
      </c>
      <c r="P485" s="87" t="s">
        <v>1741</v>
      </c>
      <c r="Q485" s="86">
        <v>796</v>
      </c>
      <c r="R485" s="12" t="s">
        <v>1680</v>
      </c>
      <c r="S485" s="19">
        <v>1</v>
      </c>
      <c r="T485" s="107">
        <v>250000</v>
      </c>
      <c r="U485" s="36">
        <v>0</v>
      </c>
      <c r="V485" s="36">
        <f t="shared" si="58"/>
        <v>0</v>
      </c>
      <c r="W485" s="23" t="s">
        <v>1746</v>
      </c>
      <c r="X485" s="11">
        <v>2016</v>
      </c>
      <c r="Y485" s="104">
        <v>8.2200000000000006</v>
      </c>
    </row>
    <row r="486" spans="2:25" ht="12.75" customHeight="1" x14ac:dyDescent="0.25">
      <c r="B486" s="121" t="s">
        <v>2586</v>
      </c>
      <c r="C486" s="15" t="s">
        <v>923</v>
      </c>
      <c r="D486" s="23" t="s">
        <v>2582</v>
      </c>
      <c r="E486" s="23" t="s">
        <v>2583</v>
      </c>
      <c r="F486" s="23" t="s">
        <v>2584</v>
      </c>
      <c r="G486" s="23" t="s">
        <v>2585</v>
      </c>
      <c r="H486" s="98" t="s">
        <v>49</v>
      </c>
      <c r="I486" s="40">
        <v>0</v>
      </c>
      <c r="J486" s="443">
        <v>230000000</v>
      </c>
      <c r="K486" s="9" t="s">
        <v>1043</v>
      </c>
      <c r="L486" s="9" t="s">
        <v>1735</v>
      </c>
      <c r="M486" s="9" t="s">
        <v>52</v>
      </c>
      <c r="N486" s="9" t="s">
        <v>53</v>
      </c>
      <c r="O486" s="23" t="s">
        <v>1743</v>
      </c>
      <c r="P486" s="87" t="s">
        <v>1741</v>
      </c>
      <c r="Q486" s="86">
        <v>796</v>
      </c>
      <c r="R486" s="12" t="s">
        <v>1680</v>
      </c>
      <c r="S486" s="19">
        <v>1</v>
      </c>
      <c r="T486" s="107">
        <v>250000</v>
      </c>
      <c r="U486" s="36">
        <f t="shared" ref="U486" si="65">S486*T486</f>
        <v>250000</v>
      </c>
      <c r="V486" s="36">
        <f t="shared" si="58"/>
        <v>280000</v>
      </c>
      <c r="W486" s="23"/>
      <c r="X486" s="11">
        <v>2016</v>
      </c>
      <c r="Y486" s="104"/>
    </row>
    <row r="487" spans="2:25" ht="12.75" customHeight="1" x14ac:dyDescent="0.25">
      <c r="B487" s="121" t="s">
        <v>456</v>
      </c>
      <c r="C487" s="15" t="s">
        <v>923</v>
      </c>
      <c r="D487" s="23" t="s">
        <v>2582</v>
      </c>
      <c r="E487" s="23" t="s">
        <v>2583</v>
      </c>
      <c r="F487" s="23" t="s">
        <v>2584</v>
      </c>
      <c r="G487" s="23" t="s">
        <v>2587</v>
      </c>
      <c r="H487" s="98" t="s">
        <v>49</v>
      </c>
      <c r="I487" s="40">
        <v>45</v>
      </c>
      <c r="J487" s="443">
        <v>230000000</v>
      </c>
      <c r="K487" s="9" t="s">
        <v>1043</v>
      </c>
      <c r="L487" s="9" t="s">
        <v>1735</v>
      </c>
      <c r="M487" s="9" t="s">
        <v>52</v>
      </c>
      <c r="N487" s="9" t="s">
        <v>53</v>
      </c>
      <c r="O487" s="23" t="s">
        <v>1743</v>
      </c>
      <c r="P487" s="87" t="s">
        <v>1741</v>
      </c>
      <c r="Q487" s="86">
        <v>796</v>
      </c>
      <c r="R487" s="12" t="s">
        <v>1680</v>
      </c>
      <c r="S487" s="19">
        <v>5</v>
      </c>
      <c r="T487" s="107">
        <v>158100</v>
      </c>
      <c r="U487" s="36">
        <v>0</v>
      </c>
      <c r="V487" s="36">
        <f t="shared" si="58"/>
        <v>0</v>
      </c>
      <c r="W487" s="23" t="s">
        <v>1746</v>
      </c>
      <c r="X487" s="11">
        <v>2016</v>
      </c>
      <c r="Y487" s="104">
        <v>8.2200000000000006</v>
      </c>
    </row>
    <row r="488" spans="2:25" ht="12.75" customHeight="1" x14ac:dyDescent="0.25">
      <c r="B488" s="121" t="s">
        <v>2588</v>
      </c>
      <c r="C488" s="15" t="s">
        <v>923</v>
      </c>
      <c r="D488" s="23" t="s">
        <v>2582</v>
      </c>
      <c r="E488" s="23" t="s">
        <v>2583</v>
      </c>
      <c r="F488" s="23" t="s">
        <v>2584</v>
      </c>
      <c r="G488" s="23" t="s">
        <v>2587</v>
      </c>
      <c r="H488" s="98" t="s">
        <v>49</v>
      </c>
      <c r="I488" s="40">
        <v>0</v>
      </c>
      <c r="J488" s="443">
        <v>230000000</v>
      </c>
      <c r="K488" s="9" t="s">
        <v>1043</v>
      </c>
      <c r="L488" s="9" t="s">
        <v>1735</v>
      </c>
      <c r="M488" s="9" t="s">
        <v>52</v>
      </c>
      <c r="N488" s="9" t="s">
        <v>53</v>
      </c>
      <c r="O488" s="23" t="s">
        <v>1743</v>
      </c>
      <c r="P488" s="87" t="s">
        <v>1741</v>
      </c>
      <c r="Q488" s="86">
        <v>796</v>
      </c>
      <c r="R488" s="12" t="s">
        <v>1680</v>
      </c>
      <c r="S488" s="19">
        <v>5</v>
      </c>
      <c r="T488" s="107">
        <v>158100</v>
      </c>
      <c r="U488" s="36">
        <f t="shared" ref="U488" si="66">S488*T488</f>
        <v>790500</v>
      </c>
      <c r="V488" s="36">
        <f t="shared" si="58"/>
        <v>885360.00000000012</v>
      </c>
      <c r="W488" s="23"/>
      <c r="X488" s="11">
        <v>2016</v>
      </c>
      <c r="Y488" s="104"/>
    </row>
    <row r="489" spans="2:25" ht="12.75" customHeight="1" x14ac:dyDescent="0.25">
      <c r="B489" s="52" t="s">
        <v>457</v>
      </c>
      <c r="C489" s="15" t="s">
        <v>923</v>
      </c>
      <c r="D489" s="23" t="s">
        <v>2582</v>
      </c>
      <c r="E489" s="23" t="s">
        <v>2583</v>
      </c>
      <c r="F489" s="23" t="s">
        <v>2584</v>
      </c>
      <c r="G489" s="23" t="s">
        <v>2589</v>
      </c>
      <c r="H489" s="98" t="s">
        <v>49</v>
      </c>
      <c r="I489" s="40">
        <v>45</v>
      </c>
      <c r="J489" s="443">
        <v>230000000</v>
      </c>
      <c r="K489" s="9" t="s">
        <v>1043</v>
      </c>
      <c r="L489" s="9" t="s">
        <v>1735</v>
      </c>
      <c r="M489" s="9" t="s">
        <v>52</v>
      </c>
      <c r="N489" s="9" t="s">
        <v>53</v>
      </c>
      <c r="O489" s="23" t="s">
        <v>1743</v>
      </c>
      <c r="P489" s="87" t="s">
        <v>1741</v>
      </c>
      <c r="Q489" s="86">
        <v>796</v>
      </c>
      <c r="R489" s="12" t="s">
        <v>1680</v>
      </c>
      <c r="S489" s="19">
        <v>2</v>
      </c>
      <c r="T489" s="107">
        <v>158100</v>
      </c>
      <c r="U489" s="36">
        <v>0</v>
      </c>
      <c r="V489" s="36">
        <f t="shared" si="58"/>
        <v>0</v>
      </c>
      <c r="W489" s="23" t="s">
        <v>1746</v>
      </c>
      <c r="X489" s="11">
        <v>2016</v>
      </c>
      <c r="Y489" s="104">
        <v>8.2200000000000006</v>
      </c>
    </row>
    <row r="490" spans="2:25" ht="12.75" customHeight="1" x14ac:dyDescent="0.25">
      <c r="B490" s="52" t="s">
        <v>2590</v>
      </c>
      <c r="C490" s="15" t="s">
        <v>923</v>
      </c>
      <c r="D490" s="23" t="s">
        <v>2582</v>
      </c>
      <c r="E490" s="23" t="s">
        <v>2583</v>
      </c>
      <c r="F490" s="23" t="s">
        <v>2584</v>
      </c>
      <c r="G490" s="23" t="s">
        <v>2589</v>
      </c>
      <c r="H490" s="98" t="s">
        <v>49</v>
      </c>
      <c r="I490" s="40">
        <v>0</v>
      </c>
      <c r="J490" s="443">
        <v>230000000</v>
      </c>
      <c r="K490" s="9" t="s">
        <v>1043</v>
      </c>
      <c r="L490" s="9" t="s">
        <v>1735</v>
      </c>
      <c r="M490" s="9" t="s">
        <v>52</v>
      </c>
      <c r="N490" s="9" t="s">
        <v>53</v>
      </c>
      <c r="O490" s="23" t="s">
        <v>1743</v>
      </c>
      <c r="P490" s="87" t="s">
        <v>1741</v>
      </c>
      <c r="Q490" s="86">
        <v>796</v>
      </c>
      <c r="R490" s="12" t="s">
        <v>1680</v>
      </c>
      <c r="S490" s="19">
        <v>2</v>
      </c>
      <c r="T490" s="107">
        <v>158100</v>
      </c>
      <c r="U490" s="36">
        <f t="shared" si="57"/>
        <v>316200</v>
      </c>
      <c r="V490" s="36">
        <f t="shared" si="58"/>
        <v>354144.00000000006</v>
      </c>
      <c r="W490" s="23"/>
      <c r="X490" s="11">
        <v>2016</v>
      </c>
      <c r="Y490" s="104"/>
    </row>
    <row r="491" spans="2:25" ht="12.75" customHeight="1" x14ac:dyDescent="0.25">
      <c r="B491" s="52" t="s">
        <v>458</v>
      </c>
      <c r="C491" s="15" t="s">
        <v>923</v>
      </c>
      <c r="D491" s="23" t="s">
        <v>2582</v>
      </c>
      <c r="E491" s="23" t="s">
        <v>2583</v>
      </c>
      <c r="F491" s="23" t="s">
        <v>2584</v>
      </c>
      <c r="G491" s="23" t="s">
        <v>2591</v>
      </c>
      <c r="H491" s="98" t="s">
        <v>49</v>
      </c>
      <c r="I491" s="40">
        <v>45</v>
      </c>
      <c r="J491" s="443">
        <v>230000000</v>
      </c>
      <c r="K491" s="9" t="s">
        <v>1043</v>
      </c>
      <c r="L491" s="9" t="s">
        <v>1735</v>
      </c>
      <c r="M491" s="9" t="s">
        <v>52</v>
      </c>
      <c r="N491" s="9" t="s">
        <v>53</v>
      </c>
      <c r="O491" s="23" t="s">
        <v>1743</v>
      </c>
      <c r="P491" s="87" t="s">
        <v>1741</v>
      </c>
      <c r="Q491" s="86">
        <v>796</v>
      </c>
      <c r="R491" s="12" t="s">
        <v>1680</v>
      </c>
      <c r="S491" s="19">
        <v>2</v>
      </c>
      <c r="T491" s="107">
        <v>158100</v>
      </c>
      <c r="U491" s="36">
        <v>0</v>
      </c>
      <c r="V491" s="36">
        <f t="shared" si="58"/>
        <v>0</v>
      </c>
      <c r="W491" s="23" t="s">
        <v>1746</v>
      </c>
      <c r="X491" s="11">
        <v>2016</v>
      </c>
      <c r="Y491" s="104">
        <v>8.2200000000000006</v>
      </c>
    </row>
    <row r="492" spans="2:25" ht="12.75" customHeight="1" x14ac:dyDescent="0.25">
      <c r="B492" s="52" t="s">
        <v>2592</v>
      </c>
      <c r="C492" s="15" t="s">
        <v>923</v>
      </c>
      <c r="D492" s="23" t="s">
        <v>2582</v>
      </c>
      <c r="E492" s="23" t="s">
        <v>2583</v>
      </c>
      <c r="F492" s="23" t="s">
        <v>2584</v>
      </c>
      <c r="G492" s="23" t="s">
        <v>2591</v>
      </c>
      <c r="H492" s="98" t="s">
        <v>49</v>
      </c>
      <c r="I492" s="40">
        <v>0</v>
      </c>
      <c r="J492" s="443">
        <v>230000000</v>
      </c>
      <c r="K492" s="9" t="s">
        <v>1043</v>
      </c>
      <c r="L492" s="9" t="s">
        <v>1735</v>
      </c>
      <c r="M492" s="9" t="s">
        <v>52</v>
      </c>
      <c r="N492" s="9" t="s">
        <v>53</v>
      </c>
      <c r="O492" s="23" t="s">
        <v>1743</v>
      </c>
      <c r="P492" s="87" t="s">
        <v>1741</v>
      </c>
      <c r="Q492" s="86">
        <v>796</v>
      </c>
      <c r="R492" s="12" t="s">
        <v>1680</v>
      </c>
      <c r="S492" s="19">
        <v>2</v>
      </c>
      <c r="T492" s="107">
        <v>158100</v>
      </c>
      <c r="U492" s="36">
        <f t="shared" si="57"/>
        <v>316200</v>
      </c>
      <c r="V492" s="36">
        <f t="shared" si="58"/>
        <v>354144.00000000006</v>
      </c>
      <c r="W492" s="23"/>
      <c r="X492" s="11">
        <v>2016</v>
      </c>
      <c r="Y492" s="104"/>
    </row>
    <row r="493" spans="2:25" ht="12.75" customHeight="1" x14ac:dyDescent="0.25">
      <c r="B493" s="52" t="s">
        <v>459</v>
      </c>
      <c r="C493" s="15" t="s">
        <v>923</v>
      </c>
      <c r="D493" s="23" t="s">
        <v>2582</v>
      </c>
      <c r="E493" s="23" t="s">
        <v>2583</v>
      </c>
      <c r="F493" s="23" t="s">
        <v>2584</v>
      </c>
      <c r="G493" s="23" t="s">
        <v>2593</v>
      </c>
      <c r="H493" s="98" t="s">
        <v>49</v>
      </c>
      <c r="I493" s="40">
        <v>45</v>
      </c>
      <c r="J493" s="443">
        <v>230000000</v>
      </c>
      <c r="K493" s="9" t="s">
        <v>1043</v>
      </c>
      <c r="L493" s="9" t="s">
        <v>1735</v>
      </c>
      <c r="M493" s="9" t="s">
        <v>52</v>
      </c>
      <c r="N493" s="9" t="s">
        <v>53</v>
      </c>
      <c r="O493" s="23" t="s">
        <v>1743</v>
      </c>
      <c r="P493" s="87" t="s">
        <v>1741</v>
      </c>
      <c r="Q493" s="86">
        <v>796</v>
      </c>
      <c r="R493" s="12" t="s">
        <v>1680</v>
      </c>
      <c r="S493" s="19">
        <v>4</v>
      </c>
      <c r="T493" s="107">
        <v>158100</v>
      </c>
      <c r="U493" s="36">
        <v>0</v>
      </c>
      <c r="V493" s="36">
        <f t="shared" si="58"/>
        <v>0</v>
      </c>
      <c r="W493" s="23" t="s">
        <v>1746</v>
      </c>
      <c r="X493" s="11">
        <v>2016</v>
      </c>
      <c r="Y493" s="104">
        <v>8.2200000000000006</v>
      </c>
    </row>
    <row r="494" spans="2:25" ht="12.75" customHeight="1" x14ac:dyDescent="0.25">
      <c r="B494" s="52" t="s">
        <v>2594</v>
      </c>
      <c r="C494" s="15" t="s">
        <v>923</v>
      </c>
      <c r="D494" s="23" t="s">
        <v>2582</v>
      </c>
      <c r="E494" s="23" t="s">
        <v>2583</v>
      </c>
      <c r="F494" s="23" t="s">
        <v>2584</v>
      </c>
      <c r="G494" s="23" t="s">
        <v>2593</v>
      </c>
      <c r="H494" s="98" t="s">
        <v>49</v>
      </c>
      <c r="I494" s="40">
        <v>0</v>
      </c>
      <c r="J494" s="443">
        <v>230000000</v>
      </c>
      <c r="K494" s="9" t="s">
        <v>1043</v>
      </c>
      <c r="L494" s="9" t="s">
        <v>1735</v>
      </c>
      <c r="M494" s="9" t="s">
        <v>52</v>
      </c>
      <c r="N494" s="9" t="s">
        <v>53</v>
      </c>
      <c r="O494" s="23" t="s">
        <v>1743</v>
      </c>
      <c r="P494" s="87" t="s">
        <v>1741</v>
      </c>
      <c r="Q494" s="86">
        <v>796</v>
      </c>
      <c r="R494" s="12" t="s">
        <v>1680</v>
      </c>
      <c r="S494" s="19">
        <v>4</v>
      </c>
      <c r="T494" s="107">
        <v>158100</v>
      </c>
      <c r="U494" s="36">
        <f t="shared" si="57"/>
        <v>632400</v>
      </c>
      <c r="V494" s="36">
        <f t="shared" si="58"/>
        <v>708288.00000000012</v>
      </c>
      <c r="W494" s="23"/>
      <c r="X494" s="11">
        <v>2016</v>
      </c>
      <c r="Y494" s="104"/>
    </row>
    <row r="495" spans="2:25" ht="12.75" customHeight="1" x14ac:dyDescent="0.25">
      <c r="B495" s="52" t="s">
        <v>460</v>
      </c>
      <c r="C495" s="15" t="s">
        <v>923</v>
      </c>
      <c r="D495" s="23" t="s">
        <v>2582</v>
      </c>
      <c r="E495" s="23" t="s">
        <v>2583</v>
      </c>
      <c r="F495" s="23" t="s">
        <v>2584</v>
      </c>
      <c r="G495" s="23" t="s">
        <v>2595</v>
      </c>
      <c r="H495" s="98" t="s">
        <v>49</v>
      </c>
      <c r="I495" s="40">
        <v>45</v>
      </c>
      <c r="J495" s="443">
        <v>230000000</v>
      </c>
      <c r="K495" s="9" t="s">
        <v>1043</v>
      </c>
      <c r="L495" s="9" t="s">
        <v>1735</v>
      </c>
      <c r="M495" s="9" t="s">
        <v>52</v>
      </c>
      <c r="N495" s="9" t="s">
        <v>53</v>
      </c>
      <c r="O495" s="23" t="s">
        <v>1743</v>
      </c>
      <c r="P495" s="87" t="s">
        <v>1741</v>
      </c>
      <c r="Q495" s="86">
        <v>796</v>
      </c>
      <c r="R495" s="12" t="s">
        <v>1680</v>
      </c>
      <c r="S495" s="19">
        <v>1</v>
      </c>
      <c r="T495" s="107">
        <v>158000</v>
      </c>
      <c r="U495" s="36">
        <v>0</v>
      </c>
      <c r="V495" s="36">
        <f t="shared" si="58"/>
        <v>0</v>
      </c>
      <c r="W495" s="23" t="s">
        <v>1746</v>
      </c>
      <c r="X495" s="11">
        <v>2016</v>
      </c>
      <c r="Y495" s="104">
        <v>8.2200000000000006</v>
      </c>
    </row>
    <row r="496" spans="2:25" ht="12.75" customHeight="1" x14ac:dyDescent="0.25">
      <c r="B496" s="52" t="s">
        <v>1629</v>
      </c>
      <c r="C496" s="15" t="s">
        <v>923</v>
      </c>
      <c r="D496" s="23" t="s">
        <v>2582</v>
      </c>
      <c r="E496" s="23" t="s">
        <v>2583</v>
      </c>
      <c r="F496" s="23" t="s">
        <v>2584</v>
      </c>
      <c r="G496" s="23" t="s">
        <v>2595</v>
      </c>
      <c r="H496" s="98" t="s">
        <v>49</v>
      </c>
      <c r="I496" s="40">
        <v>0</v>
      </c>
      <c r="J496" s="443">
        <v>230000000</v>
      </c>
      <c r="K496" s="9" t="s">
        <v>1043</v>
      </c>
      <c r="L496" s="9" t="s">
        <v>1735</v>
      </c>
      <c r="M496" s="9" t="s">
        <v>52</v>
      </c>
      <c r="N496" s="9" t="s">
        <v>53</v>
      </c>
      <c r="O496" s="23" t="s">
        <v>1743</v>
      </c>
      <c r="P496" s="87" t="s">
        <v>1741</v>
      </c>
      <c r="Q496" s="86">
        <v>796</v>
      </c>
      <c r="R496" s="12" t="s">
        <v>1680</v>
      </c>
      <c r="S496" s="19">
        <v>1</v>
      </c>
      <c r="T496" s="107">
        <v>158000</v>
      </c>
      <c r="U496" s="36">
        <f t="shared" si="57"/>
        <v>158000</v>
      </c>
      <c r="V496" s="36">
        <f t="shared" si="58"/>
        <v>176960.00000000003</v>
      </c>
      <c r="W496" s="23"/>
      <c r="X496" s="11">
        <v>2016</v>
      </c>
      <c r="Y496" s="104"/>
    </row>
    <row r="497" spans="2:25" ht="12.75" customHeight="1" x14ac:dyDescent="0.25">
      <c r="B497" s="52" t="s">
        <v>461</v>
      </c>
      <c r="C497" s="15" t="s">
        <v>923</v>
      </c>
      <c r="D497" s="23" t="s">
        <v>2596</v>
      </c>
      <c r="E497" s="23" t="s">
        <v>2597</v>
      </c>
      <c r="F497" s="23" t="s">
        <v>2598</v>
      </c>
      <c r="G497" s="23" t="s">
        <v>2599</v>
      </c>
      <c r="H497" s="98" t="s">
        <v>49</v>
      </c>
      <c r="I497" s="40">
        <v>0</v>
      </c>
      <c r="J497" s="443">
        <v>230000000</v>
      </c>
      <c r="K497" s="9" t="s">
        <v>1043</v>
      </c>
      <c r="L497" s="9" t="s">
        <v>1735</v>
      </c>
      <c r="M497" s="9" t="s">
        <v>52</v>
      </c>
      <c r="N497" s="9" t="s">
        <v>53</v>
      </c>
      <c r="O497" s="23" t="s">
        <v>1743</v>
      </c>
      <c r="P497" s="87" t="s">
        <v>1741</v>
      </c>
      <c r="Q497" s="86">
        <v>796</v>
      </c>
      <c r="R497" s="12" t="s">
        <v>1680</v>
      </c>
      <c r="S497" s="19">
        <v>2</v>
      </c>
      <c r="T497" s="107">
        <v>920115</v>
      </c>
      <c r="U497" s="36">
        <f t="shared" si="57"/>
        <v>1840230</v>
      </c>
      <c r="V497" s="36">
        <f t="shared" si="58"/>
        <v>2061057.6</v>
      </c>
      <c r="W497" s="23"/>
      <c r="X497" s="11">
        <v>2016</v>
      </c>
      <c r="Y497" s="104"/>
    </row>
    <row r="498" spans="2:25" ht="12.75" customHeight="1" x14ac:dyDescent="0.25">
      <c r="B498" s="52" t="s">
        <v>462</v>
      </c>
      <c r="C498" s="15" t="s">
        <v>923</v>
      </c>
      <c r="D498" s="23" t="s">
        <v>2596</v>
      </c>
      <c r="E498" s="23" t="s">
        <v>2597</v>
      </c>
      <c r="F498" s="23" t="s">
        <v>2598</v>
      </c>
      <c r="G498" s="23" t="s">
        <v>2600</v>
      </c>
      <c r="H498" s="98" t="s">
        <v>49</v>
      </c>
      <c r="I498" s="40">
        <v>0</v>
      </c>
      <c r="J498" s="443">
        <v>230000000</v>
      </c>
      <c r="K498" s="9" t="s">
        <v>1043</v>
      </c>
      <c r="L498" s="9" t="s">
        <v>1735</v>
      </c>
      <c r="M498" s="9" t="s">
        <v>52</v>
      </c>
      <c r="N498" s="9" t="s">
        <v>53</v>
      </c>
      <c r="O498" s="23" t="s">
        <v>1743</v>
      </c>
      <c r="P498" s="87" t="s">
        <v>1741</v>
      </c>
      <c r="Q498" s="86">
        <v>796</v>
      </c>
      <c r="R498" s="12" t="s">
        <v>1680</v>
      </c>
      <c r="S498" s="19">
        <v>2</v>
      </c>
      <c r="T498" s="107">
        <v>920115</v>
      </c>
      <c r="U498" s="36">
        <f t="shared" si="57"/>
        <v>1840230</v>
      </c>
      <c r="V498" s="36">
        <f t="shared" si="58"/>
        <v>2061057.6</v>
      </c>
      <c r="W498" s="23"/>
      <c r="X498" s="11">
        <v>2016</v>
      </c>
      <c r="Y498" s="104"/>
    </row>
    <row r="499" spans="2:25" ht="12.75" customHeight="1" x14ac:dyDescent="0.25">
      <c r="B499" s="52" t="s">
        <v>463</v>
      </c>
      <c r="C499" s="15" t="s">
        <v>923</v>
      </c>
      <c r="D499" s="23" t="s">
        <v>2601</v>
      </c>
      <c r="E499" s="23" t="s">
        <v>2578</v>
      </c>
      <c r="F499" s="23" t="s">
        <v>2602</v>
      </c>
      <c r="G499" s="23" t="s">
        <v>2603</v>
      </c>
      <c r="H499" s="9" t="s">
        <v>55</v>
      </c>
      <c r="I499" s="40">
        <v>45</v>
      </c>
      <c r="J499" s="443">
        <v>230000000</v>
      </c>
      <c r="K499" s="9" t="s">
        <v>1043</v>
      </c>
      <c r="L499" s="85" t="s">
        <v>1731</v>
      </c>
      <c r="M499" s="9" t="s">
        <v>52</v>
      </c>
      <c r="N499" s="9" t="s">
        <v>53</v>
      </c>
      <c r="O499" s="23" t="s">
        <v>1743</v>
      </c>
      <c r="P499" s="87" t="s">
        <v>1741</v>
      </c>
      <c r="Q499" s="86">
        <v>796</v>
      </c>
      <c r="R499" s="12" t="s">
        <v>1680</v>
      </c>
      <c r="S499" s="19">
        <v>74</v>
      </c>
      <c r="T499" s="107">
        <v>52823.199999999997</v>
      </c>
      <c r="U499" s="36">
        <v>0</v>
      </c>
      <c r="V499" s="36">
        <f t="shared" si="58"/>
        <v>0</v>
      </c>
      <c r="W499" s="23" t="s">
        <v>1746</v>
      </c>
      <c r="X499" s="11">
        <v>2016</v>
      </c>
      <c r="Y499" s="104">
        <v>8.2200000000000006</v>
      </c>
    </row>
    <row r="500" spans="2:25" ht="12.75" customHeight="1" x14ac:dyDescent="0.25">
      <c r="B500" s="52" t="s">
        <v>2604</v>
      </c>
      <c r="C500" s="15" t="s">
        <v>923</v>
      </c>
      <c r="D500" s="23" t="s">
        <v>2601</v>
      </c>
      <c r="E500" s="23" t="s">
        <v>2578</v>
      </c>
      <c r="F500" s="23" t="s">
        <v>2602</v>
      </c>
      <c r="G500" s="23" t="s">
        <v>2603</v>
      </c>
      <c r="H500" s="9" t="s">
        <v>55</v>
      </c>
      <c r="I500" s="40">
        <v>0</v>
      </c>
      <c r="J500" s="443">
        <v>230000000</v>
      </c>
      <c r="K500" s="9" t="s">
        <v>1043</v>
      </c>
      <c r="L500" s="85" t="s">
        <v>1731</v>
      </c>
      <c r="M500" s="9" t="s">
        <v>52</v>
      </c>
      <c r="N500" s="9" t="s">
        <v>53</v>
      </c>
      <c r="O500" s="23" t="s">
        <v>1743</v>
      </c>
      <c r="P500" s="87" t="s">
        <v>1741</v>
      </c>
      <c r="Q500" s="86">
        <v>796</v>
      </c>
      <c r="R500" s="12" t="s">
        <v>1680</v>
      </c>
      <c r="S500" s="19">
        <v>74</v>
      </c>
      <c r="T500" s="107">
        <v>52823.199999999997</v>
      </c>
      <c r="U500" s="36">
        <f t="shared" si="57"/>
        <v>3908916.8</v>
      </c>
      <c r="V500" s="36">
        <f t="shared" si="58"/>
        <v>4377986.8160000006</v>
      </c>
      <c r="W500" s="23"/>
      <c r="X500" s="11">
        <v>2016</v>
      </c>
      <c r="Y500" s="104"/>
    </row>
    <row r="501" spans="2:25" ht="12.75" customHeight="1" x14ac:dyDescent="0.25">
      <c r="B501" s="52" t="s">
        <v>464</v>
      </c>
      <c r="C501" s="15" t="s">
        <v>923</v>
      </c>
      <c r="D501" s="23" t="s">
        <v>2605</v>
      </c>
      <c r="E501" s="23" t="s">
        <v>2606</v>
      </c>
      <c r="F501" s="23" t="s">
        <v>2607</v>
      </c>
      <c r="G501" s="23" t="s">
        <v>2608</v>
      </c>
      <c r="H501" s="98" t="s">
        <v>49</v>
      </c>
      <c r="I501" s="40">
        <v>45</v>
      </c>
      <c r="J501" s="443">
        <v>230000000</v>
      </c>
      <c r="K501" s="9" t="s">
        <v>1043</v>
      </c>
      <c r="L501" s="9" t="s">
        <v>1735</v>
      </c>
      <c r="M501" s="9" t="s">
        <v>52</v>
      </c>
      <c r="N501" s="9" t="s">
        <v>53</v>
      </c>
      <c r="O501" s="23" t="s">
        <v>1743</v>
      </c>
      <c r="P501" s="87" t="s">
        <v>1741</v>
      </c>
      <c r="Q501" s="86">
        <v>796</v>
      </c>
      <c r="R501" s="12" t="s">
        <v>1680</v>
      </c>
      <c r="S501" s="19">
        <v>3</v>
      </c>
      <c r="T501" s="107">
        <v>321700</v>
      </c>
      <c r="U501" s="36">
        <v>0</v>
      </c>
      <c r="V501" s="36">
        <f t="shared" si="58"/>
        <v>0</v>
      </c>
      <c r="W501" s="9" t="s">
        <v>1746</v>
      </c>
      <c r="X501" s="11">
        <v>2016</v>
      </c>
      <c r="Y501" s="104">
        <v>8.2200000000000006</v>
      </c>
    </row>
    <row r="502" spans="2:25" ht="12.75" customHeight="1" x14ac:dyDescent="0.25">
      <c r="B502" s="52" t="s">
        <v>2609</v>
      </c>
      <c r="C502" s="15" t="s">
        <v>923</v>
      </c>
      <c r="D502" s="23" t="s">
        <v>2605</v>
      </c>
      <c r="E502" s="23" t="s">
        <v>2606</v>
      </c>
      <c r="F502" s="23" t="s">
        <v>2607</v>
      </c>
      <c r="G502" s="23" t="s">
        <v>2608</v>
      </c>
      <c r="H502" s="98" t="s">
        <v>49</v>
      </c>
      <c r="I502" s="40">
        <v>0</v>
      </c>
      <c r="J502" s="443">
        <v>230000000</v>
      </c>
      <c r="K502" s="9" t="s">
        <v>1043</v>
      </c>
      <c r="L502" s="9" t="s">
        <v>1735</v>
      </c>
      <c r="M502" s="9" t="s">
        <v>52</v>
      </c>
      <c r="N502" s="9" t="s">
        <v>53</v>
      </c>
      <c r="O502" s="23" t="s">
        <v>1743</v>
      </c>
      <c r="P502" s="87" t="s">
        <v>1741</v>
      </c>
      <c r="Q502" s="86">
        <v>796</v>
      </c>
      <c r="R502" s="12" t="s">
        <v>1680</v>
      </c>
      <c r="S502" s="19">
        <v>3</v>
      </c>
      <c r="T502" s="107">
        <v>321700</v>
      </c>
      <c r="U502" s="36">
        <f t="shared" si="57"/>
        <v>965100</v>
      </c>
      <c r="V502" s="36">
        <f t="shared" si="58"/>
        <v>1080912</v>
      </c>
      <c r="W502" s="9"/>
      <c r="X502" s="11">
        <v>2016</v>
      </c>
      <c r="Y502" s="104"/>
    </row>
    <row r="503" spans="2:25" ht="12.75" customHeight="1" x14ac:dyDescent="0.25">
      <c r="B503" s="52" t="s">
        <v>465</v>
      </c>
      <c r="C503" s="15" t="s">
        <v>923</v>
      </c>
      <c r="D503" s="23" t="s">
        <v>991</v>
      </c>
      <c r="E503" s="29" t="s">
        <v>992</v>
      </c>
      <c r="F503" s="29" t="s">
        <v>2546</v>
      </c>
      <c r="G503" s="29" t="s">
        <v>2610</v>
      </c>
      <c r="H503" s="9" t="s">
        <v>55</v>
      </c>
      <c r="I503" s="40">
        <v>45</v>
      </c>
      <c r="J503" s="443">
        <v>230000000</v>
      </c>
      <c r="K503" s="9" t="s">
        <v>1043</v>
      </c>
      <c r="L503" s="85" t="s">
        <v>1731</v>
      </c>
      <c r="M503" s="9" t="s">
        <v>52</v>
      </c>
      <c r="N503" s="9" t="s">
        <v>53</v>
      </c>
      <c r="O503" s="23" t="s">
        <v>1743</v>
      </c>
      <c r="P503" s="87" t="s">
        <v>1741</v>
      </c>
      <c r="Q503" s="86">
        <v>796</v>
      </c>
      <c r="R503" s="12" t="s">
        <v>1680</v>
      </c>
      <c r="S503" s="19">
        <v>38</v>
      </c>
      <c r="T503" s="107">
        <v>1634621</v>
      </c>
      <c r="U503" s="36">
        <f t="shared" ref="U503:U584" si="67">S503*T503</f>
        <v>62115598</v>
      </c>
      <c r="V503" s="36">
        <f t="shared" si="58"/>
        <v>69569469.760000005</v>
      </c>
      <c r="W503" s="9" t="s">
        <v>1746</v>
      </c>
      <c r="X503" s="11">
        <v>2016</v>
      </c>
      <c r="Y503" s="104"/>
    </row>
    <row r="504" spans="2:25" ht="12.75" customHeight="1" x14ac:dyDescent="0.25">
      <c r="B504" s="52" t="s">
        <v>466</v>
      </c>
      <c r="C504" s="15" t="s">
        <v>923</v>
      </c>
      <c r="D504" s="23" t="s">
        <v>2611</v>
      </c>
      <c r="E504" s="23" t="s">
        <v>2612</v>
      </c>
      <c r="F504" s="23" t="s">
        <v>2613</v>
      </c>
      <c r="G504" s="23" t="s">
        <v>2614</v>
      </c>
      <c r="H504" s="9" t="s">
        <v>55</v>
      </c>
      <c r="I504" s="40">
        <v>45</v>
      </c>
      <c r="J504" s="443">
        <v>230000000</v>
      </c>
      <c r="K504" s="9" t="s">
        <v>1043</v>
      </c>
      <c r="L504" s="85" t="s">
        <v>1731</v>
      </c>
      <c r="M504" s="9" t="s">
        <v>52</v>
      </c>
      <c r="N504" s="9" t="s">
        <v>53</v>
      </c>
      <c r="O504" s="23" t="s">
        <v>1743</v>
      </c>
      <c r="P504" s="87" t="s">
        <v>1741</v>
      </c>
      <c r="Q504" s="86">
        <v>796</v>
      </c>
      <c r="R504" s="12" t="s">
        <v>1680</v>
      </c>
      <c r="S504" s="19">
        <v>18</v>
      </c>
      <c r="T504" s="107">
        <v>352395</v>
      </c>
      <c r="U504" s="36">
        <v>0</v>
      </c>
      <c r="V504" s="36">
        <f t="shared" si="58"/>
        <v>0</v>
      </c>
      <c r="W504" s="9" t="s">
        <v>1746</v>
      </c>
      <c r="X504" s="11">
        <v>2016</v>
      </c>
      <c r="Y504" s="104">
        <v>8.2200000000000006</v>
      </c>
    </row>
    <row r="505" spans="2:25" ht="12.75" customHeight="1" x14ac:dyDescent="0.25">
      <c r="B505" s="52" t="s">
        <v>2615</v>
      </c>
      <c r="C505" s="15" t="s">
        <v>923</v>
      </c>
      <c r="D505" s="23" t="s">
        <v>2611</v>
      </c>
      <c r="E505" s="23" t="s">
        <v>2612</v>
      </c>
      <c r="F505" s="23" t="s">
        <v>2613</v>
      </c>
      <c r="G505" s="23" t="s">
        <v>2614</v>
      </c>
      <c r="H505" s="9" t="s">
        <v>55</v>
      </c>
      <c r="I505" s="40">
        <v>0</v>
      </c>
      <c r="J505" s="443">
        <v>230000000</v>
      </c>
      <c r="K505" s="9" t="s">
        <v>1043</v>
      </c>
      <c r="L505" s="85" t="s">
        <v>1731</v>
      </c>
      <c r="M505" s="9" t="s">
        <v>52</v>
      </c>
      <c r="N505" s="9" t="s">
        <v>53</v>
      </c>
      <c r="O505" s="23" t="s">
        <v>1743</v>
      </c>
      <c r="P505" s="87" t="s">
        <v>1741</v>
      </c>
      <c r="Q505" s="86">
        <v>796</v>
      </c>
      <c r="R505" s="12" t="s">
        <v>1680</v>
      </c>
      <c r="S505" s="19">
        <v>18</v>
      </c>
      <c r="T505" s="107">
        <v>352395</v>
      </c>
      <c r="U505" s="36">
        <f>S505*T505</f>
        <v>6343110</v>
      </c>
      <c r="V505" s="36">
        <f>U505*1.12</f>
        <v>7104283.2000000011</v>
      </c>
      <c r="W505" s="9"/>
      <c r="X505" s="11">
        <v>2016</v>
      </c>
      <c r="Y505" s="104"/>
    </row>
    <row r="506" spans="2:25" ht="12.75" customHeight="1" x14ac:dyDescent="0.25">
      <c r="B506" s="52" t="s">
        <v>467</v>
      </c>
      <c r="C506" s="15" t="s">
        <v>923</v>
      </c>
      <c r="D506" s="23" t="s">
        <v>2611</v>
      </c>
      <c r="E506" s="23" t="s">
        <v>2612</v>
      </c>
      <c r="F506" s="23" t="s">
        <v>2613</v>
      </c>
      <c r="G506" s="23" t="s">
        <v>2616</v>
      </c>
      <c r="H506" s="9" t="s">
        <v>55</v>
      </c>
      <c r="I506" s="40">
        <v>45</v>
      </c>
      <c r="J506" s="443">
        <v>230000000</v>
      </c>
      <c r="K506" s="9" t="s">
        <v>1043</v>
      </c>
      <c r="L506" s="85" t="s">
        <v>1731</v>
      </c>
      <c r="M506" s="9" t="s">
        <v>52</v>
      </c>
      <c r="N506" s="9" t="s">
        <v>53</v>
      </c>
      <c r="O506" s="23" t="s">
        <v>1743</v>
      </c>
      <c r="P506" s="87" t="s">
        <v>1741</v>
      </c>
      <c r="Q506" s="86">
        <v>796</v>
      </c>
      <c r="R506" s="12" t="s">
        <v>1680</v>
      </c>
      <c r="S506" s="19">
        <v>84</v>
      </c>
      <c r="T506" s="107">
        <v>359395</v>
      </c>
      <c r="U506" s="36">
        <v>0</v>
      </c>
      <c r="V506" s="36">
        <f t="shared" si="58"/>
        <v>0</v>
      </c>
      <c r="W506" s="9" t="s">
        <v>1746</v>
      </c>
      <c r="X506" s="11">
        <v>2016</v>
      </c>
      <c r="Y506" s="104">
        <v>8.2200000000000006</v>
      </c>
    </row>
    <row r="507" spans="2:25" ht="12.75" customHeight="1" x14ac:dyDescent="0.25">
      <c r="B507" s="52" t="s">
        <v>2617</v>
      </c>
      <c r="C507" s="15" t="s">
        <v>923</v>
      </c>
      <c r="D507" s="23" t="s">
        <v>2611</v>
      </c>
      <c r="E507" s="23" t="s">
        <v>2612</v>
      </c>
      <c r="F507" s="23" t="s">
        <v>2613</v>
      </c>
      <c r="G507" s="23" t="s">
        <v>2616</v>
      </c>
      <c r="H507" s="9" t="s">
        <v>55</v>
      </c>
      <c r="I507" s="40">
        <v>0</v>
      </c>
      <c r="J507" s="443">
        <v>230000000</v>
      </c>
      <c r="K507" s="9" t="s">
        <v>1043</v>
      </c>
      <c r="L507" s="85" t="s">
        <v>1731</v>
      </c>
      <c r="M507" s="9" t="s">
        <v>52</v>
      </c>
      <c r="N507" s="9" t="s">
        <v>53</v>
      </c>
      <c r="O507" s="23" t="s">
        <v>1743</v>
      </c>
      <c r="P507" s="87" t="s">
        <v>1741</v>
      </c>
      <c r="Q507" s="86">
        <v>796</v>
      </c>
      <c r="R507" s="12" t="s">
        <v>1680</v>
      </c>
      <c r="S507" s="19">
        <v>84</v>
      </c>
      <c r="T507" s="107">
        <v>359395</v>
      </c>
      <c r="U507" s="36">
        <f>S507*T507</f>
        <v>30189180</v>
      </c>
      <c r="V507" s="36">
        <f>U507*1.12</f>
        <v>33811881.600000001</v>
      </c>
      <c r="W507" s="9"/>
      <c r="X507" s="11">
        <v>2016</v>
      </c>
      <c r="Y507" s="104"/>
    </row>
    <row r="508" spans="2:25" ht="12.75" customHeight="1" x14ac:dyDescent="0.25">
      <c r="B508" s="52" t="s">
        <v>468</v>
      </c>
      <c r="C508" s="15" t="s">
        <v>923</v>
      </c>
      <c r="D508" s="23" t="s">
        <v>2611</v>
      </c>
      <c r="E508" s="23" t="s">
        <v>2612</v>
      </c>
      <c r="F508" s="23" t="s">
        <v>2613</v>
      </c>
      <c r="G508" s="23" t="s">
        <v>2618</v>
      </c>
      <c r="H508" s="9" t="s">
        <v>55</v>
      </c>
      <c r="I508" s="40">
        <v>45</v>
      </c>
      <c r="J508" s="443">
        <v>230000000</v>
      </c>
      <c r="K508" s="9" t="s">
        <v>1043</v>
      </c>
      <c r="L508" s="85" t="s">
        <v>1731</v>
      </c>
      <c r="M508" s="9" t="s">
        <v>52</v>
      </c>
      <c r="N508" s="9" t="s">
        <v>53</v>
      </c>
      <c r="O508" s="23" t="s">
        <v>1743</v>
      </c>
      <c r="P508" s="87" t="s">
        <v>1741</v>
      </c>
      <c r="Q508" s="86">
        <v>796</v>
      </c>
      <c r="R508" s="12" t="s">
        <v>1680</v>
      </c>
      <c r="S508" s="19">
        <v>9</v>
      </c>
      <c r="T508" s="107">
        <v>348925</v>
      </c>
      <c r="U508" s="36">
        <v>0</v>
      </c>
      <c r="V508" s="36">
        <f t="shared" si="58"/>
        <v>0</v>
      </c>
      <c r="W508" s="9" t="s">
        <v>1746</v>
      </c>
      <c r="X508" s="11">
        <v>2016</v>
      </c>
      <c r="Y508" s="104">
        <v>8.2200000000000006</v>
      </c>
    </row>
    <row r="509" spans="2:25" ht="12.75" customHeight="1" x14ac:dyDescent="0.25">
      <c r="B509" s="52" t="s">
        <v>2619</v>
      </c>
      <c r="C509" s="15" t="s">
        <v>923</v>
      </c>
      <c r="D509" s="23" t="s">
        <v>2611</v>
      </c>
      <c r="E509" s="23" t="s">
        <v>2612</v>
      </c>
      <c r="F509" s="23" t="s">
        <v>2613</v>
      </c>
      <c r="G509" s="23" t="s">
        <v>2618</v>
      </c>
      <c r="H509" s="9" t="s">
        <v>55</v>
      </c>
      <c r="I509" s="40">
        <v>0</v>
      </c>
      <c r="J509" s="443">
        <v>230000000</v>
      </c>
      <c r="K509" s="9" t="s">
        <v>1043</v>
      </c>
      <c r="L509" s="85" t="s">
        <v>1731</v>
      </c>
      <c r="M509" s="9" t="s">
        <v>52</v>
      </c>
      <c r="N509" s="9" t="s">
        <v>53</v>
      </c>
      <c r="O509" s="23" t="s">
        <v>1743</v>
      </c>
      <c r="P509" s="87" t="s">
        <v>1741</v>
      </c>
      <c r="Q509" s="86">
        <v>796</v>
      </c>
      <c r="R509" s="12" t="s">
        <v>1680</v>
      </c>
      <c r="S509" s="19">
        <v>9</v>
      </c>
      <c r="T509" s="107">
        <v>348925</v>
      </c>
      <c r="U509" s="36">
        <f t="shared" ref="U509" si="68">S509*T509</f>
        <v>3140325</v>
      </c>
      <c r="V509" s="36">
        <f t="shared" si="58"/>
        <v>3517164.0000000005</v>
      </c>
      <c r="W509" s="9"/>
      <c r="X509" s="11">
        <v>2016</v>
      </c>
      <c r="Y509" s="104"/>
    </row>
    <row r="510" spans="2:25" ht="12.75" customHeight="1" x14ac:dyDescent="0.25">
      <c r="B510" s="52" t="s">
        <v>469</v>
      </c>
      <c r="C510" s="15" t="s">
        <v>923</v>
      </c>
      <c r="D510" s="23" t="s">
        <v>2620</v>
      </c>
      <c r="E510" s="23" t="s">
        <v>58</v>
      </c>
      <c r="F510" s="23" t="s">
        <v>2621</v>
      </c>
      <c r="G510" s="23" t="s">
        <v>2622</v>
      </c>
      <c r="H510" s="9" t="s">
        <v>55</v>
      </c>
      <c r="I510" s="40">
        <v>0</v>
      </c>
      <c r="J510" s="443">
        <v>230000000</v>
      </c>
      <c r="K510" s="9" t="s">
        <v>1043</v>
      </c>
      <c r="L510" s="9" t="s">
        <v>1735</v>
      </c>
      <c r="M510" s="9" t="s">
        <v>52</v>
      </c>
      <c r="N510" s="9" t="s">
        <v>53</v>
      </c>
      <c r="O510" s="23" t="s">
        <v>1743</v>
      </c>
      <c r="P510" s="87" t="s">
        <v>1741</v>
      </c>
      <c r="Q510" s="86">
        <v>796</v>
      </c>
      <c r="R510" s="12" t="s">
        <v>1680</v>
      </c>
      <c r="S510" s="19">
        <v>35</v>
      </c>
      <c r="T510" s="107">
        <v>414000</v>
      </c>
      <c r="U510" s="36">
        <f t="shared" si="67"/>
        <v>14490000</v>
      </c>
      <c r="V510" s="36">
        <f t="shared" si="58"/>
        <v>16228800.000000002</v>
      </c>
      <c r="W510" s="23"/>
      <c r="X510" s="11">
        <v>2016</v>
      </c>
      <c r="Y510" s="104"/>
    </row>
    <row r="511" spans="2:25" ht="12.75" customHeight="1" x14ac:dyDescent="0.25">
      <c r="B511" s="52" t="s">
        <v>470</v>
      </c>
      <c r="C511" s="15" t="s">
        <v>923</v>
      </c>
      <c r="D511" s="23" t="s">
        <v>2623</v>
      </c>
      <c r="E511" s="23" t="s">
        <v>2624</v>
      </c>
      <c r="F511" s="23" t="s">
        <v>2625</v>
      </c>
      <c r="G511" s="23" t="s">
        <v>2626</v>
      </c>
      <c r="H511" s="98" t="s">
        <v>49</v>
      </c>
      <c r="I511" s="40">
        <v>0</v>
      </c>
      <c r="J511" s="443">
        <v>230000000</v>
      </c>
      <c r="K511" s="9" t="s">
        <v>1043</v>
      </c>
      <c r="L511" s="9" t="s">
        <v>1735</v>
      </c>
      <c r="M511" s="9" t="s">
        <v>52</v>
      </c>
      <c r="N511" s="9" t="s">
        <v>53</v>
      </c>
      <c r="O511" s="23" t="s">
        <v>1743</v>
      </c>
      <c r="P511" s="87" t="s">
        <v>1741</v>
      </c>
      <c r="Q511" s="86">
        <v>839</v>
      </c>
      <c r="R511" s="9" t="s">
        <v>69</v>
      </c>
      <c r="S511" s="19">
        <v>29</v>
      </c>
      <c r="T511" s="107">
        <v>87600</v>
      </c>
      <c r="U511" s="36">
        <f t="shared" si="67"/>
        <v>2540400</v>
      </c>
      <c r="V511" s="36">
        <f t="shared" si="58"/>
        <v>2845248.0000000005</v>
      </c>
      <c r="W511" s="23"/>
      <c r="X511" s="11">
        <v>2016</v>
      </c>
      <c r="Y511" s="104"/>
    </row>
    <row r="512" spans="2:25" ht="12.75" customHeight="1" x14ac:dyDescent="0.25">
      <c r="B512" s="52" t="s">
        <v>471</v>
      </c>
      <c r="C512" s="15" t="s">
        <v>923</v>
      </c>
      <c r="D512" s="23" t="s">
        <v>2627</v>
      </c>
      <c r="E512" s="23" t="s">
        <v>2628</v>
      </c>
      <c r="F512" s="23" t="s">
        <v>2629</v>
      </c>
      <c r="G512" s="23" t="s">
        <v>2630</v>
      </c>
      <c r="H512" s="98" t="s">
        <v>49</v>
      </c>
      <c r="I512" s="40">
        <v>0</v>
      </c>
      <c r="J512" s="443">
        <v>230000000</v>
      </c>
      <c r="K512" s="9" t="s">
        <v>1043</v>
      </c>
      <c r="L512" s="9" t="s">
        <v>1735</v>
      </c>
      <c r="M512" s="9" t="s">
        <v>52</v>
      </c>
      <c r="N512" s="9" t="s">
        <v>53</v>
      </c>
      <c r="O512" s="23" t="s">
        <v>1743</v>
      </c>
      <c r="P512" s="87" t="s">
        <v>1741</v>
      </c>
      <c r="Q512" s="86">
        <v>168</v>
      </c>
      <c r="R512" s="9" t="s">
        <v>1689</v>
      </c>
      <c r="S512" s="19">
        <v>3</v>
      </c>
      <c r="T512" s="107">
        <v>800000</v>
      </c>
      <c r="U512" s="36">
        <f t="shared" si="67"/>
        <v>2400000</v>
      </c>
      <c r="V512" s="36">
        <f t="shared" si="58"/>
        <v>2688000.0000000005</v>
      </c>
      <c r="W512" s="23"/>
      <c r="X512" s="11">
        <v>2016</v>
      </c>
      <c r="Y512" s="104"/>
    </row>
    <row r="513" spans="2:25" ht="12.75" customHeight="1" x14ac:dyDescent="0.25">
      <c r="B513" s="52" t="s">
        <v>472</v>
      </c>
      <c r="C513" s="15" t="s">
        <v>923</v>
      </c>
      <c r="D513" s="23" t="s">
        <v>946</v>
      </c>
      <c r="E513" s="23" t="s">
        <v>947</v>
      </c>
      <c r="F513" s="23" t="s">
        <v>948</v>
      </c>
      <c r="G513" s="23" t="s">
        <v>2631</v>
      </c>
      <c r="H513" s="9" t="s">
        <v>55</v>
      </c>
      <c r="I513" s="40">
        <v>45</v>
      </c>
      <c r="J513" s="443">
        <v>230000000</v>
      </c>
      <c r="K513" s="9" t="s">
        <v>1043</v>
      </c>
      <c r="L513" s="85" t="s">
        <v>1731</v>
      </c>
      <c r="M513" s="9" t="s">
        <v>52</v>
      </c>
      <c r="N513" s="9" t="s">
        <v>53</v>
      </c>
      <c r="O513" s="23" t="s">
        <v>1743</v>
      </c>
      <c r="P513" s="87" t="s">
        <v>1741</v>
      </c>
      <c r="Q513" s="86">
        <v>168</v>
      </c>
      <c r="R513" s="9" t="s">
        <v>1689</v>
      </c>
      <c r="S513" s="19">
        <v>59.39</v>
      </c>
      <c r="T513" s="107">
        <v>1200000</v>
      </c>
      <c r="U513" s="36">
        <f t="shared" si="67"/>
        <v>71268000</v>
      </c>
      <c r="V513" s="36">
        <f t="shared" si="58"/>
        <v>79820160.000000015</v>
      </c>
      <c r="W513" s="23" t="s">
        <v>1746</v>
      </c>
      <c r="X513" s="11">
        <v>2016</v>
      </c>
      <c r="Y513" s="104"/>
    </row>
    <row r="514" spans="2:25" ht="12.75" customHeight="1" x14ac:dyDescent="0.25">
      <c r="B514" s="52" t="s">
        <v>1630</v>
      </c>
      <c r="C514" s="15" t="s">
        <v>923</v>
      </c>
      <c r="D514" s="23" t="s">
        <v>2632</v>
      </c>
      <c r="E514" s="23" t="s">
        <v>63</v>
      </c>
      <c r="F514" s="23" t="s">
        <v>2633</v>
      </c>
      <c r="G514" s="23" t="s">
        <v>2634</v>
      </c>
      <c r="H514" s="98" t="s">
        <v>49</v>
      </c>
      <c r="I514" s="40">
        <v>0</v>
      </c>
      <c r="J514" s="443">
        <v>230000000</v>
      </c>
      <c r="K514" s="9" t="s">
        <v>1043</v>
      </c>
      <c r="L514" s="85" t="s">
        <v>1731</v>
      </c>
      <c r="M514" s="9" t="s">
        <v>52</v>
      </c>
      <c r="N514" s="9" t="s">
        <v>53</v>
      </c>
      <c r="O514" s="23" t="s">
        <v>1743</v>
      </c>
      <c r="P514" s="87" t="s">
        <v>1741</v>
      </c>
      <c r="Q514" s="86">
        <v>166</v>
      </c>
      <c r="R514" s="9" t="s">
        <v>1891</v>
      </c>
      <c r="S514" s="19">
        <v>7</v>
      </c>
      <c r="T514" s="107">
        <v>2200</v>
      </c>
      <c r="U514" s="36">
        <f t="shared" si="67"/>
        <v>15400</v>
      </c>
      <c r="V514" s="36">
        <f t="shared" si="58"/>
        <v>17248</v>
      </c>
      <c r="W514" s="23"/>
      <c r="X514" s="11">
        <v>2016</v>
      </c>
      <c r="Y514" s="104"/>
    </row>
    <row r="515" spans="2:25" ht="12.75" customHeight="1" x14ac:dyDescent="0.25">
      <c r="B515" s="52" t="s">
        <v>1631</v>
      </c>
      <c r="C515" s="15" t="s">
        <v>923</v>
      </c>
      <c r="D515" s="23" t="s">
        <v>942</v>
      </c>
      <c r="E515" s="23" t="s">
        <v>943</v>
      </c>
      <c r="F515" s="23" t="s">
        <v>2635</v>
      </c>
      <c r="G515" s="23" t="s">
        <v>2636</v>
      </c>
      <c r="H515" s="98" t="s">
        <v>49</v>
      </c>
      <c r="I515" s="40">
        <v>0</v>
      </c>
      <c r="J515" s="443">
        <v>230000000</v>
      </c>
      <c r="K515" s="9" t="s">
        <v>1043</v>
      </c>
      <c r="L515" s="85" t="s">
        <v>1731</v>
      </c>
      <c r="M515" s="9" t="s">
        <v>52</v>
      </c>
      <c r="N515" s="9" t="s">
        <v>53</v>
      </c>
      <c r="O515" s="23" t="s">
        <v>1743</v>
      </c>
      <c r="P515" s="87" t="s">
        <v>1741</v>
      </c>
      <c r="Q515" s="86">
        <v>166</v>
      </c>
      <c r="R515" s="9" t="s">
        <v>1891</v>
      </c>
      <c r="S515" s="19">
        <v>3.2</v>
      </c>
      <c r="T515" s="107">
        <v>34417</v>
      </c>
      <c r="U515" s="36">
        <f t="shared" si="67"/>
        <v>110134.40000000001</v>
      </c>
      <c r="V515" s="36">
        <f t="shared" si="58"/>
        <v>123350.52800000002</v>
      </c>
      <c r="W515" s="23"/>
      <c r="X515" s="11">
        <v>2016</v>
      </c>
      <c r="Y515" s="104"/>
    </row>
    <row r="516" spans="2:25" ht="12.75" customHeight="1" x14ac:dyDescent="0.25">
      <c r="B516" s="52" t="s">
        <v>1632</v>
      </c>
      <c r="C516" s="15" t="s">
        <v>923</v>
      </c>
      <c r="D516" s="23" t="s">
        <v>944</v>
      </c>
      <c r="E516" s="23" t="s">
        <v>63</v>
      </c>
      <c r="F516" s="23" t="s">
        <v>945</v>
      </c>
      <c r="G516" s="23" t="s">
        <v>2637</v>
      </c>
      <c r="H516" s="98" t="s">
        <v>49</v>
      </c>
      <c r="I516" s="40">
        <v>0</v>
      </c>
      <c r="J516" s="443">
        <v>230000000</v>
      </c>
      <c r="K516" s="9" t="s">
        <v>1043</v>
      </c>
      <c r="L516" s="85" t="s">
        <v>1731</v>
      </c>
      <c r="M516" s="9" t="s">
        <v>52</v>
      </c>
      <c r="N516" s="9" t="s">
        <v>53</v>
      </c>
      <c r="O516" s="23" t="s">
        <v>1743</v>
      </c>
      <c r="P516" s="87" t="s">
        <v>1741</v>
      </c>
      <c r="Q516" s="86">
        <v>778</v>
      </c>
      <c r="R516" s="9" t="s">
        <v>59</v>
      </c>
      <c r="S516" s="19">
        <v>36</v>
      </c>
      <c r="T516" s="107">
        <v>2500</v>
      </c>
      <c r="U516" s="36">
        <f t="shared" si="67"/>
        <v>90000</v>
      </c>
      <c r="V516" s="36">
        <f t="shared" si="58"/>
        <v>100800.00000000001</v>
      </c>
      <c r="W516" s="23"/>
      <c r="X516" s="11">
        <v>2016</v>
      </c>
      <c r="Y516" s="104"/>
    </row>
    <row r="517" spans="2:25" ht="12.75" customHeight="1" x14ac:dyDescent="0.25">
      <c r="B517" s="52" t="s">
        <v>1633</v>
      </c>
      <c r="C517" s="15" t="s">
        <v>923</v>
      </c>
      <c r="D517" s="23" t="s">
        <v>946</v>
      </c>
      <c r="E517" s="23" t="s">
        <v>947</v>
      </c>
      <c r="F517" s="23" t="s">
        <v>948</v>
      </c>
      <c r="G517" s="23" t="s">
        <v>2638</v>
      </c>
      <c r="H517" s="9" t="s">
        <v>55</v>
      </c>
      <c r="I517" s="40">
        <v>45</v>
      </c>
      <c r="J517" s="443">
        <v>230000000</v>
      </c>
      <c r="K517" s="9" t="s">
        <v>1043</v>
      </c>
      <c r="L517" s="85" t="s">
        <v>1731</v>
      </c>
      <c r="M517" s="9" t="s">
        <v>52</v>
      </c>
      <c r="N517" s="9" t="s">
        <v>53</v>
      </c>
      <c r="O517" s="23" t="s">
        <v>1743</v>
      </c>
      <c r="P517" s="87" t="s">
        <v>1741</v>
      </c>
      <c r="Q517" s="86">
        <v>168</v>
      </c>
      <c r="R517" s="9" t="s">
        <v>1689</v>
      </c>
      <c r="S517" s="19">
        <v>15.58</v>
      </c>
      <c r="T517" s="107">
        <v>1600000</v>
      </c>
      <c r="U517" s="36">
        <f t="shared" si="67"/>
        <v>24928000</v>
      </c>
      <c r="V517" s="36">
        <f t="shared" si="58"/>
        <v>27919360.000000004</v>
      </c>
      <c r="W517" s="23" t="s">
        <v>1746</v>
      </c>
      <c r="X517" s="11">
        <v>2016</v>
      </c>
      <c r="Y517" s="104"/>
    </row>
    <row r="518" spans="2:25" ht="12.75" customHeight="1" x14ac:dyDescent="0.25">
      <c r="B518" s="52" t="s">
        <v>1638</v>
      </c>
      <c r="C518" s="15" t="s">
        <v>923</v>
      </c>
      <c r="D518" s="23" t="s">
        <v>946</v>
      </c>
      <c r="E518" s="23" t="s">
        <v>947</v>
      </c>
      <c r="F518" s="23" t="s">
        <v>948</v>
      </c>
      <c r="G518" s="23" t="s">
        <v>2639</v>
      </c>
      <c r="H518" s="9" t="s">
        <v>55</v>
      </c>
      <c r="I518" s="40">
        <v>45</v>
      </c>
      <c r="J518" s="443">
        <v>230000000</v>
      </c>
      <c r="K518" s="9" t="s">
        <v>1043</v>
      </c>
      <c r="L518" s="85" t="s">
        <v>1731</v>
      </c>
      <c r="M518" s="9" t="s">
        <v>52</v>
      </c>
      <c r="N518" s="9" t="s">
        <v>53</v>
      </c>
      <c r="O518" s="23" t="s">
        <v>1743</v>
      </c>
      <c r="P518" s="87" t="s">
        <v>1741</v>
      </c>
      <c r="Q518" s="86">
        <v>168</v>
      </c>
      <c r="R518" s="9" t="s">
        <v>1689</v>
      </c>
      <c r="S518" s="19">
        <v>77.53</v>
      </c>
      <c r="T518" s="106">
        <v>2000000</v>
      </c>
      <c r="U518" s="36">
        <f t="shared" si="67"/>
        <v>155060000</v>
      </c>
      <c r="V518" s="36">
        <f t="shared" si="58"/>
        <v>173667200.00000003</v>
      </c>
      <c r="W518" s="23" t="s">
        <v>1746</v>
      </c>
      <c r="X518" s="11">
        <v>2016</v>
      </c>
      <c r="Y518" s="104"/>
    </row>
    <row r="519" spans="2:25" ht="12.75" customHeight="1" x14ac:dyDescent="0.25">
      <c r="B519" s="52" t="s">
        <v>1642</v>
      </c>
      <c r="C519" s="15" t="s">
        <v>923</v>
      </c>
      <c r="D519" s="95" t="s">
        <v>1018</v>
      </c>
      <c r="E519" s="132" t="s">
        <v>1019</v>
      </c>
      <c r="F519" s="132" t="s">
        <v>1020</v>
      </c>
      <c r="G519" s="133" t="s">
        <v>927</v>
      </c>
      <c r="H519" s="97" t="s">
        <v>55</v>
      </c>
      <c r="I519" s="134">
        <v>100</v>
      </c>
      <c r="J519" s="443">
        <v>230000000</v>
      </c>
      <c r="K519" s="9" t="s">
        <v>1043</v>
      </c>
      <c r="L519" s="135" t="s">
        <v>2640</v>
      </c>
      <c r="M519" s="98" t="s">
        <v>2641</v>
      </c>
      <c r="N519" s="136" t="s">
        <v>53</v>
      </c>
      <c r="O519" s="137" t="s">
        <v>2642</v>
      </c>
      <c r="P519" s="87" t="s">
        <v>1741</v>
      </c>
      <c r="Q519" s="138">
        <v>868</v>
      </c>
      <c r="R519" s="136" t="s">
        <v>1021</v>
      </c>
      <c r="S519" s="139">
        <v>1580</v>
      </c>
      <c r="T519" s="139">
        <v>650</v>
      </c>
      <c r="U519" s="140">
        <f t="shared" si="67"/>
        <v>1027000</v>
      </c>
      <c r="V519" s="140">
        <f t="shared" ref="V519:V542" si="69">U519*1.12</f>
        <v>1150240</v>
      </c>
      <c r="W519" s="94" t="s">
        <v>1746</v>
      </c>
      <c r="X519" s="141">
        <v>2016</v>
      </c>
      <c r="Y519" s="142"/>
    </row>
    <row r="520" spans="2:25" ht="12.75" customHeight="1" x14ac:dyDescent="0.25">
      <c r="B520" s="52" t="s">
        <v>1647</v>
      </c>
      <c r="C520" s="15" t="s">
        <v>923</v>
      </c>
      <c r="D520" s="143" t="s">
        <v>1018</v>
      </c>
      <c r="E520" s="144" t="s">
        <v>1019</v>
      </c>
      <c r="F520" s="144" t="s">
        <v>1020</v>
      </c>
      <c r="G520" s="145" t="s">
        <v>927</v>
      </c>
      <c r="H520" s="146" t="s">
        <v>55</v>
      </c>
      <c r="I520" s="134">
        <v>100</v>
      </c>
      <c r="J520" s="443">
        <v>230000000</v>
      </c>
      <c r="K520" s="9" t="s">
        <v>1043</v>
      </c>
      <c r="L520" s="135" t="s">
        <v>2640</v>
      </c>
      <c r="M520" s="147" t="s">
        <v>2643</v>
      </c>
      <c r="N520" s="148" t="s">
        <v>53</v>
      </c>
      <c r="O520" s="149" t="s">
        <v>2642</v>
      </c>
      <c r="P520" s="87" t="s">
        <v>1741</v>
      </c>
      <c r="Q520" s="150">
        <v>868</v>
      </c>
      <c r="R520" s="148" t="s">
        <v>1021</v>
      </c>
      <c r="S520" s="151">
        <v>3600</v>
      </c>
      <c r="T520" s="151">
        <v>650</v>
      </c>
      <c r="U520" s="152">
        <f t="shared" si="67"/>
        <v>2340000</v>
      </c>
      <c r="V520" s="152">
        <f t="shared" si="69"/>
        <v>2620800.0000000005</v>
      </c>
      <c r="W520" s="94" t="s">
        <v>1746</v>
      </c>
      <c r="X520" s="153">
        <v>2016</v>
      </c>
      <c r="Y520" s="154"/>
    </row>
    <row r="521" spans="2:25" ht="12.75" customHeight="1" x14ac:dyDescent="0.25">
      <c r="B521" s="52" t="s">
        <v>1652</v>
      </c>
      <c r="C521" s="15" t="s">
        <v>923</v>
      </c>
      <c r="D521" s="95" t="s">
        <v>1018</v>
      </c>
      <c r="E521" s="132" t="s">
        <v>1019</v>
      </c>
      <c r="F521" s="132" t="s">
        <v>1020</v>
      </c>
      <c r="G521" s="133" t="s">
        <v>927</v>
      </c>
      <c r="H521" s="97" t="s">
        <v>55</v>
      </c>
      <c r="I521" s="134">
        <v>100</v>
      </c>
      <c r="J521" s="443">
        <v>230000000</v>
      </c>
      <c r="K521" s="9" t="s">
        <v>1043</v>
      </c>
      <c r="L521" s="85" t="s">
        <v>1731</v>
      </c>
      <c r="M521" s="98" t="s">
        <v>1697</v>
      </c>
      <c r="N521" s="136" t="s">
        <v>53</v>
      </c>
      <c r="O521" s="137" t="s">
        <v>2642</v>
      </c>
      <c r="P521" s="87" t="s">
        <v>1741</v>
      </c>
      <c r="Q521" s="138">
        <v>868</v>
      </c>
      <c r="R521" s="136" t="s">
        <v>1021</v>
      </c>
      <c r="S521" s="139">
        <v>2880</v>
      </c>
      <c r="T521" s="139">
        <v>650</v>
      </c>
      <c r="U521" s="140">
        <f t="shared" si="67"/>
        <v>1872000</v>
      </c>
      <c r="V521" s="140">
        <f t="shared" si="69"/>
        <v>2096640.0000000002</v>
      </c>
      <c r="W521" s="94" t="s">
        <v>1746</v>
      </c>
      <c r="X521" s="141">
        <v>2016</v>
      </c>
      <c r="Y521" s="155"/>
    </row>
    <row r="522" spans="2:25" ht="12.75" customHeight="1" x14ac:dyDescent="0.25">
      <c r="B522" s="121" t="s">
        <v>1656</v>
      </c>
      <c r="C522" s="15" t="s">
        <v>923</v>
      </c>
      <c r="D522" s="95" t="s">
        <v>1018</v>
      </c>
      <c r="E522" s="132" t="s">
        <v>1019</v>
      </c>
      <c r="F522" s="132" t="s">
        <v>1020</v>
      </c>
      <c r="G522" s="133" t="s">
        <v>927</v>
      </c>
      <c r="H522" s="97" t="s">
        <v>55</v>
      </c>
      <c r="I522" s="134">
        <v>100</v>
      </c>
      <c r="J522" s="443">
        <v>230000000</v>
      </c>
      <c r="K522" s="9" t="s">
        <v>1043</v>
      </c>
      <c r="L522" s="85" t="s">
        <v>1731</v>
      </c>
      <c r="M522" s="98" t="s">
        <v>1627</v>
      </c>
      <c r="N522" s="136" t="s">
        <v>53</v>
      </c>
      <c r="O522" s="137" t="s">
        <v>2642</v>
      </c>
      <c r="P522" s="87" t="s">
        <v>1741</v>
      </c>
      <c r="Q522" s="138">
        <v>868</v>
      </c>
      <c r="R522" s="136" t="s">
        <v>1021</v>
      </c>
      <c r="S522" s="139">
        <v>1500</v>
      </c>
      <c r="T522" s="139">
        <v>650</v>
      </c>
      <c r="U522" s="140">
        <f t="shared" si="67"/>
        <v>975000</v>
      </c>
      <c r="V522" s="140">
        <f t="shared" si="69"/>
        <v>1092000</v>
      </c>
      <c r="W522" s="94" t="s">
        <v>1746</v>
      </c>
      <c r="X522" s="141">
        <v>2016</v>
      </c>
      <c r="Y522" s="155"/>
    </row>
    <row r="523" spans="2:25" ht="12.75" customHeight="1" x14ac:dyDescent="0.25">
      <c r="B523" s="121" t="s">
        <v>1657</v>
      </c>
      <c r="C523" s="15" t="s">
        <v>923</v>
      </c>
      <c r="D523" s="95" t="s">
        <v>1018</v>
      </c>
      <c r="E523" s="132" t="s">
        <v>1019</v>
      </c>
      <c r="F523" s="132" t="s">
        <v>1020</v>
      </c>
      <c r="G523" s="133" t="s">
        <v>927</v>
      </c>
      <c r="H523" s="97" t="s">
        <v>55</v>
      </c>
      <c r="I523" s="134">
        <v>100</v>
      </c>
      <c r="J523" s="443">
        <v>230000000</v>
      </c>
      <c r="K523" s="9" t="s">
        <v>1043</v>
      </c>
      <c r="L523" s="85" t="s">
        <v>1731</v>
      </c>
      <c r="M523" s="98" t="s">
        <v>1698</v>
      </c>
      <c r="N523" s="136" t="s">
        <v>53</v>
      </c>
      <c r="O523" s="137" t="s">
        <v>2642</v>
      </c>
      <c r="P523" s="87" t="s">
        <v>1741</v>
      </c>
      <c r="Q523" s="138">
        <v>868</v>
      </c>
      <c r="R523" s="136" t="s">
        <v>1021</v>
      </c>
      <c r="S523" s="139">
        <v>1656</v>
      </c>
      <c r="T523" s="139">
        <v>650</v>
      </c>
      <c r="U523" s="140">
        <f t="shared" si="67"/>
        <v>1076400</v>
      </c>
      <c r="V523" s="140">
        <f t="shared" si="69"/>
        <v>1205568</v>
      </c>
      <c r="W523" s="94" t="s">
        <v>1746</v>
      </c>
      <c r="X523" s="141">
        <v>2016</v>
      </c>
      <c r="Y523" s="155"/>
    </row>
    <row r="524" spans="2:25" ht="12.75" customHeight="1" x14ac:dyDescent="0.25">
      <c r="B524" s="121" t="s">
        <v>1658</v>
      </c>
      <c r="C524" s="15" t="s">
        <v>923</v>
      </c>
      <c r="D524" s="156" t="s">
        <v>1018</v>
      </c>
      <c r="E524" s="157" t="s">
        <v>1019</v>
      </c>
      <c r="F524" s="157" t="s">
        <v>1020</v>
      </c>
      <c r="G524" s="158" t="s">
        <v>927</v>
      </c>
      <c r="H524" s="159" t="s">
        <v>55</v>
      </c>
      <c r="I524" s="134">
        <v>100</v>
      </c>
      <c r="J524" s="443">
        <v>230000000</v>
      </c>
      <c r="K524" s="9" t="s">
        <v>1043</v>
      </c>
      <c r="L524" s="85" t="s">
        <v>1731</v>
      </c>
      <c r="M524" s="160" t="s">
        <v>2644</v>
      </c>
      <c r="N524" s="161" t="s">
        <v>53</v>
      </c>
      <c r="O524" s="162" t="s">
        <v>2642</v>
      </c>
      <c r="P524" s="87" t="s">
        <v>1741</v>
      </c>
      <c r="Q524" s="163">
        <v>868</v>
      </c>
      <c r="R524" s="161" t="s">
        <v>1021</v>
      </c>
      <c r="S524" s="164">
        <v>2176</v>
      </c>
      <c r="T524" s="164">
        <v>650</v>
      </c>
      <c r="U524" s="165">
        <f t="shared" si="67"/>
        <v>1414400</v>
      </c>
      <c r="V524" s="165">
        <f t="shared" si="69"/>
        <v>1584128.0000000002</v>
      </c>
      <c r="W524" s="94" t="s">
        <v>1746</v>
      </c>
      <c r="X524" s="166">
        <v>2016</v>
      </c>
      <c r="Y524" s="167"/>
    </row>
    <row r="525" spans="2:25" ht="12.75" customHeight="1" x14ac:dyDescent="0.25">
      <c r="B525" s="121" t="s">
        <v>1664</v>
      </c>
      <c r="C525" s="15" t="s">
        <v>923</v>
      </c>
      <c r="D525" s="22" t="s">
        <v>1018</v>
      </c>
      <c r="E525" s="14" t="s">
        <v>1019</v>
      </c>
      <c r="F525" s="14" t="s">
        <v>1020</v>
      </c>
      <c r="G525" s="15" t="s">
        <v>927</v>
      </c>
      <c r="H525" s="83" t="s">
        <v>55</v>
      </c>
      <c r="I525" s="134">
        <v>100</v>
      </c>
      <c r="J525" s="443">
        <v>230000000</v>
      </c>
      <c r="K525" s="9" t="s">
        <v>1043</v>
      </c>
      <c r="L525" s="85" t="s">
        <v>1731</v>
      </c>
      <c r="M525" s="85" t="s">
        <v>2645</v>
      </c>
      <c r="N525" s="9" t="s">
        <v>53</v>
      </c>
      <c r="O525" s="16" t="s">
        <v>2642</v>
      </c>
      <c r="P525" s="87" t="s">
        <v>1741</v>
      </c>
      <c r="Q525" s="40">
        <v>868</v>
      </c>
      <c r="R525" s="9" t="s">
        <v>1021</v>
      </c>
      <c r="S525" s="19">
        <v>2520</v>
      </c>
      <c r="T525" s="19">
        <v>650</v>
      </c>
      <c r="U525" s="20">
        <f t="shared" si="67"/>
        <v>1638000</v>
      </c>
      <c r="V525" s="20">
        <f t="shared" si="69"/>
        <v>1834560.0000000002</v>
      </c>
      <c r="W525" s="94" t="s">
        <v>1746</v>
      </c>
      <c r="X525" s="94">
        <v>2016</v>
      </c>
      <c r="Y525" s="155"/>
    </row>
    <row r="526" spans="2:25" ht="12.75" customHeight="1" x14ac:dyDescent="0.25">
      <c r="B526" s="121" t="s">
        <v>1665</v>
      </c>
      <c r="C526" s="15" t="s">
        <v>923</v>
      </c>
      <c r="D526" s="95" t="s">
        <v>2646</v>
      </c>
      <c r="E526" s="132" t="s">
        <v>1681</v>
      </c>
      <c r="F526" s="132" t="s">
        <v>2647</v>
      </c>
      <c r="G526" s="133" t="s">
        <v>1012</v>
      </c>
      <c r="H526" s="98" t="s">
        <v>49</v>
      </c>
      <c r="I526" s="134">
        <v>0</v>
      </c>
      <c r="J526" s="443">
        <v>230000000</v>
      </c>
      <c r="K526" s="9" t="s">
        <v>1043</v>
      </c>
      <c r="L526" s="135" t="s">
        <v>2640</v>
      </c>
      <c r="M526" s="98" t="s">
        <v>52</v>
      </c>
      <c r="N526" s="136" t="s">
        <v>53</v>
      </c>
      <c r="O526" s="137" t="s">
        <v>68</v>
      </c>
      <c r="P526" s="87" t="s">
        <v>1741</v>
      </c>
      <c r="Q526" s="40">
        <v>796</v>
      </c>
      <c r="R526" s="9" t="s">
        <v>1680</v>
      </c>
      <c r="S526" s="139">
        <v>42</v>
      </c>
      <c r="T526" s="139">
        <v>3571.42</v>
      </c>
      <c r="U526" s="140">
        <f t="shared" si="67"/>
        <v>149999.64000000001</v>
      </c>
      <c r="V526" s="20">
        <f t="shared" si="69"/>
        <v>167999.59680000003</v>
      </c>
      <c r="W526" s="168"/>
      <c r="X526" s="141">
        <v>2016</v>
      </c>
      <c r="Y526" s="155"/>
    </row>
    <row r="527" spans="2:25" ht="12.75" customHeight="1" x14ac:dyDescent="0.25">
      <c r="B527" s="121" t="s">
        <v>1666</v>
      </c>
      <c r="C527" s="15" t="s">
        <v>923</v>
      </c>
      <c r="D527" s="169" t="s">
        <v>2648</v>
      </c>
      <c r="E527" s="170" t="s">
        <v>2649</v>
      </c>
      <c r="F527" s="170" t="s">
        <v>2650</v>
      </c>
      <c r="G527" s="133" t="s">
        <v>1013</v>
      </c>
      <c r="H527" s="98" t="s">
        <v>49</v>
      </c>
      <c r="I527" s="134">
        <v>0</v>
      </c>
      <c r="J527" s="443">
        <v>230000000</v>
      </c>
      <c r="K527" s="9" t="s">
        <v>1043</v>
      </c>
      <c r="L527" s="135" t="s">
        <v>2640</v>
      </c>
      <c r="M527" s="98" t="s">
        <v>52</v>
      </c>
      <c r="N527" s="136" t="s">
        <v>53</v>
      </c>
      <c r="O527" s="137" t="s">
        <v>56</v>
      </c>
      <c r="P527" s="87" t="s">
        <v>1741</v>
      </c>
      <c r="Q527" s="40">
        <v>796</v>
      </c>
      <c r="R527" s="9" t="s">
        <v>1680</v>
      </c>
      <c r="S527" s="139">
        <v>18</v>
      </c>
      <c r="T527" s="139">
        <v>87857.14</v>
      </c>
      <c r="U527" s="140">
        <f t="shared" si="67"/>
        <v>1581428.52</v>
      </c>
      <c r="V527" s="140">
        <f t="shared" si="69"/>
        <v>1771199.9424000003</v>
      </c>
      <c r="W527" s="168"/>
      <c r="X527" s="141">
        <v>2016</v>
      </c>
      <c r="Y527" s="155"/>
    </row>
    <row r="528" spans="2:25" ht="12.75" customHeight="1" x14ac:dyDescent="0.25">
      <c r="B528" s="52" t="s">
        <v>1667</v>
      </c>
      <c r="C528" s="15" t="s">
        <v>923</v>
      </c>
      <c r="D528" s="95" t="s">
        <v>1014</v>
      </c>
      <c r="E528" s="132" t="s">
        <v>1015</v>
      </c>
      <c r="F528" s="132" t="s">
        <v>1016</v>
      </c>
      <c r="G528" s="133" t="s">
        <v>1017</v>
      </c>
      <c r="H528" s="98" t="s">
        <v>49</v>
      </c>
      <c r="I528" s="134">
        <v>0</v>
      </c>
      <c r="J528" s="443">
        <v>230000000</v>
      </c>
      <c r="K528" s="9" t="s">
        <v>1043</v>
      </c>
      <c r="L528" s="135" t="s">
        <v>2640</v>
      </c>
      <c r="M528" s="98" t="s">
        <v>52</v>
      </c>
      <c r="N528" s="136" t="s">
        <v>53</v>
      </c>
      <c r="O528" s="137" t="s">
        <v>68</v>
      </c>
      <c r="P528" s="87" t="s">
        <v>1741</v>
      </c>
      <c r="Q528" s="138">
        <v>796</v>
      </c>
      <c r="R528" s="136" t="s">
        <v>54</v>
      </c>
      <c r="S528" s="139">
        <v>42</v>
      </c>
      <c r="T528" s="139">
        <v>25714.28</v>
      </c>
      <c r="U528" s="140">
        <f t="shared" si="67"/>
        <v>1079999.76</v>
      </c>
      <c r="V528" s="20">
        <f t="shared" si="69"/>
        <v>1209599.7312</v>
      </c>
      <c r="W528" s="168"/>
      <c r="X528" s="141">
        <v>2016</v>
      </c>
      <c r="Y528" s="155"/>
    </row>
    <row r="529" spans="2:25" ht="12.75" customHeight="1" x14ac:dyDescent="0.25">
      <c r="B529" s="52" t="s">
        <v>1668</v>
      </c>
      <c r="C529" s="15" t="s">
        <v>923</v>
      </c>
      <c r="D529" s="171" t="s">
        <v>2651</v>
      </c>
      <c r="E529" s="172" t="s">
        <v>1660</v>
      </c>
      <c r="F529" s="172" t="s">
        <v>2652</v>
      </c>
      <c r="G529" s="172" t="s">
        <v>2653</v>
      </c>
      <c r="H529" s="173" t="s">
        <v>55</v>
      </c>
      <c r="I529" s="173">
        <v>50</v>
      </c>
      <c r="J529" s="443">
        <v>230000000</v>
      </c>
      <c r="K529" s="9" t="s">
        <v>1043</v>
      </c>
      <c r="L529" s="85" t="s">
        <v>1731</v>
      </c>
      <c r="M529" s="50" t="s">
        <v>473</v>
      </c>
      <c r="N529" s="136" t="s">
        <v>53</v>
      </c>
      <c r="O529" s="174" t="s">
        <v>68</v>
      </c>
      <c r="P529" s="87" t="s">
        <v>1741</v>
      </c>
      <c r="Q529" s="175">
        <v>5111</v>
      </c>
      <c r="R529" s="51" t="s">
        <v>1683</v>
      </c>
      <c r="S529" s="176">
        <v>12600</v>
      </c>
      <c r="T529" s="177">
        <v>1500</v>
      </c>
      <c r="U529" s="176">
        <v>0</v>
      </c>
      <c r="V529" s="178">
        <f t="shared" si="69"/>
        <v>0</v>
      </c>
      <c r="W529" s="94" t="s">
        <v>1746</v>
      </c>
      <c r="X529" s="179">
        <v>2016</v>
      </c>
      <c r="Y529" s="167"/>
    </row>
    <row r="530" spans="2:25" ht="12.75" customHeight="1" x14ac:dyDescent="0.25">
      <c r="B530" s="52" t="s">
        <v>2654</v>
      </c>
      <c r="C530" s="15" t="s">
        <v>923</v>
      </c>
      <c r="D530" s="171" t="s">
        <v>2651</v>
      </c>
      <c r="E530" s="172" t="s">
        <v>1660</v>
      </c>
      <c r="F530" s="172" t="s">
        <v>2652</v>
      </c>
      <c r="G530" s="172" t="s">
        <v>2653</v>
      </c>
      <c r="H530" s="173" t="s">
        <v>55</v>
      </c>
      <c r="I530" s="134">
        <v>0</v>
      </c>
      <c r="J530" s="443">
        <v>230000000</v>
      </c>
      <c r="K530" s="9" t="s">
        <v>1043</v>
      </c>
      <c r="L530" s="85" t="s">
        <v>1731</v>
      </c>
      <c r="M530" s="50" t="s">
        <v>473</v>
      </c>
      <c r="N530" s="136" t="s">
        <v>53</v>
      </c>
      <c r="O530" s="174" t="s">
        <v>68</v>
      </c>
      <c r="P530" s="87" t="s">
        <v>1741</v>
      </c>
      <c r="Q530" s="175">
        <v>5111</v>
      </c>
      <c r="R530" s="51" t="s">
        <v>1683</v>
      </c>
      <c r="S530" s="176">
        <v>12600</v>
      </c>
      <c r="T530" s="177">
        <v>1500</v>
      </c>
      <c r="U530" s="176">
        <f t="shared" ref="U530" si="70">S530*T530</f>
        <v>18900000</v>
      </c>
      <c r="V530" s="178">
        <f t="shared" si="69"/>
        <v>21168000.000000004</v>
      </c>
      <c r="W530" s="94"/>
      <c r="X530" s="9">
        <v>2016</v>
      </c>
      <c r="Y530" s="167"/>
    </row>
    <row r="531" spans="2:25" ht="12.75" customHeight="1" x14ac:dyDescent="0.25">
      <c r="B531" s="52" t="s">
        <v>1669</v>
      </c>
      <c r="C531" s="15" t="s">
        <v>923</v>
      </c>
      <c r="D531" s="89" t="s">
        <v>1659</v>
      </c>
      <c r="E531" s="90" t="s">
        <v>1660</v>
      </c>
      <c r="F531" s="90" t="s">
        <v>1661</v>
      </c>
      <c r="G531" s="85" t="s">
        <v>1662</v>
      </c>
      <c r="H531" s="173" t="s">
        <v>55</v>
      </c>
      <c r="I531" s="173">
        <v>50</v>
      </c>
      <c r="J531" s="443">
        <v>230000000</v>
      </c>
      <c r="K531" s="9" t="s">
        <v>1043</v>
      </c>
      <c r="L531" s="85" t="s">
        <v>1731</v>
      </c>
      <c r="M531" s="85" t="s">
        <v>52</v>
      </c>
      <c r="N531" s="91" t="s">
        <v>53</v>
      </c>
      <c r="O531" s="92" t="s">
        <v>68</v>
      </c>
      <c r="P531" s="87" t="s">
        <v>1741</v>
      </c>
      <c r="Q531" s="40">
        <v>5111</v>
      </c>
      <c r="R531" s="91" t="s">
        <v>1663</v>
      </c>
      <c r="S531" s="19">
        <v>1080</v>
      </c>
      <c r="T531" s="19">
        <v>3000</v>
      </c>
      <c r="U531" s="28">
        <v>0</v>
      </c>
      <c r="V531" s="32">
        <f t="shared" si="69"/>
        <v>0</v>
      </c>
      <c r="W531" s="94" t="s">
        <v>1746</v>
      </c>
      <c r="X531" s="94">
        <v>2016</v>
      </c>
      <c r="Y531" s="155"/>
    </row>
    <row r="532" spans="2:25" ht="12.75" customHeight="1" x14ac:dyDescent="0.25">
      <c r="B532" s="52" t="s">
        <v>2655</v>
      </c>
      <c r="C532" s="15" t="s">
        <v>923</v>
      </c>
      <c r="D532" s="89" t="s">
        <v>1659</v>
      </c>
      <c r="E532" s="90" t="s">
        <v>1660</v>
      </c>
      <c r="F532" s="90" t="s">
        <v>1661</v>
      </c>
      <c r="G532" s="85" t="s">
        <v>1662</v>
      </c>
      <c r="H532" s="173" t="s">
        <v>55</v>
      </c>
      <c r="I532" s="134">
        <v>0</v>
      </c>
      <c r="J532" s="443">
        <v>230000000</v>
      </c>
      <c r="K532" s="9" t="s">
        <v>1043</v>
      </c>
      <c r="L532" s="85" t="s">
        <v>1731</v>
      </c>
      <c r="M532" s="85" t="s">
        <v>52</v>
      </c>
      <c r="N532" s="91" t="s">
        <v>53</v>
      </c>
      <c r="O532" s="92" t="s">
        <v>68</v>
      </c>
      <c r="P532" s="87" t="s">
        <v>1741</v>
      </c>
      <c r="Q532" s="40">
        <v>5111</v>
      </c>
      <c r="R532" s="91" t="s">
        <v>1663</v>
      </c>
      <c r="S532" s="19">
        <v>1080</v>
      </c>
      <c r="T532" s="19">
        <v>3000</v>
      </c>
      <c r="U532" s="28">
        <f t="shared" ref="U532" si="71">S532*T532</f>
        <v>3240000</v>
      </c>
      <c r="V532" s="32">
        <f t="shared" si="69"/>
        <v>3628800.0000000005</v>
      </c>
      <c r="W532" s="94"/>
      <c r="X532" s="9">
        <v>2016</v>
      </c>
      <c r="Y532" s="155"/>
    </row>
    <row r="533" spans="2:25" ht="12.75" customHeight="1" x14ac:dyDescent="0.25">
      <c r="B533" s="52" t="s">
        <v>1670</v>
      </c>
      <c r="C533" s="15" t="s">
        <v>923</v>
      </c>
      <c r="D533" s="89" t="s">
        <v>2656</v>
      </c>
      <c r="E533" s="90" t="s">
        <v>2657</v>
      </c>
      <c r="F533" s="90" t="s">
        <v>2658</v>
      </c>
      <c r="G533" s="85" t="s">
        <v>2659</v>
      </c>
      <c r="H533" s="98" t="s">
        <v>49</v>
      </c>
      <c r="I533" s="180">
        <v>50</v>
      </c>
      <c r="J533" s="443">
        <v>230000000</v>
      </c>
      <c r="K533" s="9" t="s">
        <v>1043</v>
      </c>
      <c r="L533" s="135" t="s">
        <v>2640</v>
      </c>
      <c r="M533" s="85" t="s">
        <v>52</v>
      </c>
      <c r="N533" s="91" t="s">
        <v>53</v>
      </c>
      <c r="O533" s="92" t="s">
        <v>68</v>
      </c>
      <c r="P533" s="87" t="s">
        <v>1741</v>
      </c>
      <c r="Q533" s="40">
        <v>796</v>
      </c>
      <c r="R533" s="91" t="s">
        <v>1680</v>
      </c>
      <c r="S533" s="19">
        <v>80406</v>
      </c>
      <c r="T533" s="19">
        <v>86.91</v>
      </c>
      <c r="U533" s="140">
        <v>0</v>
      </c>
      <c r="V533" s="140">
        <f t="shared" si="69"/>
        <v>0</v>
      </c>
      <c r="W533" s="94" t="s">
        <v>1746</v>
      </c>
      <c r="X533" s="94">
        <v>2016</v>
      </c>
      <c r="Y533" s="155" t="s">
        <v>2660</v>
      </c>
    </row>
    <row r="534" spans="2:25" ht="12.75" customHeight="1" x14ac:dyDescent="0.25">
      <c r="B534" s="52" t="s">
        <v>2661</v>
      </c>
      <c r="C534" s="15" t="s">
        <v>923</v>
      </c>
      <c r="D534" s="89" t="s">
        <v>2656</v>
      </c>
      <c r="E534" s="90" t="s">
        <v>2657</v>
      </c>
      <c r="F534" s="90" t="s">
        <v>2658</v>
      </c>
      <c r="G534" s="85" t="s">
        <v>2659</v>
      </c>
      <c r="H534" s="98" t="s">
        <v>49</v>
      </c>
      <c r="I534" s="180">
        <v>0</v>
      </c>
      <c r="J534" s="443">
        <v>230000000</v>
      </c>
      <c r="K534" s="9" t="s">
        <v>1043</v>
      </c>
      <c r="L534" s="181" t="s">
        <v>655</v>
      </c>
      <c r="M534" s="85" t="s">
        <v>52</v>
      </c>
      <c r="N534" s="91" t="s">
        <v>53</v>
      </c>
      <c r="O534" s="92" t="s">
        <v>68</v>
      </c>
      <c r="P534" s="87" t="s">
        <v>1741</v>
      </c>
      <c r="Q534" s="40">
        <v>796</v>
      </c>
      <c r="R534" s="91" t="s">
        <v>1680</v>
      </c>
      <c r="S534" s="19">
        <v>80406</v>
      </c>
      <c r="T534" s="19">
        <v>86.91</v>
      </c>
      <c r="U534" s="140">
        <f t="shared" ref="U534" si="72">S534*T534</f>
        <v>6988085.46</v>
      </c>
      <c r="V534" s="140">
        <f t="shared" si="69"/>
        <v>7826655.7152000004</v>
      </c>
      <c r="W534" s="94"/>
      <c r="X534" s="94">
        <v>2016</v>
      </c>
      <c r="Y534" s="155"/>
    </row>
    <row r="535" spans="2:25" ht="12.75" customHeight="1" x14ac:dyDescent="0.25">
      <c r="B535" s="52" t="s">
        <v>1671</v>
      </c>
      <c r="C535" s="15" t="s">
        <v>923</v>
      </c>
      <c r="D535" s="182" t="s">
        <v>1022</v>
      </c>
      <c r="E535" s="96" t="s">
        <v>1023</v>
      </c>
      <c r="F535" s="96" t="s">
        <v>1024</v>
      </c>
      <c r="G535" s="98" t="s">
        <v>1025</v>
      </c>
      <c r="H535" s="98" t="s">
        <v>49</v>
      </c>
      <c r="I535" s="183">
        <v>0</v>
      </c>
      <c r="J535" s="443">
        <v>230000000</v>
      </c>
      <c r="K535" s="9" t="s">
        <v>1043</v>
      </c>
      <c r="L535" s="85" t="s">
        <v>1731</v>
      </c>
      <c r="M535" s="98" t="s">
        <v>52</v>
      </c>
      <c r="N535" s="184" t="s">
        <v>53</v>
      </c>
      <c r="O535" s="99" t="s">
        <v>68</v>
      </c>
      <c r="P535" s="87" t="s">
        <v>1741</v>
      </c>
      <c r="Q535" s="138">
        <v>796</v>
      </c>
      <c r="R535" s="184" t="s">
        <v>54</v>
      </c>
      <c r="S535" s="139">
        <v>4</v>
      </c>
      <c r="T535" s="139">
        <v>114286</v>
      </c>
      <c r="U535" s="140">
        <f t="shared" si="67"/>
        <v>457144</v>
      </c>
      <c r="V535" s="140">
        <f t="shared" si="69"/>
        <v>512001.28000000003</v>
      </c>
      <c r="W535" s="185"/>
      <c r="X535" s="141">
        <v>2016</v>
      </c>
      <c r="Y535" s="155"/>
    </row>
    <row r="536" spans="2:25" ht="12.75" customHeight="1" x14ac:dyDescent="0.25">
      <c r="B536" s="121" t="s">
        <v>1672</v>
      </c>
      <c r="C536" s="15" t="s">
        <v>923</v>
      </c>
      <c r="D536" s="182" t="s">
        <v>1634</v>
      </c>
      <c r="E536" s="96" t="s">
        <v>1635</v>
      </c>
      <c r="F536" s="96" t="s">
        <v>1636</v>
      </c>
      <c r="G536" s="98" t="s">
        <v>1637</v>
      </c>
      <c r="H536" s="98" t="s">
        <v>49</v>
      </c>
      <c r="I536" s="134">
        <v>0</v>
      </c>
      <c r="J536" s="443">
        <v>230000000</v>
      </c>
      <c r="K536" s="9" t="s">
        <v>1043</v>
      </c>
      <c r="L536" s="85" t="s">
        <v>1731</v>
      </c>
      <c r="M536" s="98" t="s">
        <v>52</v>
      </c>
      <c r="N536" s="184" t="s">
        <v>53</v>
      </c>
      <c r="O536" s="99" t="s">
        <v>68</v>
      </c>
      <c r="P536" s="87" t="s">
        <v>1741</v>
      </c>
      <c r="Q536" s="138">
        <v>796</v>
      </c>
      <c r="R536" s="184" t="s">
        <v>54</v>
      </c>
      <c r="S536" s="139">
        <v>4</v>
      </c>
      <c r="T536" s="139">
        <v>122905.75</v>
      </c>
      <c r="U536" s="140">
        <f t="shared" si="67"/>
        <v>491623</v>
      </c>
      <c r="V536" s="140">
        <f t="shared" si="69"/>
        <v>550617.76</v>
      </c>
      <c r="W536" s="185"/>
      <c r="X536" s="141">
        <v>2016</v>
      </c>
      <c r="Y536" s="155"/>
    </row>
    <row r="537" spans="2:25" ht="12.75" customHeight="1" x14ac:dyDescent="0.25">
      <c r="B537" s="52" t="s">
        <v>1673</v>
      </c>
      <c r="C537" s="15" t="s">
        <v>923</v>
      </c>
      <c r="D537" s="182" t="s">
        <v>1639</v>
      </c>
      <c r="E537" s="96" t="s">
        <v>1635</v>
      </c>
      <c r="F537" s="96" t="s">
        <v>1640</v>
      </c>
      <c r="G537" s="98" t="s">
        <v>1641</v>
      </c>
      <c r="H537" s="98" t="s">
        <v>49</v>
      </c>
      <c r="I537" s="134">
        <v>0</v>
      </c>
      <c r="J537" s="443">
        <v>230000000</v>
      </c>
      <c r="K537" s="9" t="s">
        <v>1043</v>
      </c>
      <c r="L537" s="85" t="s">
        <v>1731</v>
      </c>
      <c r="M537" s="98" t="s">
        <v>52</v>
      </c>
      <c r="N537" s="184" t="s">
        <v>53</v>
      </c>
      <c r="O537" s="99" t="s">
        <v>68</v>
      </c>
      <c r="P537" s="87" t="s">
        <v>1741</v>
      </c>
      <c r="Q537" s="138">
        <v>796</v>
      </c>
      <c r="R537" s="184" t="s">
        <v>54</v>
      </c>
      <c r="S537" s="139">
        <v>4</v>
      </c>
      <c r="T537" s="139">
        <v>175197.96</v>
      </c>
      <c r="U537" s="140">
        <f t="shared" si="67"/>
        <v>700791.84</v>
      </c>
      <c r="V537" s="140">
        <f t="shared" si="69"/>
        <v>784886.86080000002</v>
      </c>
      <c r="W537" s="185"/>
      <c r="X537" s="141">
        <v>2016</v>
      </c>
      <c r="Y537" s="155"/>
    </row>
    <row r="538" spans="2:25" ht="12.75" customHeight="1" x14ac:dyDescent="0.25">
      <c r="B538" s="52" t="s">
        <v>1674</v>
      </c>
      <c r="C538" s="15" t="s">
        <v>923</v>
      </c>
      <c r="D538" s="182" t="s">
        <v>1648</v>
      </c>
      <c r="E538" s="96" t="s">
        <v>1649</v>
      </c>
      <c r="F538" s="96" t="s">
        <v>1650</v>
      </c>
      <c r="G538" s="98" t="s">
        <v>1651</v>
      </c>
      <c r="H538" s="98" t="s">
        <v>49</v>
      </c>
      <c r="I538" s="134">
        <v>0</v>
      </c>
      <c r="J538" s="443">
        <v>230000000</v>
      </c>
      <c r="K538" s="9" t="s">
        <v>1043</v>
      </c>
      <c r="L538" s="85" t="s">
        <v>1731</v>
      </c>
      <c r="M538" s="98" t="s">
        <v>52</v>
      </c>
      <c r="N538" s="184" t="s">
        <v>53</v>
      </c>
      <c r="O538" s="99" t="s">
        <v>68</v>
      </c>
      <c r="P538" s="87" t="s">
        <v>1741</v>
      </c>
      <c r="Q538" s="138">
        <v>796</v>
      </c>
      <c r="R538" s="184" t="s">
        <v>54</v>
      </c>
      <c r="S538" s="139">
        <v>4</v>
      </c>
      <c r="T538" s="139">
        <v>129464.28</v>
      </c>
      <c r="U538" s="140">
        <f t="shared" si="67"/>
        <v>517857.12</v>
      </c>
      <c r="V538" s="140">
        <f t="shared" si="69"/>
        <v>579999.97440000006</v>
      </c>
      <c r="W538" s="185"/>
      <c r="X538" s="141">
        <v>2016</v>
      </c>
      <c r="Y538" s="155"/>
    </row>
    <row r="539" spans="2:25" ht="12.75" customHeight="1" x14ac:dyDescent="0.25">
      <c r="B539" s="52" t="s">
        <v>1675</v>
      </c>
      <c r="C539" s="15" t="s">
        <v>923</v>
      </c>
      <c r="D539" s="182" t="s">
        <v>1643</v>
      </c>
      <c r="E539" s="96" t="s">
        <v>1644</v>
      </c>
      <c r="F539" s="96" t="s">
        <v>1645</v>
      </c>
      <c r="G539" s="98" t="s">
        <v>1646</v>
      </c>
      <c r="H539" s="98" t="s">
        <v>49</v>
      </c>
      <c r="I539" s="134">
        <v>0</v>
      </c>
      <c r="J539" s="443">
        <v>230000000</v>
      </c>
      <c r="K539" s="9" t="s">
        <v>1043</v>
      </c>
      <c r="L539" s="85" t="s">
        <v>1731</v>
      </c>
      <c r="M539" s="98" t="s">
        <v>52</v>
      </c>
      <c r="N539" s="184" t="s">
        <v>53</v>
      </c>
      <c r="O539" s="99" t="s">
        <v>68</v>
      </c>
      <c r="P539" s="87" t="s">
        <v>1741</v>
      </c>
      <c r="Q539" s="138">
        <v>839</v>
      </c>
      <c r="R539" s="184" t="s">
        <v>57</v>
      </c>
      <c r="S539" s="139">
        <v>5</v>
      </c>
      <c r="T539" s="139">
        <v>267519.99</v>
      </c>
      <c r="U539" s="140">
        <f t="shared" si="67"/>
        <v>1337599.95</v>
      </c>
      <c r="V539" s="140">
        <f t="shared" si="69"/>
        <v>1498111.9440000001</v>
      </c>
      <c r="W539" s="185"/>
      <c r="X539" s="141">
        <v>2016</v>
      </c>
      <c r="Y539" s="155"/>
    </row>
    <row r="540" spans="2:25" ht="12.75" customHeight="1" x14ac:dyDescent="0.25">
      <c r="B540" s="52" t="s">
        <v>1676</v>
      </c>
      <c r="C540" s="15" t="s">
        <v>923</v>
      </c>
      <c r="D540" s="182" t="s">
        <v>2662</v>
      </c>
      <c r="E540" s="96" t="s">
        <v>2663</v>
      </c>
      <c r="F540" s="96" t="s">
        <v>2664</v>
      </c>
      <c r="G540" s="98" t="s">
        <v>2665</v>
      </c>
      <c r="H540" s="85" t="s">
        <v>475</v>
      </c>
      <c r="I540" s="134">
        <v>0</v>
      </c>
      <c r="J540" s="443">
        <v>230000000</v>
      </c>
      <c r="K540" s="9" t="s">
        <v>1043</v>
      </c>
      <c r="L540" s="135" t="s">
        <v>2640</v>
      </c>
      <c r="M540" s="98" t="s">
        <v>52</v>
      </c>
      <c r="N540" s="184" t="s">
        <v>53</v>
      </c>
      <c r="O540" s="99" t="s">
        <v>68</v>
      </c>
      <c r="P540" s="87" t="s">
        <v>1741</v>
      </c>
      <c r="Q540" s="138">
        <v>796</v>
      </c>
      <c r="R540" s="184" t="s">
        <v>1680</v>
      </c>
      <c r="S540" s="139">
        <v>26600</v>
      </c>
      <c r="T540" s="139">
        <v>37.86</v>
      </c>
      <c r="U540" s="140">
        <f t="shared" si="67"/>
        <v>1007076</v>
      </c>
      <c r="V540" s="140">
        <f t="shared" si="69"/>
        <v>1127925.1200000001</v>
      </c>
      <c r="W540" s="185"/>
      <c r="X540" s="141">
        <v>2016</v>
      </c>
      <c r="Y540" s="155"/>
    </row>
    <row r="541" spans="2:25" ht="12.75" customHeight="1" x14ac:dyDescent="0.25">
      <c r="B541" s="52" t="s">
        <v>1677</v>
      </c>
      <c r="C541" s="15" t="s">
        <v>923</v>
      </c>
      <c r="D541" s="182" t="s">
        <v>1653</v>
      </c>
      <c r="E541" s="96" t="s">
        <v>1654</v>
      </c>
      <c r="F541" s="96" t="s">
        <v>1655</v>
      </c>
      <c r="G541" s="98" t="s">
        <v>2666</v>
      </c>
      <c r="H541" s="98" t="s">
        <v>49</v>
      </c>
      <c r="I541" s="134">
        <v>0</v>
      </c>
      <c r="J541" s="443">
        <v>230000000</v>
      </c>
      <c r="K541" s="9" t="s">
        <v>1043</v>
      </c>
      <c r="L541" s="85" t="s">
        <v>1731</v>
      </c>
      <c r="M541" s="98" t="s">
        <v>52</v>
      </c>
      <c r="N541" s="184" t="s">
        <v>53</v>
      </c>
      <c r="O541" s="99" t="s">
        <v>68</v>
      </c>
      <c r="P541" s="87" t="s">
        <v>1741</v>
      </c>
      <c r="Q541" s="138">
        <v>796</v>
      </c>
      <c r="R541" s="184" t="s">
        <v>54</v>
      </c>
      <c r="S541" s="139">
        <v>2</v>
      </c>
      <c r="T541" s="139">
        <v>965000</v>
      </c>
      <c r="U541" s="140">
        <f t="shared" si="67"/>
        <v>1930000</v>
      </c>
      <c r="V541" s="140">
        <f t="shared" si="69"/>
        <v>2161600</v>
      </c>
      <c r="W541" s="185"/>
      <c r="X541" s="141">
        <v>2016</v>
      </c>
      <c r="Y541" s="155"/>
    </row>
    <row r="542" spans="2:25" ht="12.75" customHeight="1" x14ac:dyDescent="0.25">
      <c r="B542" s="52" t="s">
        <v>1678</v>
      </c>
      <c r="C542" s="15" t="s">
        <v>923</v>
      </c>
      <c r="D542" s="23" t="s">
        <v>946</v>
      </c>
      <c r="E542" s="23" t="s">
        <v>947</v>
      </c>
      <c r="F542" s="23" t="s">
        <v>948</v>
      </c>
      <c r="G542" s="23" t="s">
        <v>927</v>
      </c>
      <c r="H542" s="9" t="s">
        <v>55</v>
      </c>
      <c r="I542" s="40">
        <v>45</v>
      </c>
      <c r="J542" s="443">
        <v>230000000</v>
      </c>
      <c r="K542" s="9" t="s">
        <v>1043</v>
      </c>
      <c r="L542" s="85" t="s">
        <v>1353</v>
      </c>
      <c r="M542" s="9" t="s">
        <v>52</v>
      </c>
      <c r="N542" s="9" t="s">
        <v>53</v>
      </c>
      <c r="O542" s="23" t="s">
        <v>2667</v>
      </c>
      <c r="P542" s="87" t="s">
        <v>1741</v>
      </c>
      <c r="Q542" s="86">
        <v>168</v>
      </c>
      <c r="R542" s="12" t="s">
        <v>1689</v>
      </c>
      <c r="S542" s="19">
        <v>15.39</v>
      </c>
      <c r="T542" s="107">
        <v>4840784</v>
      </c>
      <c r="U542" s="140">
        <f t="shared" si="67"/>
        <v>74499665.760000005</v>
      </c>
      <c r="V542" s="140">
        <f t="shared" si="69"/>
        <v>83439625.651200011</v>
      </c>
      <c r="W542" s="186" t="s">
        <v>1746</v>
      </c>
      <c r="X542" s="141">
        <v>2017</v>
      </c>
      <c r="Y542" s="155"/>
    </row>
    <row r="543" spans="2:25" ht="12.75" customHeight="1" x14ac:dyDescent="0.25">
      <c r="B543" s="8" t="s">
        <v>1040</v>
      </c>
      <c r="C543" s="187"/>
      <c r="D543" s="188"/>
      <c r="E543" s="53"/>
      <c r="F543" s="53"/>
      <c r="G543" s="53"/>
      <c r="H543" s="8"/>
      <c r="I543" s="189"/>
      <c r="J543" s="445"/>
      <c r="K543" s="8"/>
      <c r="L543" s="8"/>
      <c r="M543" s="8"/>
      <c r="N543" s="8"/>
      <c r="O543" s="8"/>
      <c r="P543" s="9"/>
      <c r="Q543" s="190"/>
      <c r="R543" s="5"/>
      <c r="S543" s="7"/>
      <c r="T543" s="10"/>
      <c r="U543" s="10">
        <f>SUM(U18:U542)</f>
        <v>3053436373.8660798</v>
      </c>
      <c r="V543" s="10">
        <f>SUM(V18:V542)</f>
        <v>3419848738.7300086</v>
      </c>
      <c r="W543" s="8"/>
      <c r="X543" s="8"/>
      <c r="Y543" s="189"/>
    </row>
    <row r="544" spans="2:25" ht="12.75" customHeight="1" x14ac:dyDescent="0.25">
      <c r="B544" s="53" t="s">
        <v>2668</v>
      </c>
      <c r="C544" s="6"/>
      <c r="D544" s="6"/>
      <c r="E544" s="6"/>
      <c r="F544" s="6"/>
      <c r="G544" s="6"/>
      <c r="H544" s="6"/>
      <c r="I544" s="191"/>
      <c r="J544" s="6"/>
      <c r="K544" s="6"/>
      <c r="L544" s="6"/>
      <c r="M544" s="6"/>
      <c r="N544" s="6"/>
      <c r="O544" s="6"/>
      <c r="P544" s="23"/>
      <c r="Q544" s="192"/>
      <c r="R544" s="6"/>
      <c r="S544" s="7"/>
      <c r="T544" s="7"/>
      <c r="U544" s="7"/>
      <c r="V544" s="7"/>
      <c r="W544" s="6"/>
      <c r="X544" s="6"/>
      <c r="Y544" s="191"/>
    </row>
    <row r="545" spans="2:25" ht="12.75" customHeight="1" x14ac:dyDescent="0.25">
      <c r="B545" s="23" t="s">
        <v>29</v>
      </c>
      <c r="C545" s="15" t="s">
        <v>923</v>
      </c>
      <c r="D545" s="29" t="s">
        <v>2669</v>
      </c>
      <c r="E545" s="29" t="s">
        <v>2670</v>
      </c>
      <c r="F545" s="29" t="s">
        <v>2670</v>
      </c>
      <c r="G545" s="29" t="s">
        <v>2671</v>
      </c>
      <c r="H545" s="29" t="s">
        <v>55</v>
      </c>
      <c r="I545" s="109">
        <v>100</v>
      </c>
      <c r="J545" s="443">
        <v>230000000</v>
      </c>
      <c r="K545" s="9" t="s">
        <v>1043</v>
      </c>
      <c r="L545" s="85" t="s">
        <v>1731</v>
      </c>
      <c r="M545" s="9" t="s">
        <v>473</v>
      </c>
      <c r="N545" s="29" t="s">
        <v>924</v>
      </c>
      <c r="O545" s="29" t="s">
        <v>688</v>
      </c>
      <c r="P545" s="87" t="s">
        <v>1741</v>
      </c>
      <c r="Q545" s="110" t="s">
        <v>924</v>
      </c>
      <c r="R545" s="29"/>
      <c r="S545" s="32"/>
      <c r="T545" s="32"/>
      <c r="U545" s="36">
        <v>729195000</v>
      </c>
      <c r="V545" s="36">
        <f t="shared" ref="V545:V608" si="73">U545*1.12</f>
        <v>816698400.00000012</v>
      </c>
      <c r="W545" s="29"/>
      <c r="X545" s="9">
        <v>2016</v>
      </c>
      <c r="Y545" s="109"/>
    </row>
    <row r="546" spans="2:25" ht="12.75" customHeight="1" x14ac:dyDescent="0.25">
      <c r="B546" s="23" t="s">
        <v>30</v>
      </c>
      <c r="C546" s="15" t="s">
        <v>923</v>
      </c>
      <c r="D546" s="35" t="s">
        <v>1041</v>
      </c>
      <c r="E546" s="29" t="s">
        <v>478</v>
      </c>
      <c r="F546" s="29" t="s">
        <v>1103</v>
      </c>
      <c r="G546" s="29" t="s">
        <v>2672</v>
      </c>
      <c r="H546" s="29" t="s">
        <v>475</v>
      </c>
      <c r="I546" s="109">
        <v>100</v>
      </c>
      <c r="J546" s="443">
        <v>230000000</v>
      </c>
      <c r="K546" s="9" t="s">
        <v>1043</v>
      </c>
      <c r="L546" s="85" t="s">
        <v>1731</v>
      </c>
      <c r="M546" s="9" t="s">
        <v>473</v>
      </c>
      <c r="N546" s="29" t="s">
        <v>924</v>
      </c>
      <c r="O546" s="29" t="s">
        <v>688</v>
      </c>
      <c r="P546" s="87" t="s">
        <v>1741</v>
      </c>
      <c r="Q546" s="110" t="s">
        <v>924</v>
      </c>
      <c r="R546" s="29"/>
      <c r="S546" s="32"/>
      <c r="T546" s="32"/>
      <c r="U546" s="36">
        <v>10000000</v>
      </c>
      <c r="V546" s="36">
        <f t="shared" si="73"/>
        <v>11200000.000000002</v>
      </c>
      <c r="W546" s="29"/>
      <c r="X546" s="9">
        <v>2016</v>
      </c>
      <c r="Y546" s="109"/>
    </row>
    <row r="547" spans="2:25" ht="12.75" customHeight="1" x14ac:dyDescent="0.25">
      <c r="B547" s="23" t="s">
        <v>31</v>
      </c>
      <c r="C547" s="15" t="s">
        <v>923</v>
      </c>
      <c r="D547" s="29" t="s">
        <v>1087</v>
      </c>
      <c r="E547" s="29" t="s">
        <v>490</v>
      </c>
      <c r="F547" s="29" t="s">
        <v>490</v>
      </c>
      <c r="G547" s="29" t="s">
        <v>2673</v>
      </c>
      <c r="H547" s="29" t="s">
        <v>55</v>
      </c>
      <c r="I547" s="109">
        <v>100</v>
      </c>
      <c r="J547" s="443">
        <v>230000000</v>
      </c>
      <c r="K547" s="9" t="s">
        <v>1043</v>
      </c>
      <c r="L547" s="85" t="s">
        <v>1731</v>
      </c>
      <c r="M547" s="9" t="s">
        <v>473</v>
      </c>
      <c r="N547" s="29" t="s">
        <v>924</v>
      </c>
      <c r="O547" s="29" t="s">
        <v>688</v>
      </c>
      <c r="P547" s="29" t="s">
        <v>2674</v>
      </c>
      <c r="Q547" s="110" t="s">
        <v>924</v>
      </c>
      <c r="R547" s="29"/>
      <c r="S547" s="32"/>
      <c r="T547" s="32"/>
      <c r="U547" s="36">
        <v>80500000</v>
      </c>
      <c r="V547" s="36">
        <f t="shared" si="73"/>
        <v>90160000.000000015</v>
      </c>
      <c r="W547" s="29"/>
      <c r="X547" s="9">
        <v>2016</v>
      </c>
      <c r="Y547" s="109"/>
    </row>
    <row r="548" spans="2:25" ht="12.75" customHeight="1" x14ac:dyDescent="0.25">
      <c r="B548" s="23" t="s">
        <v>506</v>
      </c>
      <c r="C548" s="15" t="s">
        <v>923</v>
      </c>
      <c r="D548" s="29" t="s">
        <v>1088</v>
      </c>
      <c r="E548" s="29" t="s">
        <v>489</v>
      </c>
      <c r="F548" s="29" t="s">
        <v>489</v>
      </c>
      <c r="G548" s="87" t="s">
        <v>2675</v>
      </c>
      <c r="H548" s="29" t="s">
        <v>55</v>
      </c>
      <c r="I548" s="109">
        <v>100</v>
      </c>
      <c r="J548" s="443">
        <v>230000000</v>
      </c>
      <c r="K548" s="9" t="s">
        <v>1043</v>
      </c>
      <c r="L548" s="85" t="s">
        <v>1731</v>
      </c>
      <c r="M548" s="9" t="s">
        <v>473</v>
      </c>
      <c r="N548" s="29" t="s">
        <v>924</v>
      </c>
      <c r="O548" s="29" t="s">
        <v>688</v>
      </c>
      <c r="P548" s="29" t="s">
        <v>2674</v>
      </c>
      <c r="Q548" s="110" t="s">
        <v>924</v>
      </c>
      <c r="R548" s="29"/>
      <c r="S548" s="32"/>
      <c r="T548" s="32"/>
      <c r="U548" s="193">
        <v>0</v>
      </c>
      <c r="V548" s="36">
        <f t="shared" si="73"/>
        <v>0</v>
      </c>
      <c r="W548" s="29"/>
      <c r="X548" s="9">
        <v>2016</v>
      </c>
      <c r="Y548" s="109">
        <v>14</v>
      </c>
    </row>
    <row r="549" spans="2:25" ht="12.75" customHeight="1" x14ac:dyDescent="0.25">
      <c r="B549" s="23" t="s">
        <v>2676</v>
      </c>
      <c r="C549" s="15" t="s">
        <v>923</v>
      </c>
      <c r="D549" s="29" t="s">
        <v>1088</v>
      </c>
      <c r="E549" s="29" t="s">
        <v>489</v>
      </c>
      <c r="F549" s="29" t="s">
        <v>489</v>
      </c>
      <c r="G549" s="87" t="s">
        <v>2675</v>
      </c>
      <c r="H549" s="29" t="s">
        <v>55</v>
      </c>
      <c r="I549" s="109">
        <v>100</v>
      </c>
      <c r="J549" s="443">
        <v>230000000</v>
      </c>
      <c r="K549" s="9" t="s">
        <v>1043</v>
      </c>
      <c r="L549" s="85" t="s">
        <v>1731</v>
      </c>
      <c r="M549" s="9" t="s">
        <v>473</v>
      </c>
      <c r="N549" s="29" t="s">
        <v>924</v>
      </c>
      <c r="O549" s="29" t="s">
        <v>2677</v>
      </c>
      <c r="P549" s="29" t="s">
        <v>2674</v>
      </c>
      <c r="Q549" s="110" t="s">
        <v>924</v>
      </c>
      <c r="R549" s="29"/>
      <c r="S549" s="32"/>
      <c r="T549" s="32"/>
      <c r="U549" s="193">
        <v>190000000</v>
      </c>
      <c r="V549" s="36">
        <f t="shared" si="73"/>
        <v>212800000.00000003</v>
      </c>
      <c r="W549" s="29"/>
      <c r="X549" s="9">
        <v>2016</v>
      </c>
      <c r="Y549" s="109"/>
    </row>
    <row r="550" spans="2:25" ht="12.75" customHeight="1" x14ac:dyDescent="0.25">
      <c r="B550" s="23" t="s">
        <v>507</v>
      </c>
      <c r="C550" s="15" t="s">
        <v>923</v>
      </c>
      <c r="D550" s="29" t="s">
        <v>1084</v>
      </c>
      <c r="E550" s="29" t="s">
        <v>1085</v>
      </c>
      <c r="F550" s="29" t="s">
        <v>1085</v>
      </c>
      <c r="G550" s="29" t="s">
        <v>2678</v>
      </c>
      <c r="H550" s="29" t="s">
        <v>55</v>
      </c>
      <c r="I550" s="109">
        <v>100</v>
      </c>
      <c r="J550" s="443">
        <v>230000000</v>
      </c>
      <c r="K550" s="9" t="s">
        <v>1043</v>
      </c>
      <c r="L550" s="85" t="s">
        <v>1731</v>
      </c>
      <c r="M550" s="9" t="s">
        <v>473</v>
      </c>
      <c r="N550" s="29" t="s">
        <v>924</v>
      </c>
      <c r="O550" s="29" t="s">
        <v>504</v>
      </c>
      <c r="P550" s="87" t="s">
        <v>1741</v>
      </c>
      <c r="Q550" s="110" t="s">
        <v>924</v>
      </c>
      <c r="R550" s="29"/>
      <c r="S550" s="32"/>
      <c r="T550" s="32"/>
      <c r="U550" s="36">
        <v>80650000</v>
      </c>
      <c r="V550" s="36">
        <f t="shared" si="73"/>
        <v>90328000.000000015</v>
      </c>
      <c r="W550" s="29"/>
      <c r="X550" s="9">
        <v>2016</v>
      </c>
      <c r="Y550" s="109"/>
    </row>
    <row r="551" spans="2:25" ht="12.75" customHeight="1" x14ac:dyDescent="0.25">
      <c r="B551" s="23" t="s">
        <v>508</v>
      </c>
      <c r="C551" s="15" t="s">
        <v>923</v>
      </c>
      <c r="D551" s="29" t="s">
        <v>1084</v>
      </c>
      <c r="E551" s="29" t="s">
        <v>1085</v>
      </c>
      <c r="F551" s="29" t="s">
        <v>1085</v>
      </c>
      <c r="G551" s="29" t="s">
        <v>2679</v>
      </c>
      <c r="H551" s="29" t="s">
        <v>55</v>
      </c>
      <c r="I551" s="109">
        <v>100</v>
      </c>
      <c r="J551" s="443">
        <v>230000000</v>
      </c>
      <c r="K551" s="9" t="s">
        <v>1043</v>
      </c>
      <c r="L551" s="85" t="s">
        <v>1731</v>
      </c>
      <c r="M551" s="9" t="s">
        <v>473</v>
      </c>
      <c r="N551" s="29" t="s">
        <v>924</v>
      </c>
      <c r="O551" s="29" t="s">
        <v>495</v>
      </c>
      <c r="P551" s="87" t="s">
        <v>1741</v>
      </c>
      <c r="Q551" s="110" t="s">
        <v>924</v>
      </c>
      <c r="R551" s="29"/>
      <c r="S551" s="32"/>
      <c r="T551" s="32"/>
      <c r="U551" s="36">
        <v>105570000</v>
      </c>
      <c r="V551" s="36">
        <f t="shared" si="73"/>
        <v>118238400.00000001</v>
      </c>
      <c r="W551" s="29"/>
      <c r="X551" s="9">
        <v>2016</v>
      </c>
      <c r="Y551" s="109"/>
    </row>
    <row r="552" spans="2:25" ht="12.75" customHeight="1" x14ac:dyDescent="0.25">
      <c r="B552" s="23" t="s">
        <v>509</v>
      </c>
      <c r="C552" s="15" t="s">
        <v>923</v>
      </c>
      <c r="D552" s="29" t="s">
        <v>1084</v>
      </c>
      <c r="E552" s="29" t="s">
        <v>1085</v>
      </c>
      <c r="F552" s="29" t="s">
        <v>1085</v>
      </c>
      <c r="G552" s="29" t="s">
        <v>2680</v>
      </c>
      <c r="H552" s="29" t="s">
        <v>55</v>
      </c>
      <c r="I552" s="109">
        <v>100</v>
      </c>
      <c r="J552" s="443">
        <v>230000000</v>
      </c>
      <c r="K552" s="9" t="s">
        <v>1043</v>
      </c>
      <c r="L552" s="85" t="s">
        <v>1731</v>
      </c>
      <c r="M552" s="9" t="s">
        <v>473</v>
      </c>
      <c r="N552" s="29" t="s">
        <v>924</v>
      </c>
      <c r="O552" s="29" t="s">
        <v>495</v>
      </c>
      <c r="P552" s="87" t="s">
        <v>1741</v>
      </c>
      <c r="Q552" s="110" t="s">
        <v>924</v>
      </c>
      <c r="R552" s="29"/>
      <c r="S552" s="32"/>
      <c r="T552" s="32"/>
      <c r="U552" s="36">
        <v>90160000</v>
      </c>
      <c r="V552" s="36">
        <f t="shared" si="73"/>
        <v>100979200.00000001</v>
      </c>
      <c r="W552" s="29"/>
      <c r="X552" s="9">
        <v>2016</v>
      </c>
      <c r="Y552" s="109"/>
    </row>
    <row r="553" spans="2:25" ht="12.75" customHeight="1" x14ac:dyDescent="0.25">
      <c r="B553" s="23" t="s">
        <v>510</v>
      </c>
      <c r="C553" s="15" t="s">
        <v>923</v>
      </c>
      <c r="D553" s="29" t="s">
        <v>1084</v>
      </c>
      <c r="E553" s="29" t="s">
        <v>1085</v>
      </c>
      <c r="F553" s="29" t="s">
        <v>1085</v>
      </c>
      <c r="G553" s="29" t="s">
        <v>2681</v>
      </c>
      <c r="H553" s="29" t="s">
        <v>55</v>
      </c>
      <c r="I553" s="109">
        <v>100</v>
      </c>
      <c r="J553" s="443">
        <v>230000000</v>
      </c>
      <c r="K553" s="9" t="s">
        <v>1043</v>
      </c>
      <c r="L553" s="85" t="s">
        <v>1731</v>
      </c>
      <c r="M553" s="9" t="s">
        <v>473</v>
      </c>
      <c r="N553" s="29" t="s">
        <v>924</v>
      </c>
      <c r="O553" s="29" t="s">
        <v>497</v>
      </c>
      <c r="P553" s="87" t="s">
        <v>1741</v>
      </c>
      <c r="Q553" s="110" t="s">
        <v>924</v>
      </c>
      <c r="R553" s="29"/>
      <c r="S553" s="32"/>
      <c r="T553" s="32"/>
      <c r="U553" s="36">
        <v>94865000</v>
      </c>
      <c r="V553" s="36">
        <f t="shared" si="73"/>
        <v>106248800.00000001</v>
      </c>
      <c r="W553" s="29"/>
      <c r="X553" s="9">
        <v>2016</v>
      </c>
      <c r="Y553" s="109"/>
    </row>
    <row r="554" spans="2:25" ht="12.75" customHeight="1" x14ac:dyDescent="0.25">
      <c r="B554" s="23" t="s">
        <v>511</v>
      </c>
      <c r="C554" s="15" t="s">
        <v>923</v>
      </c>
      <c r="D554" s="113" t="s">
        <v>1243</v>
      </c>
      <c r="E554" s="113" t="s">
        <v>1244</v>
      </c>
      <c r="F554" s="113" t="s">
        <v>1244</v>
      </c>
      <c r="G554" s="113" t="s">
        <v>2682</v>
      </c>
      <c r="H554" s="29" t="s">
        <v>475</v>
      </c>
      <c r="I554" s="194">
        <v>100</v>
      </c>
      <c r="J554" s="443">
        <v>230000000</v>
      </c>
      <c r="K554" s="9" t="s">
        <v>1043</v>
      </c>
      <c r="L554" s="85" t="s">
        <v>1731</v>
      </c>
      <c r="M554" s="29" t="s">
        <v>2683</v>
      </c>
      <c r="N554" s="29" t="s">
        <v>924</v>
      </c>
      <c r="O554" s="17" t="s">
        <v>483</v>
      </c>
      <c r="P554" s="87" t="s">
        <v>1741</v>
      </c>
      <c r="Q554" s="110" t="s">
        <v>924</v>
      </c>
      <c r="R554" s="113" t="s">
        <v>1</v>
      </c>
      <c r="S554" s="48" t="s">
        <v>1</v>
      </c>
      <c r="T554" s="48" t="s">
        <v>1</v>
      </c>
      <c r="U554" s="20">
        <v>1000000</v>
      </c>
      <c r="V554" s="36">
        <f t="shared" si="73"/>
        <v>1120000</v>
      </c>
      <c r="W554" s="113" t="s">
        <v>1</v>
      </c>
      <c r="X554" s="9">
        <v>2016</v>
      </c>
      <c r="Y554" s="117"/>
    </row>
    <row r="555" spans="2:25" ht="12.75" customHeight="1" x14ac:dyDescent="0.25">
      <c r="B555" s="23" t="s">
        <v>512</v>
      </c>
      <c r="C555" s="15" t="s">
        <v>923</v>
      </c>
      <c r="D555" s="113" t="s">
        <v>1243</v>
      </c>
      <c r="E555" s="113" t="s">
        <v>1244</v>
      </c>
      <c r="F555" s="113" t="s">
        <v>1244</v>
      </c>
      <c r="G555" s="113" t="s">
        <v>2684</v>
      </c>
      <c r="H555" s="29" t="s">
        <v>475</v>
      </c>
      <c r="I555" s="194">
        <v>100</v>
      </c>
      <c r="J555" s="443">
        <v>230000000</v>
      </c>
      <c r="K555" s="9" t="s">
        <v>1043</v>
      </c>
      <c r="L555" s="85" t="s">
        <v>1731</v>
      </c>
      <c r="M555" s="29" t="s">
        <v>1042</v>
      </c>
      <c r="N555" s="29" t="s">
        <v>924</v>
      </c>
      <c r="O555" s="17" t="s">
        <v>483</v>
      </c>
      <c r="P555" s="87" t="s">
        <v>1741</v>
      </c>
      <c r="Q555" s="110" t="s">
        <v>924</v>
      </c>
      <c r="R555" s="113" t="s">
        <v>1</v>
      </c>
      <c r="S555" s="48" t="s">
        <v>1</v>
      </c>
      <c r="T555" s="48" t="s">
        <v>1</v>
      </c>
      <c r="U555" s="20">
        <v>3000000</v>
      </c>
      <c r="V555" s="36">
        <f t="shared" si="73"/>
        <v>3360000.0000000005</v>
      </c>
      <c r="W555" s="113" t="s">
        <v>1</v>
      </c>
      <c r="X555" s="9">
        <v>2016</v>
      </c>
      <c r="Y555" s="117"/>
    </row>
    <row r="556" spans="2:25" ht="12.75" customHeight="1" x14ac:dyDescent="0.25">
      <c r="B556" s="23" t="s">
        <v>513</v>
      </c>
      <c r="C556" s="15" t="s">
        <v>923</v>
      </c>
      <c r="D556" s="113" t="s">
        <v>1243</v>
      </c>
      <c r="E556" s="113" t="s">
        <v>1244</v>
      </c>
      <c r="F556" s="113" t="s">
        <v>1244</v>
      </c>
      <c r="G556" s="113" t="s">
        <v>2685</v>
      </c>
      <c r="H556" s="29" t="s">
        <v>475</v>
      </c>
      <c r="I556" s="194">
        <v>100</v>
      </c>
      <c r="J556" s="443">
        <v>230000000</v>
      </c>
      <c r="K556" s="9" t="s">
        <v>1043</v>
      </c>
      <c r="L556" s="85" t="s">
        <v>1731</v>
      </c>
      <c r="M556" s="29" t="s">
        <v>1045</v>
      </c>
      <c r="N556" s="29" t="s">
        <v>924</v>
      </c>
      <c r="O556" s="17" t="s">
        <v>483</v>
      </c>
      <c r="P556" s="87" t="s">
        <v>1741</v>
      </c>
      <c r="Q556" s="110" t="s">
        <v>924</v>
      </c>
      <c r="R556" s="113" t="s">
        <v>1</v>
      </c>
      <c r="S556" s="48" t="s">
        <v>1</v>
      </c>
      <c r="T556" s="48" t="s">
        <v>1</v>
      </c>
      <c r="U556" s="20">
        <v>3000000</v>
      </c>
      <c r="V556" s="36">
        <f t="shared" si="73"/>
        <v>3360000.0000000005</v>
      </c>
      <c r="W556" s="113" t="s">
        <v>1</v>
      </c>
      <c r="X556" s="9">
        <v>2016</v>
      </c>
      <c r="Y556" s="117"/>
    </row>
    <row r="557" spans="2:25" ht="12.75" customHeight="1" x14ac:dyDescent="0.25">
      <c r="B557" s="23" t="s">
        <v>514</v>
      </c>
      <c r="C557" s="15" t="s">
        <v>923</v>
      </c>
      <c r="D557" s="113" t="s">
        <v>1243</v>
      </c>
      <c r="E557" s="113" t="s">
        <v>1244</v>
      </c>
      <c r="F557" s="113" t="s">
        <v>1244</v>
      </c>
      <c r="G557" s="113" t="s">
        <v>2686</v>
      </c>
      <c r="H557" s="29" t="s">
        <v>475</v>
      </c>
      <c r="I557" s="194">
        <v>100</v>
      </c>
      <c r="J557" s="443">
        <v>230000000</v>
      </c>
      <c r="K557" s="9" t="s">
        <v>1043</v>
      </c>
      <c r="L557" s="85" t="s">
        <v>1731</v>
      </c>
      <c r="M557" s="29" t="s">
        <v>1042</v>
      </c>
      <c r="N557" s="29" t="s">
        <v>924</v>
      </c>
      <c r="O557" s="17" t="s">
        <v>483</v>
      </c>
      <c r="P557" s="87" t="s">
        <v>1741</v>
      </c>
      <c r="Q557" s="110" t="s">
        <v>924</v>
      </c>
      <c r="R557" s="113" t="s">
        <v>1</v>
      </c>
      <c r="S557" s="48" t="s">
        <v>1</v>
      </c>
      <c r="T557" s="48" t="s">
        <v>1</v>
      </c>
      <c r="U557" s="20">
        <v>3000000</v>
      </c>
      <c r="V557" s="36">
        <f t="shared" si="73"/>
        <v>3360000.0000000005</v>
      </c>
      <c r="W557" s="113" t="s">
        <v>1</v>
      </c>
      <c r="X557" s="9">
        <v>2016</v>
      </c>
      <c r="Y557" s="117"/>
    </row>
    <row r="558" spans="2:25" ht="12.75" customHeight="1" x14ac:dyDescent="0.25">
      <c r="B558" s="23" t="s">
        <v>515</v>
      </c>
      <c r="C558" s="15" t="s">
        <v>923</v>
      </c>
      <c r="D558" s="15" t="s">
        <v>1251</v>
      </c>
      <c r="E558" s="46" t="s">
        <v>505</v>
      </c>
      <c r="F558" s="46" t="s">
        <v>1252</v>
      </c>
      <c r="G558" s="15" t="s">
        <v>1253</v>
      </c>
      <c r="H558" s="29" t="s">
        <v>476</v>
      </c>
      <c r="I558" s="117">
        <v>100</v>
      </c>
      <c r="J558" s="443">
        <v>230000000</v>
      </c>
      <c r="K558" s="9" t="s">
        <v>1043</v>
      </c>
      <c r="L558" s="85" t="s">
        <v>1731</v>
      </c>
      <c r="M558" s="29" t="s">
        <v>2683</v>
      </c>
      <c r="N558" s="29" t="s">
        <v>924</v>
      </c>
      <c r="O558" s="17" t="s">
        <v>483</v>
      </c>
      <c r="P558" s="87" t="s">
        <v>1741</v>
      </c>
      <c r="Q558" s="110" t="s">
        <v>924</v>
      </c>
      <c r="R558" s="17" t="s">
        <v>1</v>
      </c>
      <c r="S558" s="48" t="s">
        <v>1</v>
      </c>
      <c r="T558" s="48" t="s">
        <v>1</v>
      </c>
      <c r="U558" s="20">
        <v>2550000</v>
      </c>
      <c r="V558" s="36">
        <f t="shared" si="73"/>
        <v>2856000.0000000005</v>
      </c>
      <c r="W558" s="17" t="s">
        <v>1</v>
      </c>
      <c r="X558" s="9">
        <v>2016</v>
      </c>
      <c r="Y558" s="117"/>
    </row>
    <row r="559" spans="2:25" ht="12.75" customHeight="1" x14ac:dyDescent="0.25">
      <c r="B559" s="23" t="s">
        <v>516</v>
      </c>
      <c r="C559" s="15" t="s">
        <v>923</v>
      </c>
      <c r="D559" s="15" t="s">
        <v>1251</v>
      </c>
      <c r="E559" s="46" t="s">
        <v>505</v>
      </c>
      <c r="F559" s="46" t="s">
        <v>1252</v>
      </c>
      <c r="G559" s="15" t="s">
        <v>1255</v>
      </c>
      <c r="H559" s="29" t="s">
        <v>476</v>
      </c>
      <c r="I559" s="117">
        <v>100</v>
      </c>
      <c r="J559" s="443">
        <v>230000000</v>
      </c>
      <c r="K559" s="9" t="s">
        <v>1043</v>
      </c>
      <c r="L559" s="85" t="s">
        <v>1731</v>
      </c>
      <c r="M559" s="9" t="s">
        <v>1044</v>
      </c>
      <c r="N559" s="29" t="s">
        <v>924</v>
      </c>
      <c r="O559" s="17" t="s">
        <v>483</v>
      </c>
      <c r="P559" s="87" t="s">
        <v>1741</v>
      </c>
      <c r="Q559" s="110" t="s">
        <v>924</v>
      </c>
      <c r="R559" s="17" t="s">
        <v>1</v>
      </c>
      <c r="S559" s="48" t="s">
        <v>1</v>
      </c>
      <c r="T559" s="48" t="s">
        <v>1</v>
      </c>
      <c r="U559" s="20">
        <v>1950000</v>
      </c>
      <c r="V559" s="36">
        <f t="shared" si="73"/>
        <v>2184000</v>
      </c>
      <c r="W559" s="17" t="s">
        <v>1</v>
      </c>
      <c r="X559" s="9">
        <v>2016</v>
      </c>
      <c r="Y559" s="117"/>
    </row>
    <row r="560" spans="2:25" ht="12.75" customHeight="1" x14ac:dyDescent="0.25">
      <c r="B560" s="23" t="s">
        <v>517</v>
      </c>
      <c r="C560" s="15" t="s">
        <v>923</v>
      </c>
      <c r="D560" s="15" t="s">
        <v>1251</v>
      </c>
      <c r="E560" s="46" t="s">
        <v>505</v>
      </c>
      <c r="F560" s="46" t="s">
        <v>1252</v>
      </c>
      <c r="G560" s="15" t="s">
        <v>1257</v>
      </c>
      <c r="H560" s="29" t="s">
        <v>476</v>
      </c>
      <c r="I560" s="117">
        <v>100</v>
      </c>
      <c r="J560" s="443">
        <v>230000000</v>
      </c>
      <c r="K560" s="9" t="s">
        <v>1043</v>
      </c>
      <c r="L560" s="85" t="s">
        <v>1731</v>
      </c>
      <c r="M560" s="29" t="s">
        <v>1045</v>
      </c>
      <c r="N560" s="29" t="s">
        <v>924</v>
      </c>
      <c r="O560" s="17" t="s">
        <v>483</v>
      </c>
      <c r="P560" s="87" t="s">
        <v>1741</v>
      </c>
      <c r="Q560" s="110" t="s">
        <v>924</v>
      </c>
      <c r="R560" s="17" t="s">
        <v>1</v>
      </c>
      <c r="S560" s="48" t="s">
        <v>1</v>
      </c>
      <c r="T560" s="48" t="s">
        <v>1</v>
      </c>
      <c r="U560" s="20">
        <v>1950000</v>
      </c>
      <c r="V560" s="36">
        <f t="shared" si="73"/>
        <v>2184000</v>
      </c>
      <c r="W560" s="17" t="s">
        <v>1</v>
      </c>
      <c r="X560" s="9">
        <v>2016</v>
      </c>
      <c r="Y560" s="117"/>
    </row>
    <row r="561" spans="2:25" ht="12.75" customHeight="1" x14ac:dyDescent="0.25">
      <c r="B561" s="23" t="s">
        <v>518</v>
      </c>
      <c r="C561" s="15" t="s">
        <v>923</v>
      </c>
      <c r="D561" s="15" t="s">
        <v>1251</v>
      </c>
      <c r="E561" s="46" t="s">
        <v>505</v>
      </c>
      <c r="F561" s="46" t="s">
        <v>1252</v>
      </c>
      <c r="G561" s="15" t="s">
        <v>1259</v>
      </c>
      <c r="H561" s="29" t="s">
        <v>476</v>
      </c>
      <c r="I561" s="117">
        <v>100</v>
      </c>
      <c r="J561" s="443">
        <v>230000000</v>
      </c>
      <c r="K561" s="9" t="s">
        <v>1043</v>
      </c>
      <c r="L561" s="85" t="s">
        <v>1731</v>
      </c>
      <c r="M561" s="29" t="s">
        <v>1042</v>
      </c>
      <c r="N561" s="29" t="s">
        <v>924</v>
      </c>
      <c r="O561" s="17" t="s">
        <v>483</v>
      </c>
      <c r="P561" s="87" t="s">
        <v>1741</v>
      </c>
      <c r="Q561" s="110" t="s">
        <v>924</v>
      </c>
      <c r="R561" s="17" t="s">
        <v>1</v>
      </c>
      <c r="S561" s="48" t="s">
        <v>1</v>
      </c>
      <c r="T561" s="48" t="s">
        <v>1</v>
      </c>
      <c r="U561" s="20">
        <v>4350000</v>
      </c>
      <c r="V561" s="36">
        <f t="shared" si="73"/>
        <v>4872000</v>
      </c>
      <c r="W561" s="17" t="s">
        <v>1</v>
      </c>
      <c r="X561" s="9">
        <v>2016</v>
      </c>
      <c r="Y561" s="117"/>
    </row>
    <row r="562" spans="2:25" ht="12.75" customHeight="1" x14ac:dyDescent="0.25">
      <c r="B562" s="23" t="s">
        <v>519</v>
      </c>
      <c r="C562" s="15" t="s">
        <v>923</v>
      </c>
      <c r="D562" s="15" t="s">
        <v>1041</v>
      </c>
      <c r="E562" s="9" t="s">
        <v>478</v>
      </c>
      <c r="F562" s="9" t="s">
        <v>1103</v>
      </c>
      <c r="G562" s="14" t="s">
        <v>2687</v>
      </c>
      <c r="H562" s="29" t="s">
        <v>476</v>
      </c>
      <c r="I562" s="21">
        <v>100</v>
      </c>
      <c r="J562" s="443">
        <v>230000000</v>
      </c>
      <c r="K562" s="9" t="s">
        <v>1043</v>
      </c>
      <c r="L562" s="85" t="s">
        <v>1731</v>
      </c>
      <c r="M562" s="29" t="s">
        <v>1045</v>
      </c>
      <c r="N562" s="29" t="s">
        <v>924</v>
      </c>
      <c r="O562" s="17" t="s">
        <v>483</v>
      </c>
      <c r="P562" s="87" t="s">
        <v>1741</v>
      </c>
      <c r="Q562" s="110" t="s">
        <v>924</v>
      </c>
      <c r="R562" s="30"/>
      <c r="S562" s="32"/>
      <c r="T562" s="32"/>
      <c r="U562" s="19">
        <v>11000000</v>
      </c>
      <c r="V562" s="36">
        <f t="shared" si="73"/>
        <v>12320000.000000002</v>
      </c>
      <c r="W562" s="30"/>
      <c r="X562" s="9">
        <v>2016</v>
      </c>
      <c r="Y562" s="117"/>
    </row>
    <row r="563" spans="2:25" ht="12.75" customHeight="1" x14ac:dyDescent="0.25">
      <c r="B563" s="23" t="s">
        <v>520</v>
      </c>
      <c r="C563" s="15" t="s">
        <v>923</v>
      </c>
      <c r="D563" s="33" t="s">
        <v>1082</v>
      </c>
      <c r="E563" s="33" t="s">
        <v>1557</v>
      </c>
      <c r="F563" s="33" t="s">
        <v>1557</v>
      </c>
      <c r="G563" s="33" t="s">
        <v>2688</v>
      </c>
      <c r="H563" s="33" t="s">
        <v>55</v>
      </c>
      <c r="I563" s="195">
        <v>80</v>
      </c>
      <c r="J563" s="443">
        <v>230000000</v>
      </c>
      <c r="K563" s="9" t="s">
        <v>1043</v>
      </c>
      <c r="L563" s="85" t="s">
        <v>1731</v>
      </c>
      <c r="M563" s="25" t="s">
        <v>473</v>
      </c>
      <c r="N563" s="29" t="s">
        <v>924</v>
      </c>
      <c r="O563" s="29" t="s">
        <v>688</v>
      </c>
      <c r="P563" s="64" t="s">
        <v>2689</v>
      </c>
      <c r="Q563" s="110" t="s">
        <v>924</v>
      </c>
      <c r="R563" s="33"/>
      <c r="S563" s="196"/>
      <c r="T563" s="196"/>
      <c r="U563" s="36">
        <v>712326359</v>
      </c>
      <c r="V563" s="36">
        <f t="shared" si="73"/>
        <v>797805522.08000004</v>
      </c>
      <c r="W563" s="33"/>
      <c r="X563" s="9">
        <v>2016</v>
      </c>
      <c r="Y563" s="428"/>
    </row>
    <row r="564" spans="2:25" ht="12.75" customHeight="1" x14ac:dyDescent="0.25">
      <c r="B564" s="23" t="s">
        <v>521</v>
      </c>
      <c r="C564" s="15" t="s">
        <v>923</v>
      </c>
      <c r="D564" s="33" t="s">
        <v>1082</v>
      </c>
      <c r="E564" s="33" t="s">
        <v>1557</v>
      </c>
      <c r="F564" s="33" t="s">
        <v>1557</v>
      </c>
      <c r="G564" s="33" t="s">
        <v>2690</v>
      </c>
      <c r="H564" s="33" t="s">
        <v>55</v>
      </c>
      <c r="I564" s="195">
        <v>80</v>
      </c>
      <c r="J564" s="443">
        <v>230000000</v>
      </c>
      <c r="K564" s="9" t="s">
        <v>1043</v>
      </c>
      <c r="L564" s="85" t="s">
        <v>1731</v>
      </c>
      <c r="M564" s="25" t="s">
        <v>473</v>
      </c>
      <c r="N564" s="29" t="s">
        <v>924</v>
      </c>
      <c r="O564" s="29" t="s">
        <v>688</v>
      </c>
      <c r="P564" s="197" t="s">
        <v>2689</v>
      </c>
      <c r="Q564" s="110" t="s">
        <v>924</v>
      </c>
      <c r="R564" s="33"/>
      <c r="S564" s="196"/>
      <c r="T564" s="196"/>
      <c r="U564" s="36">
        <v>1514658394</v>
      </c>
      <c r="V564" s="36">
        <f t="shared" si="73"/>
        <v>1696417401.2800002</v>
      </c>
      <c r="W564" s="33"/>
      <c r="X564" s="9">
        <v>2016</v>
      </c>
      <c r="Y564" s="428"/>
    </row>
    <row r="565" spans="2:25" ht="12.75" customHeight="1" x14ac:dyDescent="0.25">
      <c r="B565" s="23" t="s">
        <v>522</v>
      </c>
      <c r="C565" s="15" t="s">
        <v>923</v>
      </c>
      <c r="D565" s="33" t="s">
        <v>1082</v>
      </c>
      <c r="E565" s="33" t="s">
        <v>1557</v>
      </c>
      <c r="F565" s="33" t="s">
        <v>1557</v>
      </c>
      <c r="G565" s="33" t="s">
        <v>2691</v>
      </c>
      <c r="H565" s="33" t="s">
        <v>55</v>
      </c>
      <c r="I565" s="195">
        <v>80</v>
      </c>
      <c r="J565" s="443">
        <v>230000000</v>
      </c>
      <c r="K565" s="9" t="s">
        <v>1043</v>
      </c>
      <c r="L565" s="85" t="s">
        <v>1731</v>
      </c>
      <c r="M565" s="25" t="s">
        <v>473</v>
      </c>
      <c r="N565" s="29" t="s">
        <v>924</v>
      </c>
      <c r="O565" s="29" t="s">
        <v>688</v>
      </c>
      <c r="P565" s="197" t="s">
        <v>2689</v>
      </c>
      <c r="Q565" s="110" t="s">
        <v>924</v>
      </c>
      <c r="R565" s="33"/>
      <c r="S565" s="196"/>
      <c r="T565" s="196"/>
      <c r="U565" s="36">
        <v>959545316</v>
      </c>
      <c r="V565" s="36">
        <f t="shared" si="73"/>
        <v>1074690753.9200001</v>
      </c>
      <c r="W565" s="33"/>
      <c r="X565" s="9">
        <v>2016</v>
      </c>
      <c r="Y565" s="428"/>
    </row>
    <row r="566" spans="2:25" ht="12.75" customHeight="1" x14ac:dyDescent="0.25">
      <c r="B566" s="23" t="s">
        <v>523</v>
      </c>
      <c r="C566" s="15" t="s">
        <v>923</v>
      </c>
      <c r="D566" s="33" t="s">
        <v>1082</v>
      </c>
      <c r="E566" s="33" t="s">
        <v>1557</v>
      </c>
      <c r="F566" s="33" t="s">
        <v>1557</v>
      </c>
      <c r="G566" s="33" t="s">
        <v>2692</v>
      </c>
      <c r="H566" s="33" t="s">
        <v>55</v>
      </c>
      <c r="I566" s="195">
        <v>80</v>
      </c>
      <c r="J566" s="443">
        <v>230000000</v>
      </c>
      <c r="K566" s="9" t="s">
        <v>1043</v>
      </c>
      <c r="L566" s="85" t="s">
        <v>1731</v>
      </c>
      <c r="M566" s="25" t="s">
        <v>473</v>
      </c>
      <c r="N566" s="29" t="s">
        <v>924</v>
      </c>
      <c r="O566" s="29" t="s">
        <v>688</v>
      </c>
      <c r="P566" s="197" t="s">
        <v>2689</v>
      </c>
      <c r="Q566" s="110" t="s">
        <v>924</v>
      </c>
      <c r="R566" s="33"/>
      <c r="S566" s="196"/>
      <c r="T566" s="196"/>
      <c r="U566" s="36">
        <v>310741912</v>
      </c>
      <c r="V566" s="36">
        <f t="shared" si="73"/>
        <v>348030941.44000006</v>
      </c>
      <c r="W566" s="33"/>
      <c r="X566" s="9">
        <v>2016</v>
      </c>
      <c r="Y566" s="428"/>
    </row>
    <row r="567" spans="2:25" ht="12.75" customHeight="1" x14ac:dyDescent="0.25">
      <c r="B567" s="23" t="s">
        <v>524</v>
      </c>
      <c r="C567" s="15" t="s">
        <v>923</v>
      </c>
      <c r="D567" s="45" t="s">
        <v>2693</v>
      </c>
      <c r="E567" s="45" t="s">
        <v>2694</v>
      </c>
      <c r="F567" s="45" t="s">
        <v>2694</v>
      </c>
      <c r="G567" s="47" t="s">
        <v>2695</v>
      </c>
      <c r="H567" s="9" t="s">
        <v>476</v>
      </c>
      <c r="I567" s="40">
        <v>80</v>
      </c>
      <c r="J567" s="443">
        <v>230000000</v>
      </c>
      <c r="K567" s="9" t="s">
        <v>1043</v>
      </c>
      <c r="L567" s="85" t="s">
        <v>1731</v>
      </c>
      <c r="M567" s="25" t="s">
        <v>473</v>
      </c>
      <c r="N567" s="29" t="s">
        <v>924</v>
      </c>
      <c r="O567" s="198" t="s">
        <v>2696</v>
      </c>
      <c r="P567" s="29" t="s">
        <v>2697</v>
      </c>
      <c r="Q567" s="110" t="s">
        <v>924</v>
      </c>
      <c r="R567" s="9"/>
      <c r="S567" s="19"/>
      <c r="T567" s="19"/>
      <c r="U567" s="199">
        <v>2709121860</v>
      </c>
      <c r="V567" s="36">
        <f t="shared" si="73"/>
        <v>3034216483.2000003</v>
      </c>
      <c r="W567" s="9"/>
      <c r="X567" s="9">
        <v>2016</v>
      </c>
      <c r="Y567" s="24"/>
    </row>
    <row r="568" spans="2:25" ht="12.75" customHeight="1" x14ac:dyDescent="0.25">
      <c r="B568" s="23" t="s">
        <v>525</v>
      </c>
      <c r="C568" s="15" t="s">
        <v>923</v>
      </c>
      <c r="D568" s="45" t="s">
        <v>2693</v>
      </c>
      <c r="E568" s="45" t="s">
        <v>2694</v>
      </c>
      <c r="F568" s="45" t="s">
        <v>2694</v>
      </c>
      <c r="G568" s="47" t="s">
        <v>2698</v>
      </c>
      <c r="H568" s="9" t="s">
        <v>476</v>
      </c>
      <c r="I568" s="40">
        <v>80</v>
      </c>
      <c r="J568" s="443">
        <v>230000000</v>
      </c>
      <c r="K568" s="9" t="s">
        <v>1043</v>
      </c>
      <c r="L568" s="85" t="s">
        <v>1731</v>
      </c>
      <c r="M568" s="25" t="s">
        <v>473</v>
      </c>
      <c r="N568" s="29" t="s">
        <v>924</v>
      </c>
      <c r="O568" s="198" t="s">
        <v>1083</v>
      </c>
      <c r="P568" s="29" t="s">
        <v>2697</v>
      </c>
      <c r="Q568" s="110" t="s">
        <v>924</v>
      </c>
      <c r="R568" s="9"/>
      <c r="S568" s="19"/>
      <c r="T568" s="19"/>
      <c r="U568" s="199">
        <v>4490996800</v>
      </c>
      <c r="V568" s="36">
        <f t="shared" si="73"/>
        <v>5029916416.000001</v>
      </c>
      <c r="W568" s="9"/>
      <c r="X568" s="9">
        <v>2016</v>
      </c>
      <c r="Y568" s="24"/>
    </row>
    <row r="569" spans="2:25" ht="12.75" customHeight="1" x14ac:dyDescent="0.25">
      <c r="B569" s="23" t="s">
        <v>526</v>
      </c>
      <c r="C569" s="15" t="s">
        <v>923</v>
      </c>
      <c r="D569" s="45" t="s">
        <v>2693</v>
      </c>
      <c r="E569" s="45" t="s">
        <v>2694</v>
      </c>
      <c r="F569" s="45" t="s">
        <v>2694</v>
      </c>
      <c r="G569" s="47" t="s">
        <v>2699</v>
      </c>
      <c r="H569" s="9" t="s">
        <v>476</v>
      </c>
      <c r="I569" s="40">
        <v>80</v>
      </c>
      <c r="J569" s="443">
        <v>230000000</v>
      </c>
      <c r="K569" s="9" t="s">
        <v>1043</v>
      </c>
      <c r="L569" s="85" t="s">
        <v>1731</v>
      </c>
      <c r="M569" s="25" t="s">
        <v>473</v>
      </c>
      <c r="N569" s="29" t="s">
        <v>924</v>
      </c>
      <c r="O569" s="198" t="s">
        <v>654</v>
      </c>
      <c r="P569" s="29" t="s">
        <v>2697</v>
      </c>
      <c r="Q569" s="110" t="s">
        <v>924</v>
      </c>
      <c r="R569" s="9"/>
      <c r="S569" s="19"/>
      <c r="T569" s="19"/>
      <c r="U569" s="199">
        <v>125779500</v>
      </c>
      <c r="V569" s="36">
        <f t="shared" si="73"/>
        <v>140873040</v>
      </c>
      <c r="W569" s="9"/>
      <c r="X569" s="9">
        <v>2016</v>
      </c>
      <c r="Y569" s="24"/>
    </row>
    <row r="570" spans="2:25" ht="12.75" customHeight="1" x14ac:dyDescent="0.25">
      <c r="B570" s="23" t="s">
        <v>527</v>
      </c>
      <c r="C570" s="15" t="s">
        <v>923</v>
      </c>
      <c r="D570" s="45" t="s">
        <v>2693</v>
      </c>
      <c r="E570" s="45" t="s">
        <v>2694</v>
      </c>
      <c r="F570" s="45" t="s">
        <v>2694</v>
      </c>
      <c r="G570" s="47" t="s">
        <v>2700</v>
      </c>
      <c r="H570" s="9" t="s">
        <v>476</v>
      </c>
      <c r="I570" s="40">
        <v>80</v>
      </c>
      <c r="J570" s="443">
        <v>230000000</v>
      </c>
      <c r="K570" s="9" t="s">
        <v>1043</v>
      </c>
      <c r="L570" s="85" t="s">
        <v>1731</v>
      </c>
      <c r="M570" s="25" t="s">
        <v>473</v>
      </c>
      <c r="N570" s="29" t="s">
        <v>924</v>
      </c>
      <c r="O570" s="198" t="s">
        <v>2701</v>
      </c>
      <c r="P570" s="29" t="s">
        <v>2697</v>
      </c>
      <c r="Q570" s="110" t="s">
        <v>924</v>
      </c>
      <c r="R570" s="9"/>
      <c r="S570" s="19"/>
      <c r="T570" s="19"/>
      <c r="U570" s="199">
        <v>572995500</v>
      </c>
      <c r="V570" s="36">
        <f t="shared" si="73"/>
        <v>641754960.00000012</v>
      </c>
      <c r="W570" s="9"/>
      <c r="X570" s="9">
        <v>2016</v>
      </c>
      <c r="Y570" s="24"/>
    </row>
    <row r="571" spans="2:25" ht="12.75" customHeight="1" x14ac:dyDescent="0.25">
      <c r="B571" s="23" t="s">
        <v>528</v>
      </c>
      <c r="C571" s="15" t="s">
        <v>923</v>
      </c>
      <c r="D571" s="23" t="s">
        <v>2702</v>
      </c>
      <c r="E571" s="29" t="s">
        <v>2703</v>
      </c>
      <c r="F571" s="23" t="s">
        <v>2704</v>
      </c>
      <c r="G571" s="29" t="s">
        <v>2705</v>
      </c>
      <c r="H571" s="23" t="s">
        <v>476</v>
      </c>
      <c r="I571" s="104">
        <v>30</v>
      </c>
      <c r="J571" s="443">
        <v>230000000</v>
      </c>
      <c r="K571" s="9" t="s">
        <v>1043</v>
      </c>
      <c r="L571" s="85" t="s">
        <v>1731</v>
      </c>
      <c r="M571" s="23" t="s">
        <v>473</v>
      </c>
      <c r="N571" s="29" t="s">
        <v>924</v>
      </c>
      <c r="O571" s="198" t="s">
        <v>2706</v>
      </c>
      <c r="P571" s="87" t="s">
        <v>1741</v>
      </c>
      <c r="Q571" s="110" t="s">
        <v>924</v>
      </c>
      <c r="R571" s="9"/>
      <c r="S571" s="19"/>
      <c r="T571" s="19"/>
      <c r="U571" s="200">
        <v>142148809.14300001</v>
      </c>
      <c r="V571" s="36">
        <f t="shared" si="73"/>
        <v>159206666.24016002</v>
      </c>
      <c r="W571" s="9"/>
      <c r="X571" s="9">
        <v>2016</v>
      </c>
      <c r="Y571" s="24"/>
    </row>
    <row r="572" spans="2:25" ht="12.75" customHeight="1" x14ac:dyDescent="0.25">
      <c r="B572" s="23" t="s">
        <v>529</v>
      </c>
      <c r="C572" s="15" t="s">
        <v>923</v>
      </c>
      <c r="D572" s="45" t="s">
        <v>1093</v>
      </c>
      <c r="E572" s="9" t="s">
        <v>1094</v>
      </c>
      <c r="F572" s="9" t="s">
        <v>1094</v>
      </c>
      <c r="G572" s="14" t="s">
        <v>2707</v>
      </c>
      <c r="H572" s="29" t="s">
        <v>475</v>
      </c>
      <c r="I572" s="21">
        <v>40</v>
      </c>
      <c r="J572" s="443">
        <v>230000000</v>
      </c>
      <c r="K572" s="9" t="s">
        <v>1043</v>
      </c>
      <c r="L572" s="85" t="s">
        <v>1731</v>
      </c>
      <c r="M572" s="29" t="s">
        <v>1042</v>
      </c>
      <c r="N572" s="29" t="s">
        <v>924</v>
      </c>
      <c r="O572" s="198" t="s">
        <v>483</v>
      </c>
      <c r="P572" s="29" t="s">
        <v>2708</v>
      </c>
      <c r="Q572" s="110" t="s">
        <v>924</v>
      </c>
      <c r="R572" s="30"/>
      <c r="S572" s="32"/>
      <c r="T572" s="32"/>
      <c r="U572" s="19">
        <v>431711880</v>
      </c>
      <c r="V572" s="36">
        <f t="shared" si="73"/>
        <v>483517305.60000002</v>
      </c>
      <c r="W572" s="30"/>
      <c r="X572" s="9">
        <v>2016</v>
      </c>
      <c r="Y572" s="117"/>
    </row>
    <row r="573" spans="2:25" ht="12.75" customHeight="1" x14ac:dyDescent="0.25">
      <c r="B573" s="23" t="s">
        <v>530</v>
      </c>
      <c r="C573" s="15" t="s">
        <v>923</v>
      </c>
      <c r="D573" s="45" t="s">
        <v>2709</v>
      </c>
      <c r="E573" s="9" t="s">
        <v>2710</v>
      </c>
      <c r="F573" s="9" t="s">
        <v>2710</v>
      </c>
      <c r="G573" s="14" t="s">
        <v>2711</v>
      </c>
      <c r="H573" s="29" t="s">
        <v>475</v>
      </c>
      <c r="I573" s="21">
        <v>40</v>
      </c>
      <c r="J573" s="443">
        <v>230000000</v>
      </c>
      <c r="K573" s="9" t="s">
        <v>1043</v>
      </c>
      <c r="L573" s="85" t="s">
        <v>1731</v>
      </c>
      <c r="M573" s="29" t="s">
        <v>1042</v>
      </c>
      <c r="N573" s="29" t="s">
        <v>924</v>
      </c>
      <c r="O573" s="198" t="s">
        <v>474</v>
      </c>
      <c r="P573" s="29" t="s">
        <v>2708</v>
      </c>
      <c r="Q573" s="110" t="s">
        <v>924</v>
      </c>
      <c r="R573" s="30"/>
      <c r="S573" s="32"/>
      <c r="T573" s="32"/>
      <c r="U573" s="19">
        <v>188747060</v>
      </c>
      <c r="V573" s="36">
        <f t="shared" si="73"/>
        <v>211396707.20000002</v>
      </c>
      <c r="W573" s="30"/>
      <c r="X573" s="9">
        <v>2016</v>
      </c>
      <c r="Y573" s="117"/>
    </row>
    <row r="574" spans="2:25" ht="12.75" customHeight="1" x14ac:dyDescent="0.25">
      <c r="B574" s="23" t="s">
        <v>531</v>
      </c>
      <c r="C574" s="15" t="s">
        <v>923</v>
      </c>
      <c r="D574" s="45" t="s">
        <v>1199</v>
      </c>
      <c r="E574" s="9" t="s">
        <v>1200</v>
      </c>
      <c r="F574" s="9" t="s">
        <v>1200</v>
      </c>
      <c r="G574" s="14" t="s">
        <v>2712</v>
      </c>
      <c r="H574" s="29" t="s">
        <v>475</v>
      </c>
      <c r="I574" s="21">
        <v>40</v>
      </c>
      <c r="J574" s="443">
        <v>230000000</v>
      </c>
      <c r="K574" s="9" t="s">
        <v>1043</v>
      </c>
      <c r="L574" s="85" t="s">
        <v>1731</v>
      </c>
      <c r="M574" s="29" t="s">
        <v>2683</v>
      </c>
      <c r="N574" s="29" t="s">
        <v>924</v>
      </c>
      <c r="O574" s="198" t="s">
        <v>474</v>
      </c>
      <c r="P574" s="29" t="s">
        <v>2708</v>
      </c>
      <c r="Q574" s="110" t="s">
        <v>924</v>
      </c>
      <c r="R574" s="30"/>
      <c r="S574" s="32"/>
      <c r="T574" s="32"/>
      <c r="U574" s="19">
        <v>407002760</v>
      </c>
      <c r="V574" s="36">
        <f t="shared" si="73"/>
        <v>455843091.20000005</v>
      </c>
      <c r="W574" s="30"/>
      <c r="X574" s="9">
        <v>2016</v>
      </c>
      <c r="Y574" s="117"/>
    </row>
    <row r="575" spans="2:25" ht="12.75" customHeight="1" x14ac:dyDescent="0.25">
      <c r="B575" s="23" t="s">
        <v>532</v>
      </c>
      <c r="C575" s="15" t="s">
        <v>923</v>
      </c>
      <c r="D575" s="45" t="s">
        <v>1089</v>
      </c>
      <c r="E575" s="9" t="s">
        <v>485</v>
      </c>
      <c r="F575" s="9" t="s">
        <v>486</v>
      </c>
      <c r="G575" s="14" t="s">
        <v>1101</v>
      </c>
      <c r="H575" s="9" t="s">
        <v>476</v>
      </c>
      <c r="I575" s="21">
        <v>80</v>
      </c>
      <c r="J575" s="443">
        <v>230000000</v>
      </c>
      <c r="K575" s="9" t="s">
        <v>1043</v>
      </c>
      <c r="L575" s="85" t="s">
        <v>1731</v>
      </c>
      <c r="M575" s="29" t="s">
        <v>690</v>
      </c>
      <c r="N575" s="29" t="s">
        <v>924</v>
      </c>
      <c r="O575" s="198" t="s">
        <v>1083</v>
      </c>
      <c r="P575" s="87" t="s">
        <v>1741</v>
      </c>
      <c r="Q575" s="110" t="s">
        <v>924</v>
      </c>
      <c r="R575" s="30"/>
      <c r="S575" s="32"/>
      <c r="T575" s="32"/>
      <c r="U575" s="19">
        <v>2571260.68771184</v>
      </c>
      <c r="V575" s="36">
        <f t="shared" si="73"/>
        <v>2879811.9702372612</v>
      </c>
      <c r="W575" s="30"/>
      <c r="X575" s="9">
        <v>2016</v>
      </c>
      <c r="Y575" s="117"/>
    </row>
    <row r="576" spans="2:25" ht="12.75" customHeight="1" x14ac:dyDescent="0.25">
      <c r="B576" s="23" t="s">
        <v>533</v>
      </c>
      <c r="C576" s="15" t="s">
        <v>923</v>
      </c>
      <c r="D576" s="45" t="s">
        <v>1089</v>
      </c>
      <c r="E576" s="9" t="s">
        <v>485</v>
      </c>
      <c r="F576" s="9" t="s">
        <v>486</v>
      </c>
      <c r="G576" s="14" t="s">
        <v>1102</v>
      </c>
      <c r="H576" s="9" t="s">
        <v>476</v>
      </c>
      <c r="I576" s="21">
        <v>80</v>
      </c>
      <c r="J576" s="443">
        <v>230000000</v>
      </c>
      <c r="K576" s="9" t="s">
        <v>1043</v>
      </c>
      <c r="L576" s="85" t="s">
        <v>1731</v>
      </c>
      <c r="M576" s="29" t="s">
        <v>690</v>
      </c>
      <c r="N576" s="29" t="s">
        <v>924</v>
      </c>
      <c r="O576" s="198" t="s">
        <v>1083</v>
      </c>
      <c r="P576" s="87" t="s">
        <v>1741</v>
      </c>
      <c r="Q576" s="110" t="s">
        <v>924</v>
      </c>
      <c r="R576" s="30"/>
      <c r="S576" s="32"/>
      <c r="T576" s="32"/>
      <c r="U576" s="19">
        <v>5914519.9263665704</v>
      </c>
      <c r="V576" s="36">
        <f t="shared" si="73"/>
        <v>6624262.3175305594</v>
      </c>
      <c r="W576" s="30"/>
      <c r="X576" s="9">
        <v>2016</v>
      </c>
      <c r="Y576" s="117"/>
    </row>
    <row r="577" spans="2:25" ht="12.75" customHeight="1" x14ac:dyDescent="0.25">
      <c r="B577" s="23" t="s">
        <v>534</v>
      </c>
      <c r="C577" s="15" t="s">
        <v>923</v>
      </c>
      <c r="D577" s="45" t="s">
        <v>1089</v>
      </c>
      <c r="E577" s="9" t="s">
        <v>485</v>
      </c>
      <c r="F577" s="9" t="s">
        <v>486</v>
      </c>
      <c r="G577" s="14" t="s">
        <v>1090</v>
      </c>
      <c r="H577" s="9" t="s">
        <v>476</v>
      </c>
      <c r="I577" s="21">
        <v>80</v>
      </c>
      <c r="J577" s="443">
        <v>230000000</v>
      </c>
      <c r="K577" s="9" t="s">
        <v>1043</v>
      </c>
      <c r="L577" s="85" t="s">
        <v>1731</v>
      </c>
      <c r="M577" s="29" t="s">
        <v>690</v>
      </c>
      <c r="N577" s="29" t="s">
        <v>924</v>
      </c>
      <c r="O577" s="198" t="s">
        <v>1083</v>
      </c>
      <c r="P577" s="87" t="s">
        <v>1741</v>
      </c>
      <c r="Q577" s="110" t="s">
        <v>924</v>
      </c>
      <c r="R577" s="30"/>
      <c r="S577" s="32"/>
      <c r="T577" s="32"/>
      <c r="U577" s="19">
        <v>999378.68731954601</v>
      </c>
      <c r="V577" s="36">
        <f t="shared" si="73"/>
        <v>1119304.1297978917</v>
      </c>
      <c r="W577" s="30"/>
      <c r="X577" s="9">
        <v>2016</v>
      </c>
      <c r="Y577" s="117"/>
    </row>
    <row r="578" spans="2:25" ht="12.75" customHeight="1" x14ac:dyDescent="0.25">
      <c r="B578" s="23" t="s">
        <v>535</v>
      </c>
      <c r="C578" s="15" t="s">
        <v>923</v>
      </c>
      <c r="D578" s="45" t="s">
        <v>1089</v>
      </c>
      <c r="E578" s="9" t="s">
        <v>485</v>
      </c>
      <c r="F578" s="9" t="s">
        <v>486</v>
      </c>
      <c r="G578" s="14" t="s">
        <v>1092</v>
      </c>
      <c r="H578" s="9" t="s">
        <v>476</v>
      </c>
      <c r="I578" s="21">
        <v>80</v>
      </c>
      <c r="J578" s="443">
        <v>230000000</v>
      </c>
      <c r="K578" s="9" t="s">
        <v>1043</v>
      </c>
      <c r="L578" s="85" t="s">
        <v>1731</v>
      </c>
      <c r="M578" s="29" t="s">
        <v>690</v>
      </c>
      <c r="N578" s="29" t="s">
        <v>924</v>
      </c>
      <c r="O578" s="198" t="s">
        <v>1083</v>
      </c>
      <c r="P578" s="87" t="s">
        <v>1741</v>
      </c>
      <c r="Q578" s="110" t="s">
        <v>924</v>
      </c>
      <c r="R578" s="30"/>
      <c r="S578" s="32"/>
      <c r="T578" s="32"/>
      <c r="U578" s="19">
        <v>1351148.70673596</v>
      </c>
      <c r="V578" s="36">
        <f t="shared" si="73"/>
        <v>1513286.5515442754</v>
      </c>
      <c r="W578" s="30"/>
      <c r="X578" s="9">
        <v>2016</v>
      </c>
      <c r="Y578" s="117"/>
    </row>
    <row r="579" spans="2:25" ht="12.75" customHeight="1" x14ac:dyDescent="0.25">
      <c r="B579" s="23" t="s">
        <v>536</v>
      </c>
      <c r="C579" s="15" t="s">
        <v>923</v>
      </c>
      <c r="D579" s="45" t="s">
        <v>1089</v>
      </c>
      <c r="E579" s="9" t="s">
        <v>485</v>
      </c>
      <c r="F579" s="9" t="s">
        <v>486</v>
      </c>
      <c r="G579" s="14" t="s">
        <v>2713</v>
      </c>
      <c r="H579" s="9" t="s">
        <v>476</v>
      </c>
      <c r="I579" s="21">
        <v>80</v>
      </c>
      <c r="J579" s="443">
        <v>230000000</v>
      </c>
      <c r="K579" s="9" t="s">
        <v>1043</v>
      </c>
      <c r="L579" s="85" t="s">
        <v>1731</v>
      </c>
      <c r="M579" s="29" t="s">
        <v>690</v>
      </c>
      <c r="N579" s="29" t="s">
        <v>924</v>
      </c>
      <c r="O579" s="198" t="s">
        <v>1083</v>
      </c>
      <c r="P579" s="87" t="s">
        <v>1741</v>
      </c>
      <c r="Q579" s="110" t="s">
        <v>924</v>
      </c>
      <c r="R579" s="30"/>
      <c r="S579" s="32"/>
      <c r="T579" s="32"/>
      <c r="U579" s="19">
        <v>163491.66770300301</v>
      </c>
      <c r="V579" s="36">
        <f t="shared" si="73"/>
        <v>183110.66782736339</v>
      </c>
      <c r="W579" s="30"/>
      <c r="X579" s="9">
        <v>2016</v>
      </c>
      <c r="Y579" s="117"/>
    </row>
    <row r="580" spans="2:25" ht="12.75" customHeight="1" x14ac:dyDescent="0.25">
      <c r="B580" s="23" t="s">
        <v>537</v>
      </c>
      <c r="C580" s="15" t="s">
        <v>923</v>
      </c>
      <c r="D580" s="45" t="s">
        <v>1230</v>
      </c>
      <c r="E580" s="9" t="s">
        <v>1231</v>
      </c>
      <c r="F580" s="9" t="s">
        <v>1232</v>
      </c>
      <c r="G580" s="14" t="s">
        <v>2714</v>
      </c>
      <c r="H580" s="29" t="s">
        <v>476</v>
      </c>
      <c r="I580" s="21">
        <v>100</v>
      </c>
      <c r="J580" s="443">
        <v>230000000</v>
      </c>
      <c r="K580" s="9" t="s">
        <v>1043</v>
      </c>
      <c r="L580" s="91" t="s">
        <v>1353</v>
      </c>
      <c r="M580" s="29" t="s">
        <v>690</v>
      </c>
      <c r="N580" s="29" t="s">
        <v>924</v>
      </c>
      <c r="O580" s="198" t="s">
        <v>2715</v>
      </c>
      <c r="P580" s="87" t="s">
        <v>1741</v>
      </c>
      <c r="Q580" s="110" t="s">
        <v>924</v>
      </c>
      <c r="R580" s="30"/>
      <c r="S580" s="32"/>
      <c r="T580" s="32"/>
      <c r="U580" s="19">
        <v>5502823</v>
      </c>
      <c r="V580" s="36">
        <f t="shared" si="73"/>
        <v>6163161.7600000007</v>
      </c>
      <c r="W580" s="30"/>
      <c r="X580" s="9">
        <v>2017</v>
      </c>
      <c r="Y580" s="117"/>
    </row>
    <row r="581" spans="2:25" ht="12.75" customHeight="1" x14ac:dyDescent="0.25">
      <c r="B581" s="23" t="s">
        <v>538</v>
      </c>
      <c r="C581" s="15" t="s">
        <v>923</v>
      </c>
      <c r="D581" s="45" t="s">
        <v>1230</v>
      </c>
      <c r="E581" s="9" t="s">
        <v>1231</v>
      </c>
      <c r="F581" s="9" t="s">
        <v>1232</v>
      </c>
      <c r="G581" s="14" t="s">
        <v>2716</v>
      </c>
      <c r="H581" s="29" t="s">
        <v>476</v>
      </c>
      <c r="I581" s="21">
        <v>100</v>
      </c>
      <c r="J581" s="443">
        <v>230000000</v>
      </c>
      <c r="K581" s="9" t="s">
        <v>1043</v>
      </c>
      <c r="L581" s="91" t="s">
        <v>1353</v>
      </c>
      <c r="M581" s="29" t="s">
        <v>690</v>
      </c>
      <c r="N581" s="29" t="s">
        <v>924</v>
      </c>
      <c r="O581" s="198" t="s">
        <v>2715</v>
      </c>
      <c r="P581" s="87" t="s">
        <v>1741</v>
      </c>
      <c r="Q581" s="110" t="s">
        <v>924</v>
      </c>
      <c r="R581" s="30"/>
      <c r="S581" s="32"/>
      <c r="T581" s="32"/>
      <c r="U581" s="19">
        <v>5930035</v>
      </c>
      <c r="V581" s="36">
        <f t="shared" si="73"/>
        <v>6641639.2000000002</v>
      </c>
      <c r="W581" s="30"/>
      <c r="X581" s="9">
        <v>2017</v>
      </c>
      <c r="Y581" s="117"/>
    </row>
    <row r="582" spans="2:25" ht="12.75" customHeight="1" x14ac:dyDescent="0.25">
      <c r="B582" s="23" t="s">
        <v>539</v>
      </c>
      <c r="C582" s="15" t="s">
        <v>923</v>
      </c>
      <c r="D582" s="45" t="s">
        <v>1230</v>
      </c>
      <c r="E582" s="9" t="s">
        <v>1231</v>
      </c>
      <c r="F582" s="9" t="s">
        <v>1232</v>
      </c>
      <c r="G582" s="14" t="s">
        <v>2717</v>
      </c>
      <c r="H582" s="29" t="s">
        <v>476</v>
      </c>
      <c r="I582" s="21">
        <v>100</v>
      </c>
      <c r="J582" s="443">
        <v>230000000</v>
      </c>
      <c r="K582" s="9" t="s">
        <v>1043</v>
      </c>
      <c r="L582" s="91" t="s">
        <v>1353</v>
      </c>
      <c r="M582" s="29" t="s">
        <v>690</v>
      </c>
      <c r="N582" s="29" t="s">
        <v>924</v>
      </c>
      <c r="O582" s="198" t="s">
        <v>2715</v>
      </c>
      <c r="P582" s="87" t="s">
        <v>1741</v>
      </c>
      <c r="Q582" s="110" t="s">
        <v>924</v>
      </c>
      <c r="R582" s="30"/>
      <c r="S582" s="32"/>
      <c r="T582" s="32"/>
      <c r="U582" s="19">
        <v>4058956</v>
      </c>
      <c r="V582" s="36">
        <f t="shared" si="73"/>
        <v>4546030.7200000007</v>
      </c>
      <c r="W582" s="30"/>
      <c r="X582" s="9">
        <v>2017</v>
      </c>
      <c r="Y582" s="117"/>
    </row>
    <row r="583" spans="2:25" ht="12.75" customHeight="1" x14ac:dyDescent="0.25">
      <c r="B583" s="23" t="s">
        <v>540</v>
      </c>
      <c r="C583" s="15" t="s">
        <v>923</v>
      </c>
      <c r="D583" s="45" t="s">
        <v>1230</v>
      </c>
      <c r="E583" s="9" t="s">
        <v>1231</v>
      </c>
      <c r="F583" s="9" t="s">
        <v>1232</v>
      </c>
      <c r="G583" s="14" t="s">
        <v>2718</v>
      </c>
      <c r="H583" s="29" t="s">
        <v>476</v>
      </c>
      <c r="I583" s="21">
        <v>100</v>
      </c>
      <c r="J583" s="443">
        <v>230000000</v>
      </c>
      <c r="K583" s="9" t="s">
        <v>1043</v>
      </c>
      <c r="L583" s="91" t="s">
        <v>1353</v>
      </c>
      <c r="M583" s="29" t="s">
        <v>690</v>
      </c>
      <c r="N583" s="29" t="s">
        <v>924</v>
      </c>
      <c r="O583" s="198" t="s">
        <v>2715</v>
      </c>
      <c r="P583" s="87" t="s">
        <v>1741</v>
      </c>
      <c r="Q583" s="110" t="s">
        <v>924</v>
      </c>
      <c r="R583" s="30"/>
      <c r="S583" s="32"/>
      <c r="T583" s="32"/>
      <c r="U583" s="19">
        <v>3363269</v>
      </c>
      <c r="V583" s="36">
        <f t="shared" si="73"/>
        <v>3766861.2800000003</v>
      </c>
      <c r="W583" s="30"/>
      <c r="X583" s="9">
        <v>2017</v>
      </c>
      <c r="Y583" s="117"/>
    </row>
    <row r="584" spans="2:25" ht="12.75" customHeight="1" x14ac:dyDescent="0.25">
      <c r="B584" s="23" t="s">
        <v>541</v>
      </c>
      <c r="C584" s="15" t="s">
        <v>923</v>
      </c>
      <c r="D584" s="45" t="s">
        <v>1095</v>
      </c>
      <c r="E584" s="9" t="s">
        <v>1215</v>
      </c>
      <c r="F584" s="9" t="s">
        <v>1215</v>
      </c>
      <c r="G584" s="14" t="s">
        <v>500</v>
      </c>
      <c r="H584" s="29" t="s">
        <v>476</v>
      </c>
      <c r="I584" s="21">
        <v>50</v>
      </c>
      <c r="J584" s="443">
        <v>230000000</v>
      </c>
      <c r="K584" s="9" t="s">
        <v>1043</v>
      </c>
      <c r="L584" s="85" t="s">
        <v>1731</v>
      </c>
      <c r="M584" s="29" t="s">
        <v>1042</v>
      </c>
      <c r="N584" s="29" t="s">
        <v>924</v>
      </c>
      <c r="O584" s="198" t="s">
        <v>474</v>
      </c>
      <c r="P584" s="87" t="s">
        <v>1741</v>
      </c>
      <c r="Q584" s="110" t="s">
        <v>924</v>
      </c>
      <c r="R584" s="30"/>
      <c r="S584" s="32"/>
      <c r="T584" s="32"/>
      <c r="U584" s="19">
        <v>52426880</v>
      </c>
      <c r="V584" s="36">
        <f t="shared" si="73"/>
        <v>58718105.600000009</v>
      </c>
      <c r="W584" s="30"/>
      <c r="X584" s="9">
        <v>2016</v>
      </c>
      <c r="Y584" s="117"/>
    </row>
    <row r="585" spans="2:25" ht="12.75" customHeight="1" x14ac:dyDescent="0.25">
      <c r="B585" s="23" t="s">
        <v>542</v>
      </c>
      <c r="C585" s="15" t="s">
        <v>923</v>
      </c>
      <c r="D585" s="45" t="s">
        <v>1095</v>
      </c>
      <c r="E585" s="9" t="s">
        <v>1215</v>
      </c>
      <c r="F585" s="9" t="s">
        <v>1215</v>
      </c>
      <c r="G585" s="14" t="s">
        <v>2719</v>
      </c>
      <c r="H585" s="29" t="s">
        <v>476</v>
      </c>
      <c r="I585" s="21">
        <v>50</v>
      </c>
      <c r="J585" s="443">
        <v>230000000</v>
      </c>
      <c r="K585" s="9" t="s">
        <v>1043</v>
      </c>
      <c r="L585" s="85" t="s">
        <v>1731</v>
      </c>
      <c r="M585" s="9" t="s">
        <v>1044</v>
      </c>
      <c r="N585" s="29" t="s">
        <v>924</v>
      </c>
      <c r="O585" s="198" t="s">
        <v>474</v>
      </c>
      <c r="P585" s="87" t="s">
        <v>1741</v>
      </c>
      <c r="Q585" s="110" t="s">
        <v>924</v>
      </c>
      <c r="R585" s="30"/>
      <c r="S585" s="32"/>
      <c r="T585" s="32"/>
      <c r="U585" s="19">
        <v>101231490</v>
      </c>
      <c r="V585" s="36">
        <f t="shared" si="73"/>
        <v>113379268.80000001</v>
      </c>
      <c r="W585" s="30"/>
      <c r="X585" s="9">
        <v>2016</v>
      </c>
      <c r="Y585" s="117"/>
    </row>
    <row r="586" spans="2:25" ht="12.75" customHeight="1" x14ac:dyDescent="0.25">
      <c r="B586" s="23" t="s">
        <v>543</v>
      </c>
      <c r="C586" s="15" t="s">
        <v>923</v>
      </c>
      <c r="D586" s="29" t="s">
        <v>1075</v>
      </c>
      <c r="E586" s="23" t="s">
        <v>1076</v>
      </c>
      <c r="F586" s="23" t="s">
        <v>1076</v>
      </c>
      <c r="G586" s="26" t="s">
        <v>2720</v>
      </c>
      <c r="H586" s="29" t="s">
        <v>55</v>
      </c>
      <c r="I586" s="109">
        <v>60</v>
      </c>
      <c r="J586" s="446">
        <v>230000000</v>
      </c>
      <c r="K586" s="9" t="s">
        <v>1043</v>
      </c>
      <c r="L586" s="85" t="s">
        <v>1731</v>
      </c>
      <c r="M586" s="25" t="s">
        <v>473</v>
      </c>
      <c r="N586" s="29" t="s">
        <v>924</v>
      </c>
      <c r="O586" s="198" t="s">
        <v>688</v>
      </c>
      <c r="P586" s="87" t="s">
        <v>1741</v>
      </c>
      <c r="Q586" s="110" t="s">
        <v>924</v>
      </c>
      <c r="R586" s="29"/>
      <c r="S586" s="32"/>
      <c r="T586" s="32"/>
      <c r="U586" s="19">
        <v>12177540</v>
      </c>
      <c r="V586" s="36">
        <f t="shared" si="73"/>
        <v>13638844.800000001</v>
      </c>
      <c r="W586" s="29"/>
      <c r="X586" s="29">
        <v>2016</v>
      </c>
      <c r="Y586" s="109"/>
    </row>
    <row r="587" spans="2:25" ht="12.75" customHeight="1" x14ac:dyDescent="0.25">
      <c r="B587" s="23" t="s">
        <v>544</v>
      </c>
      <c r="C587" s="15" t="s">
        <v>923</v>
      </c>
      <c r="D587" s="29" t="s">
        <v>1075</v>
      </c>
      <c r="E587" s="23" t="s">
        <v>1076</v>
      </c>
      <c r="F587" s="23" t="s">
        <v>1076</v>
      </c>
      <c r="G587" s="26" t="s">
        <v>2721</v>
      </c>
      <c r="H587" s="29" t="s">
        <v>55</v>
      </c>
      <c r="I587" s="109">
        <v>60</v>
      </c>
      <c r="J587" s="446">
        <v>230000000</v>
      </c>
      <c r="K587" s="9" t="s">
        <v>1043</v>
      </c>
      <c r="L587" s="85" t="s">
        <v>1731</v>
      </c>
      <c r="M587" s="25" t="s">
        <v>473</v>
      </c>
      <c r="N587" s="29" t="s">
        <v>924</v>
      </c>
      <c r="O587" s="198" t="s">
        <v>688</v>
      </c>
      <c r="P587" s="87" t="s">
        <v>1741</v>
      </c>
      <c r="Q587" s="110" t="s">
        <v>924</v>
      </c>
      <c r="R587" s="29"/>
      <c r="S587" s="32"/>
      <c r="T587" s="32"/>
      <c r="U587" s="19">
        <v>15071000</v>
      </c>
      <c r="V587" s="36">
        <f t="shared" si="73"/>
        <v>16879520</v>
      </c>
      <c r="W587" s="29"/>
      <c r="X587" s="29">
        <v>2016</v>
      </c>
      <c r="Y587" s="109"/>
    </row>
    <row r="588" spans="2:25" ht="12.75" customHeight="1" x14ac:dyDescent="0.25">
      <c r="B588" s="23" t="s">
        <v>545</v>
      </c>
      <c r="C588" s="15" t="s">
        <v>923</v>
      </c>
      <c r="D588" s="29" t="s">
        <v>1075</v>
      </c>
      <c r="E588" s="23" t="s">
        <v>1076</v>
      </c>
      <c r="F588" s="23" t="s">
        <v>1076</v>
      </c>
      <c r="G588" s="26" t="s">
        <v>2722</v>
      </c>
      <c r="H588" s="29" t="s">
        <v>55</v>
      </c>
      <c r="I588" s="109">
        <v>60</v>
      </c>
      <c r="J588" s="446">
        <v>230000000</v>
      </c>
      <c r="K588" s="9" t="s">
        <v>1043</v>
      </c>
      <c r="L588" s="85" t="s">
        <v>1731</v>
      </c>
      <c r="M588" s="25" t="s">
        <v>473</v>
      </c>
      <c r="N588" s="29" t="s">
        <v>924</v>
      </c>
      <c r="O588" s="198" t="s">
        <v>688</v>
      </c>
      <c r="P588" s="87" t="s">
        <v>1741</v>
      </c>
      <c r="Q588" s="110" t="s">
        <v>924</v>
      </c>
      <c r="R588" s="29"/>
      <c r="S588" s="32"/>
      <c r="T588" s="32"/>
      <c r="U588" s="19">
        <v>8877920</v>
      </c>
      <c r="V588" s="36">
        <f t="shared" si="73"/>
        <v>9943270.4000000004</v>
      </c>
      <c r="W588" s="29"/>
      <c r="X588" s="29">
        <v>2016</v>
      </c>
      <c r="Y588" s="109"/>
    </row>
    <row r="589" spans="2:25" ht="12.75" customHeight="1" x14ac:dyDescent="0.25">
      <c r="B589" s="23" t="s">
        <v>546</v>
      </c>
      <c r="C589" s="15" t="s">
        <v>923</v>
      </c>
      <c r="D589" s="29" t="s">
        <v>1075</v>
      </c>
      <c r="E589" s="23" t="s">
        <v>1076</v>
      </c>
      <c r="F589" s="23" t="s">
        <v>1076</v>
      </c>
      <c r="G589" s="26" t="s">
        <v>2723</v>
      </c>
      <c r="H589" s="29" t="s">
        <v>55</v>
      </c>
      <c r="I589" s="109">
        <v>60</v>
      </c>
      <c r="J589" s="446">
        <v>230000000</v>
      </c>
      <c r="K589" s="9" t="s">
        <v>1043</v>
      </c>
      <c r="L589" s="85" t="s">
        <v>1731</v>
      </c>
      <c r="M589" s="25" t="s">
        <v>473</v>
      </c>
      <c r="N589" s="29" t="s">
        <v>924</v>
      </c>
      <c r="O589" s="198" t="s">
        <v>688</v>
      </c>
      <c r="P589" s="87" t="s">
        <v>1741</v>
      </c>
      <c r="Q589" s="110" t="s">
        <v>924</v>
      </c>
      <c r="R589" s="29"/>
      <c r="S589" s="32"/>
      <c r="T589" s="32"/>
      <c r="U589" s="19">
        <v>7086960</v>
      </c>
      <c r="V589" s="36">
        <f t="shared" si="73"/>
        <v>7937395.2000000011</v>
      </c>
      <c r="W589" s="29"/>
      <c r="X589" s="29">
        <v>2016</v>
      </c>
      <c r="Y589" s="109"/>
    </row>
    <row r="590" spans="2:25" ht="12.75" customHeight="1" x14ac:dyDescent="0.25">
      <c r="B590" s="23" t="s">
        <v>547</v>
      </c>
      <c r="C590" s="15" t="s">
        <v>923</v>
      </c>
      <c r="D590" s="29" t="s">
        <v>1075</v>
      </c>
      <c r="E590" s="23" t="s">
        <v>1076</v>
      </c>
      <c r="F590" s="23" t="s">
        <v>1076</v>
      </c>
      <c r="G590" s="26" t="s">
        <v>2724</v>
      </c>
      <c r="H590" s="29" t="s">
        <v>55</v>
      </c>
      <c r="I590" s="109">
        <v>60</v>
      </c>
      <c r="J590" s="446">
        <v>230000000</v>
      </c>
      <c r="K590" s="9" t="s">
        <v>1043</v>
      </c>
      <c r="L590" s="85" t="s">
        <v>1731</v>
      </c>
      <c r="M590" s="25" t="s">
        <v>473</v>
      </c>
      <c r="N590" s="29" t="s">
        <v>924</v>
      </c>
      <c r="O590" s="198" t="s">
        <v>688</v>
      </c>
      <c r="P590" s="87" t="s">
        <v>1741</v>
      </c>
      <c r="Q590" s="110" t="s">
        <v>924</v>
      </c>
      <c r="R590" s="29"/>
      <c r="S590" s="32"/>
      <c r="T590" s="32"/>
      <c r="U590" s="19">
        <v>560500</v>
      </c>
      <c r="V590" s="36">
        <f t="shared" si="73"/>
        <v>627760.00000000012</v>
      </c>
      <c r="W590" s="29"/>
      <c r="X590" s="29">
        <v>2016</v>
      </c>
      <c r="Y590" s="109"/>
    </row>
    <row r="591" spans="2:25" ht="12.75" customHeight="1" x14ac:dyDescent="0.25">
      <c r="B591" s="23" t="s">
        <v>548</v>
      </c>
      <c r="C591" s="15" t="s">
        <v>923</v>
      </c>
      <c r="D591" s="23" t="s">
        <v>2725</v>
      </c>
      <c r="E591" s="23" t="s">
        <v>2726</v>
      </c>
      <c r="F591" s="23" t="s">
        <v>2726</v>
      </c>
      <c r="G591" s="26" t="s">
        <v>2727</v>
      </c>
      <c r="H591" s="29" t="s">
        <v>55</v>
      </c>
      <c r="I591" s="109">
        <v>20</v>
      </c>
      <c r="J591" s="446">
        <v>230000000</v>
      </c>
      <c r="K591" s="9" t="s">
        <v>1043</v>
      </c>
      <c r="L591" s="85" t="s">
        <v>1731</v>
      </c>
      <c r="M591" s="25" t="s">
        <v>473</v>
      </c>
      <c r="N591" s="29" t="s">
        <v>924</v>
      </c>
      <c r="O591" s="198" t="s">
        <v>688</v>
      </c>
      <c r="P591" s="87" t="s">
        <v>1741</v>
      </c>
      <c r="Q591" s="110" t="s">
        <v>924</v>
      </c>
      <c r="R591" s="29"/>
      <c r="S591" s="32"/>
      <c r="T591" s="32"/>
      <c r="U591" s="19">
        <v>9800300</v>
      </c>
      <c r="V591" s="36">
        <f t="shared" si="73"/>
        <v>10976336.000000002</v>
      </c>
      <c r="W591" s="29"/>
      <c r="X591" s="29">
        <v>2016</v>
      </c>
      <c r="Y591" s="109"/>
    </row>
    <row r="592" spans="2:25" ht="12.75" customHeight="1" x14ac:dyDescent="0.25">
      <c r="B592" s="23" t="s">
        <v>549</v>
      </c>
      <c r="C592" s="15" t="s">
        <v>923</v>
      </c>
      <c r="D592" s="23" t="s">
        <v>2725</v>
      </c>
      <c r="E592" s="23" t="s">
        <v>2726</v>
      </c>
      <c r="F592" s="23" t="s">
        <v>2726</v>
      </c>
      <c r="G592" s="26" t="s">
        <v>2728</v>
      </c>
      <c r="H592" s="29" t="s">
        <v>55</v>
      </c>
      <c r="I592" s="109">
        <v>20</v>
      </c>
      <c r="J592" s="446">
        <v>230000000</v>
      </c>
      <c r="K592" s="9" t="s">
        <v>1043</v>
      </c>
      <c r="L592" s="85" t="s">
        <v>1731</v>
      </c>
      <c r="M592" s="25" t="s">
        <v>473</v>
      </c>
      <c r="N592" s="29" t="s">
        <v>924</v>
      </c>
      <c r="O592" s="198" t="s">
        <v>688</v>
      </c>
      <c r="P592" s="87" t="s">
        <v>1741</v>
      </c>
      <c r="Q592" s="110" t="s">
        <v>924</v>
      </c>
      <c r="R592" s="29"/>
      <c r="S592" s="32"/>
      <c r="T592" s="32"/>
      <c r="U592" s="19">
        <v>8200520</v>
      </c>
      <c r="V592" s="36">
        <f t="shared" si="73"/>
        <v>9184582.4000000004</v>
      </c>
      <c r="W592" s="29"/>
      <c r="X592" s="29">
        <v>2016</v>
      </c>
      <c r="Y592" s="109"/>
    </row>
    <row r="593" spans="2:25" ht="12.75" customHeight="1" x14ac:dyDescent="0.25">
      <c r="B593" s="23" t="s">
        <v>550</v>
      </c>
      <c r="C593" s="15" t="s">
        <v>923</v>
      </c>
      <c r="D593" s="23" t="s">
        <v>2725</v>
      </c>
      <c r="E593" s="23" t="s">
        <v>2726</v>
      </c>
      <c r="F593" s="23" t="s">
        <v>2726</v>
      </c>
      <c r="G593" s="26" t="s">
        <v>2729</v>
      </c>
      <c r="H593" s="29" t="s">
        <v>55</v>
      </c>
      <c r="I593" s="109">
        <v>20</v>
      </c>
      <c r="J593" s="446">
        <v>230000000</v>
      </c>
      <c r="K593" s="9" t="s">
        <v>1043</v>
      </c>
      <c r="L593" s="85" t="s">
        <v>1731</v>
      </c>
      <c r="M593" s="25" t="s">
        <v>473</v>
      </c>
      <c r="N593" s="29" t="s">
        <v>924</v>
      </c>
      <c r="O593" s="198" t="s">
        <v>688</v>
      </c>
      <c r="P593" s="87" t="s">
        <v>1741</v>
      </c>
      <c r="Q593" s="110" t="s">
        <v>924</v>
      </c>
      <c r="R593" s="29"/>
      <c r="S593" s="32"/>
      <c r="T593" s="32"/>
      <c r="U593" s="19">
        <v>8900600</v>
      </c>
      <c r="V593" s="36">
        <f t="shared" si="73"/>
        <v>9968672.0000000019</v>
      </c>
      <c r="W593" s="29"/>
      <c r="X593" s="29">
        <v>2016</v>
      </c>
      <c r="Y593" s="109"/>
    </row>
    <row r="594" spans="2:25" ht="12.75" customHeight="1" x14ac:dyDescent="0.25">
      <c r="B594" s="23" t="s">
        <v>551</v>
      </c>
      <c r="C594" s="15" t="s">
        <v>923</v>
      </c>
      <c r="D594" s="23" t="s">
        <v>2725</v>
      </c>
      <c r="E594" s="23" t="s">
        <v>2726</v>
      </c>
      <c r="F594" s="23" t="s">
        <v>2726</v>
      </c>
      <c r="G594" s="26" t="s">
        <v>2730</v>
      </c>
      <c r="H594" s="29" t="s">
        <v>55</v>
      </c>
      <c r="I594" s="109">
        <v>20</v>
      </c>
      <c r="J594" s="446">
        <v>230000000</v>
      </c>
      <c r="K594" s="9" t="s">
        <v>1043</v>
      </c>
      <c r="L594" s="85" t="s">
        <v>1731</v>
      </c>
      <c r="M594" s="25" t="s">
        <v>473</v>
      </c>
      <c r="N594" s="29" t="s">
        <v>924</v>
      </c>
      <c r="O594" s="198" t="s">
        <v>688</v>
      </c>
      <c r="P594" s="87" t="s">
        <v>1741</v>
      </c>
      <c r="Q594" s="110" t="s">
        <v>924</v>
      </c>
      <c r="R594" s="29"/>
      <c r="S594" s="32"/>
      <c r="T594" s="32"/>
      <c r="U594" s="19">
        <v>5200600</v>
      </c>
      <c r="V594" s="36">
        <f t="shared" si="73"/>
        <v>5824672.0000000009</v>
      </c>
      <c r="W594" s="29"/>
      <c r="X594" s="29">
        <v>2016</v>
      </c>
      <c r="Y594" s="109"/>
    </row>
    <row r="595" spans="2:25" ht="12.75" customHeight="1" x14ac:dyDescent="0.25">
      <c r="B595" s="23" t="s">
        <v>552</v>
      </c>
      <c r="C595" s="15" t="s">
        <v>923</v>
      </c>
      <c r="D595" s="23" t="s">
        <v>2725</v>
      </c>
      <c r="E595" s="23" t="s">
        <v>2726</v>
      </c>
      <c r="F595" s="23" t="s">
        <v>2726</v>
      </c>
      <c r="G595" s="23" t="s">
        <v>2731</v>
      </c>
      <c r="H595" s="29" t="s">
        <v>55</v>
      </c>
      <c r="I595" s="109">
        <v>50</v>
      </c>
      <c r="J595" s="446">
        <v>230000000</v>
      </c>
      <c r="K595" s="9" t="s">
        <v>1043</v>
      </c>
      <c r="L595" s="85" t="s">
        <v>1731</v>
      </c>
      <c r="M595" s="25" t="s">
        <v>473</v>
      </c>
      <c r="N595" s="29" t="s">
        <v>924</v>
      </c>
      <c r="O595" s="198" t="s">
        <v>688</v>
      </c>
      <c r="P595" s="87" t="s">
        <v>1741</v>
      </c>
      <c r="Q595" s="110" t="s">
        <v>924</v>
      </c>
      <c r="R595" s="29"/>
      <c r="S595" s="32"/>
      <c r="T595" s="32"/>
      <c r="U595" s="19">
        <v>3500000</v>
      </c>
      <c r="V595" s="36">
        <f t="shared" si="73"/>
        <v>3920000.0000000005</v>
      </c>
      <c r="W595" s="29"/>
      <c r="X595" s="29">
        <v>2016</v>
      </c>
      <c r="Y595" s="109"/>
    </row>
    <row r="596" spans="2:25" ht="12.75" customHeight="1" x14ac:dyDescent="0.25">
      <c r="B596" s="23" t="s">
        <v>553</v>
      </c>
      <c r="C596" s="15" t="s">
        <v>923</v>
      </c>
      <c r="D596" s="23" t="s">
        <v>2725</v>
      </c>
      <c r="E596" s="23" t="s">
        <v>2726</v>
      </c>
      <c r="F596" s="23" t="s">
        <v>2726</v>
      </c>
      <c r="G596" s="23" t="s">
        <v>2732</v>
      </c>
      <c r="H596" s="29" t="s">
        <v>55</v>
      </c>
      <c r="I596" s="109">
        <v>50</v>
      </c>
      <c r="J596" s="446">
        <v>230000000</v>
      </c>
      <c r="K596" s="9" t="s">
        <v>1043</v>
      </c>
      <c r="L596" s="85" t="s">
        <v>1731</v>
      </c>
      <c r="M596" s="25" t="s">
        <v>473</v>
      </c>
      <c r="N596" s="29" t="s">
        <v>924</v>
      </c>
      <c r="O596" s="198" t="s">
        <v>688</v>
      </c>
      <c r="P596" s="87" t="s">
        <v>1741</v>
      </c>
      <c r="Q596" s="110" t="s">
        <v>924</v>
      </c>
      <c r="R596" s="29"/>
      <c r="S596" s="32"/>
      <c r="T596" s="32"/>
      <c r="U596" s="19">
        <v>3904840</v>
      </c>
      <c r="V596" s="36">
        <f t="shared" si="73"/>
        <v>4373420.8000000007</v>
      </c>
      <c r="W596" s="29"/>
      <c r="X596" s="29">
        <v>2016</v>
      </c>
      <c r="Y596" s="109"/>
    </row>
    <row r="597" spans="2:25" ht="12.75" customHeight="1" x14ac:dyDescent="0.25">
      <c r="B597" s="23" t="s">
        <v>554</v>
      </c>
      <c r="C597" s="15" t="s">
        <v>923</v>
      </c>
      <c r="D597" s="23" t="s">
        <v>2725</v>
      </c>
      <c r="E597" s="23" t="s">
        <v>2726</v>
      </c>
      <c r="F597" s="23" t="s">
        <v>2726</v>
      </c>
      <c r="G597" s="23" t="s">
        <v>2733</v>
      </c>
      <c r="H597" s="29" t="s">
        <v>55</v>
      </c>
      <c r="I597" s="109">
        <v>50</v>
      </c>
      <c r="J597" s="446">
        <v>230000000</v>
      </c>
      <c r="K597" s="9" t="s">
        <v>1043</v>
      </c>
      <c r="L597" s="85" t="s">
        <v>1731</v>
      </c>
      <c r="M597" s="25" t="s">
        <v>473</v>
      </c>
      <c r="N597" s="29" t="s">
        <v>924</v>
      </c>
      <c r="O597" s="198" t="s">
        <v>688</v>
      </c>
      <c r="P597" s="87" t="s">
        <v>1741</v>
      </c>
      <c r="Q597" s="110" t="s">
        <v>924</v>
      </c>
      <c r="R597" s="29"/>
      <c r="S597" s="32"/>
      <c r="T597" s="32"/>
      <c r="U597" s="19">
        <v>3900000</v>
      </c>
      <c r="V597" s="36">
        <f t="shared" si="73"/>
        <v>4368000</v>
      </c>
      <c r="W597" s="29"/>
      <c r="X597" s="29">
        <v>2016</v>
      </c>
      <c r="Y597" s="109"/>
    </row>
    <row r="598" spans="2:25" ht="12.75" customHeight="1" x14ac:dyDescent="0.25">
      <c r="B598" s="23" t="s">
        <v>555</v>
      </c>
      <c r="C598" s="15" t="s">
        <v>923</v>
      </c>
      <c r="D598" s="23" t="s">
        <v>2725</v>
      </c>
      <c r="E598" s="23" t="s">
        <v>2726</v>
      </c>
      <c r="F598" s="23" t="s">
        <v>2726</v>
      </c>
      <c r="G598" s="23" t="s">
        <v>2734</v>
      </c>
      <c r="H598" s="29" t="s">
        <v>55</v>
      </c>
      <c r="I598" s="109">
        <v>50</v>
      </c>
      <c r="J598" s="446">
        <v>230000000</v>
      </c>
      <c r="K598" s="9" t="s">
        <v>1043</v>
      </c>
      <c r="L598" s="85" t="s">
        <v>1731</v>
      </c>
      <c r="M598" s="25" t="s">
        <v>473</v>
      </c>
      <c r="N598" s="29" t="s">
        <v>924</v>
      </c>
      <c r="O598" s="198" t="s">
        <v>688</v>
      </c>
      <c r="P598" s="87" t="s">
        <v>1741</v>
      </c>
      <c r="Q598" s="110" t="s">
        <v>924</v>
      </c>
      <c r="R598" s="29"/>
      <c r="S598" s="32"/>
      <c r="T598" s="32"/>
      <c r="U598" s="19">
        <v>3100000</v>
      </c>
      <c r="V598" s="36">
        <f t="shared" si="73"/>
        <v>3472000.0000000005</v>
      </c>
      <c r="W598" s="29"/>
      <c r="X598" s="29">
        <v>2016</v>
      </c>
      <c r="Y598" s="109"/>
    </row>
    <row r="599" spans="2:25" ht="12.75" customHeight="1" x14ac:dyDescent="0.25">
      <c r="B599" s="23" t="s">
        <v>556</v>
      </c>
      <c r="C599" s="15" t="s">
        <v>923</v>
      </c>
      <c r="D599" s="29" t="s">
        <v>1078</v>
      </c>
      <c r="E599" s="29" t="s">
        <v>1079</v>
      </c>
      <c r="F599" s="29" t="s">
        <v>1079</v>
      </c>
      <c r="G599" s="26" t="s">
        <v>2735</v>
      </c>
      <c r="H599" s="29" t="s">
        <v>55</v>
      </c>
      <c r="I599" s="109">
        <v>80</v>
      </c>
      <c r="J599" s="446">
        <v>230000000</v>
      </c>
      <c r="K599" s="9" t="s">
        <v>1043</v>
      </c>
      <c r="L599" s="85" t="s">
        <v>1731</v>
      </c>
      <c r="M599" s="25" t="s">
        <v>473</v>
      </c>
      <c r="N599" s="29" t="s">
        <v>924</v>
      </c>
      <c r="O599" s="198" t="s">
        <v>688</v>
      </c>
      <c r="P599" s="87" t="s">
        <v>1741</v>
      </c>
      <c r="Q599" s="110" t="s">
        <v>924</v>
      </c>
      <c r="R599" s="29"/>
      <c r="S599" s="32"/>
      <c r="T599" s="32"/>
      <c r="U599" s="19">
        <v>64000000</v>
      </c>
      <c r="V599" s="36">
        <f t="shared" si="73"/>
        <v>71680000</v>
      </c>
      <c r="W599" s="29"/>
      <c r="X599" s="29">
        <v>2016</v>
      </c>
      <c r="Y599" s="109"/>
    </row>
    <row r="600" spans="2:25" ht="12.75" customHeight="1" x14ac:dyDescent="0.25">
      <c r="B600" s="23" t="s">
        <v>557</v>
      </c>
      <c r="C600" s="15" t="s">
        <v>923</v>
      </c>
      <c r="D600" s="30" t="s">
        <v>1080</v>
      </c>
      <c r="E600" s="14" t="s">
        <v>1556</v>
      </c>
      <c r="F600" s="14" t="s">
        <v>1556</v>
      </c>
      <c r="G600" s="31" t="s">
        <v>1081</v>
      </c>
      <c r="H600" s="29" t="s">
        <v>55</v>
      </c>
      <c r="I600" s="109">
        <v>50</v>
      </c>
      <c r="J600" s="446">
        <v>230000000</v>
      </c>
      <c r="K600" s="9" t="s">
        <v>1043</v>
      </c>
      <c r="L600" s="85" t="s">
        <v>1731</v>
      </c>
      <c r="M600" s="25" t="s">
        <v>473</v>
      </c>
      <c r="N600" s="29" t="s">
        <v>924</v>
      </c>
      <c r="O600" s="198" t="s">
        <v>688</v>
      </c>
      <c r="P600" s="87" t="s">
        <v>1741</v>
      </c>
      <c r="Q600" s="110" t="s">
        <v>924</v>
      </c>
      <c r="R600" s="29"/>
      <c r="S600" s="32"/>
      <c r="T600" s="32"/>
      <c r="U600" s="19">
        <v>6418800</v>
      </c>
      <c r="V600" s="36">
        <f t="shared" si="73"/>
        <v>7189056.0000000009</v>
      </c>
      <c r="W600" s="29"/>
      <c r="X600" s="29">
        <v>2016</v>
      </c>
      <c r="Y600" s="109"/>
    </row>
    <row r="601" spans="2:25" ht="12.75" customHeight="1" x14ac:dyDescent="0.25">
      <c r="B601" s="23" t="s">
        <v>558</v>
      </c>
      <c r="C601" s="15" t="s">
        <v>923</v>
      </c>
      <c r="D601" s="30" t="s">
        <v>1080</v>
      </c>
      <c r="E601" s="14" t="s">
        <v>1556</v>
      </c>
      <c r="F601" s="14" t="s">
        <v>1556</v>
      </c>
      <c r="G601" s="31" t="s">
        <v>1096</v>
      </c>
      <c r="H601" s="29" t="s">
        <v>55</v>
      </c>
      <c r="I601" s="109">
        <v>50</v>
      </c>
      <c r="J601" s="446">
        <v>230000000</v>
      </c>
      <c r="K601" s="9" t="s">
        <v>1043</v>
      </c>
      <c r="L601" s="85" t="s">
        <v>1731</v>
      </c>
      <c r="M601" s="25" t="s">
        <v>473</v>
      </c>
      <c r="N601" s="29" t="s">
        <v>924</v>
      </c>
      <c r="O601" s="198" t="s">
        <v>688</v>
      </c>
      <c r="P601" s="87" t="s">
        <v>1741</v>
      </c>
      <c r="Q601" s="110" t="s">
        <v>924</v>
      </c>
      <c r="R601" s="29"/>
      <c r="S601" s="32"/>
      <c r="T601" s="32"/>
      <c r="U601" s="19">
        <v>6869280</v>
      </c>
      <c r="V601" s="36">
        <f t="shared" si="73"/>
        <v>7693593.6000000006</v>
      </c>
      <c r="W601" s="29"/>
      <c r="X601" s="29">
        <v>2016</v>
      </c>
      <c r="Y601" s="109"/>
    </row>
    <row r="602" spans="2:25" ht="12.75" customHeight="1" x14ac:dyDescent="0.25">
      <c r="B602" s="23" t="s">
        <v>559</v>
      </c>
      <c r="C602" s="15" t="s">
        <v>923</v>
      </c>
      <c r="D602" s="30" t="s">
        <v>1080</v>
      </c>
      <c r="E602" s="14" t="s">
        <v>1556</v>
      </c>
      <c r="F602" s="14" t="s">
        <v>1556</v>
      </c>
      <c r="G602" s="31" t="s">
        <v>1097</v>
      </c>
      <c r="H602" s="29" t="s">
        <v>55</v>
      </c>
      <c r="I602" s="109">
        <v>50</v>
      </c>
      <c r="J602" s="446">
        <v>230000000</v>
      </c>
      <c r="K602" s="9" t="s">
        <v>1043</v>
      </c>
      <c r="L602" s="85" t="s">
        <v>1731</v>
      </c>
      <c r="M602" s="25" t="s">
        <v>473</v>
      </c>
      <c r="N602" s="29" t="s">
        <v>924</v>
      </c>
      <c r="O602" s="198" t="s">
        <v>688</v>
      </c>
      <c r="P602" s="87" t="s">
        <v>1741</v>
      </c>
      <c r="Q602" s="110" t="s">
        <v>924</v>
      </c>
      <c r="R602" s="29"/>
      <c r="S602" s="32"/>
      <c r="T602" s="32"/>
      <c r="U602" s="19">
        <v>7197760</v>
      </c>
      <c r="V602" s="36">
        <f t="shared" si="73"/>
        <v>8061491.2000000011</v>
      </c>
      <c r="W602" s="29"/>
      <c r="X602" s="29">
        <v>2016</v>
      </c>
      <c r="Y602" s="109"/>
    </row>
    <row r="603" spans="2:25" ht="12.75" customHeight="1" x14ac:dyDescent="0.25">
      <c r="B603" s="23" t="s">
        <v>560</v>
      </c>
      <c r="C603" s="15" t="s">
        <v>923</v>
      </c>
      <c r="D603" s="30" t="s">
        <v>1080</v>
      </c>
      <c r="E603" s="14" t="s">
        <v>1556</v>
      </c>
      <c r="F603" s="14" t="s">
        <v>1556</v>
      </c>
      <c r="G603" s="31" t="s">
        <v>1098</v>
      </c>
      <c r="H603" s="29" t="s">
        <v>55</v>
      </c>
      <c r="I603" s="109">
        <v>50</v>
      </c>
      <c r="J603" s="446">
        <v>230000000</v>
      </c>
      <c r="K603" s="9" t="s">
        <v>1043</v>
      </c>
      <c r="L603" s="85" t="s">
        <v>1731</v>
      </c>
      <c r="M603" s="25" t="s">
        <v>473</v>
      </c>
      <c r="N603" s="29" t="s">
        <v>924</v>
      </c>
      <c r="O603" s="198" t="s">
        <v>688</v>
      </c>
      <c r="P603" s="87" t="s">
        <v>1741</v>
      </c>
      <c r="Q603" s="110" t="s">
        <v>924</v>
      </c>
      <c r="R603" s="29"/>
      <c r="S603" s="32"/>
      <c r="T603" s="32"/>
      <c r="U603" s="19">
        <v>3650240</v>
      </c>
      <c r="V603" s="36">
        <f t="shared" si="73"/>
        <v>4088268.8000000003</v>
      </c>
      <c r="W603" s="29"/>
      <c r="X603" s="29">
        <v>2016</v>
      </c>
      <c r="Y603" s="109"/>
    </row>
    <row r="604" spans="2:25" ht="12.75" customHeight="1" x14ac:dyDescent="0.25">
      <c r="B604" s="23" t="s">
        <v>561</v>
      </c>
      <c r="C604" s="15" t="s">
        <v>923</v>
      </c>
      <c r="D604" s="30" t="s">
        <v>1080</v>
      </c>
      <c r="E604" s="14" t="s">
        <v>1556</v>
      </c>
      <c r="F604" s="14" t="s">
        <v>1556</v>
      </c>
      <c r="G604" s="31" t="s">
        <v>1099</v>
      </c>
      <c r="H604" s="29" t="s">
        <v>55</v>
      </c>
      <c r="I604" s="109">
        <v>50</v>
      </c>
      <c r="J604" s="446">
        <v>230000000</v>
      </c>
      <c r="K604" s="9" t="s">
        <v>1043</v>
      </c>
      <c r="L604" s="85" t="s">
        <v>1731</v>
      </c>
      <c r="M604" s="25" t="s">
        <v>473</v>
      </c>
      <c r="N604" s="29" t="s">
        <v>924</v>
      </c>
      <c r="O604" s="198" t="s">
        <v>688</v>
      </c>
      <c r="P604" s="87" t="s">
        <v>1741</v>
      </c>
      <c r="Q604" s="110" t="s">
        <v>924</v>
      </c>
      <c r="R604" s="29"/>
      <c r="S604" s="32"/>
      <c r="T604" s="32"/>
      <c r="U604" s="19">
        <v>2709440</v>
      </c>
      <c r="V604" s="36">
        <f t="shared" si="73"/>
        <v>3034572.8000000003</v>
      </c>
      <c r="W604" s="29"/>
      <c r="X604" s="29">
        <v>2016</v>
      </c>
      <c r="Y604" s="109"/>
    </row>
    <row r="605" spans="2:25" ht="12.75" customHeight="1" x14ac:dyDescent="0.25">
      <c r="B605" s="23" t="s">
        <v>562</v>
      </c>
      <c r="C605" s="15" t="s">
        <v>923</v>
      </c>
      <c r="D605" s="30" t="s">
        <v>1080</v>
      </c>
      <c r="E605" s="14" t="s">
        <v>1556</v>
      </c>
      <c r="F605" s="14" t="s">
        <v>1556</v>
      </c>
      <c r="G605" s="31" t="s">
        <v>1100</v>
      </c>
      <c r="H605" s="29" t="s">
        <v>55</v>
      </c>
      <c r="I605" s="109">
        <v>50</v>
      </c>
      <c r="J605" s="446">
        <v>230000000</v>
      </c>
      <c r="K605" s="9" t="s">
        <v>1043</v>
      </c>
      <c r="L605" s="85" t="s">
        <v>1731</v>
      </c>
      <c r="M605" s="25" t="s">
        <v>473</v>
      </c>
      <c r="N605" s="29" t="s">
        <v>924</v>
      </c>
      <c r="O605" s="198" t="s">
        <v>688</v>
      </c>
      <c r="P605" s="87" t="s">
        <v>1741</v>
      </c>
      <c r="Q605" s="110" t="s">
        <v>924</v>
      </c>
      <c r="R605" s="29"/>
      <c r="S605" s="32"/>
      <c r="T605" s="32"/>
      <c r="U605" s="19">
        <v>1881440</v>
      </c>
      <c r="V605" s="36">
        <f t="shared" si="73"/>
        <v>2107212.8000000003</v>
      </c>
      <c r="W605" s="29"/>
      <c r="X605" s="29">
        <v>2016</v>
      </c>
      <c r="Y605" s="109"/>
    </row>
    <row r="606" spans="2:25" ht="12.75" customHeight="1" x14ac:dyDescent="0.25">
      <c r="B606" s="23" t="s">
        <v>563</v>
      </c>
      <c r="C606" s="15" t="s">
        <v>923</v>
      </c>
      <c r="D606" s="29" t="s">
        <v>1088</v>
      </c>
      <c r="E606" s="29" t="s">
        <v>489</v>
      </c>
      <c r="F606" s="29" t="s">
        <v>489</v>
      </c>
      <c r="G606" s="87" t="s">
        <v>2736</v>
      </c>
      <c r="H606" s="29" t="s">
        <v>55</v>
      </c>
      <c r="I606" s="109">
        <v>100</v>
      </c>
      <c r="J606" s="443">
        <v>230000000</v>
      </c>
      <c r="K606" s="9" t="s">
        <v>1043</v>
      </c>
      <c r="L606" s="85" t="s">
        <v>1731</v>
      </c>
      <c r="M606" s="9" t="s">
        <v>473</v>
      </c>
      <c r="N606" s="29" t="s">
        <v>924</v>
      </c>
      <c r="O606" s="198" t="s">
        <v>688</v>
      </c>
      <c r="P606" s="29" t="s">
        <v>2674</v>
      </c>
      <c r="Q606" s="110" t="s">
        <v>924</v>
      </c>
      <c r="R606" s="29"/>
      <c r="S606" s="32"/>
      <c r="T606" s="32"/>
      <c r="U606" s="193">
        <v>0</v>
      </c>
      <c r="V606" s="36">
        <f t="shared" si="73"/>
        <v>0</v>
      </c>
      <c r="W606" s="29"/>
      <c r="X606" s="9">
        <v>2016</v>
      </c>
      <c r="Y606" s="109">
        <v>14</v>
      </c>
    </row>
    <row r="607" spans="2:25" ht="12.75" customHeight="1" x14ac:dyDescent="0.25">
      <c r="B607" s="23" t="s">
        <v>2737</v>
      </c>
      <c r="C607" s="15" t="s">
        <v>923</v>
      </c>
      <c r="D607" s="29" t="s">
        <v>1088</v>
      </c>
      <c r="E607" s="29" t="s">
        <v>489</v>
      </c>
      <c r="F607" s="29" t="s">
        <v>489</v>
      </c>
      <c r="G607" s="87" t="s">
        <v>2736</v>
      </c>
      <c r="H607" s="29" t="s">
        <v>55</v>
      </c>
      <c r="I607" s="109">
        <v>100</v>
      </c>
      <c r="J607" s="443">
        <v>230000000</v>
      </c>
      <c r="K607" s="9" t="s">
        <v>1043</v>
      </c>
      <c r="L607" s="85" t="s">
        <v>1731</v>
      </c>
      <c r="M607" s="9" t="s">
        <v>473</v>
      </c>
      <c r="N607" s="29" t="s">
        <v>924</v>
      </c>
      <c r="O607" s="201" t="s">
        <v>2738</v>
      </c>
      <c r="P607" s="29" t="s">
        <v>2674</v>
      </c>
      <c r="Q607" s="110" t="s">
        <v>924</v>
      </c>
      <c r="R607" s="29"/>
      <c r="S607" s="32"/>
      <c r="T607" s="32"/>
      <c r="U607" s="202">
        <v>152000000</v>
      </c>
      <c r="V607" s="36">
        <f t="shared" si="73"/>
        <v>170240000.00000003</v>
      </c>
      <c r="W607" s="29"/>
      <c r="X607" s="9">
        <v>2016</v>
      </c>
      <c r="Y607" s="109"/>
    </row>
    <row r="608" spans="2:25" ht="12.75" customHeight="1" x14ac:dyDescent="0.25">
      <c r="B608" s="23" t="s">
        <v>564</v>
      </c>
      <c r="C608" s="15" t="s">
        <v>923</v>
      </c>
      <c r="D608" s="29" t="s">
        <v>1189</v>
      </c>
      <c r="E608" s="29" t="s">
        <v>1220</v>
      </c>
      <c r="F608" s="29" t="s">
        <v>1220</v>
      </c>
      <c r="G608" s="87" t="s">
        <v>1195</v>
      </c>
      <c r="H608" s="29" t="s">
        <v>55</v>
      </c>
      <c r="I608" s="109">
        <v>100</v>
      </c>
      <c r="J608" s="443">
        <v>230000000</v>
      </c>
      <c r="K608" s="9" t="s">
        <v>1043</v>
      </c>
      <c r="L608" s="85" t="s">
        <v>1731</v>
      </c>
      <c r="M608" s="9" t="s">
        <v>473</v>
      </c>
      <c r="N608" s="29" t="s">
        <v>924</v>
      </c>
      <c r="O608" s="198" t="s">
        <v>2739</v>
      </c>
      <c r="P608" s="87" t="s">
        <v>1741</v>
      </c>
      <c r="Q608" s="110" t="s">
        <v>924</v>
      </c>
      <c r="R608" s="29"/>
      <c r="S608" s="32"/>
      <c r="T608" s="32"/>
      <c r="U608" s="202">
        <v>19604074</v>
      </c>
      <c r="V608" s="203">
        <f t="shared" si="73"/>
        <v>21956562.880000003</v>
      </c>
      <c r="W608" s="29"/>
      <c r="X608" s="9">
        <v>2016</v>
      </c>
      <c r="Y608" s="109"/>
    </row>
    <row r="609" spans="2:25" ht="12.75" customHeight="1" x14ac:dyDescent="0.25">
      <c r="B609" s="23" t="s">
        <v>565</v>
      </c>
      <c r="C609" s="15" t="s">
        <v>923</v>
      </c>
      <c r="D609" s="204" t="s">
        <v>2740</v>
      </c>
      <c r="E609" s="85" t="s">
        <v>2741</v>
      </c>
      <c r="F609" s="85" t="s">
        <v>2741</v>
      </c>
      <c r="G609" s="198" t="s">
        <v>2742</v>
      </c>
      <c r="H609" s="184" t="s">
        <v>55</v>
      </c>
      <c r="I609" s="109">
        <v>80</v>
      </c>
      <c r="J609" s="443">
        <v>230000000</v>
      </c>
      <c r="K609" s="9" t="s">
        <v>1043</v>
      </c>
      <c r="L609" s="198" t="s">
        <v>492</v>
      </c>
      <c r="M609" s="198" t="s">
        <v>473</v>
      </c>
      <c r="N609" s="29" t="s">
        <v>924</v>
      </c>
      <c r="O609" s="198" t="s">
        <v>2743</v>
      </c>
      <c r="P609" s="87" t="s">
        <v>1741</v>
      </c>
      <c r="Q609" s="110" t="s">
        <v>924</v>
      </c>
      <c r="R609" s="198"/>
      <c r="S609" s="91"/>
      <c r="T609" s="205"/>
      <c r="U609" s="199">
        <v>201603300</v>
      </c>
      <c r="V609" s="36">
        <f t="shared" ref="V609:V617" si="74">U609*1.12</f>
        <v>225795696.00000003</v>
      </c>
      <c r="W609" s="29"/>
      <c r="X609" s="9">
        <v>2016</v>
      </c>
      <c r="Y609" s="109"/>
    </row>
    <row r="610" spans="2:25" ht="12.75" customHeight="1" x14ac:dyDescent="0.25">
      <c r="B610" s="23" t="s">
        <v>566</v>
      </c>
      <c r="C610" s="15" t="s">
        <v>923</v>
      </c>
      <c r="D610" s="204" t="s">
        <v>2740</v>
      </c>
      <c r="E610" s="85" t="s">
        <v>2741</v>
      </c>
      <c r="F610" s="85" t="s">
        <v>2741</v>
      </c>
      <c r="G610" s="198" t="s">
        <v>2744</v>
      </c>
      <c r="H610" s="184" t="s">
        <v>55</v>
      </c>
      <c r="I610" s="109">
        <v>80</v>
      </c>
      <c r="J610" s="443">
        <v>230000000</v>
      </c>
      <c r="K610" s="9" t="s">
        <v>1043</v>
      </c>
      <c r="L610" s="198" t="s">
        <v>492</v>
      </c>
      <c r="M610" s="198" t="s">
        <v>473</v>
      </c>
      <c r="N610" s="29" t="s">
        <v>924</v>
      </c>
      <c r="O610" s="198" t="s">
        <v>1083</v>
      </c>
      <c r="P610" s="87" t="s">
        <v>1741</v>
      </c>
      <c r="Q610" s="110" t="s">
        <v>924</v>
      </c>
      <c r="R610" s="198"/>
      <c r="S610" s="91"/>
      <c r="T610" s="205"/>
      <c r="U610" s="199">
        <v>263007500</v>
      </c>
      <c r="V610" s="36">
        <f t="shared" si="74"/>
        <v>294568400</v>
      </c>
      <c r="W610" s="29"/>
      <c r="X610" s="9">
        <v>2016</v>
      </c>
      <c r="Y610" s="109"/>
    </row>
    <row r="611" spans="2:25" ht="12.75" customHeight="1" x14ac:dyDescent="0.25">
      <c r="B611" s="23" t="s">
        <v>567</v>
      </c>
      <c r="C611" s="15" t="s">
        <v>923</v>
      </c>
      <c r="D611" s="204" t="s">
        <v>2740</v>
      </c>
      <c r="E611" s="85" t="s">
        <v>2741</v>
      </c>
      <c r="F611" s="85" t="s">
        <v>2741</v>
      </c>
      <c r="G611" s="198" t="s">
        <v>2745</v>
      </c>
      <c r="H611" s="184" t="s">
        <v>55</v>
      </c>
      <c r="I611" s="109">
        <v>80</v>
      </c>
      <c r="J611" s="443">
        <v>230000000</v>
      </c>
      <c r="K611" s="9" t="s">
        <v>1043</v>
      </c>
      <c r="L611" s="198" t="s">
        <v>492</v>
      </c>
      <c r="M611" s="198" t="s">
        <v>473</v>
      </c>
      <c r="N611" s="29" t="s">
        <v>924</v>
      </c>
      <c r="O611" s="198" t="s">
        <v>654</v>
      </c>
      <c r="P611" s="87" t="s">
        <v>1741</v>
      </c>
      <c r="Q611" s="110" t="s">
        <v>924</v>
      </c>
      <c r="R611" s="198"/>
      <c r="S611" s="91"/>
      <c r="T611" s="205"/>
      <c r="U611" s="199">
        <v>9661500</v>
      </c>
      <c r="V611" s="36">
        <f t="shared" si="74"/>
        <v>10820880.000000002</v>
      </c>
      <c r="W611" s="29"/>
      <c r="X611" s="9">
        <v>2016</v>
      </c>
      <c r="Y611" s="109"/>
    </row>
    <row r="612" spans="2:25" ht="12.75" customHeight="1" x14ac:dyDescent="0.25">
      <c r="B612" s="23" t="s">
        <v>568</v>
      </c>
      <c r="C612" s="15" t="s">
        <v>923</v>
      </c>
      <c r="D612" s="204" t="s">
        <v>2740</v>
      </c>
      <c r="E612" s="85" t="s">
        <v>2741</v>
      </c>
      <c r="F612" s="85" t="s">
        <v>2741</v>
      </c>
      <c r="G612" s="198" t="s">
        <v>2746</v>
      </c>
      <c r="H612" s="184" t="s">
        <v>55</v>
      </c>
      <c r="I612" s="109">
        <v>80</v>
      </c>
      <c r="J612" s="443">
        <v>230000000</v>
      </c>
      <c r="K612" s="9" t="s">
        <v>1043</v>
      </c>
      <c r="L612" s="198" t="s">
        <v>492</v>
      </c>
      <c r="M612" s="198" t="s">
        <v>473</v>
      </c>
      <c r="N612" s="29" t="s">
        <v>924</v>
      </c>
      <c r="O612" s="198" t="s">
        <v>2701</v>
      </c>
      <c r="P612" s="87" t="s">
        <v>1741</v>
      </c>
      <c r="Q612" s="110" t="s">
        <v>924</v>
      </c>
      <c r="R612" s="198"/>
      <c r="S612" s="91"/>
      <c r="T612" s="205"/>
      <c r="U612" s="199">
        <v>44013500</v>
      </c>
      <c r="V612" s="36">
        <f t="shared" si="74"/>
        <v>49295120.000000007</v>
      </c>
      <c r="W612" s="29"/>
      <c r="X612" s="9">
        <v>2016</v>
      </c>
      <c r="Y612" s="109"/>
    </row>
    <row r="613" spans="2:25" ht="12.75" customHeight="1" x14ac:dyDescent="0.25">
      <c r="B613" s="23" t="s">
        <v>569</v>
      </c>
      <c r="C613" s="85" t="s">
        <v>923</v>
      </c>
      <c r="D613" s="206" t="s">
        <v>1046</v>
      </c>
      <c r="E613" s="90" t="s">
        <v>1555</v>
      </c>
      <c r="F613" s="90" t="s">
        <v>1555</v>
      </c>
      <c r="G613" s="85" t="s">
        <v>2747</v>
      </c>
      <c r="H613" s="85" t="s">
        <v>55</v>
      </c>
      <c r="I613" s="207">
        <v>0</v>
      </c>
      <c r="J613" s="444">
        <v>230000000</v>
      </c>
      <c r="K613" s="9" t="s">
        <v>1043</v>
      </c>
      <c r="L613" s="85" t="s">
        <v>1731</v>
      </c>
      <c r="M613" s="208" t="s">
        <v>2748</v>
      </c>
      <c r="N613" s="29" t="s">
        <v>924</v>
      </c>
      <c r="O613" s="209" t="s">
        <v>2749</v>
      </c>
      <c r="P613" s="210" t="s">
        <v>1737</v>
      </c>
      <c r="Q613" s="110" t="s">
        <v>924</v>
      </c>
      <c r="R613" s="211"/>
      <c r="S613" s="211"/>
      <c r="T613" s="211"/>
      <c r="U613" s="212">
        <v>14875180</v>
      </c>
      <c r="V613" s="213">
        <f>U613*1.12</f>
        <v>16660201.600000001</v>
      </c>
      <c r="W613" s="29"/>
      <c r="X613" s="9">
        <v>2016</v>
      </c>
      <c r="Y613" s="109"/>
    </row>
    <row r="614" spans="2:25" ht="12.75" customHeight="1" x14ac:dyDescent="0.25">
      <c r="B614" s="23" t="s">
        <v>570</v>
      </c>
      <c r="C614" s="85" t="s">
        <v>923</v>
      </c>
      <c r="D614" s="206" t="s">
        <v>1046</v>
      </c>
      <c r="E614" s="90" t="s">
        <v>1555</v>
      </c>
      <c r="F614" s="90" t="s">
        <v>1555</v>
      </c>
      <c r="G614" s="85" t="s">
        <v>2750</v>
      </c>
      <c r="H614" s="85" t="s">
        <v>55</v>
      </c>
      <c r="I614" s="207">
        <v>0</v>
      </c>
      <c r="J614" s="444">
        <v>230000000</v>
      </c>
      <c r="K614" s="9" t="s">
        <v>1043</v>
      </c>
      <c r="L614" s="85" t="s">
        <v>1731</v>
      </c>
      <c r="M614" s="9" t="s">
        <v>1044</v>
      </c>
      <c r="N614" s="29" t="s">
        <v>924</v>
      </c>
      <c r="O614" s="209" t="s">
        <v>2749</v>
      </c>
      <c r="P614" s="210" t="s">
        <v>1737</v>
      </c>
      <c r="Q614" s="110" t="s">
        <v>924</v>
      </c>
      <c r="R614" s="211"/>
      <c r="S614" s="211"/>
      <c r="T614" s="211"/>
      <c r="U614" s="212">
        <v>8022321</v>
      </c>
      <c r="V614" s="213">
        <f t="shared" ref="V614:V719" si="75">U614*1.12</f>
        <v>8984999.5200000014</v>
      </c>
      <c r="W614" s="29"/>
      <c r="X614" s="9">
        <v>2016</v>
      </c>
      <c r="Y614" s="109"/>
    </row>
    <row r="615" spans="2:25" ht="12.75" customHeight="1" x14ac:dyDescent="0.25">
      <c r="B615" s="23" t="s">
        <v>571</v>
      </c>
      <c r="C615" s="85" t="s">
        <v>923</v>
      </c>
      <c r="D615" s="206" t="s">
        <v>1046</v>
      </c>
      <c r="E615" s="90" t="s">
        <v>1555</v>
      </c>
      <c r="F615" s="90" t="s">
        <v>1555</v>
      </c>
      <c r="G615" s="85" t="s">
        <v>2751</v>
      </c>
      <c r="H615" s="85" t="s">
        <v>55</v>
      </c>
      <c r="I615" s="207">
        <v>0</v>
      </c>
      <c r="J615" s="444">
        <v>230000000</v>
      </c>
      <c r="K615" s="9" t="s">
        <v>1043</v>
      </c>
      <c r="L615" s="85" t="s">
        <v>1731</v>
      </c>
      <c r="M615" s="85" t="s">
        <v>2752</v>
      </c>
      <c r="N615" s="29" t="s">
        <v>924</v>
      </c>
      <c r="O615" s="209" t="s">
        <v>2749</v>
      </c>
      <c r="P615" s="210" t="s">
        <v>1737</v>
      </c>
      <c r="Q615" s="110" t="s">
        <v>924</v>
      </c>
      <c r="R615" s="211"/>
      <c r="S615" s="211"/>
      <c r="T615" s="211"/>
      <c r="U615" s="212">
        <v>8335430</v>
      </c>
      <c r="V615" s="213">
        <f t="shared" si="75"/>
        <v>9335681.6000000015</v>
      </c>
      <c r="W615" s="29"/>
      <c r="X615" s="9">
        <v>2016</v>
      </c>
      <c r="Y615" s="109"/>
    </row>
    <row r="616" spans="2:25" ht="12.75" customHeight="1" x14ac:dyDescent="0.25">
      <c r="B616" s="23" t="s">
        <v>572</v>
      </c>
      <c r="C616" s="85" t="s">
        <v>923</v>
      </c>
      <c r="D616" s="206" t="s">
        <v>1046</v>
      </c>
      <c r="E616" s="90" t="s">
        <v>1555</v>
      </c>
      <c r="F616" s="90" t="s">
        <v>1555</v>
      </c>
      <c r="G616" s="85" t="s">
        <v>2753</v>
      </c>
      <c r="H616" s="85" t="s">
        <v>55</v>
      </c>
      <c r="I616" s="207">
        <v>0</v>
      </c>
      <c r="J616" s="444">
        <v>230000000</v>
      </c>
      <c r="K616" s="9" t="s">
        <v>1043</v>
      </c>
      <c r="L616" s="85" t="s">
        <v>1731</v>
      </c>
      <c r="M616" s="85" t="s">
        <v>2754</v>
      </c>
      <c r="N616" s="29" t="s">
        <v>924</v>
      </c>
      <c r="O616" s="209" t="s">
        <v>2749</v>
      </c>
      <c r="P616" s="210" t="s">
        <v>1737</v>
      </c>
      <c r="Q616" s="110" t="s">
        <v>924</v>
      </c>
      <c r="R616" s="211"/>
      <c r="S616" s="211"/>
      <c r="T616" s="211"/>
      <c r="U616" s="212">
        <v>8653570</v>
      </c>
      <c r="V616" s="213">
        <f t="shared" si="75"/>
        <v>9691998.4000000004</v>
      </c>
      <c r="W616" s="29"/>
      <c r="X616" s="9">
        <v>2016</v>
      </c>
      <c r="Y616" s="109"/>
    </row>
    <row r="617" spans="2:25" ht="12.75" customHeight="1" x14ac:dyDescent="0.25">
      <c r="B617" s="23" t="s">
        <v>573</v>
      </c>
      <c r="C617" s="85" t="s">
        <v>923</v>
      </c>
      <c r="D617" s="26" t="s">
        <v>2755</v>
      </c>
      <c r="E617" s="90" t="s">
        <v>2756</v>
      </c>
      <c r="F617" s="90" t="s">
        <v>2756</v>
      </c>
      <c r="G617" s="85" t="s">
        <v>2757</v>
      </c>
      <c r="H617" s="209" t="s">
        <v>55</v>
      </c>
      <c r="I617" s="207">
        <v>0</v>
      </c>
      <c r="J617" s="444">
        <v>230000000</v>
      </c>
      <c r="K617" s="9" t="s">
        <v>1043</v>
      </c>
      <c r="L617" s="85" t="s">
        <v>1731</v>
      </c>
      <c r="M617" s="208" t="s">
        <v>666</v>
      </c>
      <c r="N617" s="29" t="s">
        <v>924</v>
      </c>
      <c r="O617" s="209" t="s">
        <v>2749</v>
      </c>
      <c r="P617" s="210" t="s">
        <v>1737</v>
      </c>
      <c r="Q617" s="110" t="s">
        <v>924</v>
      </c>
      <c r="R617" s="211"/>
      <c r="S617" s="211"/>
      <c r="T617" s="211"/>
      <c r="U617" s="212">
        <v>42296970</v>
      </c>
      <c r="V617" s="213">
        <f t="shared" si="75"/>
        <v>47372606.400000006</v>
      </c>
      <c r="W617" s="29"/>
      <c r="X617" s="9">
        <v>2016</v>
      </c>
      <c r="Y617" s="109"/>
    </row>
    <row r="618" spans="2:25" ht="12.75" customHeight="1" x14ac:dyDescent="0.25">
      <c r="B618" s="23" t="s">
        <v>574</v>
      </c>
      <c r="C618" s="85" t="s">
        <v>923</v>
      </c>
      <c r="D618" s="44" t="s">
        <v>1041</v>
      </c>
      <c r="E618" s="87" t="s">
        <v>478</v>
      </c>
      <c r="F618" s="214" t="s">
        <v>1103</v>
      </c>
      <c r="G618" s="198" t="s">
        <v>2758</v>
      </c>
      <c r="H618" s="98" t="s">
        <v>476</v>
      </c>
      <c r="I618" s="109">
        <v>90</v>
      </c>
      <c r="J618" s="444">
        <v>230000000</v>
      </c>
      <c r="K618" s="9" t="s">
        <v>1043</v>
      </c>
      <c r="L618" s="92" t="s">
        <v>488</v>
      </c>
      <c r="M618" s="87" t="s">
        <v>473</v>
      </c>
      <c r="N618" s="29" t="s">
        <v>924</v>
      </c>
      <c r="O618" s="87" t="s">
        <v>482</v>
      </c>
      <c r="P618" s="215" t="s">
        <v>1737</v>
      </c>
      <c r="Q618" s="110" t="s">
        <v>924</v>
      </c>
      <c r="R618" s="216"/>
      <c r="S618" s="216"/>
      <c r="T618" s="216"/>
      <c r="U618" s="217">
        <v>4000000</v>
      </c>
      <c r="V618" s="213">
        <f t="shared" si="75"/>
        <v>4480000</v>
      </c>
      <c r="W618" s="29"/>
      <c r="X618" s="9">
        <v>2017</v>
      </c>
      <c r="Y618" s="109"/>
    </row>
    <row r="619" spans="2:25" ht="12.75" customHeight="1" x14ac:dyDescent="0.25">
      <c r="B619" s="23" t="s">
        <v>575</v>
      </c>
      <c r="C619" s="85" t="s">
        <v>923</v>
      </c>
      <c r="D619" s="29" t="s">
        <v>1041</v>
      </c>
      <c r="E619" s="218" t="s">
        <v>478</v>
      </c>
      <c r="F619" s="87" t="s">
        <v>1103</v>
      </c>
      <c r="G619" s="87" t="s">
        <v>668</v>
      </c>
      <c r="H619" s="447" t="s">
        <v>475</v>
      </c>
      <c r="I619" s="219">
        <v>90</v>
      </c>
      <c r="J619" s="444">
        <v>230000000</v>
      </c>
      <c r="K619" s="9" t="s">
        <v>1043</v>
      </c>
      <c r="L619" s="92" t="s">
        <v>488</v>
      </c>
      <c r="M619" s="85" t="s">
        <v>473</v>
      </c>
      <c r="N619" s="29" t="s">
        <v>924</v>
      </c>
      <c r="O619" s="85" t="s">
        <v>1130</v>
      </c>
      <c r="P619" s="215" t="s">
        <v>1737</v>
      </c>
      <c r="Q619" s="110" t="s">
        <v>924</v>
      </c>
      <c r="R619" s="216"/>
      <c r="S619" s="216"/>
      <c r="T619" s="216"/>
      <c r="U619" s="220">
        <v>6000000</v>
      </c>
      <c r="V619" s="213">
        <f t="shared" si="75"/>
        <v>6720000.0000000009</v>
      </c>
      <c r="W619" s="29"/>
      <c r="X619" s="9">
        <v>2017</v>
      </c>
      <c r="Y619" s="109"/>
    </row>
    <row r="620" spans="2:25" ht="12.75" customHeight="1" x14ac:dyDescent="0.25">
      <c r="B620" s="23" t="s">
        <v>1558</v>
      </c>
      <c r="C620" s="85" t="s">
        <v>923</v>
      </c>
      <c r="D620" s="26" t="s">
        <v>2759</v>
      </c>
      <c r="E620" s="218" t="s">
        <v>2760</v>
      </c>
      <c r="F620" s="87" t="s">
        <v>2760</v>
      </c>
      <c r="G620" s="87" t="s">
        <v>2761</v>
      </c>
      <c r="H620" s="98" t="s">
        <v>476</v>
      </c>
      <c r="I620" s="180">
        <v>80</v>
      </c>
      <c r="J620" s="444">
        <v>230000000</v>
      </c>
      <c r="K620" s="9" t="s">
        <v>1043</v>
      </c>
      <c r="L620" s="99" t="s">
        <v>685</v>
      </c>
      <c r="M620" s="208" t="s">
        <v>473</v>
      </c>
      <c r="N620" s="29" t="s">
        <v>924</v>
      </c>
      <c r="O620" s="85" t="s">
        <v>484</v>
      </c>
      <c r="P620" s="215" t="s">
        <v>1737</v>
      </c>
      <c r="Q620" s="110" t="s">
        <v>924</v>
      </c>
      <c r="R620" s="221"/>
      <c r="S620" s="221"/>
      <c r="T620" s="222"/>
      <c r="U620" s="220">
        <v>450000000</v>
      </c>
      <c r="V620" s="213">
        <f t="shared" si="75"/>
        <v>504000000.00000006</v>
      </c>
      <c r="W620" s="29"/>
      <c r="X620" s="9">
        <v>2017</v>
      </c>
      <c r="Y620" s="109"/>
    </row>
    <row r="621" spans="2:25" ht="12.75" customHeight="1" x14ac:dyDescent="0.25">
      <c r="B621" s="23" t="s">
        <v>1559</v>
      </c>
      <c r="C621" s="85" t="s">
        <v>923</v>
      </c>
      <c r="D621" s="29" t="s">
        <v>1041</v>
      </c>
      <c r="E621" s="87" t="s">
        <v>478</v>
      </c>
      <c r="F621" s="216" t="s">
        <v>1103</v>
      </c>
      <c r="G621" s="87" t="s">
        <v>2762</v>
      </c>
      <c r="H621" s="87" t="s">
        <v>475</v>
      </c>
      <c r="I621" s="109">
        <v>90</v>
      </c>
      <c r="J621" s="444">
        <v>230000000</v>
      </c>
      <c r="K621" s="9" t="s">
        <v>1043</v>
      </c>
      <c r="L621" s="87" t="s">
        <v>1163</v>
      </c>
      <c r="M621" s="87" t="s">
        <v>473</v>
      </c>
      <c r="N621" s="29" t="s">
        <v>924</v>
      </c>
      <c r="O621" s="87" t="s">
        <v>1083</v>
      </c>
      <c r="P621" s="215" t="s">
        <v>1737</v>
      </c>
      <c r="Q621" s="110" t="s">
        <v>924</v>
      </c>
      <c r="R621" s="216"/>
      <c r="S621" s="216"/>
      <c r="T621" s="216"/>
      <c r="U621" s="217">
        <v>6000000</v>
      </c>
      <c r="V621" s="213">
        <f t="shared" si="75"/>
        <v>6720000.0000000009</v>
      </c>
      <c r="W621" s="113"/>
      <c r="X621" s="9">
        <v>2017</v>
      </c>
      <c r="Y621" s="117"/>
    </row>
    <row r="622" spans="2:25" ht="12.75" customHeight="1" x14ac:dyDescent="0.25">
      <c r="B622" s="23" t="s">
        <v>576</v>
      </c>
      <c r="C622" s="85" t="s">
        <v>923</v>
      </c>
      <c r="D622" s="29" t="s">
        <v>1118</v>
      </c>
      <c r="E622" s="87" t="s">
        <v>1119</v>
      </c>
      <c r="F622" s="87" t="s">
        <v>1119</v>
      </c>
      <c r="G622" s="223" t="s">
        <v>2763</v>
      </c>
      <c r="H622" s="87" t="s">
        <v>55</v>
      </c>
      <c r="I622" s="109">
        <v>50</v>
      </c>
      <c r="J622" s="444">
        <v>230000000</v>
      </c>
      <c r="K622" s="9" t="s">
        <v>1043</v>
      </c>
      <c r="L622" s="87" t="s">
        <v>1163</v>
      </c>
      <c r="M622" s="224" t="s">
        <v>473</v>
      </c>
      <c r="N622" s="29" t="s">
        <v>924</v>
      </c>
      <c r="O622" s="87" t="s">
        <v>2764</v>
      </c>
      <c r="P622" s="215" t="s">
        <v>1737</v>
      </c>
      <c r="Q622" s="110" t="s">
        <v>924</v>
      </c>
      <c r="R622" s="87"/>
      <c r="S622" s="87"/>
      <c r="T622" s="87"/>
      <c r="U622" s="220">
        <v>5763550</v>
      </c>
      <c r="V622" s="213">
        <f t="shared" si="75"/>
        <v>6455176.0000000009</v>
      </c>
      <c r="W622" s="113"/>
      <c r="X622" s="9">
        <v>2017</v>
      </c>
      <c r="Y622" s="117"/>
    </row>
    <row r="623" spans="2:25" ht="12.75" customHeight="1" x14ac:dyDescent="0.25">
      <c r="B623" s="23" t="s">
        <v>577</v>
      </c>
      <c r="C623" s="85" t="s">
        <v>923</v>
      </c>
      <c r="D623" s="29" t="s">
        <v>1118</v>
      </c>
      <c r="E623" s="87" t="s">
        <v>1119</v>
      </c>
      <c r="F623" s="87" t="s">
        <v>1119</v>
      </c>
      <c r="G623" s="223" t="s">
        <v>2765</v>
      </c>
      <c r="H623" s="87" t="s">
        <v>55</v>
      </c>
      <c r="I623" s="109">
        <v>50</v>
      </c>
      <c r="J623" s="444">
        <v>230000000</v>
      </c>
      <c r="K623" s="9" t="s">
        <v>1043</v>
      </c>
      <c r="L623" s="87" t="s">
        <v>1163</v>
      </c>
      <c r="M623" s="224" t="s">
        <v>473</v>
      </c>
      <c r="N623" s="29" t="s">
        <v>924</v>
      </c>
      <c r="O623" s="87" t="s">
        <v>2764</v>
      </c>
      <c r="P623" s="215" t="s">
        <v>1737</v>
      </c>
      <c r="Q623" s="110" t="s">
        <v>924</v>
      </c>
      <c r="R623" s="87"/>
      <c r="S623" s="87"/>
      <c r="T623" s="87"/>
      <c r="U623" s="220">
        <v>5742686</v>
      </c>
      <c r="V623" s="213">
        <f t="shared" si="75"/>
        <v>6431808.3200000003</v>
      </c>
      <c r="W623" s="113"/>
      <c r="X623" s="9">
        <v>2017</v>
      </c>
      <c r="Y623" s="117"/>
    </row>
    <row r="624" spans="2:25" ht="12.75" customHeight="1" x14ac:dyDescent="0.25">
      <c r="B624" s="23" t="s">
        <v>578</v>
      </c>
      <c r="C624" s="85" t="s">
        <v>923</v>
      </c>
      <c r="D624" s="29" t="s">
        <v>1118</v>
      </c>
      <c r="E624" s="87" t="s">
        <v>1119</v>
      </c>
      <c r="F624" s="87" t="s">
        <v>1119</v>
      </c>
      <c r="G624" s="223" t="s">
        <v>2766</v>
      </c>
      <c r="H624" s="87" t="s">
        <v>55</v>
      </c>
      <c r="I624" s="109">
        <v>50</v>
      </c>
      <c r="J624" s="444">
        <v>230000000</v>
      </c>
      <c r="K624" s="9" t="s">
        <v>1043</v>
      </c>
      <c r="L624" s="87" t="s">
        <v>1163</v>
      </c>
      <c r="M624" s="224" t="s">
        <v>473</v>
      </c>
      <c r="N624" s="29" t="s">
        <v>924</v>
      </c>
      <c r="O624" s="87" t="s">
        <v>2764</v>
      </c>
      <c r="P624" s="215" t="s">
        <v>1737</v>
      </c>
      <c r="Q624" s="110" t="s">
        <v>924</v>
      </c>
      <c r="R624" s="87"/>
      <c r="S624" s="87"/>
      <c r="T624" s="87"/>
      <c r="U624" s="220">
        <v>13475530</v>
      </c>
      <c r="V624" s="213">
        <f t="shared" si="75"/>
        <v>15092593.600000001</v>
      </c>
      <c r="W624" s="113"/>
      <c r="X624" s="9">
        <v>2017</v>
      </c>
      <c r="Y624" s="117"/>
    </row>
    <row r="625" spans="2:25" ht="12.75" customHeight="1" x14ac:dyDescent="0.25">
      <c r="B625" s="23" t="s">
        <v>579</v>
      </c>
      <c r="C625" s="85" t="s">
        <v>923</v>
      </c>
      <c r="D625" s="29" t="s">
        <v>1118</v>
      </c>
      <c r="E625" s="87" t="s">
        <v>1119</v>
      </c>
      <c r="F625" s="87" t="s">
        <v>1119</v>
      </c>
      <c r="G625" s="223" t="s">
        <v>2767</v>
      </c>
      <c r="H625" s="87" t="s">
        <v>55</v>
      </c>
      <c r="I625" s="109">
        <v>50</v>
      </c>
      <c r="J625" s="444">
        <v>230000000</v>
      </c>
      <c r="K625" s="9" t="s">
        <v>1043</v>
      </c>
      <c r="L625" s="87" t="s">
        <v>1163</v>
      </c>
      <c r="M625" s="224" t="s">
        <v>473</v>
      </c>
      <c r="N625" s="29" t="s">
        <v>924</v>
      </c>
      <c r="O625" s="87" t="s">
        <v>2764</v>
      </c>
      <c r="P625" s="215" t="s">
        <v>1737</v>
      </c>
      <c r="Q625" s="110" t="s">
        <v>924</v>
      </c>
      <c r="R625" s="87"/>
      <c r="S625" s="87"/>
      <c r="T625" s="87"/>
      <c r="U625" s="220">
        <v>2289604</v>
      </c>
      <c r="V625" s="213">
        <f t="shared" si="75"/>
        <v>2564356.4800000004</v>
      </c>
      <c r="W625" s="17"/>
      <c r="X625" s="9">
        <v>2017</v>
      </c>
      <c r="Y625" s="117"/>
    </row>
    <row r="626" spans="2:25" ht="12.75" customHeight="1" x14ac:dyDescent="0.25">
      <c r="B626" s="23" t="s">
        <v>580</v>
      </c>
      <c r="C626" s="85" t="s">
        <v>923</v>
      </c>
      <c r="D626" s="29" t="s">
        <v>1078</v>
      </c>
      <c r="E626" s="87" t="s">
        <v>1079</v>
      </c>
      <c r="F626" s="87" t="s">
        <v>1079</v>
      </c>
      <c r="G626" s="223" t="s">
        <v>2768</v>
      </c>
      <c r="H626" s="87" t="s">
        <v>55</v>
      </c>
      <c r="I626" s="109">
        <v>20</v>
      </c>
      <c r="J626" s="444">
        <v>230000000</v>
      </c>
      <c r="K626" s="9" t="s">
        <v>1043</v>
      </c>
      <c r="L626" s="85" t="s">
        <v>1731</v>
      </c>
      <c r="M626" s="224" t="s">
        <v>473</v>
      </c>
      <c r="N626" s="29" t="s">
        <v>924</v>
      </c>
      <c r="O626" s="87" t="s">
        <v>2769</v>
      </c>
      <c r="P626" s="215" t="s">
        <v>1737</v>
      </c>
      <c r="Q626" s="110" t="s">
        <v>924</v>
      </c>
      <c r="R626" s="87"/>
      <c r="S626" s="87"/>
      <c r="T626" s="87"/>
      <c r="U626" s="220">
        <v>10664000</v>
      </c>
      <c r="V626" s="213">
        <f t="shared" si="75"/>
        <v>11943680.000000002</v>
      </c>
      <c r="W626" s="17"/>
      <c r="X626" s="9">
        <v>2016</v>
      </c>
      <c r="Y626" s="117"/>
    </row>
    <row r="627" spans="2:25" ht="12.75" customHeight="1" x14ac:dyDescent="0.25">
      <c r="B627" s="23" t="s">
        <v>581</v>
      </c>
      <c r="C627" s="85" t="s">
        <v>923</v>
      </c>
      <c r="D627" s="113" t="s">
        <v>1243</v>
      </c>
      <c r="E627" s="225" t="s">
        <v>1244</v>
      </c>
      <c r="F627" s="225" t="s">
        <v>1244</v>
      </c>
      <c r="G627" s="225" t="s">
        <v>1245</v>
      </c>
      <c r="H627" s="98" t="s">
        <v>476</v>
      </c>
      <c r="I627" s="134">
        <v>100</v>
      </c>
      <c r="J627" s="444">
        <v>230000000</v>
      </c>
      <c r="K627" s="9" t="s">
        <v>1043</v>
      </c>
      <c r="L627" s="92" t="s">
        <v>488</v>
      </c>
      <c r="M627" s="98" t="s">
        <v>2770</v>
      </c>
      <c r="N627" s="29" t="s">
        <v>924</v>
      </c>
      <c r="O627" s="99" t="s">
        <v>482</v>
      </c>
      <c r="P627" s="215" t="s">
        <v>1737</v>
      </c>
      <c r="Q627" s="110" t="s">
        <v>924</v>
      </c>
      <c r="R627" s="184"/>
      <c r="S627" s="101"/>
      <c r="T627" s="101"/>
      <c r="U627" s="103">
        <v>6600000</v>
      </c>
      <c r="V627" s="213">
        <f t="shared" si="75"/>
        <v>7392000.0000000009</v>
      </c>
      <c r="W627" s="30"/>
      <c r="X627" s="9">
        <v>2017</v>
      </c>
      <c r="Y627" s="117"/>
    </row>
    <row r="628" spans="2:25" ht="12.75" customHeight="1" x14ac:dyDescent="0.25">
      <c r="B628" s="23" t="s">
        <v>582</v>
      </c>
      <c r="C628" s="85" t="s">
        <v>923</v>
      </c>
      <c r="D628" s="113" t="s">
        <v>1243</v>
      </c>
      <c r="E628" s="225" t="s">
        <v>1244</v>
      </c>
      <c r="F628" s="225" t="s">
        <v>1244</v>
      </c>
      <c r="G628" s="225" t="s">
        <v>1249</v>
      </c>
      <c r="H628" s="98" t="s">
        <v>476</v>
      </c>
      <c r="I628" s="134">
        <v>100</v>
      </c>
      <c r="J628" s="444">
        <v>230000000</v>
      </c>
      <c r="K628" s="9" t="s">
        <v>1043</v>
      </c>
      <c r="L628" s="92" t="s">
        <v>488</v>
      </c>
      <c r="M628" s="98" t="s">
        <v>1042</v>
      </c>
      <c r="N628" s="29" t="s">
        <v>924</v>
      </c>
      <c r="O628" s="99" t="s">
        <v>482</v>
      </c>
      <c r="P628" s="215" t="s">
        <v>1737</v>
      </c>
      <c r="Q628" s="110" t="s">
        <v>924</v>
      </c>
      <c r="R628" s="184"/>
      <c r="S628" s="101"/>
      <c r="T628" s="101"/>
      <c r="U628" s="103">
        <v>1700000</v>
      </c>
      <c r="V628" s="213">
        <f t="shared" si="75"/>
        <v>1904000.0000000002</v>
      </c>
      <c r="W628" s="33"/>
      <c r="X628" s="9">
        <v>2017</v>
      </c>
      <c r="Y628" s="428"/>
    </row>
    <row r="629" spans="2:25" ht="12.75" customHeight="1" x14ac:dyDescent="0.25">
      <c r="B629" s="23" t="s">
        <v>583</v>
      </c>
      <c r="C629" s="85" t="s">
        <v>923</v>
      </c>
      <c r="D629" s="113" t="s">
        <v>1243</v>
      </c>
      <c r="E629" s="225" t="s">
        <v>1244</v>
      </c>
      <c r="F629" s="225" t="s">
        <v>1244</v>
      </c>
      <c r="G629" s="225" t="s">
        <v>1247</v>
      </c>
      <c r="H629" s="98" t="s">
        <v>476</v>
      </c>
      <c r="I629" s="134">
        <v>100</v>
      </c>
      <c r="J629" s="444">
        <v>230000000</v>
      </c>
      <c r="K629" s="9" t="s">
        <v>1043</v>
      </c>
      <c r="L629" s="92" t="s">
        <v>488</v>
      </c>
      <c r="M629" s="98" t="s">
        <v>1045</v>
      </c>
      <c r="N629" s="29" t="s">
        <v>924</v>
      </c>
      <c r="O629" s="99" t="s">
        <v>482</v>
      </c>
      <c r="P629" s="215" t="s">
        <v>1737</v>
      </c>
      <c r="Q629" s="110" t="s">
        <v>924</v>
      </c>
      <c r="R629" s="184"/>
      <c r="S629" s="101"/>
      <c r="T629" s="101"/>
      <c r="U629" s="103">
        <v>500000</v>
      </c>
      <c r="V629" s="213">
        <f t="shared" si="75"/>
        <v>560000</v>
      </c>
      <c r="W629" s="33"/>
      <c r="X629" s="9">
        <v>2017</v>
      </c>
      <c r="Y629" s="428"/>
    </row>
    <row r="630" spans="2:25" ht="12.75" customHeight="1" x14ac:dyDescent="0.25">
      <c r="B630" s="23" t="s">
        <v>584</v>
      </c>
      <c r="C630" s="85" t="s">
        <v>923</v>
      </c>
      <c r="D630" s="113" t="s">
        <v>1243</v>
      </c>
      <c r="E630" s="225" t="s">
        <v>1244</v>
      </c>
      <c r="F630" s="225" t="s">
        <v>1244</v>
      </c>
      <c r="G630" s="225" t="s">
        <v>2771</v>
      </c>
      <c r="H630" s="98" t="s">
        <v>476</v>
      </c>
      <c r="I630" s="134">
        <v>100</v>
      </c>
      <c r="J630" s="444">
        <v>230000000</v>
      </c>
      <c r="K630" s="9" t="s">
        <v>1043</v>
      </c>
      <c r="L630" s="92" t="s">
        <v>488</v>
      </c>
      <c r="M630" s="9" t="s">
        <v>1044</v>
      </c>
      <c r="N630" s="29" t="s">
        <v>924</v>
      </c>
      <c r="O630" s="99" t="s">
        <v>482</v>
      </c>
      <c r="P630" s="215" t="s">
        <v>1737</v>
      </c>
      <c r="Q630" s="110" t="s">
        <v>924</v>
      </c>
      <c r="R630" s="184"/>
      <c r="S630" s="101"/>
      <c r="T630" s="101"/>
      <c r="U630" s="103">
        <v>500000</v>
      </c>
      <c r="V630" s="213">
        <f t="shared" si="75"/>
        <v>560000</v>
      </c>
      <c r="W630" s="33"/>
      <c r="X630" s="9">
        <v>2017</v>
      </c>
      <c r="Y630" s="428"/>
    </row>
    <row r="631" spans="2:25" ht="12.75" customHeight="1" x14ac:dyDescent="0.25">
      <c r="B631" s="23" t="s">
        <v>585</v>
      </c>
      <c r="C631" s="85" t="s">
        <v>923</v>
      </c>
      <c r="D631" s="113" t="s">
        <v>1089</v>
      </c>
      <c r="E631" s="91" t="s">
        <v>485</v>
      </c>
      <c r="F631" s="91" t="s">
        <v>486</v>
      </c>
      <c r="G631" s="91" t="s">
        <v>2772</v>
      </c>
      <c r="H631" s="98" t="s">
        <v>476</v>
      </c>
      <c r="I631" s="134">
        <v>100</v>
      </c>
      <c r="J631" s="444">
        <v>230000000</v>
      </c>
      <c r="K631" s="9" t="s">
        <v>1043</v>
      </c>
      <c r="L631" s="87" t="s">
        <v>1163</v>
      </c>
      <c r="M631" s="98" t="s">
        <v>2770</v>
      </c>
      <c r="N631" s="29" t="s">
        <v>924</v>
      </c>
      <c r="O631" s="99" t="s">
        <v>474</v>
      </c>
      <c r="P631" s="215" t="s">
        <v>1737</v>
      </c>
      <c r="Q631" s="110" t="s">
        <v>924</v>
      </c>
      <c r="R631" s="184"/>
      <c r="S631" s="101"/>
      <c r="T631" s="101"/>
      <c r="U631" s="103">
        <v>750000</v>
      </c>
      <c r="V631" s="213">
        <f t="shared" si="75"/>
        <v>840000.00000000012</v>
      </c>
      <c r="W631" s="33"/>
      <c r="X631" s="9">
        <v>2017</v>
      </c>
      <c r="Y631" s="428"/>
    </row>
    <row r="632" spans="2:25" ht="12.75" customHeight="1" x14ac:dyDescent="0.25">
      <c r="B632" s="23" t="s">
        <v>586</v>
      </c>
      <c r="C632" s="85" t="s">
        <v>923</v>
      </c>
      <c r="D632" s="113" t="s">
        <v>1089</v>
      </c>
      <c r="E632" s="91" t="s">
        <v>485</v>
      </c>
      <c r="F632" s="91" t="s">
        <v>486</v>
      </c>
      <c r="G632" s="91" t="s">
        <v>1261</v>
      </c>
      <c r="H632" s="98" t="s">
        <v>476</v>
      </c>
      <c r="I632" s="134">
        <v>100</v>
      </c>
      <c r="J632" s="444">
        <v>230000000</v>
      </c>
      <c r="K632" s="9" t="s">
        <v>1043</v>
      </c>
      <c r="L632" s="87" t="s">
        <v>1163</v>
      </c>
      <c r="M632" s="98" t="s">
        <v>1042</v>
      </c>
      <c r="N632" s="29" t="s">
        <v>924</v>
      </c>
      <c r="O632" s="99" t="s">
        <v>474</v>
      </c>
      <c r="P632" s="215" t="s">
        <v>1737</v>
      </c>
      <c r="Q632" s="110" t="s">
        <v>924</v>
      </c>
      <c r="R632" s="184"/>
      <c r="S632" s="101"/>
      <c r="T632" s="101"/>
      <c r="U632" s="103">
        <v>3150000</v>
      </c>
      <c r="V632" s="213">
        <f t="shared" si="75"/>
        <v>3528000.0000000005</v>
      </c>
      <c r="W632" s="9"/>
      <c r="X632" s="9">
        <v>2017</v>
      </c>
      <c r="Y632" s="24"/>
    </row>
    <row r="633" spans="2:25" ht="12.75" customHeight="1" x14ac:dyDescent="0.25">
      <c r="B633" s="23" t="s">
        <v>587</v>
      </c>
      <c r="C633" s="85" t="s">
        <v>923</v>
      </c>
      <c r="D633" s="113" t="s">
        <v>1089</v>
      </c>
      <c r="E633" s="91" t="s">
        <v>485</v>
      </c>
      <c r="F633" s="91" t="s">
        <v>486</v>
      </c>
      <c r="G633" s="91" t="s">
        <v>2773</v>
      </c>
      <c r="H633" s="98" t="s">
        <v>476</v>
      </c>
      <c r="I633" s="134">
        <v>100</v>
      </c>
      <c r="J633" s="444">
        <v>230000000</v>
      </c>
      <c r="K633" s="9" t="s">
        <v>1043</v>
      </c>
      <c r="L633" s="87" t="s">
        <v>1163</v>
      </c>
      <c r="M633" s="9" t="s">
        <v>1044</v>
      </c>
      <c r="N633" s="29" t="s">
        <v>924</v>
      </c>
      <c r="O633" s="99" t="s">
        <v>474</v>
      </c>
      <c r="P633" s="215" t="s">
        <v>1737</v>
      </c>
      <c r="Q633" s="110" t="s">
        <v>924</v>
      </c>
      <c r="R633" s="184"/>
      <c r="S633" s="101"/>
      <c r="T633" s="101"/>
      <c r="U633" s="103">
        <v>2250000</v>
      </c>
      <c r="V633" s="213">
        <f t="shared" si="75"/>
        <v>2520000.0000000005</v>
      </c>
      <c r="W633" s="9"/>
      <c r="X633" s="9">
        <v>2017</v>
      </c>
      <c r="Y633" s="24"/>
    </row>
    <row r="634" spans="2:25" ht="12.75" customHeight="1" x14ac:dyDescent="0.25">
      <c r="B634" s="23" t="s">
        <v>588</v>
      </c>
      <c r="C634" s="85" t="s">
        <v>923</v>
      </c>
      <c r="D634" s="113" t="s">
        <v>1089</v>
      </c>
      <c r="E634" s="91" t="s">
        <v>485</v>
      </c>
      <c r="F634" s="91" t="s">
        <v>486</v>
      </c>
      <c r="G634" s="91" t="s">
        <v>2774</v>
      </c>
      <c r="H634" s="98" t="s">
        <v>476</v>
      </c>
      <c r="I634" s="134">
        <v>100</v>
      </c>
      <c r="J634" s="444">
        <v>230000000</v>
      </c>
      <c r="K634" s="9" t="s">
        <v>1043</v>
      </c>
      <c r="L634" s="87" t="s">
        <v>1163</v>
      </c>
      <c r="M634" s="98" t="s">
        <v>1045</v>
      </c>
      <c r="N634" s="29" t="s">
        <v>924</v>
      </c>
      <c r="O634" s="99" t="s">
        <v>474</v>
      </c>
      <c r="P634" s="215" t="s">
        <v>1737</v>
      </c>
      <c r="Q634" s="110" t="s">
        <v>924</v>
      </c>
      <c r="R634" s="184"/>
      <c r="S634" s="101"/>
      <c r="T634" s="101"/>
      <c r="U634" s="103">
        <v>150000</v>
      </c>
      <c r="V634" s="213">
        <f t="shared" si="75"/>
        <v>168000.00000000003</v>
      </c>
      <c r="W634" s="9"/>
      <c r="X634" s="9">
        <v>2017</v>
      </c>
      <c r="Y634" s="24"/>
    </row>
    <row r="635" spans="2:25" ht="12.75" customHeight="1" x14ac:dyDescent="0.25">
      <c r="B635" s="23" t="s">
        <v>589</v>
      </c>
      <c r="C635" s="85" t="s">
        <v>923</v>
      </c>
      <c r="D635" s="113" t="s">
        <v>1089</v>
      </c>
      <c r="E635" s="91" t="s">
        <v>485</v>
      </c>
      <c r="F635" s="91" t="s">
        <v>486</v>
      </c>
      <c r="G635" s="91" t="s">
        <v>2775</v>
      </c>
      <c r="H635" s="98" t="s">
        <v>476</v>
      </c>
      <c r="I635" s="134">
        <v>100</v>
      </c>
      <c r="J635" s="444">
        <v>230000000</v>
      </c>
      <c r="K635" s="9" t="s">
        <v>1043</v>
      </c>
      <c r="L635" s="92" t="s">
        <v>488</v>
      </c>
      <c r="M635" s="98" t="s">
        <v>1042</v>
      </c>
      <c r="N635" s="29" t="s">
        <v>924</v>
      </c>
      <c r="O635" s="99" t="s">
        <v>482</v>
      </c>
      <c r="P635" s="215" t="s">
        <v>1737</v>
      </c>
      <c r="Q635" s="110" t="s">
        <v>924</v>
      </c>
      <c r="R635" s="184"/>
      <c r="S635" s="101"/>
      <c r="T635" s="101"/>
      <c r="U635" s="103">
        <v>6750000</v>
      </c>
      <c r="V635" s="213">
        <f t="shared" si="75"/>
        <v>7560000.0000000009</v>
      </c>
      <c r="W635" s="9"/>
      <c r="X635" s="9">
        <v>2017</v>
      </c>
      <c r="Y635" s="24"/>
    </row>
    <row r="636" spans="2:25" ht="12.75" customHeight="1" x14ac:dyDescent="0.25">
      <c r="B636" s="23" t="s">
        <v>590</v>
      </c>
      <c r="C636" s="85" t="s">
        <v>923</v>
      </c>
      <c r="D636" s="113" t="s">
        <v>1089</v>
      </c>
      <c r="E636" s="91" t="s">
        <v>485</v>
      </c>
      <c r="F636" s="91" t="s">
        <v>486</v>
      </c>
      <c r="G636" s="91" t="s">
        <v>2776</v>
      </c>
      <c r="H636" s="98" t="s">
        <v>476</v>
      </c>
      <c r="I636" s="134">
        <v>100</v>
      </c>
      <c r="J636" s="444">
        <v>230000000</v>
      </c>
      <c r="K636" s="9" t="s">
        <v>1043</v>
      </c>
      <c r="L636" s="92" t="s">
        <v>488</v>
      </c>
      <c r="M636" s="98" t="s">
        <v>2770</v>
      </c>
      <c r="N636" s="29" t="s">
        <v>924</v>
      </c>
      <c r="O636" s="99" t="s">
        <v>482</v>
      </c>
      <c r="P636" s="215" t="s">
        <v>1737</v>
      </c>
      <c r="Q636" s="110" t="s">
        <v>924</v>
      </c>
      <c r="R636" s="184"/>
      <c r="S636" s="101"/>
      <c r="T636" s="101"/>
      <c r="U636" s="103">
        <v>1800000</v>
      </c>
      <c r="V636" s="213">
        <f t="shared" si="75"/>
        <v>2016000.0000000002</v>
      </c>
      <c r="W636" s="9"/>
      <c r="X636" s="9">
        <v>2017</v>
      </c>
      <c r="Y636" s="24"/>
    </row>
    <row r="637" spans="2:25" ht="12.75" customHeight="1" x14ac:dyDescent="0.25">
      <c r="B637" s="23" t="s">
        <v>591</v>
      </c>
      <c r="C637" s="85" t="s">
        <v>923</v>
      </c>
      <c r="D637" s="9" t="s">
        <v>1189</v>
      </c>
      <c r="E637" s="224" t="s">
        <v>1220</v>
      </c>
      <c r="F637" s="224" t="s">
        <v>1220</v>
      </c>
      <c r="G637" s="224" t="s">
        <v>1197</v>
      </c>
      <c r="H637" s="224" t="s">
        <v>55</v>
      </c>
      <c r="I637" s="226">
        <v>100</v>
      </c>
      <c r="J637" s="444">
        <v>230000000</v>
      </c>
      <c r="K637" s="9" t="s">
        <v>1043</v>
      </c>
      <c r="L637" s="227" t="s">
        <v>1048</v>
      </c>
      <c r="M637" s="224" t="s">
        <v>473</v>
      </c>
      <c r="N637" s="29" t="s">
        <v>924</v>
      </c>
      <c r="O637" s="91" t="s">
        <v>483</v>
      </c>
      <c r="P637" s="87" t="s">
        <v>1741</v>
      </c>
      <c r="Q637" s="110" t="s">
        <v>924</v>
      </c>
      <c r="R637" s="224"/>
      <c r="S637" s="224"/>
      <c r="T637" s="224"/>
      <c r="U637" s="228">
        <v>11215680</v>
      </c>
      <c r="V637" s="213">
        <f t="shared" si="75"/>
        <v>12561561.600000001</v>
      </c>
      <c r="W637" s="30"/>
      <c r="X637" s="9">
        <v>2017</v>
      </c>
      <c r="Y637" s="117"/>
    </row>
    <row r="638" spans="2:25" ht="12.75" customHeight="1" x14ac:dyDescent="0.25">
      <c r="B638" s="23" t="s">
        <v>592</v>
      </c>
      <c r="C638" s="85" t="s">
        <v>923</v>
      </c>
      <c r="D638" s="9" t="s">
        <v>1189</v>
      </c>
      <c r="E638" s="224" t="s">
        <v>1220</v>
      </c>
      <c r="F638" s="224" t="s">
        <v>1220</v>
      </c>
      <c r="G638" s="224" t="s">
        <v>1191</v>
      </c>
      <c r="H638" s="224" t="s">
        <v>55</v>
      </c>
      <c r="I638" s="226">
        <v>100</v>
      </c>
      <c r="J638" s="444">
        <v>230000000</v>
      </c>
      <c r="K638" s="9" t="s">
        <v>1043</v>
      </c>
      <c r="L638" s="227" t="s">
        <v>1048</v>
      </c>
      <c r="M638" s="224" t="s">
        <v>473</v>
      </c>
      <c r="N638" s="29" t="s">
        <v>924</v>
      </c>
      <c r="O638" s="91" t="s">
        <v>483</v>
      </c>
      <c r="P638" s="87" t="s">
        <v>1741</v>
      </c>
      <c r="Q638" s="110" t="s">
        <v>924</v>
      </c>
      <c r="R638" s="224"/>
      <c r="S638" s="224"/>
      <c r="T638" s="224"/>
      <c r="U638" s="228">
        <v>50026606</v>
      </c>
      <c r="V638" s="213">
        <f t="shared" si="75"/>
        <v>56029798.720000006</v>
      </c>
      <c r="W638" s="30"/>
      <c r="X638" s="9">
        <v>2017</v>
      </c>
      <c r="Y638" s="117"/>
    </row>
    <row r="639" spans="2:25" ht="12.75" customHeight="1" x14ac:dyDescent="0.25">
      <c r="B639" s="23" t="s">
        <v>1560</v>
      </c>
      <c r="C639" s="85" t="s">
        <v>923</v>
      </c>
      <c r="D639" s="9" t="s">
        <v>1189</v>
      </c>
      <c r="E639" s="224" t="s">
        <v>1220</v>
      </c>
      <c r="F639" s="224" t="s">
        <v>1220</v>
      </c>
      <c r="G639" s="224" t="s">
        <v>1193</v>
      </c>
      <c r="H639" s="224" t="s">
        <v>55</v>
      </c>
      <c r="I639" s="226">
        <v>100</v>
      </c>
      <c r="J639" s="444">
        <v>230000000</v>
      </c>
      <c r="K639" s="9" t="s">
        <v>1043</v>
      </c>
      <c r="L639" s="227" t="s">
        <v>1048</v>
      </c>
      <c r="M639" s="224" t="s">
        <v>473</v>
      </c>
      <c r="N639" s="29" t="s">
        <v>924</v>
      </c>
      <c r="O639" s="91" t="s">
        <v>483</v>
      </c>
      <c r="P639" s="87" t="s">
        <v>1741</v>
      </c>
      <c r="Q639" s="110" t="s">
        <v>924</v>
      </c>
      <c r="R639" s="224"/>
      <c r="S639" s="224"/>
      <c r="T639" s="224"/>
      <c r="U639" s="228">
        <v>70098000</v>
      </c>
      <c r="V639" s="213">
        <f t="shared" si="75"/>
        <v>78509760.000000015</v>
      </c>
      <c r="W639" s="30"/>
      <c r="X639" s="9">
        <v>2017</v>
      </c>
      <c r="Y639" s="117"/>
    </row>
    <row r="640" spans="2:25" ht="12.75" customHeight="1" x14ac:dyDescent="0.25">
      <c r="B640" s="23" t="s">
        <v>1561</v>
      </c>
      <c r="C640" s="85" t="s">
        <v>923</v>
      </c>
      <c r="D640" s="26" t="s">
        <v>1120</v>
      </c>
      <c r="E640" s="223" t="s">
        <v>1121</v>
      </c>
      <c r="F640" s="223" t="s">
        <v>1121</v>
      </c>
      <c r="G640" s="223" t="s">
        <v>1122</v>
      </c>
      <c r="H640" s="26" t="s">
        <v>55</v>
      </c>
      <c r="I640" s="114">
        <v>50</v>
      </c>
      <c r="J640" s="444">
        <v>230000000</v>
      </c>
      <c r="K640" s="9" t="s">
        <v>1043</v>
      </c>
      <c r="L640" s="85" t="s">
        <v>1731</v>
      </c>
      <c r="M640" s="25" t="s">
        <v>473</v>
      </c>
      <c r="N640" s="29" t="s">
        <v>924</v>
      </c>
      <c r="O640" s="16" t="s">
        <v>692</v>
      </c>
      <c r="P640" s="87" t="s">
        <v>1741</v>
      </c>
      <c r="Q640" s="110" t="s">
        <v>924</v>
      </c>
      <c r="R640" s="221"/>
      <c r="S640" s="27"/>
      <c r="T640" s="28"/>
      <c r="U640" s="28">
        <v>744000</v>
      </c>
      <c r="V640" s="213">
        <f t="shared" si="75"/>
        <v>833280.00000000012</v>
      </c>
      <c r="W640" s="30"/>
      <c r="X640" s="9">
        <v>2016</v>
      </c>
      <c r="Y640" s="117"/>
    </row>
    <row r="641" spans="2:25" ht="12.75" customHeight="1" x14ac:dyDescent="0.25">
      <c r="B641" s="23" t="s">
        <v>593</v>
      </c>
      <c r="C641" s="85" t="s">
        <v>923</v>
      </c>
      <c r="D641" s="26" t="s">
        <v>1120</v>
      </c>
      <c r="E641" s="223" t="s">
        <v>1121</v>
      </c>
      <c r="F641" s="223" t="s">
        <v>1121</v>
      </c>
      <c r="G641" s="223" t="s">
        <v>1123</v>
      </c>
      <c r="H641" s="26" t="s">
        <v>55</v>
      </c>
      <c r="I641" s="114">
        <v>50</v>
      </c>
      <c r="J641" s="444">
        <v>230000000</v>
      </c>
      <c r="K641" s="9" t="s">
        <v>1043</v>
      </c>
      <c r="L641" s="85" t="s">
        <v>1731</v>
      </c>
      <c r="M641" s="25" t="s">
        <v>473</v>
      </c>
      <c r="N641" s="29" t="s">
        <v>924</v>
      </c>
      <c r="O641" s="16" t="s">
        <v>692</v>
      </c>
      <c r="P641" s="87" t="s">
        <v>1741</v>
      </c>
      <c r="Q641" s="110" t="s">
        <v>924</v>
      </c>
      <c r="R641" s="221"/>
      <c r="S641" s="27"/>
      <c r="T641" s="28"/>
      <c r="U641" s="28">
        <v>1644000</v>
      </c>
      <c r="V641" s="213">
        <f t="shared" si="75"/>
        <v>1841280.0000000002</v>
      </c>
      <c r="W641" s="30"/>
      <c r="X641" s="9">
        <v>2016</v>
      </c>
      <c r="Y641" s="117"/>
    </row>
    <row r="642" spans="2:25" ht="12.75" customHeight="1" x14ac:dyDescent="0.25">
      <c r="B642" s="23" t="s">
        <v>594</v>
      </c>
      <c r="C642" s="85" t="s">
        <v>923</v>
      </c>
      <c r="D642" s="26" t="s">
        <v>1120</v>
      </c>
      <c r="E642" s="223" t="s">
        <v>1121</v>
      </c>
      <c r="F642" s="223" t="s">
        <v>1121</v>
      </c>
      <c r="G642" s="223" t="s">
        <v>1124</v>
      </c>
      <c r="H642" s="26" t="s">
        <v>55</v>
      </c>
      <c r="I642" s="114">
        <v>50</v>
      </c>
      <c r="J642" s="444">
        <v>230000000</v>
      </c>
      <c r="K642" s="9" t="s">
        <v>1043</v>
      </c>
      <c r="L642" s="85" t="s">
        <v>1731</v>
      </c>
      <c r="M642" s="25" t="s">
        <v>473</v>
      </c>
      <c r="N642" s="29" t="s">
        <v>924</v>
      </c>
      <c r="O642" s="16" t="s">
        <v>692</v>
      </c>
      <c r="P642" s="87" t="s">
        <v>1741</v>
      </c>
      <c r="Q642" s="110" t="s">
        <v>924</v>
      </c>
      <c r="R642" s="221"/>
      <c r="S642" s="27"/>
      <c r="T642" s="28"/>
      <c r="U642" s="28">
        <v>632000</v>
      </c>
      <c r="V642" s="213">
        <f t="shared" si="75"/>
        <v>707840.00000000012</v>
      </c>
      <c r="W642" s="30"/>
      <c r="X642" s="9">
        <v>2016</v>
      </c>
      <c r="Y642" s="117"/>
    </row>
    <row r="643" spans="2:25" ht="12.75" customHeight="1" x14ac:dyDescent="0.25">
      <c r="B643" s="23" t="s">
        <v>595</v>
      </c>
      <c r="C643" s="85" t="s">
        <v>923</v>
      </c>
      <c r="D643" s="26" t="s">
        <v>1120</v>
      </c>
      <c r="E643" s="223" t="s">
        <v>1121</v>
      </c>
      <c r="F643" s="223" t="s">
        <v>1121</v>
      </c>
      <c r="G643" s="223" t="s">
        <v>1125</v>
      </c>
      <c r="H643" s="26" t="s">
        <v>55</v>
      </c>
      <c r="I643" s="114">
        <v>50</v>
      </c>
      <c r="J643" s="444">
        <v>230000000</v>
      </c>
      <c r="K643" s="9" t="s">
        <v>1043</v>
      </c>
      <c r="L643" s="85" t="s">
        <v>1731</v>
      </c>
      <c r="M643" s="25" t="s">
        <v>473</v>
      </c>
      <c r="N643" s="29" t="s">
        <v>924</v>
      </c>
      <c r="O643" s="16" t="s">
        <v>692</v>
      </c>
      <c r="P643" s="87" t="s">
        <v>1741</v>
      </c>
      <c r="Q643" s="110" t="s">
        <v>924</v>
      </c>
      <c r="R643" s="221"/>
      <c r="S643" s="27"/>
      <c r="T643" s="28"/>
      <c r="U643" s="28">
        <v>600000</v>
      </c>
      <c r="V643" s="213">
        <f t="shared" si="75"/>
        <v>672000.00000000012</v>
      </c>
      <c r="W643" s="30"/>
      <c r="X643" s="9">
        <v>2016</v>
      </c>
      <c r="Y643" s="117"/>
    </row>
    <row r="644" spans="2:25" ht="12.75" customHeight="1" x14ac:dyDescent="0.25">
      <c r="B644" s="23" t="s">
        <v>596</v>
      </c>
      <c r="C644" s="85" t="s">
        <v>923</v>
      </c>
      <c r="D644" s="26" t="s">
        <v>1120</v>
      </c>
      <c r="E644" s="223" t="s">
        <v>1121</v>
      </c>
      <c r="F644" s="223" t="s">
        <v>1121</v>
      </c>
      <c r="G644" s="223" t="s">
        <v>1126</v>
      </c>
      <c r="H644" s="26" t="s">
        <v>55</v>
      </c>
      <c r="I644" s="114">
        <v>50</v>
      </c>
      <c r="J644" s="444">
        <v>230000000</v>
      </c>
      <c r="K644" s="9" t="s">
        <v>1043</v>
      </c>
      <c r="L644" s="85" t="s">
        <v>1731</v>
      </c>
      <c r="M644" s="25" t="s">
        <v>473</v>
      </c>
      <c r="N644" s="29" t="s">
        <v>924</v>
      </c>
      <c r="O644" s="16" t="s">
        <v>692</v>
      </c>
      <c r="P644" s="87" t="s">
        <v>1741</v>
      </c>
      <c r="Q644" s="110" t="s">
        <v>924</v>
      </c>
      <c r="R644" s="221"/>
      <c r="S644" s="27"/>
      <c r="T644" s="28"/>
      <c r="U644" s="28">
        <v>480000</v>
      </c>
      <c r="V644" s="213">
        <f t="shared" si="75"/>
        <v>537600</v>
      </c>
      <c r="W644" s="30"/>
      <c r="X644" s="9">
        <v>2016</v>
      </c>
      <c r="Y644" s="117"/>
    </row>
    <row r="645" spans="2:25" ht="12.75" customHeight="1" x14ac:dyDescent="0.25">
      <c r="B645" s="23" t="s">
        <v>597</v>
      </c>
      <c r="C645" s="85" t="s">
        <v>923</v>
      </c>
      <c r="D645" s="26" t="s">
        <v>1120</v>
      </c>
      <c r="E645" s="223" t="s">
        <v>1121</v>
      </c>
      <c r="F645" s="223" t="s">
        <v>1121</v>
      </c>
      <c r="G645" s="223" t="s">
        <v>1127</v>
      </c>
      <c r="H645" s="26" t="s">
        <v>55</v>
      </c>
      <c r="I645" s="114">
        <v>50</v>
      </c>
      <c r="J645" s="444">
        <v>230000000</v>
      </c>
      <c r="K645" s="9" t="s">
        <v>1043</v>
      </c>
      <c r="L645" s="85" t="s">
        <v>1731</v>
      </c>
      <c r="M645" s="25" t="s">
        <v>473</v>
      </c>
      <c r="N645" s="29" t="s">
        <v>924</v>
      </c>
      <c r="O645" s="16" t="s">
        <v>692</v>
      </c>
      <c r="P645" s="87" t="s">
        <v>1741</v>
      </c>
      <c r="Q645" s="110" t="s">
        <v>924</v>
      </c>
      <c r="R645" s="221"/>
      <c r="S645" s="27"/>
      <c r="T645" s="28"/>
      <c r="U645" s="28">
        <v>479999.99</v>
      </c>
      <c r="V645" s="213">
        <f t="shared" si="75"/>
        <v>537599.98880000005</v>
      </c>
      <c r="W645" s="30"/>
      <c r="X645" s="9">
        <v>2016</v>
      </c>
      <c r="Y645" s="117"/>
    </row>
    <row r="646" spans="2:25" ht="12.75" customHeight="1" x14ac:dyDescent="0.25">
      <c r="B646" s="23" t="s">
        <v>598</v>
      </c>
      <c r="C646" s="85" t="s">
        <v>923</v>
      </c>
      <c r="D646" s="26" t="s">
        <v>1120</v>
      </c>
      <c r="E646" s="223" t="s">
        <v>1121</v>
      </c>
      <c r="F646" s="223" t="s">
        <v>1121</v>
      </c>
      <c r="G646" s="223" t="s">
        <v>1128</v>
      </c>
      <c r="H646" s="26" t="s">
        <v>55</v>
      </c>
      <c r="I646" s="114">
        <v>50</v>
      </c>
      <c r="J646" s="444">
        <v>230000000</v>
      </c>
      <c r="K646" s="9" t="s">
        <v>1043</v>
      </c>
      <c r="L646" s="85" t="s">
        <v>1731</v>
      </c>
      <c r="M646" s="25" t="s">
        <v>473</v>
      </c>
      <c r="N646" s="29" t="s">
        <v>924</v>
      </c>
      <c r="O646" s="16" t="s">
        <v>692</v>
      </c>
      <c r="P646" s="87" t="s">
        <v>1741</v>
      </c>
      <c r="Q646" s="110" t="s">
        <v>924</v>
      </c>
      <c r="R646" s="221"/>
      <c r="S646" s="27"/>
      <c r="T646" s="28"/>
      <c r="U646" s="28">
        <v>12730000</v>
      </c>
      <c r="V646" s="213">
        <f t="shared" si="75"/>
        <v>14257600.000000002</v>
      </c>
      <c r="W646" s="30"/>
      <c r="X646" s="9">
        <v>2016</v>
      </c>
      <c r="Y646" s="117"/>
    </row>
    <row r="647" spans="2:25" ht="12.75" customHeight="1" x14ac:dyDescent="0.25">
      <c r="B647" s="23" t="s">
        <v>599</v>
      </c>
      <c r="C647" s="85" t="s">
        <v>923</v>
      </c>
      <c r="D647" s="26" t="s">
        <v>2777</v>
      </c>
      <c r="E647" s="223" t="s">
        <v>2778</v>
      </c>
      <c r="F647" s="223" t="s">
        <v>2778</v>
      </c>
      <c r="G647" s="223" t="s">
        <v>2779</v>
      </c>
      <c r="H647" s="26" t="s">
        <v>55</v>
      </c>
      <c r="I647" s="180">
        <v>50</v>
      </c>
      <c r="J647" s="444">
        <v>230000000</v>
      </c>
      <c r="K647" s="9" t="s">
        <v>1043</v>
      </c>
      <c r="L647" s="85" t="s">
        <v>1731</v>
      </c>
      <c r="M647" s="25" t="s">
        <v>473</v>
      </c>
      <c r="N647" s="29" t="s">
        <v>924</v>
      </c>
      <c r="O647" s="16" t="s">
        <v>692</v>
      </c>
      <c r="P647" s="87" t="s">
        <v>1741</v>
      </c>
      <c r="Q647" s="110" t="s">
        <v>924</v>
      </c>
      <c r="R647" s="216"/>
      <c r="S647" s="129"/>
      <c r="T647" s="203"/>
      <c r="U647" s="28">
        <v>4741000</v>
      </c>
      <c r="V647" s="213">
        <f t="shared" si="75"/>
        <v>5309920.0000000009</v>
      </c>
      <c r="W647" s="30"/>
      <c r="X647" s="9">
        <v>2016</v>
      </c>
      <c r="Y647" s="117"/>
    </row>
    <row r="648" spans="2:25" ht="12.75" customHeight="1" x14ac:dyDescent="0.25">
      <c r="B648" s="23" t="s">
        <v>600</v>
      </c>
      <c r="C648" s="85" t="s">
        <v>923</v>
      </c>
      <c r="D648" s="26" t="s">
        <v>2777</v>
      </c>
      <c r="E648" s="223" t="s">
        <v>2778</v>
      </c>
      <c r="F648" s="223" t="s">
        <v>2778</v>
      </c>
      <c r="G648" s="223" t="s">
        <v>2780</v>
      </c>
      <c r="H648" s="26" t="s">
        <v>55</v>
      </c>
      <c r="I648" s="180">
        <v>50</v>
      </c>
      <c r="J648" s="444">
        <v>230000000</v>
      </c>
      <c r="K648" s="9" t="s">
        <v>1043</v>
      </c>
      <c r="L648" s="85" t="s">
        <v>1731</v>
      </c>
      <c r="M648" s="25" t="s">
        <v>473</v>
      </c>
      <c r="N648" s="29" t="s">
        <v>924</v>
      </c>
      <c r="O648" s="16" t="s">
        <v>692</v>
      </c>
      <c r="P648" s="87" t="s">
        <v>1741</v>
      </c>
      <c r="Q648" s="110" t="s">
        <v>924</v>
      </c>
      <c r="R648" s="216"/>
      <c r="S648" s="129"/>
      <c r="T648" s="203"/>
      <c r="U648" s="28">
        <v>7314000</v>
      </c>
      <c r="V648" s="213">
        <f t="shared" si="75"/>
        <v>8191680.0000000009</v>
      </c>
      <c r="W648" s="30"/>
      <c r="X648" s="9">
        <v>2016</v>
      </c>
      <c r="Y648" s="117"/>
    </row>
    <row r="649" spans="2:25" ht="12.75" customHeight="1" x14ac:dyDescent="0.25">
      <c r="B649" s="23" t="s">
        <v>601</v>
      </c>
      <c r="C649" s="85" t="s">
        <v>923</v>
      </c>
      <c r="D649" s="26" t="s">
        <v>2777</v>
      </c>
      <c r="E649" s="223" t="s">
        <v>2778</v>
      </c>
      <c r="F649" s="223" t="s">
        <v>2778</v>
      </c>
      <c r="G649" s="223" t="s">
        <v>2781</v>
      </c>
      <c r="H649" s="26" t="s">
        <v>55</v>
      </c>
      <c r="I649" s="180">
        <v>50</v>
      </c>
      <c r="J649" s="444">
        <v>230000000</v>
      </c>
      <c r="K649" s="9" t="s">
        <v>1043</v>
      </c>
      <c r="L649" s="85" t="s">
        <v>1731</v>
      </c>
      <c r="M649" s="25" t="s">
        <v>473</v>
      </c>
      <c r="N649" s="29" t="s">
        <v>924</v>
      </c>
      <c r="O649" s="16" t="s">
        <v>692</v>
      </c>
      <c r="P649" s="87" t="s">
        <v>1741</v>
      </c>
      <c r="Q649" s="110" t="s">
        <v>924</v>
      </c>
      <c r="R649" s="216"/>
      <c r="S649" s="129"/>
      <c r="T649" s="203"/>
      <c r="U649" s="28">
        <v>9015000</v>
      </c>
      <c r="V649" s="213">
        <f t="shared" si="75"/>
        <v>10096800.000000002</v>
      </c>
      <c r="W649" s="30"/>
      <c r="X649" s="9">
        <v>2016</v>
      </c>
      <c r="Y649" s="117"/>
    </row>
    <row r="650" spans="2:25" ht="12.75" customHeight="1" x14ac:dyDescent="0.25">
      <c r="B650" s="23" t="s">
        <v>602</v>
      </c>
      <c r="C650" s="85" t="s">
        <v>923</v>
      </c>
      <c r="D650" s="26" t="s">
        <v>2777</v>
      </c>
      <c r="E650" s="223" t="s">
        <v>2778</v>
      </c>
      <c r="F650" s="223" t="s">
        <v>2778</v>
      </c>
      <c r="G650" s="223" t="s">
        <v>2782</v>
      </c>
      <c r="H650" s="26" t="s">
        <v>55</v>
      </c>
      <c r="I650" s="180">
        <v>50</v>
      </c>
      <c r="J650" s="444">
        <v>230000000</v>
      </c>
      <c r="K650" s="9" t="s">
        <v>1043</v>
      </c>
      <c r="L650" s="85" t="s">
        <v>1731</v>
      </c>
      <c r="M650" s="25" t="s">
        <v>473</v>
      </c>
      <c r="N650" s="29" t="s">
        <v>924</v>
      </c>
      <c r="O650" s="16" t="s">
        <v>692</v>
      </c>
      <c r="P650" s="87" t="s">
        <v>1741</v>
      </c>
      <c r="Q650" s="110" t="s">
        <v>924</v>
      </c>
      <c r="R650" s="216"/>
      <c r="S650" s="129"/>
      <c r="T650" s="203"/>
      <c r="U650" s="28">
        <v>7179000</v>
      </c>
      <c r="V650" s="213">
        <f t="shared" si="75"/>
        <v>8040480.0000000009</v>
      </c>
      <c r="W650" s="30"/>
      <c r="X650" s="9">
        <v>2016</v>
      </c>
      <c r="Y650" s="117"/>
    </row>
    <row r="651" spans="2:25" ht="12.75" customHeight="1" x14ac:dyDescent="0.25">
      <c r="B651" s="23" t="s">
        <v>603</v>
      </c>
      <c r="C651" s="85" t="s">
        <v>923</v>
      </c>
      <c r="D651" s="26" t="s">
        <v>2777</v>
      </c>
      <c r="E651" s="223" t="s">
        <v>2778</v>
      </c>
      <c r="F651" s="223" t="s">
        <v>2778</v>
      </c>
      <c r="G651" s="223" t="s">
        <v>2783</v>
      </c>
      <c r="H651" s="26" t="s">
        <v>55</v>
      </c>
      <c r="I651" s="180">
        <v>50</v>
      </c>
      <c r="J651" s="448">
        <v>230000000</v>
      </c>
      <c r="K651" s="9" t="s">
        <v>1043</v>
      </c>
      <c r="L651" s="85" t="s">
        <v>1731</v>
      </c>
      <c r="M651" s="25" t="s">
        <v>473</v>
      </c>
      <c r="N651" s="29" t="s">
        <v>924</v>
      </c>
      <c r="O651" s="16" t="s">
        <v>692</v>
      </c>
      <c r="P651" s="87" t="s">
        <v>1741</v>
      </c>
      <c r="Q651" s="110" t="s">
        <v>924</v>
      </c>
      <c r="R651" s="216"/>
      <c r="S651" s="129"/>
      <c r="T651" s="203"/>
      <c r="U651" s="28">
        <v>726000</v>
      </c>
      <c r="V651" s="213">
        <f t="shared" si="75"/>
        <v>813120.00000000012</v>
      </c>
      <c r="W651" s="29"/>
      <c r="X651" s="9">
        <v>2016</v>
      </c>
      <c r="Y651" s="109"/>
    </row>
    <row r="652" spans="2:25" ht="12.75" customHeight="1" x14ac:dyDescent="0.25">
      <c r="B652" s="23" t="s">
        <v>604</v>
      </c>
      <c r="C652" s="85" t="s">
        <v>923</v>
      </c>
      <c r="D652" s="26" t="s">
        <v>2777</v>
      </c>
      <c r="E652" s="223" t="s">
        <v>2778</v>
      </c>
      <c r="F652" s="223" t="s">
        <v>2778</v>
      </c>
      <c r="G652" s="223" t="s">
        <v>2784</v>
      </c>
      <c r="H652" s="26" t="s">
        <v>55</v>
      </c>
      <c r="I652" s="180">
        <v>50</v>
      </c>
      <c r="J652" s="448">
        <v>230000000</v>
      </c>
      <c r="K652" s="9" t="s">
        <v>1043</v>
      </c>
      <c r="L652" s="85" t="s">
        <v>1731</v>
      </c>
      <c r="M652" s="25" t="s">
        <v>473</v>
      </c>
      <c r="N652" s="29" t="s">
        <v>924</v>
      </c>
      <c r="O652" s="16" t="s">
        <v>692</v>
      </c>
      <c r="P652" s="87" t="s">
        <v>1741</v>
      </c>
      <c r="Q652" s="110" t="s">
        <v>924</v>
      </c>
      <c r="R652" s="216"/>
      <c r="S652" s="129"/>
      <c r="T652" s="203"/>
      <c r="U652" s="28">
        <v>140000</v>
      </c>
      <c r="V652" s="213">
        <f t="shared" si="75"/>
        <v>156800.00000000003</v>
      </c>
      <c r="W652" s="29"/>
      <c r="X652" s="9">
        <v>2016</v>
      </c>
      <c r="Y652" s="109"/>
    </row>
    <row r="653" spans="2:25" ht="12.75" customHeight="1" x14ac:dyDescent="0.25">
      <c r="B653" s="23" t="s">
        <v>605</v>
      </c>
      <c r="C653" s="85" t="s">
        <v>923</v>
      </c>
      <c r="D653" s="26" t="s">
        <v>1041</v>
      </c>
      <c r="E653" s="87" t="s">
        <v>478</v>
      </c>
      <c r="F653" s="87" t="s">
        <v>1103</v>
      </c>
      <c r="G653" s="87" t="s">
        <v>2785</v>
      </c>
      <c r="H653" s="87" t="s">
        <v>475</v>
      </c>
      <c r="I653" s="109">
        <v>100</v>
      </c>
      <c r="J653" s="448">
        <v>230000000</v>
      </c>
      <c r="K653" s="9" t="s">
        <v>1043</v>
      </c>
      <c r="L653" s="85" t="s">
        <v>1731</v>
      </c>
      <c r="M653" s="91" t="s">
        <v>473</v>
      </c>
      <c r="N653" s="29" t="s">
        <v>924</v>
      </c>
      <c r="O653" s="87" t="s">
        <v>2786</v>
      </c>
      <c r="P653" s="87" t="s">
        <v>1741</v>
      </c>
      <c r="Q653" s="110" t="s">
        <v>924</v>
      </c>
      <c r="R653" s="229"/>
      <c r="S653" s="229"/>
      <c r="T653" s="229"/>
      <c r="U653" s="28">
        <v>29000000</v>
      </c>
      <c r="V653" s="213">
        <f t="shared" si="75"/>
        <v>32480000.000000004</v>
      </c>
      <c r="W653" s="29"/>
      <c r="X653" s="9">
        <v>2016</v>
      </c>
      <c r="Y653" s="109"/>
    </row>
    <row r="654" spans="2:25" ht="12.75" customHeight="1" x14ac:dyDescent="0.25">
      <c r="B654" s="23" t="s">
        <v>606</v>
      </c>
      <c r="C654" s="85" t="s">
        <v>923</v>
      </c>
      <c r="D654" s="26" t="s">
        <v>1041</v>
      </c>
      <c r="E654" s="87" t="s">
        <v>478</v>
      </c>
      <c r="F654" s="87" t="s">
        <v>1103</v>
      </c>
      <c r="G654" s="87" t="s">
        <v>2787</v>
      </c>
      <c r="H654" s="87" t="s">
        <v>475</v>
      </c>
      <c r="I654" s="109">
        <v>100</v>
      </c>
      <c r="J654" s="448">
        <v>230000000</v>
      </c>
      <c r="K654" s="9" t="s">
        <v>1043</v>
      </c>
      <c r="L654" s="85" t="s">
        <v>1731</v>
      </c>
      <c r="M654" s="91" t="s">
        <v>473</v>
      </c>
      <c r="N654" s="29" t="s">
        <v>924</v>
      </c>
      <c r="O654" s="87" t="s">
        <v>2786</v>
      </c>
      <c r="P654" s="87" t="s">
        <v>1741</v>
      </c>
      <c r="Q654" s="110" t="s">
        <v>924</v>
      </c>
      <c r="R654" s="229"/>
      <c r="S654" s="229"/>
      <c r="T654" s="229"/>
      <c r="U654" s="28">
        <v>25000000</v>
      </c>
      <c r="V654" s="213">
        <f t="shared" si="75"/>
        <v>28000000.000000004</v>
      </c>
      <c r="W654" s="29"/>
      <c r="X654" s="9">
        <v>2016</v>
      </c>
      <c r="Y654" s="109"/>
    </row>
    <row r="655" spans="2:25" ht="12.75" customHeight="1" x14ac:dyDescent="0.25">
      <c r="B655" s="23" t="s">
        <v>607</v>
      </c>
      <c r="C655" s="85" t="s">
        <v>923</v>
      </c>
      <c r="D655" s="26" t="s">
        <v>1041</v>
      </c>
      <c r="E655" s="87" t="s">
        <v>478</v>
      </c>
      <c r="F655" s="87" t="s">
        <v>1103</v>
      </c>
      <c r="G655" s="87" t="s">
        <v>2788</v>
      </c>
      <c r="H655" s="87" t="s">
        <v>475</v>
      </c>
      <c r="I655" s="109">
        <v>100</v>
      </c>
      <c r="J655" s="448">
        <v>230000000</v>
      </c>
      <c r="K655" s="9" t="s">
        <v>1043</v>
      </c>
      <c r="L655" s="85" t="s">
        <v>1731</v>
      </c>
      <c r="M655" s="91" t="s">
        <v>473</v>
      </c>
      <c r="N655" s="29" t="s">
        <v>924</v>
      </c>
      <c r="O655" s="87" t="s">
        <v>2786</v>
      </c>
      <c r="P655" s="87" t="s">
        <v>1741</v>
      </c>
      <c r="Q655" s="110" t="s">
        <v>924</v>
      </c>
      <c r="R655" s="229"/>
      <c r="S655" s="229"/>
      <c r="T655" s="229"/>
      <c r="U655" s="28">
        <v>21000000</v>
      </c>
      <c r="V655" s="213">
        <f t="shared" si="75"/>
        <v>23520000.000000004</v>
      </c>
      <c r="W655" s="29"/>
      <c r="X655" s="9">
        <v>2016</v>
      </c>
      <c r="Y655" s="109"/>
    </row>
    <row r="656" spans="2:25" ht="12.75" customHeight="1" x14ac:dyDescent="0.25">
      <c r="B656" s="23" t="s">
        <v>608</v>
      </c>
      <c r="C656" s="85" t="s">
        <v>923</v>
      </c>
      <c r="D656" s="26" t="s">
        <v>1041</v>
      </c>
      <c r="E656" s="87" t="s">
        <v>478</v>
      </c>
      <c r="F656" s="87" t="s">
        <v>1103</v>
      </c>
      <c r="G656" s="87" t="s">
        <v>2789</v>
      </c>
      <c r="H656" s="87" t="s">
        <v>475</v>
      </c>
      <c r="I656" s="109">
        <v>100</v>
      </c>
      <c r="J656" s="448">
        <v>230000000</v>
      </c>
      <c r="K656" s="9" t="s">
        <v>1043</v>
      </c>
      <c r="L656" s="85" t="s">
        <v>1731</v>
      </c>
      <c r="M656" s="91" t="s">
        <v>473</v>
      </c>
      <c r="N656" s="29" t="s">
        <v>924</v>
      </c>
      <c r="O656" s="87" t="s">
        <v>2786</v>
      </c>
      <c r="P656" s="87" t="s">
        <v>1741</v>
      </c>
      <c r="Q656" s="110" t="s">
        <v>924</v>
      </c>
      <c r="R656" s="229"/>
      <c r="S656" s="229"/>
      <c r="T656" s="229"/>
      <c r="U656" s="28">
        <v>21000000</v>
      </c>
      <c r="V656" s="213">
        <f t="shared" si="75"/>
        <v>23520000.000000004</v>
      </c>
      <c r="W656" s="29"/>
      <c r="X656" s="9">
        <v>2016</v>
      </c>
      <c r="Y656" s="109"/>
    </row>
    <row r="657" spans="2:25" ht="12.75" customHeight="1" x14ac:dyDescent="0.25">
      <c r="B657" s="23" t="s">
        <v>609</v>
      </c>
      <c r="C657" s="85" t="s">
        <v>923</v>
      </c>
      <c r="D657" s="26" t="s">
        <v>1041</v>
      </c>
      <c r="E657" s="87" t="s">
        <v>478</v>
      </c>
      <c r="F657" s="87" t="s">
        <v>1103</v>
      </c>
      <c r="G657" s="87" t="s">
        <v>2790</v>
      </c>
      <c r="H657" s="87" t="s">
        <v>475</v>
      </c>
      <c r="I657" s="109">
        <v>100</v>
      </c>
      <c r="J657" s="448">
        <v>230000000</v>
      </c>
      <c r="K657" s="9" t="s">
        <v>1043</v>
      </c>
      <c r="L657" s="85" t="s">
        <v>1731</v>
      </c>
      <c r="M657" s="91" t="s">
        <v>473</v>
      </c>
      <c r="N657" s="29" t="s">
        <v>924</v>
      </c>
      <c r="O657" s="87" t="s">
        <v>2786</v>
      </c>
      <c r="P657" s="87" t="s">
        <v>1741</v>
      </c>
      <c r="Q657" s="110" t="s">
        <v>924</v>
      </c>
      <c r="R657" s="229"/>
      <c r="S657" s="229"/>
      <c r="T657" s="229"/>
      <c r="U657" s="28">
        <v>24000000</v>
      </c>
      <c r="V657" s="213">
        <f t="shared" si="75"/>
        <v>26880000.000000004</v>
      </c>
      <c r="W657" s="29"/>
      <c r="X657" s="9">
        <v>2016</v>
      </c>
      <c r="Y657" s="109"/>
    </row>
    <row r="658" spans="2:25" ht="12.75" customHeight="1" x14ac:dyDescent="0.25">
      <c r="B658" s="23" t="s">
        <v>610</v>
      </c>
      <c r="C658" s="85" t="s">
        <v>923</v>
      </c>
      <c r="D658" s="26" t="s">
        <v>1041</v>
      </c>
      <c r="E658" s="87" t="s">
        <v>478</v>
      </c>
      <c r="F658" s="87" t="s">
        <v>1103</v>
      </c>
      <c r="G658" s="87" t="s">
        <v>2791</v>
      </c>
      <c r="H658" s="87" t="s">
        <v>475</v>
      </c>
      <c r="I658" s="109">
        <v>100</v>
      </c>
      <c r="J658" s="448">
        <v>230000000</v>
      </c>
      <c r="K658" s="9" t="s">
        <v>1043</v>
      </c>
      <c r="L658" s="85" t="s">
        <v>1731</v>
      </c>
      <c r="M658" s="91" t="s">
        <v>473</v>
      </c>
      <c r="N658" s="29" t="s">
        <v>924</v>
      </c>
      <c r="O658" s="87" t="s">
        <v>2786</v>
      </c>
      <c r="P658" s="87" t="s">
        <v>1741</v>
      </c>
      <c r="Q658" s="110" t="s">
        <v>924</v>
      </c>
      <c r="R658" s="229"/>
      <c r="S658" s="229"/>
      <c r="T658" s="229"/>
      <c r="U658" s="28">
        <v>28000000</v>
      </c>
      <c r="V658" s="213">
        <f t="shared" si="75"/>
        <v>31360000.000000004</v>
      </c>
      <c r="W658" s="29"/>
      <c r="X658" s="9">
        <v>2016</v>
      </c>
      <c r="Y658" s="109"/>
    </row>
    <row r="659" spans="2:25" ht="12.75" customHeight="1" x14ac:dyDescent="0.25">
      <c r="B659" s="23" t="s">
        <v>611</v>
      </c>
      <c r="C659" s="85" t="s">
        <v>923</v>
      </c>
      <c r="D659" s="26" t="s">
        <v>1041</v>
      </c>
      <c r="E659" s="87" t="s">
        <v>478</v>
      </c>
      <c r="F659" s="87" t="s">
        <v>1103</v>
      </c>
      <c r="G659" s="87" t="s">
        <v>2792</v>
      </c>
      <c r="H659" s="87" t="s">
        <v>475</v>
      </c>
      <c r="I659" s="109">
        <v>100</v>
      </c>
      <c r="J659" s="448">
        <v>230000000</v>
      </c>
      <c r="K659" s="9" t="s">
        <v>1043</v>
      </c>
      <c r="L659" s="85" t="s">
        <v>1731</v>
      </c>
      <c r="M659" s="91" t="s">
        <v>473</v>
      </c>
      <c r="N659" s="29" t="s">
        <v>924</v>
      </c>
      <c r="O659" s="87" t="s">
        <v>2786</v>
      </c>
      <c r="P659" s="87" t="s">
        <v>1741</v>
      </c>
      <c r="Q659" s="110" t="s">
        <v>924</v>
      </c>
      <c r="R659" s="229"/>
      <c r="S659" s="229"/>
      <c r="T659" s="229"/>
      <c r="U659" s="28">
        <v>22000000</v>
      </c>
      <c r="V659" s="213">
        <f t="shared" si="75"/>
        <v>24640000.000000004</v>
      </c>
      <c r="W659" s="29"/>
      <c r="X659" s="9">
        <v>2016</v>
      </c>
      <c r="Y659" s="109"/>
    </row>
    <row r="660" spans="2:25" ht="12.75" customHeight="1" x14ac:dyDescent="0.25">
      <c r="B660" s="23" t="s">
        <v>612</v>
      </c>
      <c r="C660" s="85" t="s">
        <v>923</v>
      </c>
      <c r="D660" s="26" t="s">
        <v>1041</v>
      </c>
      <c r="E660" s="87" t="s">
        <v>478</v>
      </c>
      <c r="F660" s="87" t="s">
        <v>1103</v>
      </c>
      <c r="G660" s="87" t="s">
        <v>2793</v>
      </c>
      <c r="H660" s="87" t="s">
        <v>475</v>
      </c>
      <c r="I660" s="109">
        <v>100</v>
      </c>
      <c r="J660" s="448">
        <v>230000000</v>
      </c>
      <c r="K660" s="9" t="s">
        <v>1043</v>
      </c>
      <c r="L660" s="85" t="s">
        <v>1731</v>
      </c>
      <c r="M660" s="91" t="s">
        <v>473</v>
      </c>
      <c r="N660" s="29" t="s">
        <v>924</v>
      </c>
      <c r="O660" s="87" t="s">
        <v>2786</v>
      </c>
      <c r="P660" s="87" t="s">
        <v>1741</v>
      </c>
      <c r="Q660" s="110" t="s">
        <v>924</v>
      </c>
      <c r="R660" s="229"/>
      <c r="S660" s="229"/>
      <c r="T660" s="229"/>
      <c r="U660" s="28">
        <v>21000000</v>
      </c>
      <c r="V660" s="213">
        <f t="shared" si="75"/>
        <v>23520000.000000004</v>
      </c>
      <c r="W660" s="29"/>
      <c r="X660" s="9">
        <v>2016</v>
      </c>
      <c r="Y660" s="109"/>
    </row>
    <row r="661" spans="2:25" ht="12.75" customHeight="1" x14ac:dyDescent="0.25">
      <c r="B661" s="23" t="s">
        <v>613</v>
      </c>
      <c r="C661" s="85" t="s">
        <v>923</v>
      </c>
      <c r="D661" s="26" t="s">
        <v>1041</v>
      </c>
      <c r="E661" s="87" t="s">
        <v>478</v>
      </c>
      <c r="F661" s="87" t="s">
        <v>1103</v>
      </c>
      <c r="G661" s="87" t="s">
        <v>2794</v>
      </c>
      <c r="H661" s="87" t="s">
        <v>475</v>
      </c>
      <c r="I661" s="109">
        <v>100</v>
      </c>
      <c r="J661" s="448">
        <v>230000000</v>
      </c>
      <c r="K661" s="9" t="s">
        <v>1043</v>
      </c>
      <c r="L661" s="85" t="s">
        <v>1731</v>
      </c>
      <c r="M661" s="91" t="s">
        <v>473</v>
      </c>
      <c r="N661" s="29" t="s">
        <v>924</v>
      </c>
      <c r="O661" s="87" t="s">
        <v>2786</v>
      </c>
      <c r="P661" s="87" t="s">
        <v>1741</v>
      </c>
      <c r="Q661" s="110" t="s">
        <v>924</v>
      </c>
      <c r="R661" s="229"/>
      <c r="S661" s="229"/>
      <c r="T661" s="229"/>
      <c r="U661" s="28">
        <v>21000000</v>
      </c>
      <c r="V661" s="213">
        <f t="shared" si="75"/>
        <v>23520000.000000004</v>
      </c>
      <c r="W661" s="29"/>
      <c r="X661" s="9">
        <v>2016</v>
      </c>
      <c r="Y661" s="109"/>
    </row>
    <row r="662" spans="2:25" ht="12.75" customHeight="1" x14ac:dyDescent="0.25">
      <c r="B662" s="23" t="s">
        <v>614</v>
      </c>
      <c r="C662" s="85" t="s">
        <v>923</v>
      </c>
      <c r="D662" s="26" t="s">
        <v>1041</v>
      </c>
      <c r="E662" s="87" t="s">
        <v>478</v>
      </c>
      <c r="F662" s="87" t="s">
        <v>1103</v>
      </c>
      <c r="G662" s="87" t="s">
        <v>2795</v>
      </c>
      <c r="H662" s="87" t="s">
        <v>475</v>
      </c>
      <c r="I662" s="109">
        <v>100</v>
      </c>
      <c r="J662" s="448">
        <v>230000000</v>
      </c>
      <c r="K662" s="9" t="s">
        <v>1043</v>
      </c>
      <c r="L662" s="85" t="s">
        <v>1731</v>
      </c>
      <c r="M662" s="91" t="s">
        <v>473</v>
      </c>
      <c r="N662" s="29" t="s">
        <v>924</v>
      </c>
      <c r="O662" s="87" t="s">
        <v>2786</v>
      </c>
      <c r="P662" s="87" t="s">
        <v>1741</v>
      </c>
      <c r="Q662" s="110" t="s">
        <v>924</v>
      </c>
      <c r="R662" s="229"/>
      <c r="S662" s="229"/>
      <c r="T662" s="229"/>
      <c r="U662" s="28">
        <v>36500000</v>
      </c>
      <c r="V662" s="213">
        <f t="shared" si="75"/>
        <v>40880000.000000007</v>
      </c>
      <c r="W662" s="29"/>
      <c r="X662" s="9">
        <v>2016</v>
      </c>
      <c r="Y662" s="109"/>
    </row>
    <row r="663" spans="2:25" ht="12.75" customHeight="1" x14ac:dyDescent="0.25">
      <c r="B663" s="23" t="s">
        <v>615</v>
      </c>
      <c r="C663" s="85" t="s">
        <v>923</v>
      </c>
      <c r="D663" s="26" t="s">
        <v>1041</v>
      </c>
      <c r="E663" s="87" t="s">
        <v>478</v>
      </c>
      <c r="F663" s="87" t="s">
        <v>1103</v>
      </c>
      <c r="G663" s="87" t="s">
        <v>2796</v>
      </c>
      <c r="H663" s="87" t="s">
        <v>475</v>
      </c>
      <c r="I663" s="109">
        <v>100</v>
      </c>
      <c r="J663" s="448">
        <v>230000000</v>
      </c>
      <c r="K663" s="9" t="s">
        <v>1043</v>
      </c>
      <c r="L663" s="85" t="s">
        <v>1731</v>
      </c>
      <c r="M663" s="91" t="s">
        <v>473</v>
      </c>
      <c r="N663" s="29" t="s">
        <v>924</v>
      </c>
      <c r="O663" s="87" t="s">
        <v>2786</v>
      </c>
      <c r="P663" s="87" t="s">
        <v>1741</v>
      </c>
      <c r="Q663" s="110" t="s">
        <v>924</v>
      </c>
      <c r="R663" s="229"/>
      <c r="S663" s="229"/>
      <c r="T663" s="229"/>
      <c r="U663" s="28">
        <v>27000000</v>
      </c>
      <c r="V663" s="213">
        <f t="shared" si="75"/>
        <v>30240000.000000004</v>
      </c>
      <c r="W663" s="29"/>
      <c r="X663" s="9">
        <v>2016</v>
      </c>
      <c r="Y663" s="109"/>
    </row>
    <row r="664" spans="2:25" ht="12.75" customHeight="1" x14ac:dyDescent="0.25">
      <c r="B664" s="23" t="s">
        <v>616</v>
      </c>
      <c r="C664" s="85" t="s">
        <v>923</v>
      </c>
      <c r="D664" s="26" t="s">
        <v>1175</v>
      </c>
      <c r="E664" s="87" t="s">
        <v>1176</v>
      </c>
      <c r="F664" s="87" t="s">
        <v>1176</v>
      </c>
      <c r="G664" s="216" t="s">
        <v>2797</v>
      </c>
      <c r="H664" s="87" t="s">
        <v>475</v>
      </c>
      <c r="I664" s="109">
        <v>100</v>
      </c>
      <c r="J664" s="448">
        <v>230000000</v>
      </c>
      <c r="K664" s="9" t="s">
        <v>1043</v>
      </c>
      <c r="L664" s="85" t="s">
        <v>1731</v>
      </c>
      <c r="M664" s="91" t="s">
        <v>473</v>
      </c>
      <c r="N664" s="29" t="s">
        <v>924</v>
      </c>
      <c r="O664" s="87" t="s">
        <v>2786</v>
      </c>
      <c r="P664" s="87" t="s">
        <v>1741</v>
      </c>
      <c r="Q664" s="110" t="s">
        <v>924</v>
      </c>
      <c r="R664" s="229"/>
      <c r="S664" s="229"/>
      <c r="T664" s="229"/>
      <c r="U664" s="28">
        <v>28000000</v>
      </c>
      <c r="V664" s="213">
        <f t="shared" si="75"/>
        <v>31360000.000000004</v>
      </c>
      <c r="W664" s="29"/>
      <c r="X664" s="9">
        <v>2016</v>
      </c>
      <c r="Y664" s="109"/>
    </row>
    <row r="665" spans="2:25" ht="12.75" customHeight="1" x14ac:dyDescent="0.25">
      <c r="B665" s="23" t="s">
        <v>617</v>
      </c>
      <c r="C665" s="85" t="s">
        <v>923</v>
      </c>
      <c r="D665" s="26" t="s">
        <v>1175</v>
      </c>
      <c r="E665" s="87" t="s">
        <v>1176</v>
      </c>
      <c r="F665" s="87" t="s">
        <v>1176</v>
      </c>
      <c r="G665" s="216" t="s">
        <v>2798</v>
      </c>
      <c r="H665" s="87" t="s">
        <v>475</v>
      </c>
      <c r="I665" s="109">
        <v>100</v>
      </c>
      <c r="J665" s="448">
        <v>230000000</v>
      </c>
      <c r="K665" s="9" t="s">
        <v>1043</v>
      </c>
      <c r="L665" s="85" t="s">
        <v>1731</v>
      </c>
      <c r="M665" s="91" t="s">
        <v>473</v>
      </c>
      <c r="N665" s="29" t="s">
        <v>924</v>
      </c>
      <c r="O665" s="87" t="s">
        <v>2786</v>
      </c>
      <c r="P665" s="87" t="s">
        <v>1741</v>
      </c>
      <c r="Q665" s="110" t="s">
        <v>924</v>
      </c>
      <c r="R665" s="229"/>
      <c r="S665" s="229"/>
      <c r="T665" s="229"/>
      <c r="U665" s="28">
        <v>14000000</v>
      </c>
      <c r="V665" s="213">
        <f t="shared" si="75"/>
        <v>15680000.000000002</v>
      </c>
      <c r="W665" s="29"/>
      <c r="X665" s="9">
        <v>2016</v>
      </c>
      <c r="Y665" s="109"/>
    </row>
    <row r="666" spans="2:25" ht="12.75" customHeight="1" x14ac:dyDescent="0.25">
      <c r="B666" s="23" t="s">
        <v>618</v>
      </c>
      <c r="C666" s="85" t="s">
        <v>923</v>
      </c>
      <c r="D666" s="26" t="s">
        <v>1175</v>
      </c>
      <c r="E666" s="87" t="s">
        <v>1176</v>
      </c>
      <c r="F666" s="87" t="s">
        <v>1176</v>
      </c>
      <c r="G666" s="216" t="s">
        <v>2799</v>
      </c>
      <c r="H666" s="87" t="s">
        <v>475</v>
      </c>
      <c r="I666" s="109">
        <v>100</v>
      </c>
      <c r="J666" s="448">
        <v>230000000</v>
      </c>
      <c r="K666" s="9" t="s">
        <v>1043</v>
      </c>
      <c r="L666" s="85" t="s">
        <v>1731</v>
      </c>
      <c r="M666" s="91" t="s">
        <v>473</v>
      </c>
      <c r="N666" s="29" t="s">
        <v>924</v>
      </c>
      <c r="O666" s="87" t="s">
        <v>2786</v>
      </c>
      <c r="P666" s="87" t="s">
        <v>1741</v>
      </c>
      <c r="Q666" s="110" t="s">
        <v>924</v>
      </c>
      <c r="R666" s="229"/>
      <c r="S666" s="229"/>
      <c r="T666" s="229"/>
      <c r="U666" s="28">
        <v>14000000</v>
      </c>
      <c r="V666" s="213">
        <f t="shared" si="75"/>
        <v>15680000.000000002</v>
      </c>
      <c r="W666" s="29"/>
      <c r="X666" s="9">
        <v>2016</v>
      </c>
      <c r="Y666" s="109"/>
    </row>
    <row r="667" spans="2:25" ht="12.75" customHeight="1" x14ac:dyDescent="0.25">
      <c r="B667" s="23" t="s">
        <v>619</v>
      </c>
      <c r="C667" s="85" t="s">
        <v>923</v>
      </c>
      <c r="D667" s="26" t="s">
        <v>1175</v>
      </c>
      <c r="E667" s="87" t="s">
        <v>1176</v>
      </c>
      <c r="F667" s="87" t="s">
        <v>1176</v>
      </c>
      <c r="G667" s="216" t="s">
        <v>2800</v>
      </c>
      <c r="H667" s="87" t="s">
        <v>475</v>
      </c>
      <c r="I667" s="109">
        <v>100</v>
      </c>
      <c r="J667" s="448">
        <v>230000000</v>
      </c>
      <c r="K667" s="9" t="s">
        <v>1043</v>
      </c>
      <c r="L667" s="85" t="s">
        <v>1731</v>
      </c>
      <c r="M667" s="91" t="s">
        <v>473</v>
      </c>
      <c r="N667" s="29" t="s">
        <v>924</v>
      </c>
      <c r="O667" s="87" t="s">
        <v>2786</v>
      </c>
      <c r="P667" s="87" t="s">
        <v>1741</v>
      </c>
      <c r="Q667" s="110" t="s">
        <v>924</v>
      </c>
      <c r="R667" s="229"/>
      <c r="S667" s="229"/>
      <c r="T667" s="229"/>
      <c r="U667" s="28">
        <v>25200000</v>
      </c>
      <c r="V667" s="213">
        <f t="shared" si="75"/>
        <v>28224000.000000004</v>
      </c>
      <c r="W667" s="29"/>
      <c r="X667" s="9">
        <v>2016</v>
      </c>
      <c r="Y667" s="109"/>
    </row>
    <row r="668" spans="2:25" ht="12.75" customHeight="1" x14ac:dyDescent="0.25">
      <c r="B668" s="23" t="s">
        <v>620</v>
      </c>
      <c r="C668" s="85" t="s">
        <v>923</v>
      </c>
      <c r="D668" s="230" t="s">
        <v>1131</v>
      </c>
      <c r="E668" s="231" t="s">
        <v>1132</v>
      </c>
      <c r="F668" s="232" t="s">
        <v>1132</v>
      </c>
      <c r="G668" s="232" t="s">
        <v>1133</v>
      </c>
      <c r="H668" s="232" t="s">
        <v>475</v>
      </c>
      <c r="I668" s="233">
        <v>95</v>
      </c>
      <c r="J668" s="448">
        <v>230000000</v>
      </c>
      <c r="K668" s="9" t="s">
        <v>1043</v>
      </c>
      <c r="L668" s="99" t="s">
        <v>1151</v>
      </c>
      <c r="M668" s="101" t="s">
        <v>473</v>
      </c>
      <c r="N668" s="29" t="s">
        <v>924</v>
      </c>
      <c r="O668" s="232" t="s">
        <v>653</v>
      </c>
      <c r="P668" s="215" t="s">
        <v>1737</v>
      </c>
      <c r="Q668" s="110" t="s">
        <v>924</v>
      </c>
      <c r="R668" s="232"/>
      <c r="S668" s="234"/>
      <c r="T668" s="234"/>
      <c r="U668" s="235">
        <v>2000212</v>
      </c>
      <c r="V668" s="213">
        <f t="shared" si="75"/>
        <v>2240237.4400000004</v>
      </c>
      <c r="W668" s="29"/>
      <c r="X668" s="9">
        <v>2017</v>
      </c>
      <c r="Y668" s="109"/>
    </row>
    <row r="669" spans="2:25" ht="12.75" customHeight="1" x14ac:dyDescent="0.25">
      <c r="B669" s="23" t="s">
        <v>621</v>
      </c>
      <c r="C669" s="85" t="s">
        <v>923</v>
      </c>
      <c r="D669" s="230" t="s">
        <v>1131</v>
      </c>
      <c r="E669" s="231" t="s">
        <v>1132</v>
      </c>
      <c r="F669" s="232" t="s">
        <v>1132</v>
      </c>
      <c r="G669" s="232" t="s">
        <v>1134</v>
      </c>
      <c r="H669" s="232" t="s">
        <v>475</v>
      </c>
      <c r="I669" s="233">
        <v>95</v>
      </c>
      <c r="J669" s="448">
        <v>230000000</v>
      </c>
      <c r="K669" s="9" t="s">
        <v>1043</v>
      </c>
      <c r="L669" s="99" t="s">
        <v>1144</v>
      </c>
      <c r="M669" s="101" t="s">
        <v>473</v>
      </c>
      <c r="N669" s="29" t="s">
        <v>924</v>
      </c>
      <c r="O669" s="232" t="s">
        <v>1363</v>
      </c>
      <c r="P669" s="215" t="s">
        <v>1737</v>
      </c>
      <c r="Q669" s="110" t="s">
        <v>924</v>
      </c>
      <c r="R669" s="232"/>
      <c r="S669" s="234"/>
      <c r="T669" s="234"/>
      <c r="U669" s="235">
        <v>2000212</v>
      </c>
      <c r="V669" s="213">
        <f t="shared" si="75"/>
        <v>2240237.4400000004</v>
      </c>
      <c r="W669" s="29"/>
      <c r="X669" s="9">
        <v>2017</v>
      </c>
      <c r="Y669" s="109"/>
    </row>
    <row r="670" spans="2:25" ht="12.75" customHeight="1" x14ac:dyDescent="0.25">
      <c r="B670" s="23" t="s">
        <v>622</v>
      </c>
      <c r="C670" s="85" t="s">
        <v>923</v>
      </c>
      <c r="D670" s="230" t="s">
        <v>1135</v>
      </c>
      <c r="E670" s="231" t="s">
        <v>1136</v>
      </c>
      <c r="F670" s="232" t="s">
        <v>1136</v>
      </c>
      <c r="G670" s="232" t="s">
        <v>1137</v>
      </c>
      <c r="H670" s="232" t="s">
        <v>475</v>
      </c>
      <c r="I670" s="233">
        <v>95</v>
      </c>
      <c r="J670" s="448">
        <v>230000000</v>
      </c>
      <c r="K670" s="9" t="s">
        <v>1043</v>
      </c>
      <c r="L670" s="99" t="s">
        <v>685</v>
      </c>
      <c r="M670" s="101" t="s">
        <v>473</v>
      </c>
      <c r="N670" s="29" t="s">
        <v>924</v>
      </c>
      <c r="O670" s="232" t="s">
        <v>484</v>
      </c>
      <c r="P670" s="215" t="s">
        <v>1737</v>
      </c>
      <c r="Q670" s="110" t="s">
        <v>924</v>
      </c>
      <c r="R670" s="232"/>
      <c r="S670" s="234"/>
      <c r="T670" s="234"/>
      <c r="U670" s="235">
        <v>1838123</v>
      </c>
      <c r="V670" s="213">
        <f t="shared" si="75"/>
        <v>2058697.7600000002</v>
      </c>
      <c r="W670" s="29"/>
      <c r="X670" s="9">
        <v>2017</v>
      </c>
      <c r="Y670" s="109"/>
    </row>
    <row r="671" spans="2:25" ht="12.75" customHeight="1" x14ac:dyDescent="0.25">
      <c r="B671" s="23" t="s">
        <v>623</v>
      </c>
      <c r="C671" s="85" t="s">
        <v>923</v>
      </c>
      <c r="D671" s="236" t="s">
        <v>2801</v>
      </c>
      <c r="E671" s="237" t="s">
        <v>2802</v>
      </c>
      <c r="F671" s="238" t="s">
        <v>2802</v>
      </c>
      <c r="G671" s="238" t="s">
        <v>2803</v>
      </c>
      <c r="H671" s="238" t="s">
        <v>55</v>
      </c>
      <c r="I671" s="239">
        <v>45</v>
      </c>
      <c r="J671" s="448">
        <v>230000000</v>
      </c>
      <c r="K671" s="9" t="s">
        <v>1043</v>
      </c>
      <c r="L671" s="240" t="s">
        <v>2804</v>
      </c>
      <c r="M671" s="241" t="s">
        <v>473</v>
      </c>
      <c r="N671" s="29" t="s">
        <v>924</v>
      </c>
      <c r="O671" s="238" t="s">
        <v>2805</v>
      </c>
      <c r="P671" s="215" t="s">
        <v>1737</v>
      </c>
      <c r="Q671" s="110" t="s">
        <v>924</v>
      </c>
      <c r="R671" s="238"/>
      <c r="S671" s="242"/>
      <c r="T671" s="242"/>
      <c r="U671" s="243">
        <v>21000000</v>
      </c>
      <c r="V671" s="213">
        <f t="shared" si="75"/>
        <v>23520000.000000004</v>
      </c>
      <c r="W671" s="29"/>
      <c r="X671" s="9">
        <v>2017</v>
      </c>
      <c r="Y671" s="109"/>
    </row>
    <row r="672" spans="2:25" ht="12.75" customHeight="1" x14ac:dyDescent="0.25">
      <c r="B672" s="23" t="s">
        <v>624</v>
      </c>
      <c r="C672" s="85" t="s">
        <v>923</v>
      </c>
      <c r="D672" s="236" t="s">
        <v>1093</v>
      </c>
      <c r="E672" s="237" t="s">
        <v>1094</v>
      </c>
      <c r="F672" s="238" t="s">
        <v>1094</v>
      </c>
      <c r="G672" s="238" t="s">
        <v>2806</v>
      </c>
      <c r="H672" s="238" t="s">
        <v>475</v>
      </c>
      <c r="I672" s="239">
        <v>40</v>
      </c>
      <c r="J672" s="448">
        <v>230000000</v>
      </c>
      <c r="K672" s="9" t="s">
        <v>1043</v>
      </c>
      <c r="L672" s="91" t="s">
        <v>1353</v>
      </c>
      <c r="M672" s="241" t="s">
        <v>1201</v>
      </c>
      <c r="N672" s="29" t="s">
        <v>924</v>
      </c>
      <c r="O672" s="238" t="s">
        <v>503</v>
      </c>
      <c r="P672" s="238" t="s">
        <v>2807</v>
      </c>
      <c r="Q672" s="110" t="s">
        <v>924</v>
      </c>
      <c r="R672" s="238"/>
      <c r="S672" s="242"/>
      <c r="T672" s="242"/>
      <c r="U672" s="243">
        <v>418762000</v>
      </c>
      <c r="V672" s="213">
        <f t="shared" si="75"/>
        <v>469013440.00000006</v>
      </c>
      <c r="W672" s="29"/>
      <c r="X672" s="9">
        <v>2017</v>
      </c>
      <c r="Y672" s="109"/>
    </row>
    <row r="673" spans="2:25" ht="12.75" customHeight="1" x14ac:dyDescent="0.25">
      <c r="B673" s="23" t="s">
        <v>625</v>
      </c>
      <c r="C673" s="85" t="s">
        <v>923</v>
      </c>
      <c r="D673" s="236" t="s">
        <v>1093</v>
      </c>
      <c r="E673" s="237" t="s">
        <v>1094</v>
      </c>
      <c r="F673" s="238" t="s">
        <v>1094</v>
      </c>
      <c r="G673" s="238" t="s">
        <v>498</v>
      </c>
      <c r="H673" s="238" t="s">
        <v>475</v>
      </c>
      <c r="I673" s="239">
        <v>40</v>
      </c>
      <c r="J673" s="448">
        <v>230000000</v>
      </c>
      <c r="K673" s="9" t="s">
        <v>1043</v>
      </c>
      <c r="L673" s="91" t="s">
        <v>1353</v>
      </c>
      <c r="M673" s="9" t="s">
        <v>1044</v>
      </c>
      <c r="N673" s="29" t="s">
        <v>924</v>
      </c>
      <c r="O673" s="238" t="s">
        <v>503</v>
      </c>
      <c r="P673" s="238" t="s">
        <v>2807</v>
      </c>
      <c r="Q673" s="110" t="s">
        <v>924</v>
      </c>
      <c r="R673" s="238"/>
      <c r="S673" s="242"/>
      <c r="T673" s="242"/>
      <c r="U673" s="243">
        <v>0</v>
      </c>
      <c r="V673" s="213">
        <f t="shared" si="75"/>
        <v>0</v>
      </c>
      <c r="W673" s="29"/>
      <c r="X673" s="9">
        <v>2017</v>
      </c>
      <c r="Y673" s="109">
        <v>7</v>
      </c>
    </row>
    <row r="674" spans="2:25" ht="12.75" customHeight="1" x14ac:dyDescent="0.25">
      <c r="B674" s="23" t="s">
        <v>1699</v>
      </c>
      <c r="C674" s="85" t="s">
        <v>923</v>
      </c>
      <c r="D674" s="236" t="s">
        <v>1093</v>
      </c>
      <c r="E674" s="237" t="s">
        <v>1094</v>
      </c>
      <c r="F674" s="238" t="s">
        <v>1094</v>
      </c>
      <c r="G674" s="238" t="s">
        <v>498</v>
      </c>
      <c r="H674" s="238" t="s">
        <v>476</v>
      </c>
      <c r="I674" s="239">
        <v>40</v>
      </c>
      <c r="J674" s="448">
        <v>230000000</v>
      </c>
      <c r="K674" s="9" t="s">
        <v>1043</v>
      </c>
      <c r="L674" s="91" t="s">
        <v>1353</v>
      </c>
      <c r="M674" s="9" t="s">
        <v>1044</v>
      </c>
      <c r="N674" s="29" t="s">
        <v>924</v>
      </c>
      <c r="O674" s="238" t="s">
        <v>503</v>
      </c>
      <c r="P674" s="238" t="s">
        <v>2807</v>
      </c>
      <c r="Q674" s="110" t="s">
        <v>924</v>
      </c>
      <c r="R674" s="238"/>
      <c r="S674" s="242"/>
      <c r="T674" s="242"/>
      <c r="U674" s="243">
        <v>271000000</v>
      </c>
      <c r="V674" s="213">
        <f t="shared" si="75"/>
        <v>303520000</v>
      </c>
      <c r="W674" s="29"/>
      <c r="X674" s="9">
        <v>2017</v>
      </c>
      <c r="Y674" s="109"/>
    </row>
    <row r="675" spans="2:25" ht="12.75" customHeight="1" x14ac:dyDescent="0.25">
      <c r="B675" s="23" t="s">
        <v>626</v>
      </c>
      <c r="C675" s="85" t="s">
        <v>923</v>
      </c>
      <c r="D675" s="236" t="s">
        <v>2808</v>
      </c>
      <c r="E675" s="237" t="s">
        <v>2809</v>
      </c>
      <c r="F675" s="238" t="s">
        <v>2809</v>
      </c>
      <c r="G675" s="238" t="s">
        <v>2810</v>
      </c>
      <c r="H675" s="238" t="s">
        <v>475</v>
      </c>
      <c r="I675" s="239">
        <v>40</v>
      </c>
      <c r="J675" s="448">
        <v>230000000</v>
      </c>
      <c r="K675" s="9" t="s">
        <v>1043</v>
      </c>
      <c r="L675" s="91" t="s">
        <v>1353</v>
      </c>
      <c r="M675" s="241" t="s">
        <v>2811</v>
      </c>
      <c r="N675" s="29" t="s">
        <v>924</v>
      </c>
      <c r="O675" s="238" t="s">
        <v>503</v>
      </c>
      <c r="P675" s="238" t="s">
        <v>2807</v>
      </c>
      <c r="Q675" s="110" t="s">
        <v>924</v>
      </c>
      <c r="R675" s="238"/>
      <c r="S675" s="242"/>
      <c r="T675" s="242"/>
      <c r="U675" s="243">
        <v>387848945.60000002</v>
      </c>
      <c r="V675" s="213">
        <f t="shared" si="75"/>
        <v>434390819.07200009</v>
      </c>
      <c r="W675" s="29"/>
      <c r="X675" s="9">
        <v>2017</v>
      </c>
      <c r="Y675" s="109"/>
    </row>
    <row r="676" spans="2:25" ht="12.75" customHeight="1" x14ac:dyDescent="0.25">
      <c r="B676" s="23" t="s">
        <v>627</v>
      </c>
      <c r="C676" s="85" t="s">
        <v>923</v>
      </c>
      <c r="D676" s="236" t="s">
        <v>1211</v>
      </c>
      <c r="E676" s="237" t="s">
        <v>1212</v>
      </c>
      <c r="F676" s="238" t="s">
        <v>1212</v>
      </c>
      <c r="G676" s="238" t="s">
        <v>2812</v>
      </c>
      <c r="H676" s="238" t="s">
        <v>476</v>
      </c>
      <c r="I676" s="239">
        <v>50</v>
      </c>
      <c r="J676" s="448">
        <v>230000000</v>
      </c>
      <c r="K676" s="9" t="s">
        <v>1043</v>
      </c>
      <c r="L676" s="91" t="s">
        <v>1353</v>
      </c>
      <c r="M676" s="9" t="s">
        <v>1044</v>
      </c>
      <c r="N676" s="29" t="s">
        <v>924</v>
      </c>
      <c r="O676" s="238" t="s">
        <v>2813</v>
      </c>
      <c r="P676" s="215" t="s">
        <v>1737</v>
      </c>
      <c r="Q676" s="110" t="s">
        <v>924</v>
      </c>
      <c r="R676" s="238"/>
      <c r="S676" s="242"/>
      <c r="T676" s="242"/>
      <c r="U676" s="243">
        <v>23618200</v>
      </c>
      <c r="V676" s="213">
        <f t="shared" si="75"/>
        <v>26452384.000000004</v>
      </c>
      <c r="W676" s="29"/>
      <c r="X676" s="9">
        <v>2017</v>
      </c>
      <c r="Y676" s="109"/>
    </row>
    <row r="677" spans="2:25" ht="12.75" customHeight="1" x14ac:dyDescent="0.25">
      <c r="B677" s="23" t="s">
        <v>628</v>
      </c>
      <c r="C677" s="85" t="s">
        <v>923</v>
      </c>
      <c r="D677" s="236" t="s">
        <v>1222</v>
      </c>
      <c r="E677" s="237" t="s">
        <v>1566</v>
      </c>
      <c r="F677" s="238" t="s">
        <v>1566</v>
      </c>
      <c r="G677" s="238" t="s">
        <v>2814</v>
      </c>
      <c r="H677" s="238" t="s">
        <v>476</v>
      </c>
      <c r="I677" s="239">
        <v>50</v>
      </c>
      <c r="J677" s="448">
        <v>230000000</v>
      </c>
      <c r="K677" s="9" t="s">
        <v>1043</v>
      </c>
      <c r="L677" s="91" t="s">
        <v>1353</v>
      </c>
      <c r="M677" s="241" t="s">
        <v>1201</v>
      </c>
      <c r="N677" s="29" t="s">
        <v>924</v>
      </c>
      <c r="O677" s="238" t="s">
        <v>1235</v>
      </c>
      <c r="P677" s="215" t="s">
        <v>1737</v>
      </c>
      <c r="Q677" s="110" t="s">
        <v>924</v>
      </c>
      <c r="R677" s="238"/>
      <c r="S677" s="242"/>
      <c r="T677" s="242"/>
      <c r="U677" s="243">
        <v>68435940</v>
      </c>
      <c r="V677" s="213">
        <f t="shared" si="75"/>
        <v>76648252.800000012</v>
      </c>
      <c r="W677" s="29"/>
      <c r="X677" s="9">
        <v>2017</v>
      </c>
      <c r="Y677" s="109"/>
    </row>
    <row r="678" spans="2:25" ht="12.75" customHeight="1" x14ac:dyDescent="0.25">
      <c r="B678" s="23" t="s">
        <v>629</v>
      </c>
      <c r="C678" s="85" t="s">
        <v>923</v>
      </c>
      <c r="D678" s="236" t="s">
        <v>1189</v>
      </c>
      <c r="E678" s="237" t="s">
        <v>1220</v>
      </c>
      <c r="F678" s="238" t="s">
        <v>1220</v>
      </c>
      <c r="G678" s="238" t="s">
        <v>2815</v>
      </c>
      <c r="H678" s="238" t="s">
        <v>476</v>
      </c>
      <c r="I678" s="239">
        <v>50</v>
      </c>
      <c r="J678" s="448">
        <v>230000000</v>
      </c>
      <c r="K678" s="9" t="s">
        <v>1043</v>
      </c>
      <c r="L678" s="91" t="s">
        <v>1353</v>
      </c>
      <c r="M678" s="241" t="s">
        <v>1201</v>
      </c>
      <c r="N678" s="29" t="s">
        <v>924</v>
      </c>
      <c r="O678" s="238" t="s">
        <v>1235</v>
      </c>
      <c r="P678" s="215" t="s">
        <v>1737</v>
      </c>
      <c r="Q678" s="110" t="s">
        <v>924</v>
      </c>
      <c r="R678" s="238"/>
      <c r="S678" s="242"/>
      <c r="T678" s="242"/>
      <c r="U678" s="243">
        <v>15724900</v>
      </c>
      <c r="V678" s="213">
        <f t="shared" si="75"/>
        <v>17611888</v>
      </c>
      <c r="W678" s="29"/>
      <c r="X678" s="9">
        <v>2017</v>
      </c>
      <c r="Y678" s="109"/>
    </row>
    <row r="679" spans="2:25" ht="12.75" customHeight="1" x14ac:dyDescent="0.25">
      <c r="B679" s="23" t="s">
        <v>630</v>
      </c>
      <c r="C679" s="85" t="s">
        <v>923</v>
      </c>
      <c r="D679" s="236" t="s">
        <v>1222</v>
      </c>
      <c r="E679" s="237" t="s">
        <v>1566</v>
      </c>
      <c r="F679" s="238" t="s">
        <v>1566</v>
      </c>
      <c r="G679" s="238" t="s">
        <v>2816</v>
      </c>
      <c r="H679" s="238" t="s">
        <v>476</v>
      </c>
      <c r="I679" s="239">
        <v>50</v>
      </c>
      <c r="J679" s="448">
        <v>230000000</v>
      </c>
      <c r="K679" s="9" t="s">
        <v>1043</v>
      </c>
      <c r="L679" s="91" t="s">
        <v>1353</v>
      </c>
      <c r="M679" s="9" t="s">
        <v>1044</v>
      </c>
      <c r="N679" s="29" t="s">
        <v>924</v>
      </c>
      <c r="O679" s="238" t="s">
        <v>1235</v>
      </c>
      <c r="P679" s="215" t="s">
        <v>1737</v>
      </c>
      <c r="Q679" s="110" t="s">
        <v>924</v>
      </c>
      <c r="R679" s="238"/>
      <c r="S679" s="242"/>
      <c r="T679" s="242"/>
      <c r="U679" s="243">
        <v>62639220</v>
      </c>
      <c r="V679" s="213">
        <f t="shared" si="75"/>
        <v>70155926.400000006</v>
      </c>
      <c r="W679" s="29"/>
      <c r="X679" s="9">
        <v>2017</v>
      </c>
      <c r="Y679" s="109"/>
    </row>
    <row r="680" spans="2:25" ht="12.75" customHeight="1" x14ac:dyDescent="0.25">
      <c r="B680" s="23" t="s">
        <v>631</v>
      </c>
      <c r="C680" s="85" t="s">
        <v>923</v>
      </c>
      <c r="D680" s="236" t="s">
        <v>1189</v>
      </c>
      <c r="E680" s="237" t="s">
        <v>1220</v>
      </c>
      <c r="F680" s="238" t="s">
        <v>1220</v>
      </c>
      <c r="G680" s="238" t="s">
        <v>501</v>
      </c>
      <c r="H680" s="238" t="s">
        <v>476</v>
      </c>
      <c r="I680" s="239">
        <v>50</v>
      </c>
      <c r="J680" s="448">
        <v>230000000</v>
      </c>
      <c r="K680" s="9" t="s">
        <v>1043</v>
      </c>
      <c r="L680" s="91" t="s">
        <v>1353</v>
      </c>
      <c r="M680" s="9" t="s">
        <v>1044</v>
      </c>
      <c r="N680" s="29" t="s">
        <v>924</v>
      </c>
      <c r="O680" s="238" t="s">
        <v>1235</v>
      </c>
      <c r="P680" s="215" t="s">
        <v>1737</v>
      </c>
      <c r="Q680" s="110" t="s">
        <v>924</v>
      </c>
      <c r="R680" s="238"/>
      <c r="S680" s="242"/>
      <c r="T680" s="242"/>
      <c r="U680" s="243">
        <v>25839020</v>
      </c>
      <c r="V680" s="213">
        <f t="shared" si="75"/>
        <v>28939702.400000002</v>
      </c>
      <c r="W680" s="29"/>
      <c r="X680" s="9">
        <v>2017</v>
      </c>
      <c r="Y680" s="109"/>
    </row>
    <row r="681" spans="2:25" ht="12.75" customHeight="1" x14ac:dyDescent="0.25">
      <c r="B681" s="23" t="s">
        <v>632</v>
      </c>
      <c r="C681" s="85" t="s">
        <v>923</v>
      </c>
      <c r="D681" s="236" t="s">
        <v>1222</v>
      </c>
      <c r="E681" s="237" t="s">
        <v>1566</v>
      </c>
      <c r="F681" s="238" t="s">
        <v>1566</v>
      </c>
      <c r="G681" s="238" t="s">
        <v>2817</v>
      </c>
      <c r="H681" s="238" t="s">
        <v>476</v>
      </c>
      <c r="I681" s="239">
        <v>50</v>
      </c>
      <c r="J681" s="448">
        <v>230000000</v>
      </c>
      <c r="K681" s="9" t="s">
        <v>1043</v>
      </c>
      <c r="L681" s="91" t="s">
        <v>1353</v>
      </c>
      <c r="M681" s="9" t="s">
        <v>1044</v>
      </c>
      <c r="N681" s="29" t="s">
        <v>924</v>
      </c>
      <c r="O681" s="238" t="s">
        <v>1235</v>
      </c>
      <c r="P681" s="215" t="s">
        <v>1737</v>
      </c>
      <c r="Q681" s="110" t="s">
        <v>924</v>
      </c>
      <c r="R681" s="238"/>
      <c r="S681" s="242"/>
      <c r="T681" s="242"/>
      <c r="U681" s="243">
        <v>185335760</v>
      </c>
      <c r="V681" s="213">
        <f t="shared" si="75"/>
        <v>207576051.20000002</v>
      </c>
      <c r="W681" s="29"/>
      <c r="X681" s="9">
        <v>2017</v>
      </c>
      <c r="Y681" s="109"/>
    </row>
    <row r="682" spans="2:25" ht="12.75" customHeight="1" x14ac:dyDescent="0.25">
      <c r="B682" s="23" t="s">
        <v>633</v>
      </c>
      <c r="C682" s="85" t="s">
        <v>923</v>
      </c>
      <c r="D682" s="236" t="s">
        <v>1222</v>
      </c>
      <c r="E682" s="237" t="s">
        <v>1566</v>
      </c>
      <c r="F682" s="238" t="s">
        <v>1566</v>
      </c>
      <c r="G682" s="238" t="s">
        <v>502</v>
      </c>
      <c r="H682" s="238" t="s">
        <v>476</v>
      </c>
      <c r="I682" s="239">
        <v>50</v>
      </c>
      <c r="J682" s="448">
        <v>230000000</v>
      </c>
      <c r="K682" s="9" t="s">
        <v>1043</v>
      </c>
      <c r="L682" s="91" t="s">
        <v>1353</v>
      </c>
      <c r="M682" s="9" t="s">
        <v>1044</v>
      </c>
      <c r="N682" s="29" t="s">
        <v>924</v>
      </c>
      <c r="O682" s="238" t="s">
        <v>1235</v>
      </c>
      <c r="P682" s="215" t="s">
        <v>1737</v>
      </c>
      <c r="Q682" s="110" t="s">
        <v>924</v>
      </c>
      <c r="R682" s="238"/>
      <c r="S682" s="242"/>
      <c r="T682" s="242"/>
      <c r="U682" s="243">
        <v>102747070</v>
      </c>
      <c r="V682" s="213">
        <f t="shared" si="75"/>
        <v>115076718.40000001</v>
      </c>
      <c r="W682" s="29"/>
      <c r="X682" s="9">
        <v>2017</v>
      </c>
      <c r="Y682" s="109"/>
    </row>
    <row r="683" spans="2:25" ht="12.75" customHeight="1" x14ac:dyDescent="0.25">
      <c r="B683" s="23" t="s">
        <v>634</v>
      </c>
      <c r="C683" s="85" t="s">
        <v>923</v>
      </c>
      <c r="D683" s="236" t="s">
        <v>1189</v>
      </c>
      <c r="E683" s="237" t="s">
        <v>1220</v>
      </c>
      <c r="F683" s="238" t="s">
        <v>1220</v>
      </c>
      <c r="G683" s="238" t="s">
        <v>1225</v>
      </c>
      <c r="H683" s="238" t="s">
        <v>476</v>
      </c>
      <c r="I683" s="239">
        <v>50</v>
      </c>
      <c r="J683" s="448">
        <v>230000000</v>
      </c>
      <c r="K683" s="9" t="s">
        <v>1043</v>
      </c>
      <c r="L683" s="91" t="s">
        <v>1353</v>
      </c>
      <c r="M683" s="241" t="s">
        <v>2818</v>
      </c>
      <c r="N683" s="29" t="s">
        <v>924</v>
      </c>
      <c r="O683" s="238" t="s">
        <v>1235</v>
      </c>
      <c r="P683" s="215" t="s">
        <v>1737</v>
      </c>
      <c r="Q683" s="110" t="s">
        <v>924</v>
      </c>
      <c r="R683" s="238"/>
      <c r="S683" s="242"/>
      <c r="T683" s="242"/>
      <c r="U683" s="243">
        <v>30737640</v>
      </c>
      <c r="V683" s="213">
        <f t="shared" si="75"/>
        <v>34426156.800000004</v>
      </c>
      <c r="W683" s="29"/>
      <c r="X683" s="9">
        <v>2017</v>
      </c>
      <c r="Y683" s="109"/>
    </row>
    <row r="684" spans="2:25" ht="12.75" customHeight="1" x14ac:dyDescent="0.25">
      <c r="B684" s="23" t="s">
        <v>635</v>
      </c>
      <c r="C684" s="85" t="s">
        <v>923</v>
      </c>
      <c r="D684" s="244" t="s">
        <v>1084</v>
      </c>
      <c r="E684" s="244" t="s">
        <v>1085</v>
      </c>
      <c r="F684" s="244" t="s">
        <v>1085</v>
      </c>
      <c r="G684" s="39" t="s">
        <v>2819</v>
      </c>
      <c r="H684" s="246" t="s">
        <v>55</v>
      </c>
      <c r="I684" s="245">
        <v>90</v>
      </c>
      <c r="J684" s="448">
        <v>230000000</v>
      </c>
      <c r="K684" s="9" t="s">
        <v>1043</v>
      </c>
      <c r="L684" s="85" t="s">
        <v>1731</v>
      </c>
      <c r="M684" s="246" t="s">
        <v>473</v>
      </c>
      <c r="N684" s="29" t="s">
        <v>924</v>
      </c>
      <c r="O684" s="247" t="s">
        <v>1374</v>
      </c>
      <c r="P684" s="215" t="s">
        <v>1737</v>
      </c>
      <c r="Q684" s="110" t="s">
        <v>924</v>
      </c>
      <c r="R684" s="246"/>
      <c r="S684" s="246"/>
      <c r="T684" s="246"/>
      <c r="U684" s="248">
        <v>450193350</v>
      </c>
      <c r="V684" s="213">
        <f t="shared" si="75"/>
        <v>504216552.00000006</v>
      </c>
      <c r="W684" s="29"/>
      <c r="X684" s="9">
        <v>2016</v>
      </c>
      <c r="Y684" s="109"/>
    </row>
    <row r="685" spans="2:25" ht="12.75" customHeight="1" x14ac:dyDescent="0.25">
      <c r="B685" s="23" t="s">
        <v>636</v>
      </c>
      <c r="C685" s="85" t="s">
        <v>923</v>
      </c>
      <c r="D685" s="29" t="s">
        <v>1084</v>
      </c>
      <c r="E685" s="87" t="s">
        <v>1085</v>
      </c>
      <c r="F685" s="87" t="s">
        <v>1085</v>
      </c>
      <c r="G685" s="33" t="s">
        <v>2820</v>
      </c>
      <c r="H685" s="246" t="s">
        <v>55</v>
      </c>
      <c r="I685" s="134">
        <v>70</v>
      </c>
      <c r="J685" s="448">
        <v>230000000</v>
      </c>
      <c r="K685" s="9" t="s">
        <v>1043</v>
      </c>
      <c r="L685" s="85" t="s">
        <v>1731</v>
      </c>
      <c r="M685" s="98" t="s">
        <v>1042</v>
      </c>
      <c r="N685" s="29" t="s">
        <v>924</v>
      </c>
      <c r="O685" s="247" t="s">
        <v>1374</v>
      </c>
      <c r="P685" s="215" t="s">
        <v>1737</v>
      </c>
      <c r="Q685" s="110" t="s">
        <v>924</v>
      </c>
      <c r="R685" s="184"/>
      <c r="S685" s="101"/>
      <c r="T685" s="101"/>
      <c r="U685" s="249">
        <v>22000000</v>
      </c>
      <c r="V685" s="213">
        <f t="shared" si="75"/>
        <v>24640000.000000004</v>
      </c>
      <c r="W685" s="29"/>
      <c r="X685" s="9">
        <v>2016</v>
      </c>
      <c r="Y685" s="109"/>
    </row>
    <row r="686" spans="2:25" ht="12.75" customHeight="1" x14ac:dyDescent="0.25">
      <c r="B686" s="23" t="s">
        <v>637</v>
      </c>
      <c r="C686" s="85" t="s">
        <v>923</v>
      </c>
      <c r="D686" s="29" t="s">
        <v>1088</v>
      </c>
      <c r="E686" s="87" t="s">
        <v>489</v>
      </c>
      <c r="F686" s="87" t="s">
        <v>489</v>
      </c>
      <c r="G686" s="250" t="s">
        <v>2821</v>
      </c>
      <c r="H686" s="246" t="s">
        <v>55</v>
      </c>
      <c r="I686" s="251">
        <v>70</v>
      </c>
      <c r="J686" s="448">
        <v>230000000</v>
      </c>
      <c r="K686" s="9" t="s">
        <v>1043</v>
      </c>
      <c r="L686" s="227" t="s">
        <v>1048</v>
      </c>
      <c r="M686" s="246" t="s">
        <v>473</v>
      </c>
      <c r="N686" s="29" t="s">
        <v>924</v>
      </c>
      <c r="O686" s="247" t="s">
        <v>1374</v>
      </c>
      <c r="P686" s="215" t="s">
        <v>1737</v>
      </c>
      <c r="Q686" s="110" t="s">
        <v>924</v>
      </c>
      <c r="R686" s="252"/>
      <c r="S686" s="252"/>
      <c r="T686" s="252"/>
      <c r="U686" s="253">
        <v>114000000</v>
      </c>
      <c r="V686" s="213">
        <f t="shared" si="75"/>
        <v>127680000.00000001</v>
      </c>
      <c r="W686" s="29"/>
      <c r="X686" s="9">
        <v>2017</v>
      </c>
      <c r="Y686" s="109"/>
    </row>
    <row r="687" spans="2:25" ht="12.75" customHeight="1" x14ac:dyDescent="0.25">
      <c r="B687" s="23" t="s">
        <v>638</v>
      </c>
      <c r="C687" s="85" t="s">
        <v>923</v>
      </c>
      <c r="D687" s="45" t="s">
        <v>1041</v>
      </c>
      <c r="E687" s="254" t="s">
        <v>478</v>
      </c>
      <c r="F687" s="96" t="s">
        <v>1103</v>
      </c>
      <c r="G687" s="254" t="s">
        <v>2822</v>
      </c>
      <c r="H687" s="91" t="s">
        <v>475</v>
      </c>
      <c r="I687" s="40">
        <v>100</v>
      </c>
      <c r="J687" s="448">
        <v>230000000</v>
      </c>
      <c r="K687" s="9" t="s">
        <v>1043</v>
      </c>
      <c r="L687" s="91" t="s">
        <v>2738</v>
      </c>
      <c r="M687" s="224" t="s">
        <v>473</v>
      </c>
      <c r="N687" s="29" t="s">
        <v>924</v>
      </c>
      <c r="O687" s="91" t="s">
        <v>2823</v>
      </c>
      <c r="P687" s="255" t="s">
        <v>1737</v>
      </c>
      <c r="Q687" s="110" t="s">
        <v>924</v>
      </c>
      <c r="R687" s="91"/>
      <c r="S687" s="224"/>
      <c r="T687" s="256"/>
      <c r="U687" s="103">
        <v>8000000</v>
      </c>
      <c r="V687" s="213">
        <f t="shared" si="75"/>
        <v>8960000</v>
      </c>
      <c r="W687" s="29"/>
      <c r="X687" s="9">
        <v>2017</v>
      </c>
      <c r="Y687" s="109"/>
    </row>
    <row r="688" spans="2:25" ht="12.75" customHeight="1" x14ac:dyDescent="0.25">
      <c r="B688" s="23" t="s">
        <v>639</v>
      </c>
      <c r="C688" s="85" t="s">
        <v>923</v>
      </c>
      <c r="D688" s="45" t="s">
        <v>1041</v>
      </c>
      <c r="E688" s="254" t="s">
        <v>478</v>
      </c>
      <c r="F688" s="96" t="s">
        <v>1103</v>
      </c>
      <c r="G688" s="254" t="s">
        <v>2824</v>
      </c>
      <c r="H688" s="91" t="s">
        <v>475</v>
      </c>
      <c r="I688" s="40">
        <v>100</v>
      </c>
      <c r="J688" s="448">
        <v>230000000</v>
      </c>
      <c r="K688" s="9" t="s">
        <v>1043</v>
      </c>
      <c r="L688" s="91" t="s">
        <v>2738</v>
      </c>
      <c r="M688" s="224" t="s">
        <v>473</v>
      </c>
      <c r="N688" s="29" t="s">
        <v>924</v>
      </c>
      <c r="O688" s="91" t="s">
        <v>2823</v>
      </c>
      <c r="P688" s="255" t="s">
        <v>1737</v>
      </c>
      <c r="Q688" s="110" t="s">
        <v>924</v>
      </c>
      <c r="R688" s="91"/>
      <c r="S688" s="224"/>
      <c r="T688" s="256"/>
      <c r="U688" s="103">
        <v>8000000</v>
      </c>
      <c r="V688" s="213">
        <f t="shared" si="75"/>
        <v>8960000</v>
      </c>
      <c r="W688" s="29"/>
      <c r="X688" s="9">
        <v>2017</v>
      </c>
      <c r="Y688" s="109"/>
    </row>
    <row r="689" spans="2:25" ht="12.75" customHeight="1" x14ac:dyDescent="0.25">
      <c r="B689" s="23" t="s">
        <v>640</v>
      </c>
      <c r="C689" s="85" t="s">
        <v>923</v>
      </c>
      <c r="D689" s="45" t="s">
        <v>1041</v>
      </c>
      <c r="E689" s="254" t="s">
        <v>478</v>
      </c>
      <c r="F689" s="96" t="s">
        <v>1103</v>
      </c>
      <c r="G689" s="254" t="s">
        <v>2825</v>
      </c>
      <c r="H689" s="91" t="s">
        <v>475</v>
      </c>
      <c r="I689" s="40">
        <v>100</v>
      </c>
      <c r="J689" s="448">
        <v>230000000</v>
      </c>
      <c r="K689" s="9" t="s">
        <v>1043</v>
      </c>
      <c r="L689" s="91" t="s">
        <v>2738</v>
      </c>
      <c r="M689" s="224" t="s">
        <v>473</v>
      </c>
      <c r="N689" s="29" t="s">
        <v>924</v>
      </c>
      <c r="O689" s="91" t="s">
        <v>2823</v>
      </c>
      <c r="P689" s="255" t="s">
        <v>1737</v>
      </c>
      <c r="Q689" s="110" t="s">
        <v>924</v>
      </c>
      <c r="R689" s="91"/>
      <c r="S689" s="224"/>
      <c r="T689" s="256"/>
      <c r="U689" s="103">
        <v>8000000</v>
      </c>
      <c r="V689" s="213">
        <f t="shared" si="75"/>
        <v>8960000</v>
      </c>
      <c r="W689" s="29"/>
      <c r="X689" s="9">
        <v>2017</v>
      </c>
      <c r="Y689" s="109"/>
    </row>
    <row r="690" spans="2:25" ht="12.75" customHeight="1" x14ac:dyDescent="0.25">
      <c r="B690" s="23" t="s">
        <v>641</v>
      </c>
      <c r="C690" s="85" t="s">
        <v>923</v>
      </c>
      <c r="D690" s="45" t="s">
        <v>1041</v>
      </c>
      <c r="E690" s="254" t="s">
        <v>478</v>
      </c>
      <c r="F690" s="96" t="s">
        <v>1103</v>
      </c>
      <c r="G690" s="254" t="s">
        <v>2826</v>
      </c>
      <c r="H690" s="91" t="s">
        <v>475</v>
      </c>
      <c r="I690" s="40">
        <v>100</v>
      </c>
      <c r="J690" s="448">
        <v>230000000</v>
      </c>
      <c r="K690" s="9" t="s">
        <v>1043</v>
      </c>
      <c r="L690" s="91" t="s">
        <v>2738</v>
      </c>
      <c r="M690" s="224" t="s">
        <v>473</v>
      </c>
      <c r="N690" s="29" t="s">
        <v>924</v>
      </c>
      <c r="O690" s="91" t="s">
        <v>2823</v>
      </c>
      <c r="P690" s="255" t="s">
        <v>1737</v>
      </c>
      <c r="Q690" s="110" t="s">
        <v>924</v>
      </c>
      <c r="R690" s="91"/>
      <c r="S690" s="224"/>
      <c r="T690" s="256"/>
      <c r="U690" s="103">
        <v>8000000</v>
      </c>
      <c r="V690" s="213">
        <f t="shared" si="75"/>
        <v>8960000</v>
      </c>
      <c r="W690" s="29"/>
      <c r="X690" s="9">
        <v>2017</v>
      </c>
      <c r="Y690" s="109"/>
    </row>
    <row r="691" spans="2:25" ht="12.75" customHeight="1" x14ac:dyDescent="0.25">
      <c r="B691" s="23" t="s">
        <v>642</v>
      </c>
      <c r="C691" s="85" t="s">
        <v>923</v>
      </c>
      <c r="D691" s="45" t="s">
        <v>1041</v>
      </c>
      <c r="E691" s="254" t="s">
        <v>478</v>
      </c>
      <c r="F691" s="96" t="s">
        <v>1103</v>
      </c>
      <c r="G691" s="254" t="s">
        <v>2827</v>
      </c>
      <c r="H691" s="91" t="s">
        <v>475</v>
      </c>
      <c r="I691" s="40">
        <v>100</v>
      </c>
      <c r="J691" s="448">
        <v>230000000</v>
      </c>
      <c r="K691" s="9" t="s">
        <v>1043</v>
      </c>
      <c r="L691" s="91" t="s">
        <v>2738</v>
      </c>
      <c r="M691" s="224" t="s">
        <v>473</v>
      </c>
      <c r="N691" s="29" t="s">
        <v>924</v>
      </c>
      <c r="O691" s="91" t="s">
        <v>2823</v>
      </c>
      <c r="P691" s="255" t="s">
        <v>1737</v>
      </c>
      <c r="Q691" s="110" t="s">
        <v>924</v>
      </c>
      <c r="R691" s="91"/>
      <c r="S691" s="224"/>
      <c r="T691" s="256"/>
      <c r="U691" s="103">
        <v>8000000</v>
      </c>
      <c r="V691" s="213">
        <f t="shared" si="75"/>
        <v>8960000</v>
      </c>
      <c r="W691" s="29"/>
      <c r="X691" s="9">
        <v>2017</v>
      </c>
      <c r="Y691" s="109"/>
    </row>
    <row r="692" spans="2:25" ht="12.75" customHeight="1" x14ac:dyDescent="0.25">
      <c r="B692" s="23" t="s">
        <v>643</v>
      </c>
      <c r="C692" s="85" t="s">
        <v>923</v>
      </c>
      <c r="D692" s="45" t="s">
        <v>1041</v>
      </c>
      <c r="E692" s="254" t="s">
        <v>478</v>
      </c>
      <c r="F692" s="96" t="s">
        <v>1103</v>
      </c>
      <c r="G692" s="254" t="s">
        <v>2828</v>
      </c>
      <c r="H692" s="91" t="s">
        <v>475</v>
      </c>
      <c r="I692" s="40">
        <v>100</v>
      </c>
      <c r="J692" s="448">
        <v>230000000</v>
      </c>
      <c r="K692" s="9" t="s">
        <v>1043</v>
      </c>
      <c r="L692" s="91" t="s">
        <v>2738</v>
      </c>
      <c r="M692" s="224" t="s">
        <v>473</v>
      </c>
      <c r="N692" s="29" t="s">
        <v>924</v>
      </c>
      <c r="O692" s="91" t="s">
        <v>2823</v>
      </c>
      <c r="P692" s="255" t="s">
        <v>1737</v>
      </c>
      <c r="Q692" s="110" t="s">
        <v>924</v>
      </c>
      <c r="R692" s="91"/>
      <c r="S692" s="224"/>
      <c r="T692" s="256"/>
      <c r="U692" s="103">
        <v>8000000</v>
      </c>
      <c r="V692" s="213">
        <f t="shared" si="75"/>
        <v>8960000</v>
      </c>
      <c r="W692" s="29"/>
      <c r="X692" s="9">
        <v>2017</v>
      </c>
      <c r="Y692" s="109"/>
    </row>
    <row r="693" spans="2:25" ht="12.75" customHeight="1" x14ac:dyDescent="0.25">
      <c r="B693" s="23" t="s">
        <v>644</v>
      </c>
      <c r="C693" s="85" t="s">
        <v>923</v>
      </c>
      <c r="D693" s="45" t="s">
        <v>1041</v>
      </c>
      <c r="E693" s="254" t="s">
        <v>478</v>
      </c>
      <c r="F693" s="96" t="s">
        <v>1103</v>
      </c>
      <c r="G693" s="254" t="s">
        <v>2829</v>
      </c>
      <c r="H693" s="91" t="s">
        <v>475</v>
      </c>
      <c r="I693" s="40">
        <v>100</v>
      </c>
      <c r="J693" s="448">
        <v>230000000</v>
      </c>
      <c r="K693" s="9" t="s">
        <v>1043</v>
      </c>
      <c r="L693" s="91" t="s">
        <v>2738</v>
      </c>
      <c r="M693" s="224" t="s">
        <v>473</v>
      </c>
      <c r="N693" s="29" t="s">
        <v>924</v>
      </c>
      <c r="O693" s="91" t="s">
        <v>2823</v>
      </c>
      <c r="P693" s="255" t="s">
        <v>1737</v>
      </c>
      <c r="Q693" s="110" t="s">
        <v>924</v>
      </c>
      <c r="R693" s="91"/>
      <c r="S693" s="224"/>
      <c r="T693" s="256"/>
      <c r="U693" s="103">
        <v>16000000</v>
      </c>
      <c r="V693" s="213">
        <f t="shared" si="75"/>
        <v>17920000</v>
      </c>
      <c r="W693" s="29"/>
      <c r="X693" s="9">
        <v>2017</v>
      </c>
      <c r="Y693" s="109"/>
    </row>
    <row r="694" spans="2:25" ht="12.75" customHeight="1" x14ac:dyDescent="0.25">
      <c r="B694" s="23" t="s">
        <v>645</v>
      </c>
      <c r="C694" s="85" t="s">
        <v>923</v>
      </c>
      <c r="D694" s="45" t="s">
        <v>1041</v>
      </c>
      <c r="E694" s="254" t="s">
        <v>478</v>
      </c>
      <c r="F694" s="96" t="s">
        <v>1103</v>
      </c>
      <c r="G694" s="254" t="s">
        <v>2830</v>
      </c>
      <c r="H694" s="91" t="s">
        <v>475</v>
      </c>
      <c r="I694" s="40">
        <v>100</v>
      </c>
      <c r="J694" s="448">
        <v>230000000</v>
      </c>
      <c r="K694" s="9" t="s">
        <v>1043</v>
      </c>
      <c r="L694" s="91" t="s">
        <v>2738</v>
      </c>
      <c r="M694" s="224" t="s">
        <v>473</v>
      </c>
      <c r="N694" s="29" t="s">
        <v>924</v>
      </c>
      <c r="O694" s="91" t="s">
        <v>2823</v>
      </c>
      <c r="P694" s="255" t="s">
        <v>1737</v>
      </c>
      <c r="Q694" s="110" t="s">
        <v>924</v>
      </c>
      <c r="R694" s="91"/>
      <c r="S694" s="224"/>
      <c r="T694" s="256"/>
      <c r="U694" s="103">
        <v>8000000</v>
      </c>
      <c r="V694" s="213">
        <f t="shared" si="75"/>
        <v>8960000</v>
      </c>
      <c r="W694" s="29"/>
      <c r="X694" s="9">
        <v>2017</v>
      </c>
      <c r="Y694" s="109"/>
    </row>
    <row r="695" spans="2:25" ht="12.75" customHeight="1" x14ac:dyDescent="0.25">
      <c r="B695" s="23" t="s">
        <v>646</v>
      </c>
      <c r="C695" s="85" t="s">
        <v>923</v>
      </c>
      <c r="D695" s="45" t="s">
        <v>1041</v>
      </c>
      <c r="E695" s="254" t="s">
        <v>478</v>
      </c>
      <c r="F695" s="96" t="s">
        <v>1103</v>
      </c>
      <c r="G695" s="254" t="s">
        <v>2831</v>
      </c>
      <c r="H695" s="91" t="s">
        <v>475</v>
      </c>
      <c r="I695" s="40">
        <v>100</v>
      </c>
      <c r="J695" s="448">
        <v>230000000</v>
      </c>
      <c r="K695" s="9" t="s">
        <v>1043</v>
      </c>
      <c r="L695" s="91" t="s">
        <v>2738</v>
      </c>
      <c r="M695" s="224" t="s">
        <v>473</v>
      </c>
      <c r="N695" s="29" t="s">
        <v>924</v>
      </c>
      <c r="O695" s="91" t="s">
        <v>2823</v>
      </c>
      <c r="P695" s="255" t="s">
        <v>1737</v>
      </c>
      <c r="Q695" s="110" t="s">
        <v>924</v>
      </c>
      <c r="R695" s="91"/>
      <c r="S695" s="224"/>
      <c r="T695" s="256"/>
      <c r="U695" s="103">
        <v>8000000</v>
      </c>
      <c r="V695" s="213">
        <f t="shared" si="75"/>
        <v>8960000</v>
      </c>
      <c r="W695" s="29"/>
      <c r="X695" s="9">
        <v>2017</v>
      </c>
      <c r="Y695" s="109"/>
    </row>
    <row r="696" spans="2:25" ht="12.75" customHeight="1" x14ac:dyDescent="0.25">
      <c r="B696" s="23" t="s">
        <v>647</v>
      </c>
      <c r="C696" s="85" t="s">
        <v>923</v>
      </c>
      <c r="D696" s="45" t="s">
        <v>1041</v>
      </c>
      <c r="E696" s="254" t="s">
        <v>478</v>
      </c>
      <c r="F696" s="96" t="s">
        <v>1103</v>
      </c>
      <c r="G696" s="254" t="s">
        <v>2832</v>
      </c>
      <c r="H696" s="91" t="s">
        <v>475</v>
      </c>
      <c r="I696" s="40">
        <v>100</v>
      </c>
      <c r="J696" s="448">
        <v>230000000</v>
      </c>
      <c r="K696" s="9" t="s">
        <v>1043</v>
      </c>
      <c r="L696" s="91" t="s">
        <v>2738</v>
      </c>
      <c r="M696" s="224" t="s">
        <v>473</v>
      </c>
      <c r="N696" s="29" t="s">
        <v>924</v>
      </c>
      <c r="O696" s="91" t="s">
        <v>2823</v>
      </c>
      <c r="P696" s="255" t="s">
        <v>1737</v>
      </c>
      <c r="Q696" s="110" t="s">
        <v>924</v>
      </c>
      <c r="R696" s="91"/>
      <c r="S696" s="224"/>
      <c r="T696" s="256"/>
      <c r="U696" s="103">
        <v>8000000</v>
      </c>
      <c r="V696" s="213">
        <f t="shared" si="75"/>
        <v>8960000</v>
      </c>
      <c r="W696" s="29"/>
      <c r="X696" s="9">
        <v>2017</v>
      </c>
      <c r="Y696" s="109"/>
    </row>
    <row r="697" spans="2:25" ht="12.75" customHeight="1" x14ac:dyDescent="0.25">
      <c r="B697" s="23" t="s">
        <v>1138</v>
      </c>
      <c r="C697" s="85" t="s">
        <v>923</v>
      </c>
      <c r="D697" s="45" t="s">
        <v>1041</v>
      </c>
      <c r="E697" s="254" t="s">
        <v>478</v>
      </c>
      <c r="F697" s="96" t="s">
        <v>1103</v>
      </c>
      <c r="G697" s="254" t="s">
        <v>2833</v>
      </c>
      <c r="H697" s="91" t="s">
        <v>475</v>
      </c>
      <c r="I697" s="40">
        <v>100</v>
      </c>
      <c r="J697" s="448">
        <v>230000000</v>
      </c>
      <c r="K697" s="9" t="s">
        <v>1043</v>
      </c>
      <c r="L697" s="91" t="s">
        <v>2738</v>
      </c>
      <c r="M697" s="224" t="s">
        <v>473</v>
      </c>
      <c r="N697" s="29" t="s">
        <v>924</v>
      </c>
      <c r="O697" s="91" t="s">
        <v>2823</v>
      </c>
      <c r="P697" s="255" t="s">
        <v>1737</v>
      </c>
      <c r="Q697" s="110" t="s">
        <v>924</v>
      </c>
      <c r="R697" s="91"/>
      <c r="S697" s="224"/>
      <c r="T697" s="256"/>
      <c r="U697" s="103">
        <v>8000000</v>
      </c>
      <c r="V697" s="213">
        <f t="shared" si="75"/>
        <v>8960000</v>
      </c>
      <c r="W697" s="29"/>
      <c r="X697" s="9">
        <v>2017</v>
      </c>
      <c r="Y697" s="109"/>
    </row>
    <row r="698" spans="2:25" ht="12.75" customHeight="1" x14ac:dyDescent="0.25">
      <c r="B698" s="23" t="s">
        <v>1139</v>
      </c>
      <c r="C698" s="85" t="s">
        <v>923</v>
      </c>
      <c r="D698" s="45" t="s">
        <v>1041</v>
      </c>
      <c r="E698" s="254" t="s">
        <v>478</v>
      </c>
      <c r="F698" s="96" t="s">
        <v>1103</v>
      </c>
      <c r="G698" s="254" t="s">
        <v>2834</v>
      </c>
      <c r="H698" s="91" t="s">
        <v>475</v>
      </c>
      <c r="I698" s="40">
        <v>100</v>
      </c>
      <c r="J698" s="448">
        <v>230000000</v>
      </c>
      <c r="K698" s="9" t="s">
        <v>1043</v>
      </c>
      <c r="L698" s="91" t="s">
        <v>2738</v>
      </c>
      <c r="M698" s="224" t="s">
        <v>473</v>
      </c>
      <c r="N698" s="29" t="s">
        <v>924</v>
      </c>
      <c r="O698" s="91" t="s">
        <v>2823</v>
      </c>
      <c r="P698" s="255" t="s">
        <v>1737</v>
      </c>
      <c r="Q698" s="110" t="s">
        <v>924</v>
      </c>
      <c r="R698" s="91"/>
      <c r="S698" s="224"/>
      <c r="T698" s="256"/>
      <c r="U698" s="103">
        <v>8000000</v>
      </c>
      <c r="V698" s="213">
        <f t="shared" si="75"/>
        <v>8960000</v>
      </c>
      <c r="W698" s="29"/>
      <c r="X698" s="9">
        <v>2017</v>
      </c>
      <c r="Y698" s="109"/>
    </row>
    <row r="699" spans="2:25" ht="12.75" customHeight="1" x14ac:dyDescent="0.25">
      <c r="B699" s="23" t="s">
        <v>1140</v>
      </c>
      <c r="C699" s="85" t="s">
        <v>923</v>
      </c>
      <c r="D699" s="45" t="s">
        <v>1041</v>
      </c>
      <c r="E699" s="254" t="s">
        <v>478</v>
      </c>
      <c r="F699" s="96" t="s">
        <v>1103</v>
      </c>
      <c r="G699" s="254" t="s">
        <v>2835</v>
      </c>
      <c r="H699" s="91" t="s">
        <v>475</v>
      </c>
      <c r="I699" s="40">
        <v>100</v>
      </c>
      <c r="J699" s="448">
        <v>230000000</v>
      </c>
      <c r="K699" s="9" t="s">
        <v>1043</v>
      </c>
      <c r="L699" s="91" t="s">
        <v>2738</v>
      </c>
      <c r="M699" s="224" t="s">
        <v>473</v>
      </c>
      <c r="N699" s="29" t="s">
        <v>924</v>
      </c>
      <c r="O699" s="91" t="s">
        <v>2823</v>
      </c>
      <c r="P699" s="255" t="s">
        <v>1737</v>
      </c>
      <c r="Q699" s="110" t="s">
        <v>924</v>
      </c>
      <c r="R699" s="91"/>
      <c r="S699" s="224"/>
      <c r="T699" s="256"/>
      <c r="U699" s="103">
        <v>8000000</v>
      </c>
      <c r="V699" s="213">
        <f t="shared" si="75"/>
        <v>8960000</v>
      </c>
      <c r="W699" s="29"/>
      <c r="X699" s="9">
        <v>2017</v>
      </c>
      <c r="Y699" s="109"/>
    </row>
    <row r="700" spans="2:25" ht="12.75" customHeight="1" x14ac:dyDescent="0.25">
      <c r="B700" s="23" t="s">
        <v>1141</v>
      </c>
      <c r="C700" s="85" t="s">
        <v>923</v>
      </c>
      <c r="D700" s="45" t="s">
        <v>1041</v>
      </c>
      <c r="E700" s="254" t="s">
        <v>478</v>
      </c>
      <c r="F700" s="96" t="s">
        <v>1103</v>
      </c>
      <c r="G700" s="254" t="s">
        <v>2836</v>
      </c>
      <c r="H700" s="91" t="s">
        <v>475</v>
      </c>
      <c r="I700" s="40">
        <v>100</v>
      </c>
      <c r="J700" s="448">
        <v>230000000</v>
      </c>
      <c r="K700" s="9" t="s">
        <v>1043</v>
      </c>
      <c r="L700" s="91" t="s">
        <v>2738</v>
      </c>
      <c r="M700" s="224" t="s">
        <v>473</v>
      </c>
      <c r="N700" s="29" t="s">
        <v>924</v>
      </c>
      <c r="O700" s="91" t="s">
        <v>2823</v>
      </c>
      <c r="P700" s="255" t="s">
        <v>1737</v>
      </c>
      <c r="Q700" s="110" t="s">
        <v>924</v>
      </c>
      <c r="R700" s="91"/>
      <c r="S700" s="224"/>
      <c r="T700" s="256"/>
      <c r="U700" s="103">
        <v>8000000</v>
      </c>
      <c r="V700" s="213">
        <f t="shared" si="75"/>
        <v>8960000</v>
      </c>
      <c r="W700" s="29"/>
      <c r="X700" s="9">
        <v>2017</v>
      </c>
      <c r="Y700" s="109"/>
    </row>
    <row r="701" spans="2:25" ht="12.75" customHeight="1" x14ac:dyDescent="0.25">
      <c r="B701" s="23" t="s">
        <v>1142</v>
      </c>
      <c r="C701" s="85" t="s">
        <v>923</v>
      </c>
      <c r="D701" s="45" t="s">
        <v>1041</v>
      </c>
      <c r="E701" s="254" t="s">
        <v>478</v>
      </c>
      <c r="F701" s="96" t="s">
        <v>1103</v>
      </c>
      <c r="G701" s="254" t="s">
        <v>2837</v>
      </c>
      <c r="H701" s="91" t="s">
        <v>475</v>
      </c>
      <c r="I701" s="40">
        <v>100</v>
      </c>
      <c r="J701" s="448">
        <v>230000000</v>
      </c>
      <c r="K701" s="9" t="s">
        <v>1043</v>
      </c>
      <c r="L701" s="91" t="s">
        <v>2738</v>
      </c>
      <c r="M701" s="224" t="s">
        <v>473</v>
      </c>
      <c r="N701" s="29" t="s">
        <v>924</v>
      </c>
      <c r="O701" s="91" t="s">
        <v>2823</v>
      </c>
      <c r="P701" s="255" t="s">
        <v>1737</v>
      </c>
      <c r="Q701" s="110" t="s">
        <v>924</v>
      </c>
      <c r="R701" s="91"/>
      <c r="S701" s="224"/>
      <c r="T701" s="256"/>
      <c r="U701" s="103">
        <v>8000000</v>
      </c>
      <c r="V701" s="213">
        <f t="shared" si="75"/>
        <v>8960000</v>
      </c>
      <c r="W701" s="29"/>
      <c r="X701" s="9">
        <v>2017</v>
      </c>
      <c r="Y701" s="109"/>
    </row>
    <row r="702" spans="2:25" ht="12.75" customHeight="1" x14ac:dyDescent="0.25">
      <c r="B702" s="23" t="s">
        <v>1145</v>
      </c>
      <c r="C702" s="85" t="s">
        <v>923</v>
      </c>
      <c r="D702" s="45" t="s">
        <v>1041</v>
      </c>
      <c r="E702" s="254" t="s">
        <v>478</v>
      </c>
      <c r="F702" s="96" t="s">
        <v>1103</v>
      </c>
      <c r="G702" s="254" t="s">
        <v>2838</v>
      </c>
      <c r="H702" s="91" t="s">
        <v>475</v>
      </c>
      <c r="I702" s="40">
        <v>100</v>
      </c>
      <c r="J702" s="448">
        <v>230000000</v>
      </c>
      <c r="K702" s="9" t="s">
        <v>1043</v>
      </c>
      <c r="L702" s="91" t="s">
        <v>2738</v>
      </c>
      <c r="M702" s="224" t="s">
        <v>473</v>
      </c>
      <c r="N702" s="29" t="s">
        <v>924</v>
      </c>
      <c r="O702" s="91" t="s">
        <v>2823</v>
      </c>
      <c r="P702" s="255" t="s">
        <v>1737</v>
      </c>
      <c r="Q702" s="110" t="s">
        <v>924</v>
      </c>
      <c r="R702" s="91"/>
      <c r="S702" s="224"/>
      <c r="T702" s="256"/>
      <c r="U702" s="103">
        <v>16000000</v>
      </c>
      <c r="V702" s="213">
        <f t="shared" si="75"/>
        <v>17920000</v>
      </c>
      <c r="W702" s="29"/>
      <c r="X702" s="9">
        <v>2017</v>
      </c>
      <c r="Y702" s="109"/>
    </row>
    <row r="703" spans="2:25" ht="12.75" customHeight="1" x14ac:dyDescent="0.25">
      <c r="B703" s="23" t="s">
        <v>1147</v>
      </c>
      <c r="C703" s="85" t="s">
        <v>923</v>
      </c>
      <c r="D703" s="45" t="s">
        <v>1175</v>
      </c>
      <c r="E703" s="204" t="s">
        <v>1176</v>
      </c>
      <c r="F703" s="96" t="s">
        <v>1176</v>
      </c>
      <c r="G703" s="254" t="s">
        <v>2839</v>
      </c>
      <c r="H703" s="91" t="s">
        <v>475</v>
      </c>
      <c r="I703" s="40">
        <v>100</v>
      </c>
      <c r="J703" s="448">
        <v>230000000</v>
      </c>
      <c r="K703" s="9" t="s">
        <v>1043</v>
      </c>
      <c r="L703" s="227" t="s">
        <v>1048</v>
      </c>
      <c r="M703" s="255" t="s">
        <v>473</v>
      </c>
      <c r="N703" s="29" t="s">
        <v>924</v>
      </c>
      <c r="O703" s="255" t="s">
        <v>1464</v>
      </c>
      <c r="P703" s="255" t="s">
        <v>1737</v>
      </c>
      <c r="Q703" s="110" t="s">
        <v>924</v>
      </c>
      <c r="R703" s="91"/>
      <c r="S703" s="224"/>
      <c r="T703" s="256"/>
      <c r="U703" s="103">
        <v>20000000</v>
      </c>
      <c r="V703" s="213">
        <f t="shared" si="75"/>
        <v>22400000.000000004</v>
      </c>
      <c r="W703" s="29"/>
      <c r="X703" s="9">
        <v>2017</v>
      </c>
      <c r="Y703" s="109"/>
    </row>
    <row r="704" spans="2:25" ht="12.75" customHeight="1" x14ac:dyDescent="0.25">
      <c r="B704" s="23" t="s">
        <v>1148</v>
      </c>
      <c r="C704" s="85" t="s">
        <v>923</v>
      </c>
      <c r="D704" s="204" t="s">
        <v>1041</v>
      </c>
      <c r="E704" s="254" t="s">
        <v>478</v>
      </c>
      <c r="F704" s="254" t="s">
        <v>1103</v>
      </c>
      <c r="G704" s="254" t="s">
        <v>1143</v>
      </c>
      <c r="H704" s="91" t="s">
        <v>475</v>
      </c>
      <c r="I704" s="40">
        <v>100</v>
      </c>
      <c r="J704" s="448">
        <v>230000000</v>
      </c>
      <c r="K704" s="9" t="s">
        <v>1043</v>
      </c>
      <c r="L704" s="91" t="s">
        <v>2738</v>
      </c>
      <c r="M704" s="224" t="s">
        <v>473</v>
      </c>
      <c r="N704" s="29" t="s">
        <v>924</v>
      </c>
      <c r="O704" s="91" t="s">
        <v>2823</v>
      </c>
      <c r="P704" s="255" t="s">
        <v>1737</v>
      </c>
      <c r="Q704" s="110" t="s">
        <v>924</v>
      </c>
      <c r="R704" s="91"/>
      <c r="S704" s="224"/>
      <c r="T704" s="256"/>
      <c r="U704" s="103">
        <v>4000000</v>
      </c>
      <c r="V704" s="213">
        <f t="shared" si="75"/>
        <v>4480000</v>
      </c>
      <c r="W704" s="29"/>
      <c r="X704" s="9">
        <v>2017</v>
      </c>
      <c r="Y704" s="109"/>
    </row>
    <row r="705" spans="2:25" ht="12.75" customHeight="1" x14ac:dyDescent="0.25">
      <c r="B705" s="23" t="s">
        <v>1152</v>
      </c>
      <c r="C705" s="85" t="s">
        <v>923</v>
      </c>
      <c r="D705" s="204" t="s">
        <v>1041</v>
      </c>
      <c r="E705" s="254" t="s">
        <v>478</v>
      </c>
      <c r="F705" s="254" t="s">
        <v>1103</v>
      </c>
      <c r="G705" s="254" t="s">
        <v>1146</v>
      </c>
      <c r="H705" s="91" t="s">
        <v>475</v>
      </c>
      <c r="I705" s="40">
        <v>100</v>
      </c>
      <c r="J705" s="448">
        <v>230000000</v>
      </c>
      <c r="K705" s="9" t="s">
        <v>1043</v>
      </c>
      <c r="L705" s="91" t="s">
        <v>2738</v>
      </c>
      <c r="M705" s="224" t="s">
        <v>473</v>
      </c>
      <c r="N705" s="29" t="s">
        <v>924</v>
      </c>
      <c r="O705" s="91" t="s">
        <v>2823</v>
      </c>
      <c r="P705" s="255" t="s">
        <v>1737</v>
      </c>
      <c r="Q705" s="110" t="s">
        <v>924</v>
      </c>
      <c r="R705" s="91"/>
      <c r="S705" s="224"/>
      <c r="T705" s="256"/>
      <c r="U705" s="103">
        <v>4000000</v>
      </c>
      <c r="V705" s="213">
        <f t="shared" si="75"/>
        <v>4480000</v>
      </c>
      <c r="W705" s="29"/>
      <c r="X705" s="9">
        <v>2017</v>
      </c>
      <c r="Y705" s="109"/>
    </row>
    <row r="706" spans="2:25" ht="12.75" customHeight="1" x14ac:dyDescent="0.25">
      <c r="B706" s="23" t="s">
        <v>1154</v>
      </c>
      <c r="C706" s="85" t="s">
        <v>923</v>
      </c>
      <c r="D706" s="45" t="s">
        <v>1149</v>
      </c>
      <c r="E706" s="254" t="s">
        <v>481</v>
      </c>
      <c r="F706" s="96" t="s">
        <v>1562</v>
      </c>
      <c r="G706" s="254" t="s">
        <v>1150</v>
      </c>
      <c r="H706" s="91" t="s">
        <v>55</v>
      </c>
      <c r="I706" s="40">
        <v>80</v>
      </c>
      <c r="J706" s="448">
        <v>230000000</v>
      </c>
      <c r="K706" s="9" t="s">
        <v>1043</v>
      </c>
      <c r="L706" s="91" t="s">
        <v>1353</v>
      </c>
      <c r="M706" s="224" t="s">
        <v>473</v>
      </c>
      <c r="N706" s="29" t="s">
        <v>924</v>
      </c>
      <c r="O706" s="91" t="s">
        <v>2840</v>
      </c>
      <c r="P706" s="87" t="s">
        <v>1741</v>
      </c>
      <c r="Q706" s="110" t="s">
        <v>924</v>
      </c>
      <c r="R706" s="91"/>
      <c r="S706" s="224"/>
      <c r="T706" s="256"/>
      <c r="U706" s="103">
        <v>208588536</v>
      </c>
      <c r="V706" s="213">
        <f t="shared" si="75"/>
        <v>233619160.32000002</v>
      </c>
      <c r="W706" s="29"/>
      <c r="X706" s="9">
        <v>2017</v>
      </c>
      <c r="Y706" s="109"/>
    </row>
    <row r="707" spans="2:25" ht="12.75" customHeight="1" x14ac:dyDescent="0.25">
      <c r="B707" s="23" t="s">
        <v>1156</v>
      </c>
      <c r="C707" s="85" t="s">
        <v>923</v>
      </c>
      <c r="D707" s="45" t="s">
        <v>1149</v>
      </c>
      <c r="E707" s="254" t="s">
        <v>481</v>
      </c>
      <c r="F707" s="96" t="s">
        <v>1562</v>
      </c>
      <c r="G707" s="254" t="s">
        <v>2841</v>
      </c>
      <c r="H707" s="91" t="s">
        <v>55</v>
      </c>
      <c r="I707" s="40">
        <v>80</v>
      </c>
      <c r="J707" s="448">
        <v>230000000</v>
      </c>
      <c r="K707" s="9" t="s">
        <v>1043</v>
      </c>
      <c r="L707" s="91" t="s">
        <v>1353</v>
      </c>
      <c r="M707" s="224" t="s">
        <v>473</v>
      </c>
      <c r="N707" s="29" t="s">
        <v>924</v>
      </c>
      <c r="O707" s="91" t="s">
        <v>2842</v>
      </c>
      <c r="P707" s="87" t="s">
        <v>1741</v>
      </c>
      <c r="Q707" s="110" t="s">
        <v>924</v>
      </c>
      <c r="R707" s="91"/>
      <c r="S707" s="224"/>
      <c r="T707" s="256"/>
      <c r="U707" s="103">
        <v>3659448</v>
      </c>
      <c r="V707" s="213">
        <f t="shared" si="75"/>
        <v>4098581.7600000002</v>
      </c>
      <c r="W707" s="29"/>
      <c r="X707" s="9">
        <v>2017</v>
      </c>
      <c r="Y707" s="109"/>
    </row>
    <row r="708" spans="2:25" ht="12.75" customHeight="1" x14ac:dyDescent="0.25">
      <c r="B708" s="23" t="s">
        <v>1158</v>
      </c>
      <c r="C708" s="85" t="s">
        <v>923</v>
      </c>
      <c r="D708" s="45" t="s">
        <v>1149</v>
      </c>
      <c r="E708" s="254" t="s">
        <v>481</v>
      </c>
      <c r="F708" s="96" t="s">
        <v>1562</v>
      </c>
      <c r="G708" s="254" t="s">
        <v>1153</v>
      </c>
      <c r="H708" s="91" t="s">
        <v>55</v>
      </c>
      <c r="I708" s="40">
        <v>80</v>
      </c>
      <c r="J708" s="448">
        <v>230000000</v>
      </c>
      <c r="K708" s="9" t="s">
        <v>1043</v>
      </c>
      <c r="L708" s="91" t="s">
        <v>1353</v>
      </c>
      <c r="M708" s="224" t="s">
        <v>473</v>
      </c>
      <c r="N708" s="29" t="s">
        <v>924</v>
      </c>
      <c r="O708" s="91" t="s">
        <v>480</v>
      </c>
      <c r="P708" s="87" t="s">
        <v>1741</v>
      </c>
      <c r="Q708" s="110" t="s">
        <v>924</v>
      </c>
      <c r="R708" s="91"/>
      <c r="S708" s="224"/>
      <c r="T708" s="256"/>
      <c r="U708" s="103">
        <v>80977650</v>
      </c>
      <c r="V708" s="213">
        <f t="shared" si="75"/>
        <v>90694968.000000015</v>
      </c>
      <c r="W708" s="29"/>
      <c r="X708" s="9">
        <v>2017</v>
      </c>
      <c r="Y708" s="109"/>
    </row>
    <row r="709" spans="2:25" ht="12.75" customHeight="1" x14ac:dyDescent="0.25">
      <c r="B709" s="23" t="s">
        <v>1160</v>
      </c>
      <c r="C709" s="85" t="s">
        <v>923</v>
      </c>
      <c r="D709" s="45" t="s">
        <v>1149</v>
      </c>
      <c r="E709" s="254" t="s">
        <v>481</v>
      </c>
      <c r="F709" s="96" t="s">
        <v>1562</v>
      </c>
      <c r="G709" s="254" t="s">
        <v>1155</v>
      </c>
      <c r="H709" s="91" t="s">
        <v>55</v>
      </c>
      <c r="I709" s="40">
        <v>80</v>
      </c>
      <c r="J709" s="448">
        <v>230000000</v>
      </c>
      <c r="K709" s="9" t="s">
        <v>1043</v>
      </c>
      <c r="L709" s="91" t="s">
        <v>1353</v>
      </c>
      <c r="M709" s="224" t="s">
        <v>473</v>
      </c>
      <c r="N709" s="29" t="s">
        <v>924</v>
      </c>
      <c r="O709" s="91" t="s">
        <v>480</v>
      </c>
      <c r="P709" s="87" t="s">
        <v>1741</v>
      </c>
      <c r="Q709" s="110" t="s">
        <v>924</v>
      </c>
      <c r="R709" s="91"/>
      <c r="S709" s="224"/>
      <c r="T709" s="256"/>
      <c r="U709" s="103">
        <v>7318896</v>
      </c>
      <c r="V709" s="213">
        <f t="shared" si="75"/>
        <v>8197163.5200000005</v>
      </c>
      <c r="W709" s="29"/>
      <c r="X709" s="9">
        <v>2017</v>
      </c>
      <c r="Y709" s="109"/>
    </row>
    <row r="710" spans="2:25" ht="12.75" customHeight="1" x14ac:dyDescent="0.25">
      <c r="B710" s="23" t="s">
        <v>1164</v>
      </c>
      <c r="C710" s="85" t="s">
        <v>923</v>
      </c>
      <c r="D710" s="45" t="s">
        <v>1149</v>
      </c>
      <c r="E710" s="254" t="s">
        <v>481</v>
      </c>
      <c r="F710" s="96" t="s">
        <v>1562</v>
      </c>
      <c r="G710" s="254" t="s">
        <v>1157</v>
      </c>
      <c r="H710" s="91" t="s">
        <v>55</v>
      </c>
      <c r="I710" s="40">
        <v>80</v>
      </c>
      <c r="J710" s="448">
        <v>230000000</v>
      </c>
      <c r="K710" s="9" t="s">
        <v>1043</v>
      </c>
      <c r="L710" s="91" t="s">
        <v>1353</v>
      </c>
      <c r="M710" s="224" t="s">
        <v>473</v>
      </c>
      <c r="N710" s="29" t="s">
        <v>924</v>
      </c>
      <c r="O710" s="91" t="s">
        <v>480</v>
      </c>
      <c r="P710" s="87" t="s">
        <v>1741</v>
      </c>
      <c r="Q710" s="110" t="s">
        <v>924</v>
      </c>
      <c r="R710" s="91"/>
      <c r="S710" s="224"/>
      <c r="T710" s="256"/>
      <c r="U710" s="103">
        <v>148899972</v>
      </c>
      <c r="V710" s="213">
        <f t="shared" si="75"/>
        <v>166767968.64000002</v>
      </c>
      <c r="W710" s="29"/>
      <c r="X710" s="9">
        <v>2017</v>
      </c>
      <c r="Y710" s="109"/>
    </row>
    <row r="711" spans="2:25" ht="12.75" customHeight="1" x14ac:dyDescent="0.25">
      <c r="B711" s="23" t="s">
        <v>1166</v>
      </c>
      <c r="C711" s="85" t="s">
        <v>923</v>
      </c>
      <c r="D711" s="45" t="s">
        <v>1149</v>
      </c>
      <c r="E711" s="254" t="s">
        <v>481</v>
      </c>
      <c r="F711" s="96" t="s">
        <v>1562</v>
      </c>
      <c r="G711" s="254" t="s">
        <v>1159</v>
      </c>
      <c r="H711" s="91" t="s">
        <v>55</v>
      </c>
      <c r="I711" s="40">
        <v>80</v>
      </c>
      <c r="J711" s="448">
        <v>230000000</v>
      </c>
      <c r="K711" s="9" t="s">
        <v>1043</v>
      </c>
      <c r="L711" s="91" t="s">
        <v>1353</v>
      </c>
      <c r="M711" s="224" t="s">
        <v>473</v>
      </c>
      <c r="N711" s="29" t="s">
        <v>924</v>
      </c>
      <c r="O711" s="91" t="s">
        <v>2843</v>
      </c>
      <c r="P711" s="87" t="s">
        <v>1741</v>
      </c>
      <c r="Q711" s="110" t="s">
        <v>924</v>
      </c>
      <c r="R711" s="91"/>
      <c r="S711" s="224"/>
      <c r="T711" s="256"/>
      <c r="U711" s="103">
        <v>93068660</v>
      </c>
      <c r="V711" s="213">
        <f t="shared" si="75"/>
        <v>104236899.2</v>
      </c>
      <c r="W711" s="29"/>
      <c r="X711" s="9">
        <v>2017</v>
      </c>
      <c r="Y711" s="109"/>
    </row>
    <row r="712" spans="2:25" ht="12.75" customHeight="1" x14ac:dyDescent="0.25">
      <c r="B712" s="23" t="s">
        <v>1168</v>
      </c>
      <c r="C712" s="85" t="s">
        <v>923</v>
      </c>
      <c r="D712" s="204" t="s">
        <v>1161</v>
      </c>
      <c r="E712" s="254" t="s">
        <v>1563</v>
      </c>
      <c r="F712" s="254" t="s">
        <v>1564</v>
      </c>
      <c r="G712" s="254" t="s">
        <v>1162</v>
      </c>
      <c r="H712" s="91" t="s">
        <v>55</v>
      </c>
      <c r="I712" s="40">
        <v>80</v>
      </c>
      <c r="J712" s="448">
        <v>230000000</v>
      </c>
      <c r="K712" s="9" t="s">
        <v>1043</v>
      </c>
      <c r="L712" s="87" t="s">
        <v>1163</v>
      </c>
      <c r="M712" s="224" t="s">
        <v>473</v>
      </c>
      <c r="N712" s="29" t="s">
        <v>924</v>
      </c>
      <c r="O712" s="91" t="s">
        <v>474</v>
      </c>
      <c r="P712" s="255" t="s">
        <v>2708</v>
      </c>
      <c r="Q712" s="110" t="s">
        <v>924</v>
      </c>
      <c r="R712" s="91"/>
      <c r="S712" s="224"/>
      <c r="T712" s="256"/>
      <c r="U712" s="103">
        <v>181437500</v>
      </c>
      <c r="V712" s="213">
        <f t="shared" si="75"/>
        <v>203210000.00000003</v>
      </c>
      <c r="W712" s="29"/>
      <c r="X712" s="9">
        <v>2017</v>
      </c>
      <c r="Y712" s="109"/>
    </row>
    <row r="713" spans="2:25" ht="12.75" customHeight="1" x14ac:dyDescent="0.25">
      <c r="B713" s="23" t="s">
        <v>1170</v>
      </c>
      <c r="C713" s="85" t="s">
        <v>923</v>
      </c>
      <c r="D713" s="204" t="s">
        <v>1161</v>
      </c>
      <c r="E713" s="254" t="s">
        <v>1563</v>
      </c>
      <c r="F713" s="254" t="s">
        <v>1564</v>
      </c>
      <c r="G713" s="254" t="s">
        <v>1165</v>
      </c>
      <c r="H713" s="91" t="s">
        <v>55</v>
      </c>
      <c r="I713" s="40">
        <v>80</v>
      </c>
      <c r="J713" s="448">
        <v>230000000</v>
      </c>
      <c r="K713" s="9" t="s">
        <v>1043</v>
      </c>
      <c r="L713" s="87" t="s">
        <v>1163</v>
      </c>
      <c r="M713" s="224" t="s">
        <v>473</v>
      </c>
      <c r="N713" s="29" t="s">
        <v>924</v>
      </c>
      <c r="O713" s="91" t="s">
        <v>474</v>
      </c>
      <c r="P713" s="255" t="s">
        <v>2708</v>
      </c>
      <c r="Q713" s="110" t="s">
        <v>924</v>
      </c>
      <c r="R713" s="91"/>
      <c r="S713" s="224"/>
      <c r="T713" s="256"/>
      <c r="U713" s="103">
        <v>90718750</v>
      </c>
      <c r="V713" s="213">
        <f t="shared" si="75"/>
        <v>101605000.00000001</v>
      </c>
      <c r="W713" s="29"/>
      <c r="X713" s="9">
        <v>2017</v>
      </c>
      <c r="Y713" s="109"/>
    </row>
    <row r="714" spans="2:25" ht="12.75" customHeight="1" x14ac:dyDescent="0.25">
      <c r="B714" s="23" t="s">
        <v>1172</v>
      </c>
      <c r="C714" s="85" t="s">
        <v>923</v>
      </c>
      <c r="D714" s="204" t="s">
        <v>1161</v>
      </c>
      <c r="E714" s="254" t="s">
        <v>1563</v>
      </c>
      <c r="F714" s="254" t="s">
        <v>1564</v>
      </c>
      <c r="G714" s="254" t="s">
        <v>1167</v>
      </c>
      <c r="H714" s="91" t="s">
        <v>55</v>
      </c>
      <c r="I714" s="40">
        <v>80</v>
      </c>
      <c r="J714" s="448">
        <v>230000000</v>
      </c>
      <c r="K714" s="9" t="s">
        <v>1043</v>
      </c>
      <c r="L714" s="87" t="s">
        <v>1163</v>
      </c>
      <c r="M714" s="224" t="s">
        <v>473</v>
      </c>
      <c r="N714" s="29" t="s">
        <v>924</v>
      </c>
      <c r="O714" s="91" t="s">
        <v>474</v>
      </c>
      <c r="P714" s="255" t="s">
        <v>2708</v>
      </c>
      <c r="Q714" s="110" t="s">
        <v>924</v>
      </c>
      <c r="R714" s="91"/>
      <c r="S714" s="224"/>
      <c r="T714" s="256"/>
      <c r="U714" s="103">
        <v>136078125</v>
      </c>
      <c r="V714" s="213">
        <f t="shared" si="75"/>
        <v>152407500</v>
      </c>
      <c r="W714" s="29"/>
      <c r="X714" s="9">
        <v>2017</v>
      </c>
      <c r="Y714" s="109"/>
    </row>
    <row r="715" spans="2:25" ht="12.75" customHeight="1" x14ac:dyDescent="0.25">
      <c r="B715" s="23" t="s">
        <v>1173</v>
      </c>
      <c r="C715" s="85" t="s">
        <v>923</v>
      </c>
      <c r="D715" s="204" t="s">
        <v>1161</v>
      </c>
      <c r="E715" s="254" t="s">
        <v>1563</v>
      </c>
      <c r="F715" s="254" t="s">
        <v>1564</v>
      </c>
      <c r="G715" s="254" t="s">
        <v>1169</v>
      </c>
      <c r="H715" s="91" t="s">
        <v>55</v>
      </c>
      <c r="I715" s="40">
        <v>80</v>
      </c>
      <c r="J715" s="448">
        <v>230000000</v>
      </c>
      <c r="K715" s="9" t="s">
        <v>1043</v>
      </c>
      <c r="L715" s="87" t="s">
        <v>1163</v>
      </c>
      <c r="M715" s="224" t="s">
        <v>473</v>
      </c>
      <c r="N715" s="29" t="s">
        <v>924</v>
      </c>
      <c r="O715" s="91" t="s">
        <v>474</v>
      </c>
      <c r="P715" s="255" t="s">
        <v>2708</v>
      </c>
      <c r="Q715" s="110" t="s">
        <v>924</v>
      </c>
      <c r="R715" s="91"/>
      <c r="S715" s="224"/>
      <c r="T715" s="256"/>
      <c r="U715" s="103">
        <v>181437500</v>
      </c>
      <c r="V715" s="213">
        <f t="shared" si="75"/>
        <v>203210000.00000003</v>
      </c>
      <c r="W715" s="29"/>
      <c r="X715" s="9">
        <v>2017</v>
      </c>
      <c r="Y715" s="109"/>
    </row>
    <row r="716" spans="2:25" ht="12.75" customHeight="1" x14ac:dyDescent="0.25">
      <c r="B716" s="23" t="s">
        <v>1174</v>
      </c>
      <c r="C716" s="85" t="s">
        <v>923</v>
      </c>
      <c r="D716" s="204" t="s">
        <v>1171</v>
      </c>
      <c r="E716" s="254" t="s">
        <v>1565</v>
      </c>
      <c r="F716" s="254" t="s">
        <v>1565</v>
      </c>
      <c r="G716" s="254" t="s">
        <v>2844</v>
      </c>
      <c r="H716" s="91" t="s">
        <v>476</v>
      </c>
      <c r="I716" s="40">
        <v>80</v>
      </c>
      <c r="J716" s="448">
        <v>230000000</v>
      </c>
      <c r="K716" s="9" t="s">
        <v>1043</v>
      </c>
      <c r="L716" s="91" t="s">
        <v>1353</v>
      </c>
      <c r="M716" s="224" t="s">
        <v>473</v>
      </c>
      <c r="N716" s="29" t="s">
        <v>924</v>
      </c>
      <c r="O716" s="91" t="s">
        <v>474</v>
      </c>
      <c r="P716" s="255" t="s">
        <v>2697</v>
      </c>
      <c r="Q716" s="110" t="s">
        <v>924</v>
      </c>
      <c r="R716" s="91"/>
      <c r="S716" s="224"/>
      <c r="T716" s="256"/>
      <c r="U716" s="103">
        <v>3115625958</v>
      </c>
      <c r="V716" s="213">
        <f t="shared" si="75"/>
        <v>3489501072.9600005</v>
      </c>
      <c r="W716" s="29"/>
      <c r="X716" s="9">
        <v>2017</v>
      </c>
      <c r="Y716" s="109"/>
    </row>
    <row r="717" spans="2:25" ht="12.75" customHeight="1" x14ac:dyDescent="0.25">
      <c r="B717" s="23" t="s">
        <v>1177</v>
      </c>
      <c r="C717" s="85" t="s">
        <v>923</v>
      </c>
      <c r="D717" s="204" t="s">
        <v>1171</v>
      </c>
      <c r="E717" s="254" t="s">
        <v>1565</v>
      </c>
      <c r="F717" s="254" t="s">
        <v>1565</v>
      </c>
      <c r="G717" s="254" t="s">
        <v>2845</v>
      </c>
      <c r="H717" s="91" t="s">
        <v>476</v>
      </c>
      <c r="I717" s="40">
        <v>80</v>
      </c>
      <c r="J717" s="448">
        <v>230000000</v>
      </c>
      <c r="K717" s="9" t="s">
        <v>1043</v>
      </c>
      <c r="L717" s="91" t="s">
        <v>1353</v>
      </c>
      <c r="M717" s="224" t="s">
        <v>473</v>
      </c>
      <c r="N717" s="29" t="s">
        <v>924</v>
      </c>
      <c r="O717" s="91" t="s">
        <v>474</v>
      </c>
      <c r="P717" s="255" t="s">
        <v>2697</v>
      </c>
      <c r="Q717" s="110" t="s">
        <v>924</v>
      </c>
      <c r="R717" s="91"/>
      <c r="S717" s="224"/>
      <c r="T717" s="256"/>
      <c r="U717" s="103">
        <v>1097930000</v>
      </c>
      <c r="V717" s="213">
        <f t="shared" si="75"/>
        <v>1229681600</v>
      </c>
      <c r="W717" s="29"/>
      <c r="X717" s="9">
        <v>2017</v>
      </c>
      <c r="Y717" s="109"/>
    </row>
    <row r="718" spans="2:25" ht="12.75" customHeight="1" x14ac:dyDescent="0.25">
      <c r="B718" s="23" t="s">
        <v>1178</v>
      </c>
      <c r="C718" s="85" t="s">
        <v>923</v>
      </c>
      <c r="D718" s="204" t="s">
        <v>1171</v>
      </c>
      <c r="E718" s="254" t="s">
        <v>1565</v>
      </c>
      <c r="F718" s="254" t="s">
        <v>1565</v>
      </c>
      <c r="G718" s="254" t="s">
        <v>2846</v>
      </c>
      <c r="H718" s="91" t="s">
        <v>476</v>
      </c>
      <c r="I718" s="40">
        <v>80</v>
      </c>
      <c r="J718" s="448">
        <v>230000000</v>
      </c>
      <c r="K718" s="9" t="s">
        <v>1043</v>
      </c>
      <c r="L718" s="91" t="s">
        <v>1353</v>
      </c>
      <c r="M718" s="224" t="s">
        <v>473</v>
      </c>
      <c r="N718" s="29" t="s">
        <v>924</v>
      </c>
      <c r="O718" s="91" t="s">
        <v>474</v>
      </c>
      <c r="P718" s="255" t="s">
        <v>2697</v>
      </c>
      <c r="Q718" s="110" t="s">
        <v>924</v>
      </c>
      <c r="R718" s="91"/>
      <c r="S718" s="224"/>
      <c r="T718" s="256"/>
      <c r="U718" s="103">
        <v>875518695</v>
      </c>
      <c r="V718" s="213">
        <f t="shared" si="75"/>
        <v>980580938.4000001</v>
      </c>
      <c r="W718" s="29"/>
      <c r="X718" s="9">
        <v>2017</v>
      </c>
      <c r="Y718" s="109"/>
    </row>
    <row r="719" spans="2:25" ht="12.75" customHeight="1" x14ac:dyDescent="0.25">
      <c r="B719" s="23" t="s">
        <v>1179</v>
      </c>
      <c r="C719" s="85" t="s">
        <v>923</v>
      </c>
      <c r="D719" s="204" t="s">
        <v>1104</v>
      </c>
      <c r="E719" s="254" t="s">
        <v>1105</v>
      </c>
      <c r="F719" s="254" t="s">
        <v>1105</v>
      </c>
      <c r="G719" s="254" t="s">
        <v>1106</v>
      </c>
      <c r="H719" s="91" t="s">
        <v>55</v>
      </c>
      <c r="I719" s="40">
        <v>30</v>
      </c>
      <c r="J719" s="448">
        <v>230000000</v>
      </c>
      <c r="K719" s="9" t="s">
        <v>50</v>
      </c>
      <c r="L719" s="91" t="s">
        <v>2847</v>
      </c>
      <c r="M719" s="224" t="s">
        <v>473</v>
      </c>
      <c r="N719" s="29" t="s">
        <v>924</v>
      </c>
      <c r="O719" s="91" t="s">
        <v>688</v>
      </c>
      <c r="P719" s="255" t="s">
        <v>1052</v>
      </c>
      <c r="Q719" s="110" t="s">
        <v>924</v>
      </c>
      <c r="R719" s="91"/>
      <c r="S719" s="224"/>
      <c r="T719" s="256"/>
      <c r="U719" s="103">
        <v>3853320</v>
      </c>
      <c r="V719" s="213">
        <f t="shared" si="75"/>
        <v>4315718.4000000004</v>
      </c>
      <c r="W719" s="29"/>
      <c r="X719" s="9">
        <v>2017</v>
      </c>
      <c r="Y719" s="109"/>
    </row>
    <row r="720" spans="2:25" ht="12.75" customHeight="1" x14ac:dyDescent="0.25">
      <c r="B720" s="23" t="s">
        <v>1180</v>
      </c>
      <c r="C720" s="85" t="s">
        <v>923</v>
      </c>
      <c r="D720" s="204" t="s">
        <v>1104</v>
      </c>
      <c r="E720" s="254" t="s">
        <v>1105</v>
      </c>
      <c r="F720" s="254" t="s">
        <v>1105</v>
      </c>
      <c r="G720" s="254" t="s">
        <v>1107</v>
      </c>
      <c r="H720" s="91" t="s">
        <v>55</v>
      </c>
      <c r="I720" s="40">
        <v>30</v>
      </c>
      <c r="J720" s="448">
        <v>230000000</v>
      </c>
      <c r="K720" s="9" t="s">
        <v>50</v>
      </c>
      <c r="L720" s="91" t="s">
        <v>2847</v>
      </c>
      <c r="M720" s="224" t="s">
        <v>473</v>
      </c>
      <c r="N720" s="29" t="s">
        <v>924</v>
      </c>
      <c r="O720" s="91" t="s">
        <v>688</v>
      </c>
      <c r="P720" s="255" t="s">
        <v>1052</v>
      </c>
      <c r="Q720" s="110" t="s">
        <v>924</v>
      </c>
      <c r="R720" s="91"/>
      <c r="S720" s="224"/>
      <c r="T720" s="256"/>
      <c r="U720" s="103">
        <v>3973320</v>
      </c>
      <c r="V720" s="213">
        <f t="shared" ref="V720:V766" si="76">U720*1.12</f>
        <v>4450118.4000000004</v>
      </c>
      <c r="W720" s="29"/>
      <c r="X720" s="9">
        <v>2017</v>
      </c>
      <c r="Y720" s="109"/>
    </row>
    <row r="721" spans="2:25" ht="12.75" customHeight="1" x14ac:dyDescent="0.25">
      <c r="B721" s="23" t="s">
        <v>1181</v>
      </c>
      <c r="C721" s="85" t="s">
        <v>923</v>
      </c>
      <c r="D721" s="204" t="s">
        <v>1104</v>
      </c>
      <c r="E721" s="254" t="s">
        <v>1105</v>
      </c>
      <c r="F721" s="254" t="s">
        <v>1105</v>
      </c>
      <c r="G721" s="254" t="s">
        <v>1108</v>
      </c>
      <c r="H721" s="91" t="s">
        <v>55</v>
      </c>
      <c r="I721" s="40">
        <v>30</v>
      </c>
      <c r="J721" s="448">
        <v>230000000</v>
      </c>
      <c r="K721" s="9" t="s">
        <v>50</v>
      </c>
      <c r="L721" s="91" t="s">
        <v>2847</v>
      </c>
      <c r="M721" s="224" t="s">
        <v>473</v>
      </c>
      <c r="N721" s="29" t="s">
        <v>924</v>
      </c>
      <c r="O721" s="91" t="s">
        <v>688</v>
      </c>
      <c r="P721" s="255" t="s">
        <v>1052</v>
      </c>
      <c r="Q721" s="110" t="s">
        <v>924</v>
      </c>
      <c r="R721" s="91"/>
      <c r="S721" s="224"/>
      <c r="T721" s="256"/>
      <c r="U721" s="103">
        <v>2376000</v>
      </c>
      <c r="V721" s="213">
        <f t="shared" si="76"/>
        <v>2661120.0000000005</v>
      </c>
      <c r="W721" s="29"/>
      <c r="X721" s="9">
        <v>2017</v>
      </c>
      <c r="Y721" s="109"/>
    </row>
    <row r="722" spans="2:25" ht="12.75" customHeight="1" x14ac:dyDescent="0.25">
      <c r="B722" s="23" t="s">
        <v>1182</v>
      </c>
      <c r="C722" s="85" t="s">
        <v>923</v>
      </c>
      <c r="D722" s="204" t="s">
        <v>1104</v>
      </c>
      <c r="E722" s="254" t="s">
        <v>1105</v>
      </c>
      <c r="F722" s="254" t="s">
        <v>1105</v>
      </c>
      <c r="G722" s="254" t="s">
        <v>1109</v>
      </c>
      <c r="H722" s="91" t="s">
        <v>55</v>
      </c>
      <c r="I722" s="40">
        <v>30</v>
      </c>
      <c r="J722" s="448">
        <v>230000000</v>
      </c>
      <c r="K722" s="9" t="s">
        <v>50</v>
      </c>
      <c r="L722" s="91" t="s">
        <v>2847</v>
      </c>
      <c r="M722" s="224" t="s">
        <v>473</v>
      </c>
      <c r="N722" s="29" t="s">
        <v>924</v>
      </c>
      <c r="O722" s="91" t="s">
        <v>688</v>
      </c>
      <c r="P722" s="255" t="s">
        <v>1052</v>
      </c>
      <c r="Q722" s="110" t="s">
        <v>924</v>
      </c>
      <c r="R722" s="91"/>
      <c r="S722" s="224"/>
      <c r="T722" s="256"/>
      <c r="U722" s="103">
        <v>3895620</v>
      </c>
      <c r="V722" s="213">
        <f t="shared" si="76"/>
        <v>4363094.4000000004</v>
      </c>
      <c r="W722" s="29"/>
      <c r="X722" s="9">
        <v>2017</v>
      </c>
      <c r="Y722" s="109"/>
    </row>
    <row r="723" spans="2:25" ht="12.75" customHeight="1" x14ac:dyDescent="0.25">
      <c r="B723" s="23" t="s">
        <v>1183</v>
      </c>
      <c r="C723" s="85" t="s">
        <v>923</v>
      </c>
      <c r="D723" s="204" t="s">
        <v>1104</v>
      </c>
      <c r="E723" s="254" t="s">
        <v>1105</v>
      </c>
      <c r="F723" s="254" t="s">
        <v>1105</v>
      </c>
      <c r="G723" s="254" t="s">
        <v>1110</v>
      </c>
      <c r="H723" s="91" t="s">
        <v>55</v>
      </c>
      <c r="I723" s="40">
        <v>30</v>
      </c>
      <c r="J723" s="448">
        <v>230000000</v>
      </c>
      <c r="K723" s="9" t="s">
        <v>50</v>
      </c>
      <c r="L723" s="91" t="s">
        <v>2847</v>
      </c>
      <c r="M723" s="224" t="s">
        <v>473</v>
      </c>
      <c r="N723" s="29" t="s">
        <v>924</v>
      </c>
      <c r="O723" s="91" t="s">
        <v>688</v>
      </c>
      <c r="P723" s="255" t="s">
        <v>1052</v>
      </c>
      <c r="Q723" s="110" t="s">
        <v>924</v>
      </c>
      <c r="R723" s="91"/>
      <c r="S723" s="224"/>
      <c r="T723" s="256"/>
      <c r="U723" s="103">
        <v>2865000</v>
      </c>
      <c r="V723" s="213">
        <f t="shared" si="76"/>
        <v>3208800.0000000005</v>
      </c>
      <c r="W723" s="29"/>
      <c r="X723" s="9">
        <v>2017</v>
      </c>
      <c r="Y723" s="109"/>
    </row>
    <row r="724" spans="2:25" ht="12.75" customHeight="1" x14ac:dyDescent="0.25">
      <c r="B724" s="23" t="s">
        <v>1184</v>
      </c>
      <c r="C724" s="85" t="s">
        <v>923</v>
      </c>
      <c r="D724" s="204" t="s">
        <v>1049</v>
      </c>
      <c r="E724" s="254" t="s">
        <v>1050</v>
      </c>
      <c r="F724" s="254" t="s">
        <v>1050</v>
      </c>
      <c r="G724" s="254" t="s">
        <v>1051</v>
      </c>
      <c r="H724" s="91" t="s">
        <v>55</v>
      </c>
      <c r="I724" s="40">
        <v>30</v>
      </c>
      <c r="J724" s="448">
        <v>230000000</v>
      </c>
      <c r="K724" s="9" t="s">
        <v>50</v>
      </c>
      <c r="L724" s="91" t="s">
        <v>2847</v>
      </c>
      <c r="M724" s="224" t="s">
        <v>473</v>
      </c>
      <c r="N724" s="29" t="s">
        <v>924</v>
      </c>
      <c r="O724" s="91" t="s">
        <v>688</v>
      </c>
      <c r="P724" s="255" t="s">
        <v>1052</v>
      </c>
      <c r="Q724" s="110" t="s">
        <v>924</v>
      </c>
      <c r="R724" s="91"/>
      <c r="S724" s="224"/>
      <c r="T724" s="256"/>
      <c r="U724" s="103">
        <v>6000000</v>
      </c>
      <c r="V724" s="213">
        <f t="shared" si="76"/>
        <v>6720000.0000000009</v>
      </c>
      <c r="W724" s="29"/>
      <c r="X724" s="9">
        <v>2017</v>
      </c>
      <c r="Y724" s="109"/>
    </row>
    <row r="725" spans="2:25" ht="12.75" customHeight="1" x14ac:dyDescent="0.25">
      <c r="B725" s="23" t="s">
        <v>1185</v>
      </c>
      <c r="C725" s="85" t="s">
        <v>923</v>
      </c>
      <c r="D725" s="204" t="s">
        <v>1049</v>
      </c>
      <c r="E725" s="254" t="s">
        <v>1050</v>
      </c>
      <c r="F725" s="254" t="s">
        <v>1050</v>
      </c>
      <c r="G725" s="254" t="s">
        <v>1053</v>
      </c>
      <c r="H725" s="91" t="s">
        <v>55</v>
      </c>
      <c r="I725" s="40">
        <v>30</v>
      </c>
      <c r="J725" s="448">
        <v>230000000</v>
      </c>
      <c r="K725" s="9" t="s">
        <v>50</v>
      </c>
      <c r="L725" s="91" t="s">
        <v>2847</v>
      </c>
      <c r="M725" s="224" t="s">
        <v>473</v>
      </c>
      <c r="N725" s="29" t="s">
        <v>924</v>
      </c>
      <c r="O725" s="91" t="s">
        <v>688</v>
      </c>
      <c r="P725" s="255" t="s">
        <v>1052</v>
      </c>
      <c r="Q725" s="110" t="s">
        <v>924</v>
      </c>
      <c r="R725" s="91"/>
      <c r="S725" s="224"/>
      <c r="T725" s="256"/>
      <c r="U725" s="103">
        <v>13500000</v>
      </c>
      <c r="V725" s="213">
        <f t="shared" si="76"/>
        <v>15120000.000000002</v>
      </c>
      <c r="W725" s="29"/>
      <c r="X725" s="9">
        <v>2017</v>
      </c>
      <c r="Y725" s="109"/>
    </row>
    <row r="726" spans="2:25" ht="12.75" customHeight="1" x14ac:dyDescent="0.25">
      <c r="B726" s="23" t="s">
        <v>1186</v>
      </c>
      <c r="C726" s="85" t="s">
        <v>923</v>
      </c>
      <c r="D726" s="204" t="s">
        <v>1049</v>
      </c>
      <c r="E726" s="254" t="s">
        <v>1050</v>
      </c>
      <c r="F726" s="254" t="s">
        <v>1050</v>
      </c>
      <c r="G726" s="254" t="s">
        <v>2848</v>
      </c>
      <c r="H726" s="91" t="s">
        <v>55</v>
      </c>
      <c r="I726" s="40">
        <v>30</v>
      </c>
      <c r="J726" s="448">
        <v>230000000</v>
      </c>
      <c r="K726" s="9" t="s">
        <v>50</v>
      </c>
      <c r="L726" s="91" t="s">
        <v>2847</v>
      </c>
      <c r="M726" s="224" t="s">
        <v>473</v>
      </c>
      <c r="N726" s="29" t="s">
        <v>924</v>
      </c>
      <c r="O726" s="91" t="s">
        <v>688</v>
      </c>
      <c r="P726" s="255" t="s">
        <v>1052</v>
      </c>
      <c r="Q726" s="110" t="s">
        <v>924</v>
      </c>
      <c r="R726" s="91"/>
      <c r="S726" s="224"/>
      <c r="T726" s="256"/>
      <c r="U726" s="103">
        <v>3000000</v>
      </c>
      <c r="V726" s="213">
        <f t="shared" si="76"/>
        <v>3360000.0000000005</v>
      </c>
      <c r="W726" s="29"/>
      <c r="X726" s="9">
        <v>2017</v>
      </c>
      <c r="Y726" s="109"/>
    </row>
    <row r="727" spans="2:25" ht="12.75" customHeight="1" x14ac:dyDescent="0.25">
      <c r="B727" s="23" t="s">
        <v>1187</v>
      </c>
      <c r="C727" s="85" t="s">
        <v>923</v>
      </c>
      <c r="D727" s="204" t="s">
        <v>1049</v>
      </c>
      <c r="E727" s="254" t="s">
        <v>1050</v>
      </c>
      <c r="F727" s="254" t="s">
        <v>1050</v>
      </c>
      <c r="G727" s="254" t="s">
        <v>1054</v>
      </c>
      <c r="H727" s="91" t="s">
        <v>55</v>
      </c>
      <c r="I727" s="40">
        <v>30</v>
      </c>
      <c r="J727" s="448">
        <v>230000000</v>
      </c>
      <c r="K727" s="9" t="s">
        <v>50</v>
      </c>
      <c r="L727" s="91" t="s">
        <v>2847</v>
      </c>
      <c r="M727" s="224" t="s">
        <v>473</v>
      </c>
      <c r="N727" s="29" t="s">
        <v>924</v>
      </c>
      <c r="O727" s="91" t="s">
        <v>688</v>
      </c>
      <c r="P727" s="255" t="s">
        <v>1052</v>
      </c>
      <c r="Q727" s="110" t="s">
        <v>924</v>
      </c>
      <c r="R727" s="91"/>
      <c r="S727" s="224"/>
      <c r="T727" s="256"/>
      <c r="U727" s="103">
        <v>2500000</v>
      </c>
      <c r="V727" s="213">
        <f t="shared" si="76"/>
        <v>2800000.0000000005</v>
      </c>
      <c r="W727" s="29"/>
      <c r="X727" s="9">
        <v>2017</v>
      </c>
      <c r="Y727" s="109"/>
    </row>
    <row r="728" spans="2:25" ht="12.75" customHeight="1" x14ac:dyDescent="0.25">
      <c r="B728" s="23" t="s">
        <v>1188</v>
      </c>
      <c r="C728" s="85" t="s">
        <v>923</v>
      </c>
      <c r="D728" s="204" t="s">
        <v>1049</v>
      </c>
      <c r="E728" s="254" t="s">
        <v>1050</v>
      </c>
      <c r="F728" s="254" t="s">
        <v>1050</v>
      </c>
      <c r="G728" s="254" t="s">
        <v>1055</v>
      </c>
      <c r="H728" s="91" t="s">
        <v>55</v>
      </c>
      <c r="I728" s="40">
        <v>30</v>
      </c>
      <c r="J728" s="448">
        <v>230000000</v>
      </c>
      <c r="K728" s="9" t="s">
        <v>50</v>
      </c>
      <c r="L728" s="91" t="s">
        <v>2847</v>
      </c>
      <c r="M728" s="224" t="s">
        <v>473</v>
      </c>
      <c r="N728" s="29" t="s">
        <v>924</v>
      </c>
      <c r="O728" s="91" t="s">
        <v>688</v>
      </c>
      <c r="P728" s="255" t="s">
        <v>1052</v>
      </c>
      <c r="Q728" s="110" t="s">
        <v>924</v>
      </c>
      <c r="R728" s="91"/>
      <c r="S728" s="224"/>
      <c r="T728" s="256"/>
      <c r="U728" s="103">
        <v>13000000</v>
      </c>
      <c r="V728" s="213">
        <f t="shared" si="76"/>
        <v>14560000.000000002</v>
      </c>
      <c r="W728" s="29"/>
      <c r="X728" s="9">
        <v>2017</v>
      </c>
      <c r="Y728" s="109"/>
    </row>
    <row r="729" spans="2:25" ht="12.75" customHeight="1" x14ac:dyDescent="0.25">
      <c r="B729" s="23" t="s">
        <v>1190</v>
      </c>
      <c r="C729" s="85" t="s">
        <v>923</v>
      </c>
      <c r="D729" s="204" t="s">
        <v>1049</v>
      </c>
      <c r="E729" s="254" t="s">
        <v>1050</v>
      </c>
      <c r="F729" s="254" t="s">
        <v>1050</v>
      </c>
      <c r="G729" s="254" t="s">
        <v>1056</v>
      </c>
      <c r="H729" s="91" t="s">
        <v>55</v>
      </c>
      <c r="I729" s="40">
        <v>30</v>
      </c>
      <c r="J729" s="448">
        <v>230000000</v>
      </c>
      <c r="K729" s="9" t="s">
        <v>50</v>
      </c>
      <c r="L729" s="91" t="s">
        <v>2847</v>
      </c>
      <c r="M729" s="224" t="s">
        <v>473</v>
      </c>
      <c r="N729" s="29" t="s">
        <v>924</v>
      </c>
      <c r="O729" s="91" t="s">
        <v>688</v>
      </c>
      <c r="P729" s="255" t="s">
        <v>1052</v>
      </c>
      <c r="Q729" s="110" t="s">
        <v>924</v>
      </c>
      <c r="R729" s="91"/>
      <c r="S729" s="224"/>
      <c r="T729" s="256"/>
      <c r="U729" s="103">
        <v>9800000</v>
      </c>
      <c r="V729" s="213">
        <f t="shared" si="76"/>
        <v>10976000.000000002</v>
      </c>
      <c r="W729" s="29"/>
      <c r="X729" s="9">
        <v>2017</v>
      </c>
      <c r="Y729" s="109"/>
    </row>
    <row r="730" spans="2:25" ht="12.75" customHeight="1" x14ac:dyDescent="0.25">
      <c r="B730" s="23" t="s">
        <v>1192</v>
      </c>
      <c r="C730" s="85" t="s">
        <v>923</v>
      </c>
      <c r="D730" s="204" t="s">
        <v>1049</v>
      </c>
      <c r="E730" s="254" t="s">
        <v>1050</v>
      </c>
      <c r="F730" s="254" t="s">
        <v>1050</v>
      </c>
      <c r="G730" s="254" t="s">
        <v>1057</v>
      </c>
      <c r="H730" s="91" t="s">
        <v>55</v>
      </c>
      <c r="I730" s="40">
        <v>30</v>
      </c>
      <c r="J730" s="448">
        <v>230000000</v>
      </c>
      <c r="K730" s="9" t="s">
        <v>50</v>
      </c>
      <c r="L730" s="91" t="s">
        <v>2847</v>
      </c>
      <c r="M730" s="224" t="s">
        <v>473</v>
      </c>
      <c r="N730" s="29" t="s">
        <v>924</v>
      </c>
      <c r="O730" s="91" t="s">
        <v>688</v>
      </c>
      <c r="P730" s="255" t="s">
        <v>1052</v>
      </c>
      <c r="Q730" s="110" t="s">
        <v>924</v>
      </c>
      <c r="R730" s="91"/>
      <c r="S730" s="224"/>
      <c r="T730" s="256"/>
      <c r="U730" s="103">
        <v>6900000</v>
      </c>
      <c r="V730" s="213">
        <f t="shared" si="76"/>
        <v>7728000.0000000009</v>
      </c>
      <c r="W730" s="29"/>
      <c r="X730" s="9">
        <v>2017</v>
      </c>
      <c r="Y730" s="109"/>
    </row>
    <row r="731" spans="2:25" ht="12.75" customHeight="1" x14ac:dyDescent="0.25">
      <c r="B731" s="23" t="s">
        <v>1194</v>
      </c>
      <c r="C731" s="85" t="s">
        <v>923</v>
      </c>
      <c r="D731" s="204" t="s">
        <v>1049</v>
      </c>
      <c r="E731" s="254" t="s">
        <v>1050</v>
      </c>
      <c r="F731" s="254" t="s">
        <v>1050</v>
      </c>
      <c r="G731" s="254" t="s">
        <v>1058</v>
      </c>
      <c r="H731" s="91" t="s">
        <v>55</v>
      </c>
      <c r="I731" s="40">
        <v>30</v>
      </c>
      <c r="J731" s="448">
        <v>230000000</v>
      </c>
      <c r="K731" s="9" t="s">
        <v>50</v>
      </c>
      <c r="L731" s="91" t="s">
        <v>2847</v>
      </c>
      <c r="M731" s="224" t="s">
        <v>473</v>
      </c>
      <c r="N731" s="29" t="s">
        <v>924</v>
      </c>
      <c r="O731" s="91" t="s">
        <v>688</v>
      </c>
      <c r="P731" s="255" t="s">
        <v>1052</v>
      </c>
      <c r="Q731" s="110" t="s">
        <v>924</v>
      </c>
      <c r="R731" s="91"/>
      <c r="S731" s="224"/>
      <c r="T731" s="256"/>
      <c r="U731" s="103">
        <v>5000000</v>
      </c>
      <c r="V731" s="213">
        <f t="shared" si="76"/>
        <v>5600000.0000000009</v>
      </c>
      <c r="W731" s="29"/>
      <c r="X731" s="9">
        <v>2017</v>
      </c>
      <c r="Y731" s="109"/>
    </row>
    <row r="732" spans="2:25" ht="12.75" customHeight="1" x14ac:dyDescent="0.25">
      <c r="B732" s="23" t="s">
        <v>1196</v>
      </c>
      <c r="C732" s="85" t="s">
        <v>923</v>
      </c>
      <c r="D732" s="204" t="s">
        <v>1049</v>
      </c>
      <c r="E732" s="254" t="s">
        <v>1050</v>
      </c>
      <c r="F732" s="254" t="s">
        <v>1050</v>
      </c>
      <c r="G732" s="254" t="s">
        <v>1059</v>
      </c>
      <c r="H732" s="91" t="s">
        <v>55</v>
      </c>
      <c r="I732" s="40">
        <v>30</v>
      </c>
      <c r="J732" s="448">
        <v>230000000</v>
      </c>
      <c r="K732" s="9" t="s">
        <v>50</v>
      </c>
      <c r="L732" s="91" t="s">
        <v>2847</v>
      </c>
      <c r="M732" s="224" t="s">
        <v>473</v>
      </c>
      <c r="N732" s="29" t="s">
        <v>924</v>
      </c>
      <c r="O732" s="91" t="s">
        <v>688</v>
      </c>
      <c r="P732" s="255" t="s">
        <v>1052</v>
      </c>
      <c r="Q732" s="110" t="s">
        <v>924</v>
      </c>
      <c r="R732" s="91"/>
      <c r="S732" s="224"/>
      <c r="T732" s="256"/>
      <c r="U732" s="103">
        <v>4300000</v>
      </c>
      <c r="V732" s="213">
        <f t="shared" si="76"/>
        <v>4816000</v>
      </c>
      <c r="W732" s="29"/>
      <c r="X732" s="9">
        <v>2017</v>
      </c>
      <c r="Y732" s="109"/>
    </row>
    <row r="733" spans="2:25" ht="12.75" customHeight="1" x14ac:dyDescent="0.25">
      <c r="B733" s="23" t="s">
        <v>1198</v>
      </c>
      <c r="C733" s="85" t="s">
        <v>923</v>
      </c>
      <c r="D733" s="204" t="s">
        <v>1049</v>
      </c>
      <c r="E733" s="254" t="s">
        <v>1050</v>
      </c>
      <c r="F733" s="254" t="s">
        <v>1050</v>
      </c>
      <c r="G733" s="254" t="s">
        <v>1060</v>
      </c>
      <c r="H733" s="91" t="s">
        <v>55</v>
      </c>
      <c r="I733" s="40">
        <v>30</v>
      </c>
      <c r="J733" s="448">
        <v>230000000</v>
      </c>
      <c r="K733" s="9" t="s">
        <v>50</v>
      </c>
      <c r="L733" s="91" t="s">
        <v>2847</v>
      </c>
      <c r="M733" s="224" t="s">
        <v>473</v>
      </c>
      <c r="N733" s="29" t="s">
        <v>924</v>
      </c>
      <c r="O733" s="91" t="s">
        <v>688</v>
      </c>
      <c r="P733" s="255" t="s">
        <v>1052</v>
      </c>
      <c r="Q733" s="110" t="s">
        <v>924</v>
      </c>
      <c r="R733" s="91"/>
      <c r="S733" s="224"/>
      <c r="T733" s="256"/>
      <c r="U733" s="103">
        <v>6700000</v>
      </c>
      <c r="V733" s="213">
        <f t="shared" si="76"/>
        <v>7504000.0000000009</v>
      </c>
      <c r="W733" s="29"/>
      <c r="X733" s="9">
        <v>2017</v>
      </c>
      <c r="Y733" s="109"/>
    </row>
    <row r="734" spans="2:25" ht="12.75" customHeight="1" x14ac:dyDescent="0.25">
      <c r="B734" s="23" t="s">
        <v>1202</v>
      </c>
      <c r="C734" s="85" t="s">
        <v>923</v>
      </c>
      <c r="D734" s="204" t="s">
        <v>1049</v>
      </c>
      <c r="E734" s="254" t="s">
        <v>1050</v>
      </c>
      <c r="F734" s="254" t="s">
        <v>1050</v>
      </c>
      <c r="G734" s="254" t="s">
        <v>1061</v>
      </c>
      <c r="H734" s="91" t="s">
        <v>55</v>
      </c>
      <c r="I734" s="40">
        <v>30</v>
      </c>
      <c r="J734" s="448">
        <v>230000000</v>
      </c>
      <c r="K734" s="9" t="s">
        <v>50</v>
      </c>
      <c r="L734" s="91" t="s">
        <v>2847</v>
      </c>
      <c r="M734" s="224" t="s">
        <v>473</v>
      </c>
      <c r="N734" s="29" t="s">
        <v>924</v>
      </c>
      <c r="O734" s="91" t="s">
        <v>688</v>
      </c>
      <c r="P734" s="255" t="s">
        <v>1052</v>
      </c>
      <c r="Q734" s="110" t="s">
        <v>924</v>
      </c>
      <c r="R734" s="91"/>
      <c r="S734" s="224"/>
      <c r="T734" s="256"/>
      <c r="U734" s="103">
        <v>4801000</v>
      </c>
      <c r="V734" s="213">
        <f t="shared" si="76"/>
        <v>5377120.0000000009</v>
      </c>
      <c r="W734" s="29"/>
      <c r="X734" s="9">
        <v>2017</v>
      </c>
      <c r="Y734" s="109"/>
    </row>
    <row r="735" spans="2:25" ht="12.75" customHeight="1" x14ac:dyDescent="0.25">
      <c r="B735" s="23" t="s">
        <v>1206</v>
      </c>
      <c r="C735" s="85" t="s">
        <v>923</v>
      </c>
      <c r="D735" s="204" t="s">
        <v>1049</v>
      </c>
      <c r="E735" s="254" t="s">
        <v>1050</v>
      </c>
      <c r="F735" s="254" t="s">
        <v>1050</v>
      </c>
      <c r="G735" s="254" t="s">
        <v>1062</v>
      </c>
      <c r="H735" s="91" t="s">
        <v>55</v>
      </c>
      <c r="I735" s="40">
        <v>30</v>
      </c>
      <c r="J735" s="448">
        <v>230000000</v>
      </c>
      <c r="K735" s="9" t="s">
        <v>50</v>
      </c>
      <c r="L735" s="91" t="s">
        <v>2847</v>
      </c>
      <c r="M735" s="224" t="s">
        <v>473</v>
      </c>
      <c r="N735" s="29" t="s">
        <v>924</v>
      </c>
      <c r="O735" s="91" t="s">
        <v>688</v>
      </c>
      <c r="P735" s="255" t="s">
        <v>1052</v>
      </c>
      <c r="Q735" s="110" t="s">
        <v>924</v>
      </c>
      <c r="R735" s="91"/>
      <c r="S735" s="224"/>
      <c r="T735" s="256"/>
      <c r="U735" s="103">
        <v>4977500</v>
      </c>
      <c r="V735" s="213">
        <f t="shared" si="76"/>
        <v>5574800.0000000009</v>
      </c>
      <c r="W735" s="29"/>
      <c r="X735" s="9">
        <v>2017</v>
      </c>
      <c r="Y735" s="109"/>
    </row>
    <row r="736" spans="2:25" ht="12.75" customHeight="1" x14ac:dyDescent="0.25">
      <c r="B736" s="23" t="s">
        <v>1208</v>
      </c>
      <c r="C736" s="85" t="s">
        <v>923</v>
      </c>
      <c r="D736" s="204" t="s">
        <v>1049</v>
      </c>
      <c r="E736" s="254" t="s">
        <v>1050</v>
      </c>
      <c r="F736" s="254" t="s">
        <v>1050</v>
      </c>
      <c r="G736" s="254" t="s">
        <v>1063</v>
      </c>
      <c r="H736" s="91" t="s">
        <v>55</v>
      </c>
      <c r="I736" s="40">
        <v>30</v>
      </c>
      <c r="J736" s="448">
        <v>230000000</v>
      </c>
      <c r="K736" s="9" t="s">
        <v>50</v>
      </c>
      <c r="L736" s="91" t="s">
        <v>2847</v>
      </c>
      <c r="M736" s="224" t="s">
        <v>473</v>
      </c>
      <c r="N736" s="29" t="s">
        <v>924</v>
      </c>
      <c r="O736" s="91" t="s">
        <v>688</v>
      </c>
      <c r="P736" s="255" t="s">
        <v>1052</v>
      </c>
      <c r="Q736" s="110" t="s">
        <v>924</v>
      </c>
      <c r="R736" s="91"/>
      <c r="S736" s="224"/>
      <c r="T736" s="256"/>
      <c r="U736" s="103">
        <v>4269500</v>
      </c>
      <c r="V736" s="213">
        <f t="shared" si="76"/>
        <v>4781840</v>
      </c>
      <c r="W736" s="29"/>
      <c r="X736" s="9">
        <v>2017</v>
      </c>
      <c r="Y736" s="109"/>
    </row>
    <row r="737" spans="2:25" ht="12.75" customHeight="1" x14ac:dyDescent="0.25">
      <c r="B737" s="23" t="s">
        <v>1209</v>
      </c>
      <c r="C737" s="85" t="s">
        <v>923</v>
      </c>
      <c r="D737" s="204" t="s">
        <v>1049</v>
      </c>
      <c r="E737" s="254" t="s">
        <v>1050</v>
      </c>
      <c r="F737" s="254" t="s">
        <v>1050</v>
      </c>
      <c r="G737" s="254" t="s">
        <v>1064</v>
      </c>
      <c r="H737" s="91" t="s">
        <v>55</v>
      </c>
      <c r="I737" s="40">
        <v>30</v>
      </c>
      <c r="J737" s="448">
        <v>230000000</v>
      </c>
      <c r="K737" s="9" t="s">
        <v>50</v>
      </c>
      <c r="L737" s="91" t="s">
        <v>2847</v>
      </c>
      <c r="M737" s="224" t="s">
        <v>473</v>
      </c>
      <c r="N737" s="29" t="s">
        <v>924</v>
      </c>
      <c r="O737" s="91" t="s">
        <v>688</v>
      </c>
      <c r="P737" s="255" t="s">
        <v>1052</v>
      </c>
      <c r="Q737" s="110" t="s">
        <v>924</v>
      </c>
      <c r="R737" s="91"/>
      <c r="S737" s="224"/>
      <c r="T737" s="256"/>
      <c r="U737" s="103">
        <v>3109000</v>
      </c>
      <c r="V737" s="213">
        <f t="shared" si="76"/>
        <v>3482080.0000000005</v>
      </c>
      <c r="W737" s="29"/>
      <c r="X737" s="9">
        <v>2017</v>
      </c>
      <c r="Y737" s="109"/>
    </row>
    <row r="738" spans="2:25" ht="12.75" customHeight="1" x14ac:dyDescent="0.25">
      <c r="B738" s="23" t="s">
        <v>1210</v>
      </c>
      <c r="C738" s="85" t="s">
        <v>923</v>
      </c>
      <c r="D738" s="204" t="s">
        <v>1049</v>
      </c>
      <c r="E738" s="254" t="s">
        <v>1050</v>
      </c>
      <c r="F738" s="254" t="s">
        <v>1050</v>
      </c>
      <c r="G738" s="254" t="s">
        <v>1065</v>
      </c>
      <c r="H738" s="91" t="s">
        <v>55</v>
      </c>
      <c r="I738" s="40">
        <v>30</v>
      </c>
      <c r="J738" s="448">
        <v>230000000</v>
      </c>
      <c r="K738" s="9" t="s">
        <v>50</v>
      </c>
      <c r="L738" s="91" t="s">
        <v>2847</v>
      </c>
      <c r="M738" s="224" t="s">
        <v>473</v>
      </c>
      <c r="N738" s="29" t="s">
        <v>924</v>
      </c>
      <c r="O738" s="91" t="s">
        <v>688</v>
      </c>
      <c r="P738" s="255" t="s">
        <v>1052</v>
      </c>
      <c r="Q738" s="110" t="s">
        <v>924</v>
      </c>
      <c r="R738" s="91"/>
      <c r="S738" s="224"/>
      <c r="T738" s="256"/>
      <c r="U738" s="103">
        <v>4057300</v>
      </c>
      <c r="V738" s="213">
        <f t="shared" si="76"/>
        <v>4544176</v>
      </c>
      <c r="W738" s="29"/>
      <c r="X738" s="9">
        <v>2017</v>
      </c>
      <c r="Y738" s="109"/>
    </row>
    <row r="739" spans="2:25" ht="12.75" customHeight="1" x14ac:dyDescent="0.25">
      <c r="B739" s="23" t="s">
        <v>1213</v>
      </c>
      <c r="C739" s="85" t="s">
        <v>923</v>
      </c>
      <c r="D739" s="204" t="s">
        <v>1049</v>
      </c>
      <c r="E739" s="254" t="s">
        <v>1050</v>
      </c>
      <c r="F739" s="254" t="s">
        <v>1050</v>
      </c>
      <c r="G739" s="254" t="s">
        <v>2849</v>
      </c>
      <c r="H739" s="91" t="s">
        <v>55</v>
      </c>
      <c r="I739" s="40">
        <v>30</v>
      </c>
      <c r="J739" s="448">
        <v>230000000</v>
      </c>
      <c r="K739" s="9" t="s">
        <v>50</v>
      </c>
      <c r="L739" s="91" t="s">
        <v>2847</v>
      </c>
      <c r="M739" s="224" t="s">
        <v>473</v>
      </c>
      <c r="N739" s="29" t="s">
        <v>924</v>
      </c>
      <c r="O739" s="91" t="s">
        <v>688</v>
      </c>
      <c r="P739" s="255" t="s">
        <v>1052</v>
      </c>
      <c r="Q739" s="110" t="s">
        <v>924</v>
      </c>
      <c r="R739" s="91"/>
      <c r="S739" s="224"/>
      <c r="T739" s="256"/>
      <c r="U739" s="103">
        <v>7431200.0000000009</v>
      </c>
      <c r="V739" s="213">
        <f t="shared" si="76"/>
        <v>8322944.0000000019</v>
      </c>
      <c r="W739" s="29"/>
      <c r="X739" s="9">
        <v>2017</v>
      </c>
      <c r="Y739" s="109"/>
    </row>
    <row r="740" spans="2:25" ht="12.75" customHeight="1" x14ac:dyDescent="0.25">
      <c r="B740" s="23" t="s">
        <v>1214</v>
      </c>
      <c r="C740" s="85" t="s">
        <v>923</v>
      </c>
      <c r="D740" s="204" t="s">
        <v>1049</v>
      </c>
      <c r="E740" s="254" t="s">
        <v>1050</v>
      </c>
      <c r="F740" s="254" t="s">
        <v>1050</v>
      </c>
      <c r="G740" s="254" t="s">
        <v>2850</v>
      </c>
      <c r="H740" s="91" t="s">
        <v>55</v>
      </c>
      <c r="I740" s="40">
        <v>30</v>
      </c>
      <c r="J740" s="448">
        <v>230000000</v>
      </c>
      <c r="K740" s="9" t="s">
        <v>50</v>
      </c>
      <c r="L740" s="91" t="s">
        <v>2847</v>
      </c>
      <c r="M740" s="224" t="s">
        <v>473</v>
      </c>
      <c r="N740" s="29" t="s">
        <v>924</v>
      </c>
      <c r="O740" s="91" t="s">
        <v>688</v>
      </c>
      <c r="P740" s="255" t="s">
        <v>1052</v>
      </c>
      <c r="Q740" s="110" t="s">
        <v>924</v>
      </c>
      <c r="R740" s="91"/>
      <c r="S740" s="224"/>
      <c r="T740" s="256"/>
      <c r="U740" s="103">
        <v>9037700</v>
      </c>
      <c r="V740" s="213">
        <f t="shared" si="76"/>
        <v>10122224.000000002</v>
      </c>
      <c r="W740" s="29"/>
      <c r="X740" s="9">
        <v>2017</v>
      </c>
      <c r="Y740" s="109"/>
    </row>
    <row r="741" spans="2:25" ht="12.75" customHeight="1" x14ac:dyDescent="0.25">
      <c r="B741" s="23" t="s">
        <v>1216</v>
      </c>
      <c r="C741" s="85" t="s">
        <v>923</v>
      </c>
      <c r="D741" s="204" t="s">
        <v>1049</v>
      </c>
      <c r="E741" s="254" t="s">
        <v>1050</v>
      </c>
      <c r="F741" s="254" t="s">
        <v>1050</v>
      </c>
      <c r="G741" s="254" t="s">
        <v>2851</v>
      </c>
      <c r="H741" s="91" t="s">
        <v>55</v>
      </c>
      <c r="I741" s="40">
        <v>30</v>
      </c>
      <c r="J741" s="448">
        <v>230000000</v>
      </c>
      <c r="K741" s="9" t="s">
        <v>50</v>
      </c>
      <c r="L741" s="91" t="s">
        <v>2847</v>
      </c>
      <c r="M741" s="224" t="s">
        <v>473</v>
      </c>
      <c r="N741" s="29" t="s">
        <v>924</v>
      </c>
      <c r="O741" s="91" t="s">
        <v>688</v>
      </c>
      <c r="P741" s="255" t="s">
        <v>1052</v>
      </c>
      <c r="Q741" s="110" t="s">
        <v>924</v>
      </c>
      <c r="R741" s="91"/>
      <c r="S741" s="224"/>
      <c r="T741" s="256"/>
      <c r="U741" s="103">
        <v>9018700</v>
      </c>
      <c r="V741" s="213">
        <f t="shared" si="76"/>
        <v>10100944.000000002</v>
      </c>
      <c r="W741" s="29"/>
      <c r="X741" s="9">
        <v>2017</v>
      </c>
      <c r="Y741" s="109"/>
    </row>
    <row r="742" spans="2:25" ht="12.75" customHeight="1" x14ac:dyDescent="0.25">
      <c r="B742" s="23" t="s">
        <v>1217</v>
      </c>
      <c r="C742" s="85" t="s">
        <v>923</v>
      </c>
      <c r="D742" s="204" t="s">
        <v>1049</v>
      </c>
      <c r="E742" s="254" t="s">
        <v>1050</v>
      </c>
      <c r="F742" s="254" t="s">
        <v>1050</v>
      </c>
      <c r="G742" s="254" t="s">
        <v>2852</v>
      </c>
      <c r="H742" s="91" t="s">
        <v>55</v>
      </c>
      <c r="I742" s="40">
        <v>30</v>
      </c>
      <c r="J742" s="448">
        <v>230000000</v>
      </c>
      <c r="K742" s="9" t="s">
        <v>50</v>
      </c>
      <c r="L742" s="91" t="s">
        <v>2847</v>
      </c>
      <c r="M742" s="224" t="s">
        <v>473</v>
      </c>
      <c r="N742" s="29" t="s">
        <v>924</v>
      </c>
      <c r="O742" s="91" t="s">
        <v>688</v>
      </c>
      <c r="P742" s="255" t="s">
        <v>1052</v>
      </c>
      <c r="Q742" s="110" t="s">
        <v>924</v>
      </c>
      <c r="R742" s="91"/>
      <c r="S742" s="224"/>
      <c r="T742" s="256"/>
      <c r="U742" s="103">
        <v>7503000</v>
      </c>
      <c r="V742" s="213">
        <f t="shared" si="76"/>
        <v>8403360</v>
      </c>
      <c r="W742" s="29"/>
      <c r="X742" s="9">
        <v>2017</v>
      </c>
      <c r="Y742" s="109"/>
    </row>
    <row r="743" spans="2:25" ht="12.75" customHeight="1" x14ac:dyDescent="0.25">
      <c r="B743" s="23" t="s">
        <v>1218</v>
      </c>
      <c r="C743" s="85" t="s">
        <v>923</v>
      </c>
      <c r="D743" s="204" t="s">
        <v>1049</v>
      </c>
      <c r="E743" s="254" t="s">
        <v>1050</v>
      </c>
      <c r="F743" s="254" t="s">
        <v>1050</v>
      </c>
      <c r="G743" s="254" t="s">
        <v>2853</v>
      </c>
      <c r="H743" s="91" t="s">
        <v>55</v>
      </c>
      <c r="I743" s="40">
        <v>30</v>
      </c>
      <c r="J743" s="448">
        <v>230000000</v>
      </c>
      <c r="K743" s="9" t="s">
        <v>50</v>
      </c>
      <c r="L743" s="91" t="s">
        <v>2847</v>
      </c>
      <c r="M743" s="224" t="s">
        <v>473</v>
      </c>
      <c r="N743" s="29" t="s">
        <v>924</v>
      </c>
      <c r="O743" s="91" t="s">
        <v>688</v>
      </c>
      <c r="P743" s="255" t="s">
        <v>1052</v>
      </c>
      <c r="Q743" s="110" t="s">
        <v>924</v>
      </c>
      <c r="R743" s="91"/>
      <c r="S743" s="224"/>
      <c r="T743" s="256"/>
      <c r="U743" s="103">
        <v>5027200.0000000009</v>
      </c>
      <c r="V743" s="213">
        <f t="shared" si="76"/>
        <v>5630464.0000000019</v>
      </c>
      <c r="W743" s="29"/>
      <c r="X743" s="9">
        <v>2017</v>
      </c>
      <c r="Y743" s="109"/>
    </row>
    <row r="744" spans="2:25" ht="12.75" customHeight="1" x14ac:dyDescent="0.25">
      <c r="B744" s="23" t="s">
        <v>1219</v>
      </c>
      <c r="C744" s="85" t="s">
        <v>923</v>
      </c>
      <c r="D744" s="204" t="s">
        <v>1049</v>
      </c>
      <c r="E744" s="254" t="s">
        <v>1050</v>
      </c>
      <c r="F744" s="254" t="s">
        <v>1050</v>
      </c>
      <c r="G744" s="254" t="s">
        <v>1066</v>
      </c>
      <c r="H744" s="91" t="s">
        <v>55</v>
      </c>
      <c r="I744" s="40">
        <v>30</v>
      </c>
      <c r="J744" s="448">
        <v>230000000</v>
      </c>
      <c r="K744" s="9" t="s">
        <v>50</v>
      </c>
      <c r="L744" s="91" t="s">
        <v>2847</v>
      </c>
      <c r="M744" s="224" t="s">
        <v>473</v>
      </c>
      <c r="N744" s="29" t="s">
        <v>924</v>
      </c>
      <c r="O744" s="91" t="s">
        <v>688</v>
      </c>
      <c r="P744" s="255" t="s">
        <v>1052</v>
      </c>
      <c r="Q744" s="110" t="s">
        <v>924</v>
      </c>
      <c r="R744" s="91"/>
      <c r="S744" s="224"/>
      <c r="T744" s="256"/>
      <c r="U744" s="103">
        <v>14861140</v>
      </c>
      <c r="V744" s="213">
        <f t="shared" si="76"/>
        <v>16644476.800000001</v>
      </c>
      <c r="W744" s="29"/>
      <c r="X744" s="9">
        <v>2017</v>
      </c>
      <c r="Y744" s="109"/>
    </row>
    <row r="745" spans="2:25" ht="12.75" customHeight="1" x14ac:dyDescent="0.25">
      <c r="B745" s="23" t="s">
        <v>1221</v>
      </c>
      <c r="C745" s="85" t="s">
        <v>923</v>
      </c>
      <c r="D745" s="204" t="s">
        <v>1049</v>
      </c>
      <c r="E745" s="254" t="s">
        <v>1050</v>
      </c>
      <c r="F745" s="254" t="s">
        <v>1050</v>
      </c>
      <c r="G745" s="254" t="s">
        <v>1067</v>
      </c>
      <c r="H745" s="91" t="s">
        <v>55</v>
      </c>
      <c r="I745" s="40">
        <v>30</v>
      </c>
      <c r="J745" s="448">
        <v>230000000</v>
      </c>
      <c r="K745" s="9" t="s">
        <v>50</v>
      </c>
      <c r="L745" s="91" t="s">
        <v>2847</v>
      </c>
      <c r="M745" s="224" t="s">
        <v>473</v>
      </c>
      <c r="N745" s="29" t="s">
        <v>924</v>
      </c>
      <c r="O745" s="91" t="s">
        <v>688</v>
      </c>
      <c r="P745" s="255" t="s">
        <v>1052</v>
      </c>
      <c r="Q745" s="110" t="s">
        <v>924</v>
      </c>
      <c r="R745" s="91"/>
      <c r="S745" s="224"/>
      <c r="T745" s="256"/>
      <c r="U745" s="103">
        <v>14674640</v>
      </c>
      <c r="V745" s="213">
        <f t="shared" si="76"/>
        <v>16435596.800000001</v>
      </c>
      <c r="W745" s="29"/>
      <c r="X745" s="9">
        <v>2017</v>
      </c>
      <c r="Y745" s="109"/>
    </row>
    <row r="746" spans="2:25" ht="12.75" customHeight="1" x14ac:dyDescent="0.25">
      <c r="B746" s="23" t="s">
        <v>1223</v>
      </c>
      <c r="C746" s="85" t="s">
        <v>923</v>
      </c>
      <c r="D746" s="204" t="s">
        <v>1049</v>
      </c>
      <c r="E746" s="254" t="s">
        <v>1050</v>
      </c>
      <c r="F746" s="254" t="s">
        <v>1050</v>
      </c>
      <c r="G746" s="254" t="s">
        <v>1068</v>
      </c>
      <c r="H746" s="91" t="s">
        <v>55</v>
      </c>
      <c r="I746" s="40">
        <v>30</v>
      </c>
      <c r="J746" s="448">
        <v>230000000</v>
      </c>
      <c r="K746" s="9" t="s">
        <v>50</v>
      </c>
      <c r="L746" s="91" t="s">
        <v>2847</v>
      </c>
      <c r="M746" s="224" t="s">
        <v>473</v>
      </c>
      <c r="N746" s="29" t="s">
        <v>924</v>
      </c>
      <c r="O746" s="91" t="s">
        <v>688</v>
      </c>
      <c r="P746" s="255" t="s">
        <v>1052</v>
      </c>
      <c r="Q746" s="110" t="s">
        <v>924</v>
      </c>
      <c r="R746" s="91"/>
      <c r="S746" s="224"/>
      <c r="T746" s="256"/>
      <c r="U746" s="103">
        <v>18458840</v>
      </c>
      <c r="V746" s="213">
        <f t="shared" si="76"/>
        <v>20673900.800000001</v>
      </c>
      <c r="W746" s="29"/>
      <c r="X746" s="9">
        <v>2017</v>
      </c>
      <c r="Y746" s="109"/>
    </row>
    <row r="747" spans="2:25" ht="12.75" customHeight="1" x14ac:dyDescent="0.25">
      <c r="B747" s="23" t="s">
        <v>1224</v>
      </c>
      <c r="C747" s="85" t="s">
        <v>923</v>
      </c>
      <c r="D747" s="204" t="s">
        <v>1049</v>
      </c>
      <c r="E747" s="254" t="s">
        <v>1050</v>
      </c>
      <c r="F747" s="254" t="s">
        <v>1050</v>
      </c>
      <c r="G747" s="254" t="s">
        <v>1069</v>
      </c>
      <c r="H747" s="91" t="s">
        <v>55</v>
      </c>
      <c r="I747" s="40">
        <v>30</v>
      </c>
      <c r="J747" s="448">
        <v>230000000</v>
      </c>
      <c r="K747" s="9" t="s">
        <v>50</v>
      </c>
      <c r="L747" s="91" t="s">
        <v>2847</v>
      </c>
      <c r="M747" s="224" t="s">
        <v>473</v>
      </c>
      <c r="N747" s="29" t="s">
        <v>924</v>
      </c>
      <c r="O747" s="91" t="s">
        <v>688</v>
      </c>
      <c r="P747" s="255" t="s">
        <v>1052</v>
      </c>
      <c r="Q747" s="110" t="s">
        <v>924</v>
      </c>
      <c r="R747" s="91"/>
      <c r="S747" s="224"/>
      <c r="T747" s="256"/>
      <c r="U747" s="103">
        <v>10534430</v>
      </c>
      <c r="V747" s="213">
        <f t="shared" si="76"/>
        <v>11798561.600000001</v>
      </c>
      <c r="W747" s="29"/>
      <c r="X747" s="9">
        <v>2017</v>
      </c>
      <c r="Y747" s="109"/>
    </row>
    <row r="748" spans="2:25" ht="12.75" customHeight="1" x14ac:dyDescent="0.25">
      <c r="B748" s="23" t="s">
        <v>1226</v>
      </c>
      <c r="C748" s="85" t="s">
        <v>923</v>
      </c>
      <c r="D748" s="204" t="s">
        <v>1049</v>
      </c>
      <c r="E748" s="254" t="s">
        <v>1050</v>
      </c>
      <c r="F748" s="254" t="s">
        <v>1050</v>
      </c>
      <c r="G748" s="254" t="s">
        <v>2854</v>
      </c>
      <c r="H748" s="91" t="s">
        <v>55</v>
      </c>
      <c r="I748" s="40">
        <v>30</v>
      </c>
      <c r="J748" s="448">
        <v>230000000</v>
      </c>
      <c r="K748" s="9" t="s">
        <v>50</v>
      </c>
      <c r="L748" s="91" t="s">
        <v>2847</v>
      </c>
      <c r="M748" s="224" t="s">
        <v>473</v>
      </c>
      <c r="N748" s="29" t="s">
        <v>924</v>
      </c>
      <c r="O748" s="91" t="s">
        <v>688</v>
      </c>
      <c r="P748" s="255" t="s">
        <v>1052</v>
      </c>
      <c r="Q748" s="110" t="s">
        <v>924</v>
      </c>
      <c r="R748" s="91"/>
      <c r="S748" s="224"/>
      <c r="T748" s="256"/>
      <c r="U748" s="103">
        <v>6140220</v>
      </c>
      <c r="V748" s="213">
        <f t="shared" si="76"/>
        <v>6877046.4000000004</v>
      </c>
      <c r="W748" s="29"/>
      <c r="X748" s="9">
        <v>2017</v>
      </c>
      <c r="Y748" s="109"/>
    </row>
    <row r="749" spans="2:25" ht="12.75" customHeight="1" x14ac:dyDescent="0.25">
      <c r="B749" s="23" t="s">
        <v>1227</v>
      </c>
      <c r="C749" s="85" t="s">
        <v>923</v>
      </c>
      <c r="D749" s="204" t="s">
        <v>1049</v>
      </c>
      <c r="E749" s="254" t="s">
        <v>1050</v>
      </c>
      <c r="F749" s="254" t="s">
        <v>1050</v>
      </c>
      <c r="G749" s="254" t="s">
        <v>1070</v>
      </c>
      <c r="H749" s="91" t="s">
        <v>55</v>
      </c>
      <c r="I749" s="40">
        <v>30</v>
      </c>
      <c r="J749" s="448">
        <v>230000000</v>
      </c>
      <c r="K749" s="9" t="s">
        <v>50</v>
      </c>
      <c r="L749" s="91" t="s">
        <v>2847</v>
      </c>
      <c r="M749" s="224" t="s">
        <v>473</v>
      </c>
      <c r="N749" s="29" t="s">
        <v>924</v>
      </c>
      <c r="O749" s="91" t="s">
        <v>688</v>
      </c>
      <c r="P749" s="255" t="s">
        <v>1052</v>
      </c>
      <c r="Q749" s="110" t="s">
        <v>924</v>
      </c>
      <c r="R749" s="91"/>
      <c r="S749" s="224"/>
      <c r="T749" s="256"/>
      <c r="U749" s="103">
        <v>2805540</v>
      </c>
      <c r="V749" s="213">
        <f t="shared" si="76"/>
        <v>3142204.8000000003</v>
      </c>
      <c r="W749" s="29"/>
      <c r="X749" s="9">
        <v>2017</v>
      </c>
      <c r="Y749" s="109"/>
    </row>
    <row r="750" spans="2:25" ht="12.75" customHeight="1" x14ac:dyDescent="0.25">
      <c r="B750" s="23" t="s">
        <v>1228</v>
      </c>
      <c r="C750" s="85" t="s">
        <v>923</v>
      </c>
      <c r="D750" s="204" t="s">
        <v>1049</v>
      </c>
      <c r="E750" s="254" t="s">
        <v>1050</v>
      </c>
      <c r="F750" s="254" t="s">
        <v>1050</v>
      </c>
      <c r="G750" s="254" t="s">
        <v>1071</v>
      </c>
      <c r="H750" s="91" t="s">
        <v>55</v>
      </c>
      <c r="I750" s="40">
        <v>30</v>
      </c>
      <c r="J750" s="448">
        <v>230000000</v>
      </c>
      <c r="K750" s="9" t="s">
        <v>50</v>
      </c>
      <c r="L750" s="91" t="s">
        <v>2847</v>
      </c>
      <c r="M750" s="224" t="s">
        <v>473</v>
      </c>
      <c r="N750" s="29" t="s">
        <v>924</v>
      </c>
      <c r="O750" s="91" t="s">
        <v>688</v>
      </c>
      <c r="P750" s="255" t="s">
        <v>1052</v>
      </c>
      <c r="Q750" s="110" t="s">
        <v>924</v>
      </c>
      <c r="R750" s="91"/>
      <c r="S750" s="224"/>
      <c r="T750" s="256"/>
      <c r="U750" s="103">
        <v>5035080</v>
      </c>
      <c r="V750" s="213">
        <f t="shared" si="76"/>
        <v>5639289.6000000006</v>
      </c>
      <c r="W750" s="29"/>
      <c r="X750" s="9">
        <v>2017</v>
      </c>
      <c r="Y750" s="109"/>
    </row>
    <row r="751" spans="2:25" ht="12.75" customHeight="1" x14ac:dyDescent="0.25">
      <c r="B751" s="23" t="s">
        <v>1229</v>
      </c>
      <c r="C751" s="85" t="s">
        <v>923</v>
      </c>
      <c r="D751" s="204" t="s">
        <v>1049</v>
      </c>
      <c r="E751" s="254" t="s">
        <v>1050</v>
      </c>
      <c r="F751" s="254" t="s">
        <v>1050</v>
      </c>
      <c r="G751" s="254" t="s">
        <v>1072</v>
      </c>
      <c r="H751" s="91" t="s">
        <v>55</v>
      </c>
      <c r="I751" s="40">
        <v>30</v>
      </c>
      <c r="J751" s="448">
        <v>230000000</v>
      </c>
      <c r="K751" s="9" t="s">
        <v>50</v>
      </c>
      <c r="L751" s="91" t="s">
        <v>2847</v>
      </c>
      <c r="M751" s="224" t="s">
        <v>473</v>
      </c>
      <c r="N751" s="29" t="s">
        <v>924</v>
      </c>
      <c r="O751" s="91" t="s">
        <v>688</v>
      </c>
      <c r="P751" s="255" t="s">
        <v>1052</v>
      </c>
      <c r="Q751" s="110" t="s">
        <v>924</v>
      </c>
      <c r="R751" s="91"/>
      <c r="S751" s="224"/>
      <c r="T751" s="256"/>
      <c r="U751" s="103">
        <v>5009580</v>
      </c>
      <c r="V751" s="213">
        <f t="shared" si="76"/>
        <v>5610729.6000000006</v>
      </c>
      <c r="W751" s="29"/>
      <c r="X751" s="9">
        <v>2017</v>
      </c>
      <c r="Y751" s="109"/>
    </row>
    <row r="752" spans="2:25" ht="12.75" customHeight="1" x14ac:dyDescent="0.25">
      <c r="B752" s="23" t="s">
        <v>1233</v>
      </c>
      <c r="C752" s="85" t="s">
        <v>923</v>
      </c>
      <c r="D752" s="204" t="s">
        <v>1049</v>
      </c>
      <c r="E752" s="254" t="s">
        <v>1050</v>
      </c>
      <c r="F752" s="254" t="s">
        <v>1050</v>
      </c>
      <c r="G752" s="254" t="s">
        <v>1073</v>
      </c>
      <c r="H752" s="91" t="s">
        <v>55</v>
      </c>
      <c r="I752" s="40">
        <v>30</v>
      </c>
      <c r="J752" s="448">
        <v>230000000</v>
      </c>
      <c r="K752" s="9" t="s">
        <v>50</v>
      </c>
      <c r="L752" s="91" t="s">
        <v>2847</v>
      </c>
      <c r="M752" s="224" t="s">
        <v>473</v>
      </c>
      <c r="N752" s="29" t="s">
        <v>924</v>
      </c>
      <c r="O752" s="91" t="s">
        <v>688</v>
      </c>
      <c r="P752" s="255" t="s">
        <v>1052</v>
      </c>
      <c r="Q752" s="110" t="s">
        <v>924</v>
      </c>
      <c r="R752" s="91"/>
      <c r="S752" s="224"/>
      <c r="T752" s="256"/>
      <c r="U752" s="103">
        <v>4880080</v>
      </c>
      <c r="V752" s="213">
        <f t="shared" si="76"/>
        <v>5465689.6000000006</v>
      </c>
      <c r="W752" s="29"/>
      <c r="X752" s="9">
        <v>2017</v>
      </c>
      <c r="Y752" s="109"/>
    </row>
    <row r="753" spans="2:25" ht="12.75" customHeight="1" x14ac:dyDescent="0.25">
      <c r="B753" s="23" t="s">
        <v>1234</v>
      </c>
      <c r="C753" s="85" t="s">
        <v>923</v>
      </c>
      <c r="D753" s="204" t="s">
        <v>1049</v>
      </c>
      <c r="E753" s="254" t="s">
        <v>1050</v>
      </c>
      <c r="F753" s="254" t="s">
        <v>1050</v>
      </c>
      <c r="G753" s="254" t="s">
        <v>1074</v>
      </c>
      <c r="H753" s="91" t="s">
        <v>55</v>
      </c>
      <c r="I753" s="40">
        <v>30</v>
      </c>
      <c r="J753" s="448">
        <v>230000000</v>
      </c>
      <c r="K753" s="9" t="s">
        <v>50</v>
      </c>
      <c r="L753" s="91" t="s">
        <v>2847</v>
      </c>
      <c r="M753" s="224" t="s">
        <v>473</v>
      </c>
      <c r="N753" s="29" t="s">
        <v>924</v>
      </c>
      <c r="O753" s="91" t="s">
        <v>688</v>
      </c>
      <c r="P753" s="255" t="s">
        <v>1052</v>
      </c>
      <c r="Q753" s="110" t="s">
        <v>924</v>
      </c>
      <c r="R753" s="91"/>
      <c r="S753" s="224"/>
      <c r="T753" s="256"/>
      <c r="U753" s="103">
        <v>1208300.0000000002</v>
      </c>
      <c r="V753" s="213">
        <f t="shared" si="76"/>
        <v>1353296.0000000005</v>
      </c>
      <c r="W753" s="29"/>
      <c r="X753" s="9">
        <v>2017</v>
      </c>
      <c r="Y753" s="109"/>
    </row>
    <row r="754" spans="2:25" ht="12.75" customHeight="1" x14ac:dyDescent="0.25">
      <c r="B754" s="23" t="s">
        <v>1236</v>
      </c>
      <c r="C754" s="85" t="s">
        <v>923</v>
      </c>
      <c r="D754" s="204" t="s">
        <v>1049</v>
      </c>
      <c r="E754" s="254" t="s">
        <v>1050</v>
      </c>
      <c r="F754" s="254" t="s">
        <v>1050</v>
      </c>
      <c r="G754" s="254" t="s">
        <v>2855</v>
      </c>
      <c r="H754" s="91" t="s">
        <v>55</v>
      </c>
      <c r="I754" s="40">
        <v>30</v>
      </c>
      <c r="J754" s="448">
        <v>230000000</v>
      </c>
      <c r="K754" s="9" t="s">
        <v>50</v>
      </c>
      <c r="L754" s="91" t="s">
        <v>2847</v>
      </c>
      <c r="M754" s="224" t="s">
        <v>473</v>
      </c>
      <c r="N754" s="29" t="s">
        <v>924</v>
      </c>
      <c r="O754" s="91" t="s">
        <v>688</v>
      </c>
      <c r="P754" s="255" t="s">
        <v>1052</v>
      </c>
      <c r="Q754" s="110" t="s">
        <v>924</v>
      </c>
      <c r="R754" s="91"/>
      <c r="S754" s="224"/>
      <c r="T754" s="256"/>
      <c r="U754" s="103">
        <v>6389300</v>
      </c>
      <c r="V754" s="213">
        <f t="shared" si="76"/>
        <v>7156016.0000000009</v>
      </c>
      <c r="W754" s="29"/>
      <c r="X754" s="9">
        <v>2017</v>
      </c>
      <c r="Y754" s="109"/>
    </row>
    <row r="755" spans="2:25" ht="12.75" customHeight="1" x14ac:dyDescent="0.25">
      <c r="B755" s="23" t="s">
        <v>1237</v>
      </c>
      <c r="C755" s="85" t="s">
        <v>923</v>
      </c>
      <c r="D755" s="204" t="s">
        <v>1049</v>
      </c>
      <c r="E755" s="254" t="s">
        <v>1050</v>
      </c>
      <c r="F755" s="254" t="s">
        <v>1050</v>
      </c>
      <c r="G755" s="254" t="s">
        <v>2856</v>
      </c>
      <c r="H755" s="91" t="s">
        <v>55</v>
      </c>
      <c r="I755" s="40">
        <v>30</v>
      </c>
      <c r="J755" s="448">
        <v>230000000</v>
      </c>
      <c r="K755" s="9" t="s">
        <v>50</v>
      </c>
      <c r="L755" s="91" t="s">
        <v>2847</v>
      </c>
      <c r="M755" s="224" t="s">
        <v>473</v>
      </c>
      <c r="N755" s="29" t="s">
        <v>924</v>
      </c>
      <c r="O755" s="91" t="s">
        <v>688</v>
      </c>
      <c r="P755" s="255" t="s">
        <v>1052</v>
      </c>
      <c r="Q755" s="110" t="s">
        <v>924</v>
      </c>
      <c r="R755" s="91"/>
      <c r="S755" s="224"/>
      <c r="T755" s="256"/>
      <c r="U755" s="103">
        <v>4652700</v>
      </c>
      <c r="V755" s="213">
        <f t="shared" si="76"/>
        <v>5211024.0000000009</v>
      </c>
      <c r="W755" s="29"/>
      <c r="X755" s="9">
        <v>2017</v>
      </c>
      <c r="Y755" s="109"/>
    </row>
    <row r="756" spans="2:25" ht="12.75" customHeight="1" x14ac:dyDescent="0.25">
      <c r="B756" s="23" t="s">
        <v>1238</v>
      </c>
      <c r="C756" s="85" t="s">
        <v>923</v>
      </c>
      <c r="D756" s="204" t="s">
        <v>1049</v>
      </c>
      <c r="E756" s="254" t="s">
        <v>1050</v>
      </c>
      <c r="F756" s="254" t="s">
        <v>1050</v>
      </c>
      <c r="G756" s="254" t="s">
        <v>2857</v>
      </c>
      <c r="H756" s="91" t="s">
        <v>55</v>
      </c>
      <c r="I756" s="40">
        <v>30</v>
      </c>
      <c r="J756" s="448">
        <v>230000000</v>
      </c>
      <c r="K756" s="9" t="s">
        <v>50</v>
      </c>
      <c r="L756" s="91" t="s">
        <v>2847</v>
      </c>
      <c r="M756" s="224" t="s">
        <v>473</v>
      </c>
      <c r="N756" s="29" t="s">
        <v>924</v>
      </c>
      <c r="O756" s="91" t="s">
        <v>688</v>
      </c>
      <c r="P756" s="255" t="s">
        <v>1052</v>
      </c>
      <c r="Q756" s="110" t="s">
        <v>924</v>
      </c>
      <c r="R756" s="91"/>
      <c r="S756" s="224"/>
      <c r="T756" s="256"/>
      <c r="U756" s="103">
        <v>6621200.0000000009</v>
      </c>
      <c r="V756" s="213">
        <f t="shared" si="76"/>
        <v>7415744.0000000019</v>
      </c>
      <c r="W756" s="29"/>
      <c r="X756" s="9">
        <v>2017</v>
      </c>
      <c r="Y756" s="109"/>
    </row>
    <row r="757" spans="2:25" ht="12.75" customHeight="1" x14ac:dyDescent="0.25">
      <c r="B757" s="23" t="s">
        <v>1239</v>
      </c>
      <c r="C757" s="85" t="s">
        <v>923</v>
      </c>
      <c r="D757" s="204" t="s">
        <v>1049</v>
      </c>
      <c r="E757" s="254" t="s">
        <v>1050</v>
      </c>
      <c r="F757" s="254" t="s">
        <v>1050</v>
      </c>
      <c r="G757" s="254" t="s">
        <v>2858</v>
      </c>
      <c r="H757" s="91" t="s">
        <v>55</v>
      </c>
      <c r="I757" s="40">
        <v>30</v>
      </c>
      <c r="J757" s="448">
        <v>230000000</v>
      </c>
      <c r="K757" s="9" t="s">
        <v>50</v>
      </c>
      <c r="L757" s="91" t="s">
        <v>2847</v>
      </c>
      <c r="M757" s="224" t="s">
        <v>473</v>
      </c>
      <c r="N757" s="29" t="s">
        <v>924</v>
      </c>
      <c r="O757" s="91" t="s">
        <v>688</v>
      </c>
      <c r="P757" s="255" t="s">
        <v>1052</v>
      </c>
      <c r="Q757" s="110" t="s">
        <v>924</v>
      </c>
      <c r="R757" s="91"/>
      <c r="S757" s="224"/>
      <c r="T757" s="256"/>
      <c r="U757" s="103">
        <v>2372000</v>
      </c>
      <c r="V757" s="213">
        <f t="shared" si="76"/>
        <v>2656640.0000000005</v>
      </c>
      <c r="W757" s="29"/>
      <c r="X757" s="9">
        <v>2017</v>
      </c>
      <c r="Y757" s="109"/>
    </row>
    <row r="758" spans="2:25" ht="12.75" customHeight="1" x14ac:dyDescent="0.25">
      <c r="B758" s="23" t="s">
        <v>1240</v>
      </c>
      <c r="C758" s="85" t="s">
        <v>923</v>
      </c>
      <c r="D758" s="204" t="s">
        <v>1049</v>
      </c>
      <c r="E758" s="254" t="s">
        <v>1050</v>
      </c>
      <c r="F758" s="254" t="s">
        <v>1050</v>
      </c>
      <c r="G758" s="254" t="s">
        <v>2859</v>
      </c>
      <c r="H758" s="91" t="s">
        <v>55</v>
      </c>
      <c r="I758" s="40">
        <v>30</v>
      </c>
      <c r="J758" s="448">
        <v>230000000</v>
      </c>
      <c r="K758" s="9" t="s">
        <v>50</v>
      </c>
      <c r="L758" s="91" t="s">
        <v>2847</v>
      </c>
      <c r="M758" s="224" t="s">
        <v>473</v>
      </c>
      <c r="N758" s="29" t="s">
        <v>924</v>
      </c>
      <c r="O758" s="91" t="s">
        <v>688</v>
      </c>
      <c r="P758" s="255" t="s">
        <v>1052</v>
      </c>
      <c r="Q758" s="110" t="s">
        <v>924</v>
      </c>
      <c r="R758" s="91"/>
      <c r="S758" s="224"/>
      <c r="T758" s="256"/>
      <c r="U758" s="103">
        <v>623000</v>
      </c>
      <c r="V758" s="213">
        <f t="shared" si="76"/>
        <v>697760.00000000012</v>
      </c>
      <c r="W758" s="29"/>
      <c r="X758" s="9">
        <v>2017</v>
      </c>
      <c r="Y758" s="109"/>
    </row>
    <row r="759" spans="2:25" ht="12.75" customHeight="1" x14ac:dyDescent="0.25">
      <c r="B759" s="23" t="s">
        <v>1241</v>
      </c>
      <c r="C759" s="85" t="s">
        <v>923</v>
      </c>
      <c r="D759" s="204" t="s">
        <v>1049</v>
      </c>
      <c r="E759" s="254" t="s">
        <v>1050</v>
      </c>
      <c r="F759" s="254" t="s">
        <v>1050</v>
      </c>
      <c r="G759" s="254" t="s">
        <v>2860</v>
      </c>
      <c r="H759" s="91" t="s">
        <v>55</v>
      </c>
      <c r="I759" s="40">
        <v>30</v>
      </c>
      <c r="J759" s="448">
        <v>230000000</v>
      </c>
      <c r="K759" s="9" t="s">
        <v>50</v>
      </c>
      <c r="L759" s="91" t="s">
        <v>2847</v>
      </c>
      <c r="M759" s="224" t="s">
        <v>473</v>
      </c>
      <c r="N759" s="29" t="s">
        <v>924</v>
      </c>
      <c r="O759" s="91" t="s">
        <v>688</v>
      </c>
      <c r="P759" s="255" t="s">
        <v>1052</v>
      </c>
      <c r="Q759" s="110" t="s">
        <v>924</v>
      </c>
      <c r="R759" s="91"/>
      <c r="S759" s="224"/>
      <c r="T759" s="256"/>
      <c r="U759" s="103">
        <v>2372000</v>
      </c>
      <c r="V759" s="213">
        <f t="shared" si="76"/>
        <v>2656640.0000000005</v>
      </c>
      <c r="W759" s="29"/>
      <c r="X759" s="9">
        <v>2017</v>
      </c>
      <c r="Y759" s="109"/>
    </row>
    <row r="760" spans="2:25" ht="12.75" customHeight="1" x14ac:dyDescent="0.25">
      <c r="B760" s="23" t="s">
        <v>1242</v>
      </c>
      <c r="C760" s="85" t="s">
        <v>923</v>
      </c>
      <c r="D760" s="204" t="s">
        <v>1049</v>
      </c>
      <c r="E760" s="254" t="s">
        <v>1050</v>
      </c>
      <c r="F760" s="254" t="s">
        <v>1050</v>
      </c>
      <c r="G760" s="254" t="s">
        <v>2861</v>
      </c>
      <c r="H760" s="91" t="s">
        <v>55</v>
      </c>
      <c r="I760" s="40">
        <v>30</v>
      </c>
      <c r="J760" s="448">
        <v>230000000</v>
      </c>
      <c r="K760" s="9" t="s">
        <v>50</v>
      </c>
      <c r="L760" s="91" t="s">
        <v>2847</v>
      </c>
      <c r="M760" s="224" t="s">
        <v>473</v>
      </c>
      <c r="N760" s="29" t="s">
        <v>924</v>
      </c>
      <c r="O760" s="91" t="s">
        <v>688</v>
      </c>
      <c r="P760" s="255" t="s">
        <v>1052</v>
      </c>
      <c r="Q760" s="110" t="s">
        <v>924</v>
      </c>
      <c r="R760" s="91"/>
      <c r="S760" s="224"/>
      <c r="T760" s="256"/>
      <c r="U760" s="103">
        <v>1390000</v>
      </c>
      <c r="V760" s="213">
        <f t="shared" si="76"/>
        <v>1556800.0000000002</v>
      </c>
      <c r="W760" s="29"/>
      <c r="X760" s="9">
        <v>2017</v>
      </c>
      <c r="Y760" s="109"/>
    </row>
    <row r="761" spans="2:25" ht="12.75" customHeight="1" x14ac:dyDescent="0.25">
      <c r="B761" s="23" t="s">
        <v>1246</v>
      </c>
      <c r="C761" s="85" t="s">
        <v>923</v>
      </c>
      <c r="D761" s="204" t="s">
        <v>1049</v>
      </c>
      <c r="E761" s="254" t="s">
        <v>1050</v>
      </c>
      <c r="F761" s="254" t="s">
        <v>1050</v>
      </c>
      <c r="G761" s="254" t="s">
        <v>2862</v>
      </c>
      <c r="H761" s="91" t="s">
        <v>55</v>
      </c>
      <c r="I761" s="40">
        <v>30</v>
      </c>
      <c r="J761" s="448">
        <v>230000000</v>
      </c>
      <c r="K761" s="9" t="s">
        <v>50</v>
      </c>
      <c r="L761" s="91" t="s">
        <v>2847</v>
      </c>
      <c r="M761" s="224" t="s">
        <v>473</v>
      </c>
      <c r="N761" s="29" t="s">
        <v>924</v>
      </c>
      <c r="O761" s="91" t="s">
        <v>688</v>
      </c>
      <c r="P761" s="255" t="s">
        <v>1052</v>
      </c>
      <c r="Q761" s="110" t="s">
        <v>924</v>
      </c>
      <c r="R761" s="91"/>
      <c r="S761" s="224"/>
      <c r="T761" s="256"/>
      <c r="U761" s="103">
        <v>2751000</v>
      </c>
      <c r="V761" s="213">
        <f t="shared" si="76"/>
        <v>3081120.0000000005</v>
      </c>
      <c r="W761" s="29"/>
      <c r="X761" s="9">
        <v>2017</v>
      </c>
      <c r="Y761" s="109"/>
    </row>
    <row r="762" spans="2:25" ht="12.75" customHeight="1" x14ac:dyDescent="0.25">
      <c r="B762" s="23" t="s">
        <v>1248</v>
      </c>
      <c r="C762" s="85" t="s">
        <v>923</v>
      </c>
      <c r="D762" s="204" t="s">
        <v>2863</v>
      </c>
      <c r="E762" s="254" t="s">
        <v>1112</v>
      </c>
      <c r="F762" s="254" t="s">
        <v>1112</v>
      </c>
      <c r="G762" s="254" t="s">
        <v>1113</v>
      </c>
      <c r="H762" s="91" t="s">
        <v>55</v>
      </c>
      <c r="I762" s="40">
        <v>30</v>
      </c>
      <c r="J762" s="448">
        <v>230000000</v>
      </c>
      <c r="K762" s="9" t="s">
        <v>50</v>
      </c>
      <c r="L762" s="91" t="s">
        <v>2864</v>
      </c>
      <c r="M762" s="224" t="s">
        <v>473</v>
      </c>
      <c r="N762" s="29" t="s">
        <v>924</v>
      </c>
      <c r="O762" s="91" t="s">
        <v>1086</v>
      </c>
      <c r="P762" s="255" t="s">
        <v>1052</v>
      </c>
      <c r="Q762" s="110" t="s">
        <v>924</v>
      </c>
      <c r="R762" s="91"/>
      <c r="S762" s="224"/>
      <c r="T762" s="256"/>
      <c r="U762" s="103">
        <v>2765100</v>
      </c>
      <c r="V762" s="213">
        <f t="shared" si="76"/>
        <v>3096912.0000000005</v>
      </c>
      <c r="W762" s="29"/>
      <c r="X762" s="9">
        <v>2017</v>
      </c>
      <c r="Y762" s="109"/>
    </row>
    <row r="763" spans="2:25" ht="12.75" customHeight="1" x14ac:dyDescent="0.25">
      <c r="B763" s="23" t="s">
        <v>1250</v>
      </c>
      <c r="C763" s="85" t="s">
        <v>923</v>
      </c>
      <c r="D763" s="204" t="s">
        <v>2865</v>
      </c>
      <c r="E763" s="254" t="s">
        <v>1112</v>
      </c>
      <c r="F763" s="254" t="s">
        <v>1112</v>
      </c>
      <c r="G763" s="254" t="s">
        <v>1114</v>
      </c>
      <c r="H763" s="91" t="s">
        <v>55</v>
      </c>
      <c r="I763" s="40">
        <v>30</v>
      </c>
      <c r="J763" s="448">
        <v>230000000</v>
      </c>
      <c r="K763" s="9" t="s">
        <v>50</v>
      </c>
      <c r="L763" s="91" t="s">
        <v>2864</v>
      </c>
      <c r="M763" s="224" t="s">
        <v>473</v>
      </c>
      <c r="N763" s="29" t="s">
        <v>924</v>
      </c>
      <c r="O763" s="91" t="s">
        <v>1086</v>
      </c>
      <c r="P763" s="255" t="s">
        <v>1052</v>
      </c>
      <c r="Q763" s="110" t="s">
        <v>924</v>
      </c>
      <c r="R763" s="91"/>
      <c r="S763" s="224"/>
      <c r="T763" s="256"/>
      <c r="U763" s="103">
        <v>1624900</v>
      </c>
      <c r="V763" s="213">
        <f t="shared" si="76"/>
        <v>1819888.0000000002</v>
      </c>
      <c r="W763" s="29"/>
      <c r="X763" s="9">
        <v>2017</v>
      </c>
      <c r="Y763" s="109"/>
    </row>
    <row r="764" spans="2:25" ht="12.75" customHeight="1" x14ac:dyDescent="0.25">
      <c r="B764" s="23" t="s">
        <v>1254</v>
      </c>
      <c r="C764" s="85" t="s">
        <v>923</v>
      </c>
      <c r="D764" s="204" t="s">
        <v>1111</v>
      </c>
      <c r="E764" s="254" t="s">
        <v>1112</v>
      </c>
      <c r="F764" s="254" t="s">
        <v>1112</v>
      </c>
      <c r="G764" s="254" t="s">
        <v>1115</v>
      </c>
      <c r="H764" s="91" t="s">
        <v>55</v>
      </c>
      <c r="I764" s="40">
        <v>30</v>
      </c>
      <c r="J764" s="448">
        <v>230000000</v>
      </c>
      <c r="K764" s="9" t="s">
        <v>50</v>
      </c>
      <c r="L764" s="91" t="s">
        <v>2864</v>
      </c>
      <c r="M764" s="224" t="s">
        <v>473</v>
      </c>
      <c r="N764" s="29" t="s">
        <v>924</v>
      </c>
      <c r="O764" s="91" t="s">
        <v>1086</v>
      </c>
      <c r="P764" s="255" t="s">
        <v>1052</v>
      </c>
      <c r="Q764" s="110" t="s">
        <v>924</v>
      </c>
      <c r="R764" s="91"/>
      <c r="S764" s="224"/>
      <c r="T764" s="256"/>
      <c r="U764" s="103">
        <v>2083949.9999999998</v>
      </c>
      <c r="V764" s="213">
        <f t="shared" si="76"/>
        <v>2334024</v>
      </c>
      <c r="W764" s="29"/>
      <c r="X764" s="9">
        <v>2017</v>
      </c>
      <c r="Y764" s="109"/>
    </row>
    <row r="765" spans="2:25" ht="12.75" customHeight="1" x14ac:dyDescent="0.25">
      <c r="B765" s="23" t="s">
        <v>1256</v>
      </c>
      <c r="C765" s="85" t="s">
        <v>923</v>
      </c>
      <c r="D765" s="204" t="s">
        <v>1111</v>
      </c>
      <c r="E765" s="254" t="s">
        <v>1112</v>
      </c>
      <c r="F765" s="254" t="s">
        <v>1112</v>
      </c>
      <c r="G765" s="254" t="s">
        <v>1116</v>
      </c>
      <c r="H765" s="91" t="s">
        <v>55</v>
      </c>
      <c r="I765" s="40">
        <v>30</v>
      </c>
      <c r="J765" s="448">
        <v>230000000</v>
      </c>
      <c r="K765" s="9" t="s">
        <v>50</v>
      </c>
      <c r="L765" s="91" t="s">
        <v>2864</v>
      </c>
      <c r="M765" s="224" t="s">
        <v>473</v>
      </c>
      <c r="N765" s="29" t="s">
        <v>924</v>
      </c>
      <c r="O765" s="91" t="s">
        <v>1086</v>
      </c>
      <c r="P765" s="255" t="s">
        <v>1052</v>
      </c>
      <c r="Q765" s="110" t="s">
        <v>924</v>
      </c>
      <c r="R765" s="91"/>
      <c r="S765" s="224"/>
      <c r="T765" s="256"/>
      <c r="U765" s="103">
        <v>1327449.9999999998</v>
      </c>
      <c r="V765" s="213">
        <f t="shared" si="76"/>
        <v>1486743.9999999998</v>
      </c>
      <c r="W765" s="29"/>
      <c r="X765" s="9">
        <v>2017</v>
      </c>
      <c r="Y765" s="109"/>
    </row>
    <row r="766" spans="2:25" ht="12.75" customHeight="1" x14ac:dyDescent="0.25">
      <c r="B766" s="23" t="s">
        <v>1258</v>
      </c>
      <c r="C766" s="85" t="s">
        <v>923</v>
      </c>
      <c r="D766" s="204" t="s">
        <v>1111</v>
      </c>
      <c r="E766" s="254" t="s">
        <v>1112</v>
      </c>
      <c r="F766" s="254" t="s">
        <v>1112</v>
      </c>
      <c r="G766" s="254" t="s">
        <v>1117</v>
      </c>
      <c r="H766" s="91" t="s">
        <v>55</v>
      </c>
      <c r="I766" s="40">
        <v>30</v>
      </c>
      <c r="J766" s="448">
        <v>230000000</v>
      </c>
      <c r="K766" s="9" t="s">
        <v>50</v>
      </c>
      <c r="L766" s="91" t="s">
        <v>2864</v>
      </c>
      <c r="M766" s="224" t="s">
        <v>473</v>
      </c>
      <c r="N766" s="29" t="s">
        <v>924</v>
      </c>
      <c r="O766" s="91" t="s">
        <v>1086</v>
      </c>
      <c r="P766" s="255" t="s">
        <v>1052</v>
      </c>
      <c r="Q766" s="110" t="s">
        <v>924</v>
      </c>
      <c r="R766" s="91"/>
      <c r="S766" s="224"/>
      <c r="T766" s="256"/>
      <c r="U766" s="103">
        <v>1241550</v>
      </c>
      <c r="V766" s="213">
        <f t="shared" si="76"/>
        <v>1390536.0000000002</v>
      </c>
      <c r="W766" s="29"/>
      <c r="X766" s="9">
        <v>2017</v>
      </c>
      <c r="Y766" s="109"/>
    </row>
    <row r="767" spans="2:25" ht="12.75" customHeight="1" x14ac:dyDescent="0.25">
      <c r="B767" s="23" t="s">
        <v>1260</v>
      </c>
      <c r="C767" s="85" t="s">
        <v>923</v>
      </c>
      <c r="D767" s="204" t="s">
        <v>1047</v>
      </c>
      <c r="E767" s="254" t="s">
        <v>2866</v>
      </c>
      <c r="F767" s="254" t="s">
        <v>2867</v>
      </c>
      <c r="G767" s="254" t="s">
        <v>2868</v>
      </c>
      <c r="H767" s="91" t="s">
        <v>476</v>
      </c>
      <c r="I767" s="40">
        <v>30</v>
      </c>
      <c r="J767" s="448">
        <v>230000000</v>
      </c>
      <c r="K767" s="9" t="s">
        <v>925</v>
      </c>
      <c r="L767" s="91" t="s">
        <v>1420</v>
      </c>
      <c r="M767" s="224" t="s">
        <v>2869</v>
      </c>
      <c r="N767" s="29" t="s">
        <v>924</v>
      </c>
      <c r="O767" s="91" t="s">
        <v>2749</v>
      </c>
      <c r="P767" s="255" t="s">
        <v>1737</v>
      </c>
      <c r="Q767" s="110" t="s">
        <v>924</v>
      </c>
      <c r="R767" s="91"/>
      <c r="S767" s="224"/>
      <c r="T767" s="256"/>
      <c r="U767" s="103">
        <v>74800000</v>
      </c>
      <c r="V767" s="213">
        <v>83776000.000000015</v>
      </c>
      <c r="W767" s="29"/>
      <c r="X767" s="9">
        <v>2017</v>
      </c>
      <c r="Y767" s="109"/>
    </row>
    <row r="768" spans="2:25" ht="12.75" customHeight="1" x14ac:dyDescent="0.25">
      <c r="B768" s="23" t="s">
        <v>1567</v>
      </c>
      <c r="C768" s="85" t="s">
        <v>923</v>
      </c>
      <c r="D768" s="204" t="s">
        <v>2870</v>
      </c>
      <c r="E768" s="254" t="s">
        <v>2871</v>
      </c>
      <c r="F768" s="254" t="s">
        <v>2871</v>
      </c>
      <c r="G768" s="254" t="s">
        <v>2872</v>
      </c>
      <c r="H768" s="91" t="s">
        <v>55</v>
      </c>
      <c r="I768" s="40">
        <v>20</v>
      </c>
      <c r="J768" s="448">
        <v>230000000</v>
      </c>
      <c r="K768" s="9" t="s">
        <v>50</v>
      </c>
      <c r="L768" s="91" t="s">
        <v>1420</v>
      </c>
      <c r="M768" s="224" t="s">
        <v>473</v>
      </c>
      <c r="N768" s="29" t="s">
        <v>924</v>
      </c>
      <c r="O768" s="91" t="s">
        <v>2749</v>
      </c>
      <c r="P768" s="255" t="s">
        <v>1737</v>
      </c>
      <c r="Q768" s="110" t="s">
        <v>924</v>
      </c>
      <c r="R768" s="91"/>
      <c r="S768" s="224"/>
      <c r="T768" s="256"/>
      <c r="U768" s="103">
        <v>9650000</v>
      </c>
      <c r="V768" s="213">
        <v>10808000.000000002</v>
      </c>
      <c r="W768" s="29"/>
      <c r="X768" s="9">
        <v>2017</v>
      </c>
      <c r="Y768" s="109"/>
    </row>
    <row r="769" spans="2:25" ht="12.75" customHeight="1" x14ac:dyDescent="0.25">
      <c r="B769" s="85" t="s">
        <v>1568</v>
      </c>
      <c r="C769" s="85" t="s">
        <v>2873</v>
      </c>
      <c r="D769" s="29" t="s">
        <v>1203</v>
      </c>
      <c r="E769" s="87" t="s">
        <v>1204</v>
      </c>
      <c r="F769" s="87" t="s">
        <v>1204</v>
      </c>
      <c r="G769" s="87" t="s">
        <v>1205</v>
      </c>
      <c r="H769" s="246" t="s">
        <v>475</v>
      </c>
      <c r="I769" s="251">
        <v>40</v>
      </c>
      <c r="J769" s="448">
        <v>231010000</v>
      </c>
      <c r="K769" s="9" t="s">
        <v>1091</v>
      </c>
      <c r="L769" s="227" t="s">
        <v>1353</v>
      </c>
      <c r="M769" s="246" t="s">
        <v>1201</v>
      </c>
      <c r="N769" s="29" t="s">
        <v>924</v>
      </c>
      <c r="O769" s="257" t="s">
        <v>1235</v>
      </c>
      <c r="P769" s="258" t="s">
        <v>2874</v>
      </c>
      <c r="Q769" s="110" t="s">
        <v>924</v>
      </c>
      <c r="R769" s="252"/>
      <c r="S769" s="252"/>
      <c r="T769" s="252"/>
      <c r="U769" s="259">
        <v>512241000</v>
      </c>
      <c r="V769" s="213">
        <f t="shared" ref="V769:V770" si="77">U769*1.12</f>
        <v>573709920</v>
      </c>
      <c r="W769" s="29"/>
      <c r="X769" s="9">
        <v>2017</v>
      </c>
      <c r="Y769" s="109"/>
    </row>
    <row r="770" spans="2:25" ht="12.75" customHeight="1" x14ac:dyDescent="0.25">
      <c r="B770" s="85" t="s">
        <v>1569</v>
      </c>
      <c r="C770" s="85" t="s">
        <v>2873</v>
      </c>
      <c r="D770" s="29" t="s">
        <v>1203</v>
      </c>
      <c r="E770" s="87" t="s">
        <v>1204</v>
      </c>
      <c r="F770" s="87" t="s">
        <v>1204</v>
      </c>
      <c r="G770" s="87" t="s">
        <v>499</v>
      </c>
      <c r="H770" s="246" t="s">
        <v>475</v>
      </c>
      <c r="I770" s="251">
        <v>40</v>
      </c>
      <c r="J770" s="448">
        <v>231010000</v>
      </c>
      <c r="K770" s="9" t="s">
        <v>1091</v>
      </c>
      <c r="L770" s="227" t="s">
        <v>1353</v>
      </c>
      <c r="M770" s="246" t="s">
        <v>1207</v>
      </c>
      <c r="N770" s="29" t="s">
        <v>924</v>
      </c>
      <c r="O770" s="257" t="s">
        <v>1235</v>
      </c>
      <c r="P770" s="258" t="s">
        <v>2874</v>
      </c>
      <c r="Q770" s="110" t="s">
        <v>924</v>
      </c>
      <c r="R770" s="252"/>
      <c r="S770" s="252"/>
      <c r="T770" s="252"/>
      <c r="U770" s="259">
        <v>455271817</v>
      </c>
      <c r="V770" s="213">
        <f t="shared" si="77"/>
        <v>509904435.04000002</v>
      </c>
      <c r="W770" s="29"/>
      <c r="X770" s="9">
        <v>2017</v>
      </c>
      <c r="Y770" s="109"/>
    </row>
    <row r="771" spans="2:25" ht="12.75" customHeight="1" x14ac:dyDescent="0.25">
      <c r="B771" s="53" t="s">
        <v>2875</v>
      </c>
      <c r="C771" s="15"/>
      <c r="D771" s="45"/>
      <c r="E771" s="9"/>
      <c r="F771" s="9"/>
      <c r="G771" s="14"/>
      <c r="H771" s="29"/>
      <c r="I771" s="21"/>
      <c r="J771" s="443"/>
      <c r="K771" s="9"/>
      <c r="L771" s="113"/>
      <c r="M771" s="29"/>
      <c r="N771" s="17"/>
      <c r="O771" s="17"/>
      <c r="P771" s="17"/>
      <c r="Q771" s="260"/>
      <c r="R771" s="30"/>
      <c r="S771" s="32"/>
      <c r="T771" s="32"/>
      <c r="U771" s="10">
        <f>SUM(U545:U770)</f>
        <v>26097321603.408836</v>
      </c>
      <c r="V771" s="10">
        <f>SUM(V545:V770)</f>
        <v>29229000195.81789</v>
      </c>
      <c r="W771" s="30"/>
      <c r="X771" s="9"/>
      <c r="Y771" s="117"/>
    </row>
    <row r="772" spans="2:25" ht="12.75" customHeight="1" x14ac:dyDescent="0.25">
      <c r="B772" s="53" t="s">
        <v>2876</v>
      </c>
      <c r="C772" s="53"/>
      <c r="D772" s="53"/>
      <c r="E772" s="53"/>
      <c r="F772" s="53"/>
      <c r="G772" s="53"/>
      <c r="H772" s="53"/>
      <c r="I772" s="261"/>
      <c r="J772" s="53"/>
      <c r="K772" s="53"/>
      <c r="L772" s="53"/>
      <c r="M772" s="53"/>
      <c r="N772" s="53"/>
      <c r="O772" s="53"/>
      <c r="P772" s="29"/>
      <c r="Q772" s="262"/>
      <c r="R772" s="53"/>
      <c r="S772" s="263"/>
      <c r="T772" s="263"/>
      <c r="U772" s="263"/>
      <c r="V772" s="263"/>
      <c r="W772" s="53"/>
      <c r="X772" s="53"/>
      <c r="Y772" s="261"/>
    </row>
    <row r="773" spans="2:25" ht="12.75" customHeight="1" x14ac:dyDescent="0.25">
      <c r="B773" s="23" t="s">
        <v>32</v>
      </c>
      <c r="C773" s="15" t="s">
        <v>923</v>
      </c>
      <c r="D773" s="22" t="s">
        <v>2877</v>
      </c>
      <c r="E773" s="26" t="s">
        <v>2878</v>
      </c>
      <c r="F773" s="26" t="s">
        <v>2878</v>
      </c>
      <c r="G773" s="26" t="s">
        <v>2879</v>
      </c>
      <c r="H773" s="41" t="s">
        <v>55</v>
      </c>
      <c r="I773" s="109">
        <v>70</v>
      </c>
      <c r="J773" s="443">
        <v>230000000</v>
      </c>
      <c r="K773" s="9" t="s">
        <v>1043</v>
      </c>
      <c r="L773" s="85" t="s">
        <v>1731</v>
      </c>
      <c r="M773" s="29" t="s">
        <v>1042</v>
      </c>
      <c r="N773" s="29" t="s">
        <v>924</v>
      </c>
      <c r="O773" s="29" t="s">
        <v>688</v>
      </c>
      <c r="P773" s="264" t="s">
        <v>1737</v>
      </c>
      <c r="Q773" s="110" t="s">
        <v>924</v>
      </c>
      <c r="R773" s="29"/>
      <c r="S773" s="32"/>
      <c r="T773" s="32"/>
      <c r="U773" s="32">
        <v>60000000</v>
      </c>
      <c r="V773" s="32">
        <f>U773*1.12</f>
        <v>67200000</v>
      </c>
      <c r="W773" s="29"/>
      <c r="X773" s="9">
        <v>2016</v>
      </c>
      <c r="Y773" s="109"/>
    </row>
    <row r="774" spans="2:25" ht="12.75" customHeight="1" x14ac:dyDescent="0.25">
      <c r="B774" s="23" t="s">
        <v>33</v>
      </c>
      <c r="C774" s="15" t="s">
        <v>923</v>
      </c>
      <c r="D774" s="22" t="s">
        <v>2877</v>
      </c>
      <c r="E774" s="26" t="s">
        <v>2878</v>
      </c>
      <c r="F774" s="26" t="s">
        <v>2878</v>
      </c>
      <c r="G774" s="26" t="s">
        <v>2880</v>
      </c>
      <c r="H774" s="41" t="s">
        <v>55</v>
      </c>
      <c r="I774" s="109">
        <v>70</v>
      </c>
      <c r="J774" s="443">
        <v>230000000</v>
      </c>
      <c r="K774" s="9" t="s">
        <v>1043</v>
      </c>
      <c r="L774" s="85" t="s">
        <v>1731</v>
      </c>
      <c r="M774" s="29" t="s">
        <v>2683</v>
      </c>
      <c r="N774" s="29" t="s">
        <v>924</v>
      </c>
      <c r="O774" s="29" t="s">
        <v>688</v>
      </c>
      <c r="P774" s="264" t="s">
        <v>1737</v>
      </c>
      <c r="Q774" s="110" t="s">
        <v>924</v>
      </c>
      <c r="R774" s="29"/>
      <c r="S774" s="32"/>
      <c r="T774" s="32"/>
      <c r="U774" s="32">
        <v>3750000</v>
      </c>
      <c r="V774" s="32">
        <f>U774*1.12</f>
        <v>4200000</v>
      </c>
      <c r="W774" s="29"/>
      <c r="X774" s="9">
        <v>2016</v>
      </c>
      <c r="Y774" s="109"/>
    </row>
    <row r="775" spans="2:25" ht="12.75" customHeight="1" x14ac:dyDescent="0.25">
      <c r="B775" s="23" t="s">
        <v>34</v>
      </c>
      <c r="C775" s="15" t="s">
        <v>923</v>
      </c>
      <c r="D775" s="26" t="s">
        <v>2881</v>
      </c>
      <c r="E775" s="26" t="s">
        <v>2882</v>
      </c>
      <c r="F775" s="26" t="s">
        <v>2882</v>
      </c>
      <c r="G775" s="26" t="s">
        <v>1266</v>
      </c>
      <c r="H775" s="41" t="s">
        <v>55</v>
      </c>
      <c r="I775" s="180">
        <v>90</v>
      </c>
      <c r="J775" s="443">
        <v>230000000</v>
      </c>
      <c r="K775" s="9" t="s">
        <v>1043</v>
      </c>
      <c r="L775" s="85" t="s">
        <v>1731</v>
      </c>
      <c r="M775" s="37" t="s">
        <v>666</v>
      </c>
      <c r="N775" s="29" t="s">
        <v>924</v>
      </c>
      <c r="O775" s="29" t="s">
        <v>688</v>
      </c>
      <c r="P775" s="264" t="s">
        <v>1737</v>
      </c>
      <c r="Q775" s="110" t="s">
        <v>924</v>
      </c>
      <c r="R775" s="29"/>
      <c r="S775" s="32"/>
      <c r="T775" s="32"/>
      <c r="U775" s="28">
        <v>6000000</v>
      </c>
      <c r="V775" s="28">
        <f>U775*1.12</f>
        <v>6720000.0000000009</v>
      </c>
      <c r="W775" s="29"/>
      <c r="X775" s="9">
        <v>2016</v>
      </c>
      <c r="Y775" s="109"/>
    </row>
    <row r="776" spans="2:25" ht="12.75" customHeight="1" x14ac:dyDescent="0.25">
      <c r="B776" s="23" t="s">
        <v>695</v>
      </c>
      <c r="C776" s="15" t="s">
        <v>923</v>
      </c>
      <c r="D776" s="26" t="s">
        <v>2881</v>
      </c>
      <c r="E776" s="26" t="s">
        <v>2882</v>
      </c>
      <c r="F776" s="26" t="s">
        <v>2882</v>
      </c>
      <c r="G776" s="26" t="s">
        <v>1267</v>
      </c>
      <c r="H776" s="41" t="s">
        <v>55</v>
      </c>
      <c r="I776" s="180">
        <v>90</v>
      </c>
      <c r="J776" s="443">
        <v>230000000</v>
      </c>
      <c r="K776" s="9" t="s">
        <v>1043</v>
      </c>
      <c r="L776" s="85" t="s">
        <v>1731</v>
      </c>
      <c r="M776" s="29" t="s">
        <v>1042</v>
      </c>
      <c r="N776" s="29" t="s">
        <v>924</v>
      </c>
      <c r="O776" s="29" t="s">
        <v>688</v>
      </c>
      <c r="P776" s="264" t="s">
        <v>1737</v>
      </c>
      <c r="Q776" s="110" t="s">
        <v>924</v>
      </c>
      <c r="R776" s="53"/>
      <c r="S776" s="263"/>
      <c r="T776" s="263"/>
      <c r="U776" s="28">
        <v>5754000</v>
      </c>
      <c r="V776" s="28">
        <f t="shared" ref="V776:V791" si="78">U776*1.12</f>
        <v>6444480.0000000009</v>
      </c>
      <c r="W776" s="53"/>
      <c r="X776" s="9">
        <v>2016</v>
      </c>
      <c r="Y776" s="261"/>
    </row>
    <row r="777" spans="2:25" ht="12.75" customHeight="1" x14ac:dyDescent="0.25">
      <c r="B777" s="23" t="s">
        <v>696</v>
      </c>
      <c r="C777" s="15" t="s">
        <v>923</v>
      </c>
      <c r="D777" s="26" t="s">
        <v>2881</v>
      </c>
      <c r="E777" s="26" t="s">
        <v>2882</v>
      </c>
      <c r="F777" s="26" t="s">
        <v>2882</v>
      </c>
      <c r="G777" s="26" t="s">
        <v>1268</v>
      </c>
      <c r="H777" s="41" t="s">
        <v>55</v>
      </c>
      <c r="I777" s="180">
        <v>90</v>
      </c>
      <c r="J777" s="443">
        <v>230000000</v>
      </c>
      <c r="K777" s="9" t="s">
        <v>1043</v>
      </c>
      <c r="L777" s="85" t="s">
        <v>1731</v>
      </c>
      <c r="M777" s="9" t="s">
        <v>1044</v>
      </c>
      <c r="N777" s="29" t="s">
        <v>924</v>
      </c>
      <c r="O777" s="29" t="s">
        <v>688</v>
      </c>
      <c r="P777" s="264" t="s">
        <v>1737</v>
      </c>
      <c r="Q777" s="110" t="s">
        <v>924</v>
      </c>
      <c r="R777" s="53"/>
      <c r="S777" s="263"/>
      <c r="T777" s="263"/>
      <c r="U777" s="28">
        <v>6426000</v>
      </c>
      <c r="V777" s="28">
        <f t="shared" si="78"/>
        <v>7197120.0000000009</v>
      </c>
      <c r="W777" s="53"/>
      <c r="X777" s="9">
        <v>2016</v>
      </c>
      <c r="Y777" s="261"/>
    </row>
    <row r="778" spans="2:25" ht="12.75" customHeight="1" x14ac:dyDescent="0.25">
      <c r="B778" s="23" t="s">
        <v>697</v>
      </c>
      <c r="C778" s="15" t="s">
        <v>923</v>
      </c>
      <c r="D778" s="26" t="s">
        <v>2881</v>
      </c>
      <c r="E778" s="26" t="s">
        <v>2882</v>
      </c>
      <c r="F778" s="26" t="s">
        <v>2882</v>
      </c>
      <c r="G778" s="26" t="s">
        <v>1269</v>
      </c>
      <c r="H778" s="41" t="s">
        <v>55</v>
      </c>
      <c r="I778" s="180">
        <v>90</v>
      </c>
      <c r="J778" s="443">
        <v>230000000</v>
      </c>
      <c r="K778" s="9" t="s">
        <v>1043</v>
      </c>
      <c r="L778" s="85" t="s">
        <v>1731</v>
      </c>
      <c r="M778" s="29" t="s">
        <v>2683</v>
      </c>
      <c r="N778" s="29" t="s">
        <v>924</v>
      </c>
      <c r="O778" s="29" t="s">
        <v>688</v>
      </c>
      <c r="P778" s="264" t="s">
        <v>1737</v>
      </c>
      <c r="Q778" s="110" t="s">
        <v>924</v>
      </c>
      <c r="R778" s="53"/>
      <c r="S778" s="263"/>
      <c r="T778" s="263"/>
      <c r="U778" s="28">
        <v>4410000</v>
      </c>
      <c r="V778" s="28">
        <f t="shared" si="78"/>
        <v>4939200.0000000009</v>
      </c>
      <c r="W778" s="53"/>
      <c r="X778" s="9">
        <v>2016</v>
      </c>
      <c r="Y778" s="261"/>
    </row>
    <row r="779" spans="2:25" ht="12.75" customHeight="1" x14ac:dyDescent="0.25">
      <c r="B779" s="23" t="s">
        <v>698</v>
      </c>
      <c r="C779" s="15" t="s">
        <v>923</v>
      </c>
      <c r="D779" s="26" t="s">
        <v>2881</v>
      </c>
      <c r="E779" s="26" t="s">
        <v>2882</v>
      </c>
      <c r="F779" s="26" t="s">
        <v>2882</v>
      </c>
      <c r="G779" s="26" t="s">
        <v>1270</v>
      </c>
      <c r="H779" s="41" t="s">
        <v>55</v>
      </c>
      <c r="I779" s="180">
        <v>90</v>
      </c>
      <c r="J779" s="443">
        <v>230000000</v>
      </c>
      <c r="K779" s="9" t="s">
        <v>1043</v>
      </c>
      <c r="L779" s="85" t="s">
        <v>1731</v>
      </c>
      <c r="M779" s="29" t="s">
        <v>1045</v>
      </c>
      <c r="N779" s="29" t="s">
        <v>924</v>
      </c>
      <c r="O779" s="29" t="s">
        <v>688</v>
      </c>
      <c r="P779" s="264" t="s">
        <v>1737</v>
      </c>
      <c r="Q779" s="110" t="s">
        <v>924</v>
      </c>
      <c r="R779" s="53"/>
      <c r="S779" s="263"/>
      <c r="T779" s="263"/>
      <c r="U779" s="28">
        <v>6678000</v>
      </c>
      <c r="V779" s="28">
        <f t="shared" si="78"/>
        <v>7479360.0000000009</v>
      </c>
      <c r="W779" s="53"/>
      <c r="X779" s="9">
        <v>2016</v>
      </c>
      <c r="Y779" s="261"/>
    </row>
    <row r="780" spans="2:25" ht="12.75" customHeight="1" x14ac:dyDescent="0.25">
      <c r="B780" s="23" t="s">
        <v>699</v>
      </c>
      <c r="C780" s="15" t="s">
        <v>923</v>
      </c>
      <c r="D780" s="26" t="s">
        <v>2881</v>
      </c>
      <c r="E780" s="26" t="s">
        <v>2882</v>
      </c>
      <c r="F780" s="26" t="s">
        <v>2882</v>
      </c>
      <c r="G780" s="26" t="s">
        <v>1271</v>
      </c>
      <c r="H780" s="41" t="s">
        <v>55</v>
      </c>
      <c r="I780" s="180">
        <v>90</v>
      </c>
      <c r="J780" s="443">
        <v>230000000</v>
      </c>
      <c r="K780" s="9" t="s">
        <v>1043</v>
      </c>
      <c r="L780" s="85" t="s">
        <v>1731</v>
      </c>
      <c r="M780" s="15" t="s">
        <v>1272</v>
      </c>
      <c r="N780" s="29" t="s">
        <v>924</v>
      </c>
      <c r="O780" s="29" t="s">
        <v>688</v>
      </c>
      <c r="P780" s="264" t="s">
        <v>1737</v>
      </c>
      <c r="Q780" s="110" t="s">
        <v>924</v>
      </c>
      <c r="R780" s="53"/>
      <c r="S780" s="263"/>
      <c r="T780" s="263"/>
      <c r="U780" s="28">
        <v>3150000</v>
      </c>
      <c r="V780" s="28">
        <f t="shared" si="78"/>
        <v>3528000.0000000005</v>
      </c>
      <c r="W780" s="53"/>
      <c r="X780" s="9">
        <v>2016</v>
      </c>
      <c r="Y780" s="261"/>
    </row>
    <row r="781" spans="2:25" ht="12.75" customHeight="1" x14ac:dyDescent="0.25">
      <c r="B781" s="23" t="s">
        <v>700</v>
      </c>
      <c r="C781" s="15" t="s">
        <v>923</v>
      </c>
      <c r="D781" s="26" t="s">
        <v>2881</v>
      </c>
      <c r="E781" s="26" t="s">
        <v>2882</v>
      </c>
      <c r="F781" s="26" t="s">
        <v>2882</v>
      </c>
      <c r="G781" s="26" t="s">
        <v>1273</v>
      </c>
      <c r="H781" s="41" t="s">
        <v>55</v>
      </c>
      <c r="I781" s="180">
        <v>90</v>
      </c>
      <c r="J781" s="443">
        <v>230000000</v>
      </c>
      <c r="K781" s="9" t="s">
        <v>1043</v>
      </c>
      <c r="L781" s="85" t="s">
        <v>1731</v>
      </c>
      <c r="M781" s="15" t="s">
        <v>1272</v>
      </c>
      <c r="N781" s="29" t="s">
        <v>924</v>
      </c>
      <c r="O781" s="29" t="s">
        <v>688</v>
      </c>
      <c r="P781" s="264" t="s">
        <v>1737</v>
      </c>
      <c r="Q781" s="110" t="s">
        <v>924</v>
      </c>
      <c r="R781" s="53"/>
      <c r="S781" s="263"/>
      <c r="T781" s="263"/>
      <c r="U781" s="28">
        <v>1176000</v>
      </c>
      <c r="V781" s="28">
        <f t="shared" si="78"/>
        <v>1317120.0000000002</v>
      </c>
      <c r="W781" s="53"/>
      <c r="X781" s="9">
        <v>2016</v>
      </c>
      <c r="Y781" s="261"/>
    </row>
    <row r="782" spans="2:25" ht="12.75" customHeight="1" x14ac:dyDescent="0.25">
      <c r="B782" s="23" t="s">
        <v>701</v>
      </c>
      <c r="C782" s="15" t="s">
        <v>923</v>
      </c>
      <c r="D782" s="26" t="s">
        <v>2883</v>
      </c>
      <c r="E782" s="26" t="s">
        <v>2884</v>
      </c>
      <c r="F782" s="26" t="s">
        <v>2884</v>
      </c>
      <c r="G782" s="26" t="s">
        <v>689</v>
      </c>
      <c r="H782" s="41" t="s">
        <v>55</v>
      </c>
      <c r="I782" s="180">
        <v>90</v>
      </c>
      <c r="J782" s="443">
        <v>230000000</v>
      </c>
      <c r="K782" s="9" t="s">
        <v>1043</v>
      </c>
      <c r="L782" s="85" t="s">
        <v>1731</v>
      </c>
      <c r="M782" s="37" t="s">
        <v>666</v>
      </c>
      <c r="N782" s="29" t="s">
        <v>924</v>
      </c>
      <c r="O782" s="29" t="s">
        <v>688</v>
      </c>
      <c r="P782" s="264" t="s">
        <v>1737</v>
      </c>
      <c r="Q782" s="110" t="s">
        <v>924</v>
      </c>
      <c r="R782" s="53"/>
      <c r="S782" s="263"/>
      <c r="T782" s="263"/>
      <c r="U782" s="28">
        <v>4707990.42</v>
      </c>
      <c r="V782" s="28">
        <f t="shared" si="78"/>
        <v>5272949.2704000007</v>
      </c>
      <c r="W782" s="53"/>
      <c r="X782" s="9">
        <v>2016</v>
      </c>
      <c r="Y782" s="261"/>
    </row>
    <row r="783" spans="2:25" ht="12.75" customHeight="1" x14ac:dyDescent="0.25">
      <c r="B783" s="23" t="s">
        <v>702</v>
      </c>
      <c r="C783" s="15" t="s">
        <v>923</v>
      </c>
      <c r="D783" s="26" t="s">
        <v>2883</v>
      </c>
      <c r="E783" s="26" t="s">
        <v>2884</v>
      </c>
      <c r="F783" s="26" t="s">
        <v>2884</v>
      </c>
      <c r="G783" s="26" t="s">
        <v>1274</v>
      </c>
      <c r="H783" s="41" t="s">
        <v>55</v>
      </c>
      <c r="I783" s="180">
        <v>90</v>
      </c>
      <c r="J783" s="443">
        <v>230000000</v>
      </c>
      <c r="K783" s="9" t="s">
        <v>1043</v>
      </c>
      <c r="L783" s="85" t="s">
        <v>1731</v>
      </c>
      <c r="M783" s="29" t="s">
        <v>1042</v>
      </c>
      <c r="N783" s="29" t="s">
        <v>924</v>
      </c>
      <c r="O783" s="29" t="s">
        <v>688</v>
      </c>
      <c r="P783" s="264" t="s">
        <v>1737</v>
      </c>
      <c r="Q783" s="110" t="s">
        <v>924</v>
      </c>
      <c r="R783" s="53"/>
      <c r="S783" s="263"/>
      <c r="T783" s="263"/>
      <c r="U783" s="28">
        <v>3822064.87</v>
      </c>
      <c r="V783" s="28">
        <f t="shared" si="78"/>
        <v>4280712.6544000003</v>
      </c>
      <c r="W783" s="53"/>
      <c r="X783" s="9">
        <v>2016</v>
      </c>
      <c r="Y783" s="261"/>
    </row>
    <row r="784" spans="2:25" ht="12.75" customHeight="1" x14ac:dyDescent="0.25">
      <c r="B784" s="23" t="s">
        <v>703</v>
      </c>
      <c r="C784" s="15" t="s">
        <v>923</v>
      </c>
      <c r="D784" s="26" t="s">
        <v>2883</v>
      </c>
      <c r="E784" s="26" t="s">
        <v>2884</v>
      </c>
      <c r="F784" s="26" t="s">
        <v>2884</v>
      </c>
      <c r="G784" s="26" t="s">
        <v>1275</v>
      </c>
      <c r="H784" s="41" t="s">
        <v>55</v>
      </c>
      <c r="I784" s="180">
        <v>90</v>
      </c>
      <c r="J784" s="443">
        <v>230000000</v>
      </c>
      <c r="K784" s="9" t="s">
        <v>1043</v>
      </c>
      <c r="L784" s="85" t="s">
        <v>1731</v>
      </c>
      <c r="M784" s="9" t="s">
        <v>1044</v>
      </c>
      <c r="N784" s="29" t="s">
        <v>924</v>
      </c>
      <c r="O784" s="29" t="s">
        <v>688</v>
      </c>
      <c r="P784" s="264" t="s">
        <v>1737</v>
      </c>
      <c r="Q784" s="110" t="s">
        <v>924</v>
      </c>
      <c r="R784" s="53"/>
      <c r="S784" s="263"/>
      <c r="T784" s="263"/>
      <c r="U784" s="28">
        <v>5639330.7699999996</v>
      </c>
      <c r="V784" s="28">
        <f t="shared" si="78"/>
        <v>6316050.4624000005</v>
      </c>
      <c r="W784" s="53"/>
      <c r="X784" s="9">
        <v>2016</v>
      </c>
      <c r="Y784" s="261"/>
    </row>
    <row r="785" spans="2:25" ht="12.75" customHeight="1" x14ac:dyDescent="0.25">
      <c r="B785" s="23" t="s">
        <v>704</v>
      </c>
      <c r="C785" s="15" t="s">
        <v>923</v>
      </c>
      <c r="D785" s="26" t="s">
        <v>2883</v>
      </c>
      <c r="E785" s="26" t="s">
        <v>2884</v>
      </c>
      <c r="F785" s="26" t="s">
        <v>2884</v>
      </c>
      <c r="G785" s="26" t="s">
        <v>1276</v>
      </c>
      <c r="H785" s="41" t="s">
        <v>55</v>
      </c>
      <c r="I785" s="180">
        <v>90</v>
      </c>
      <c r="J785" s="443">
        <v>230000000</v>
      </c>
      <c r="K785" s="9" t="s">
        <v>1043</v>
      </c>
      <c r="L785" s="85" t="s">
        <v>1731</v>
      </c>
      <c r="M785" s="29" t="s">
        <v>2683</v>
      </c>
      <c r="N785" s="29" t="s">
        <v>924</v>
      </c>
      <c r="O785" s="29" t="s">
        <v>688</v>
      </c>
      <c r="P785" s="264" t="s">
        <v>1737</v>
      </c>
      <c r="Q785" s="110" t="s">
        <v>924</v>
      </c>
      <c r="R785" s="53"/>
      <c r="S785" s="263"/>
      <c r="T785" s="263"/>
      <c r="U785" s="28">
        <v>2128777.41</v>
      </c>
      <c r="V785" s="28">
        <f t="shared" si="78"/>
        <v>2384230.6992000006</v>
      </c>
      <c r="W785" s="53"/>
      <c r="X785" s="9">
        <v>2016</v>
      </c>
      <c r="Y785" s="261"/>
    </row>
    <row r="786" spans="2:25" ht="12.75" customHeight="1" x14ac:dyDescent="0.25">
      <c r="B786" s="23" t="s">
        <v>705</v>
      </c>
      <c r="C786" s="15" t="s">
        <v>923</v>
      </c>
      <c r="D786" s="26" t="s">
        <v>2883</v>
      </c>
      <c r="E786" s="26" t="s">
        <v>2884</v>
      </c>
      <c r="F786" s="26" t="s">
        <v>2884</v>
      </c>
      <c r="G786" s="26" t="s">
        <v>1277</v>
      </c>
      <c r="H786" s="41" t="s">
        <v>55</v>
      </c>
      <c r="I786" s="180">
        <v>90</v>
      </c>
      <c r="J786" s="443">
        <v>230000000</v>
      </c>
      <c r="K786" s="9" t="s">
        <v>1043</v>
      </c>
      <c r="L786" s="85" t="s">
        <v>1731</v>
      </c>
      <c r="M786" s="29" t="s">
        <v>1045</v>
      </c>
      <c r="N786" s="29" t="s">
        <v>924</v>
      </c>
      <c r="O786" s="29" t="s">
        <v>688</v>
      </c>
      <c r="P786" s="264" t="s">
        <v>1737</v>
      </c>
      <c r="Q786" s="110" t="s">
        <v>924</v>
      </c>
      <c r="R786" s="53"/>
      <c r="S786" s="263"/>
      <c r="T786" s="263"/>
      <c r="U786" s="28">
        <v>2899667.53</v>
      </c>
      <c r="V786" s="28">
        <f t="shared" si="78"/>
        <v>3247627.6336000003</v>
      </c>
      <c r="W786" s="53"/>
      <c r="X786" s="9">
        <v>2016</v>
      </c>
      <c r="Y786" s="261"/>
    </row>
    <row r="787" spans="2:25" ht="12.75" customHeight="1" x14ac:dyDescent="0.25">
      <c r="B787" s="23" t="s">
        <v>706</v>
      </c>
      <c r="C787" s="15" t="s">
        <v>923</v>
      </c>
      <c r="D787" s="26" t="s">
        <v>2883</v>
      </c>
      <c r="E787" s="26" t="s">
        <v>2884</v>
      </c>
      <c r="F787" s="26" t="s">
        <v>2884</v>
      </c>
      <c r="G787" s="26" t="s">
        <v>1278</v>
      </c>
      <c r="H787" s="41" t="s">
        <v>55</v>
      </c>
      <c r="I787" s="180">
        <v>90</v>
      </c>
      <c r="J787" s="443">
        <v>230000000</v>
      </c>
      <c r="K787" s="9" t="s">
        <v>1043</v>
      </c>
      <c r="L787" s="85" t="s">
        <v>1731</v>
      </c>
      <c r="M787" s="15" t="s">
        <v>1272</v>
      </c>
      <c r="N787" s="29" t="s">
        <v>924</v>
      </c>
      <c r="O787" s="29" t="s">
        <v>688</v>
      </c>
      <c r="P787" s="264" t="s">
        <v>1737</v>
      </c>
      <c r="Q787" s="110" t="s">
        <v>924</v>
      </c>
      <c r="R787" s="53"/>
      <c r="S787" s="263"/>
      <c r="T787" s="263"/>
      <c r="U787" s="28">
        <v>535579.53</v>
      </c>
      <c r="V787" s="28">
        <f t="shared" si="78"/>
        <v>599849.07360000012</v>
      </c>
      <c r="W787" s="53"/>
      <c r="X787" s="9">
        <v>2016</v>
      </c>
      <c r="Y787" s="261"/>
    </row>
    <row r="788" spans="2:25" ht="12.75" customHeight="1" x14ac:dyDescent="0.25">
      <c r="B788" s="23" t="s">
        <v>707</v>
      </c>
      <c r="C788" s="15" t="s">
        <v>923</v>
      </c>
      <c r="D788" s="26" t="s">
        <v>2883</v>
      </c>
      <c r="E788" s="26" t="s">
        <v>2884</v>
      </c>
      <c r="F788" s="26" t="s">
        <v>2884</v>
      </c>
      <c r="G788" s="26" t="s">
        <v>1279</v>
      </c>
      <c r="H788" s="41" t="s">
        <v>55</v>
      </c>
      <c r="I788" s="180">
        <v>90</v>
      </c>
      <c r="J788" s="443">
        <v>230000000</v>
      </c>
      <c r="K788" s="9" t="s">
        <v>1043</v>
      </c>
      <c r="L788" s="85" t="s">
        <v>1731</v>
      </c>
      <c r="M788" s="15" t="s">
        <v>1272</v>
      </c>
      <c r="N788" s="29" t="s">
        <v>924</v>
      </c>
      <c r="O788" s="29" t="s">
        <v>688</v>
      </c>
      <c r="P788" s="264" t="s">
        <v>1737</v>
      </c>
      <c r="Q788" s="110" t="s">
        <v>924</v>
      </c>
      <c r="R788" s="53"/>
      <c r="S788" s="263"/>
      <c r="T788" s="263"/>
      <c r="U788" s="28">
        <v>4392775.74</v>
      </c>
      <c r="V788" s="28">
        <f t="shared" si="78"/>
        <v>4919908.8288000012</v>
      </c>
      <c r="W788" s="53"/>
      <c r="X788" s="9">
        <v>2016</v>
      </c>
      <c r="Y788" s="261"/>
    </row>
    <row r="789" spans="2:25" ht="12.75" customHeight="1" x14ac:dyDescent="0.25">
      <c r="B789" s="23" t="s">
        <v>708</v>
      </c>
      <c r="C789" s="15" t="s">
        <v>923</v>
      </c>
      <c r="D789" s="26" t="s">
        <v>1468</v>
      </c>
      <c r="E789" s="26" t="s">
        <v>1469</v>
      </c>
      <c r="F789" s="26" t="s">
        <v>1469</v>
      </c>
      <c r="G789" s="26" t="s">
        <v>1296</v>
      </c>
      <c r="H789" s="26" t="s">
        <v>1264</v>
      </c>
      <c r="I789" s="180">
        <v>100</v>
      </c>
      <c r="J789" s="443">
        <v>230000000</v>
      </c>
      <c r="K789" s="9" t="s">
        <v>1043</v>
      </c>
      <c r="L789" s="85" t="s">
        <v>1731</v>
      </c>
      <c r="M789" s="37" t="s">
        <v>666</v>
      </c>
      <c r="N789" s="29" t="s">
        <v>924</v>
      </c>
      <c r="O789" s="29" t="s">
        <v>688</v>
      </c>
      <c r="P789" s="264" t="s">
        <v>1737</v>
      </c>
      <c r="Q789" s="110" t="s">
        <v>924</v>
      </c>
      <c r="R789" s="53"/>
      <c r="S789" s="263"/>
      <c r="T789" s="263"/>
      <c r="U789" s="28">
        <v>13520000</v>
      </c>
      <c r="V789" s="28">
        <f t="shared" si="78"/>
        <v>15142400.000000002</v>
      </c>
      <c r="W789" s="53"/>
      <c r="X789" s="9">
        <v>2016</v>
      </c>
      <c r="Y789" s="261"/>
    </row>
    <row r="790" spans="2:25" ht="12.75" customHeight="1" x14ac:dyDescent="0.25">
      <c r="B790" s="23" t="s">
        <v>709</v>
      </c>
      <c r="C790" s="15" t="s">
        <v>923</v>
      </c>
      <c r="D790" s="26" t="s">
        <v>2881</v>
      </c>
      <c r="E790" s="26" t="s">
        <v>2882</v>
      </c>
      <c r="F790" s="26" t="s">
        <v>2882</v>
      </c>
      <c r="G790" s="26" t="s">
        <v>1280</v>
      </c>
      <c r="H790" s="41" t="s">
        <v>55</v>
      </c>
      <c r="I790" s="180">
        <v>100</v>
      </c>
      <c r="J790" s="443">
        <v>230000000</v>
      </c>
      <c r="K790" s="9" t="s">
        <v>1043</v>
      </c>
      <c r="L790" s="85" t="s">
        <v>1731</v>
      </c>
      <c r="M790" s="37" t="s">
        <v>666</v>
      </c>
      <c r="N790" s="29" t="s">
        <v>924</v>
      </c>
      <c r="O790" s="29" t="s">
        <v>688</v>
      </c>
      <c r="P790" s="264" t="s">
        <v>1737</v>
      </c>
      <c r="Q790" s="110" t="s">
        <v>924</v>
      </c>
      <c r="R790" s="53"/>
      <c r="S790" s="263"/>
      <c r="T790" s="263"/>
      <c r="U790" s="28">
        <v>11396000</v>
      </c>
      <c r="V790" s="28">
        <f t="shared" si="78"/>
        <v>12763520.000000002</v>
      </c>
      <c r="W790" s="53"/>
      <c r="X790" s="9">
        <v>2016</v>
      </c>
      <c r="Y790" s="261"/>
    </row>
    <row r="791" spans="2:25" ht="12.75" customHeight="1" x14ac:dyDescent="0.25">
      <c r="B791" s="23" t="s">
        <v>710</v>
      </c>
      <c r="C791" s="15" t="s">
        <v>923</v>
      </c>
      <c r="D791" s="26" t="s">
        <v>1468</v>
      </c>
      <c r="E791" s="26" t="s">
        <v>1469</v>
      </c>
      <c r="F791" s="26" t="s">
        <v>1469</v>
      </c>
      <c r="G791" s="26" t="s">
        <v>2885</v>
      </c>
      <c r="H791" s="41" t="s">
        <v>55</v>
      </c>
      <c r="I791" s="180">
        <v>100</v>
      </c>
      <c r="J791" s="443">
        <v>230000000</v>
      </c>
      <c r="K791" s="9" t="s">
        <v>1043</v>
      </c>
      <c r="L791" s="85" t="s">
        <v>1731</v>
      </c>
      <c r="M791" s="37" t="s">
        <v>666</v>
      </c>
      <c r="N791" s="29" t="s">
        <v>924</v>
      </c>
      <c r="O791" s="29" t="s">
        <v>688</v>
      </c>
      <c r="P791" s="264" t="s">
        <v>1737</v>
      </c>
      <c r="Q791" s="110" t="s">
        <v>924</v>
      </c>
      <c r="R791" s="53"/>
      <c r="S791" s="263"/>
      <c r="T791" s="263"/>
      <c r="U791" s="28">
        <v>11426480</v>
      </c>
      <c r="V791" s="28">
        <f t="shared" si="78"/>
        <v>12797657.600000001</v>
      </c>
      <c r="W791" s="53"/>
      <c r="X791" s="9">
        <v>2016</v>
      </c>
      <c r="Y791" s="261"/>
    </row>
    <row r="792" spans="2:25" ht="12.75" customHeight="1" x14ac:dyDescent="0.25">
      <c r="B792" s="23" t="s">
        <v>711</v>
      </c>
      <c r="C792" s="15" t="s">
        <v>923</v>
      </c>
      <c r="D792" s="206" t="s">
        <v>1265</v>
      </c>
      <c r="E792" s="14" t="s">
        <v>1571</v>
      </c>
      <c r="F792" s="14" t="s">
        <v>1571</v>
      </c>
      <c r="G792" s="29" t="s">
        <v>686</v>
      </c>
      <c r="H792" s="29" t="s">
        <v>55</v>
      </c>
      <c r="I792" s="84">
        <v>100</v>
      </c>
      <c r="J792" s="443">
        <v>230000000</v>
      </c>
      <c r="K792" s="9" t="s">
        <v>1043</v>
      </c>
      <c r="L792" s="85" t="s">
        <v>1731</v>
      </c>
      <c r="M792" s="37" t="s">
        <v>666</v>
      </c>
      <c r="N792" s="29" t="s">
        <v>924</v>
      </c>
      <c r="O792" s="29" t="s">
        <v>688</v>
      </c>
      <c r="P792" s="87" t="s">
        <v>1741</v>
      </c>
      <c r="Q792" s="110" t="s">
        <v>924</v>
      </c>
      <c r="R792" s="23"/>
      <c r="S792" s="107"/>
      <c r="T792" s="107"/>
      <c r="U792" s="107">
        <v>10857142.8571436</v>
      </c>
      <c r="V792" s="107">
        <f>U792*1.12</f>
        <v>12160000.000000833</v>
      </c>
      <c r="W792" s="23"/>
      <c r="X792" s="9">
        <v>2016</v>
      </c>
      <c r="Y792" s="104"/>
    </row>
    <row r="793" spans="2:25" ht="12.75" customHeight="1" x14ac:dyDescent="0.25">
      <c r="B793" s="23" t="s">
        <v>712</v>
      </c>
      <c r="C793" s="15" t="s">
        <v>923</v>
      </c>
      <c r="D793" s="206" t="s">
        <v>1265</v>
      </c>
      <c r="E793" s="14" t="s">
        <v>1571</v>
      </c>
      <c r="F793" s="14" t="s">
        <v>1571</v>
      </c>
      <c r="G793" s="29" t="s">
        <v>687</v>
      </c>
      <c r="H793" s="29" t="s">
        <v>55</v>
      </c>
      <c r="I793" s="84">
        <v>100</v>
      </c>
      <c r="J793" s="443">
        <v>230000000</v>
      </c>
      <c r="K793" s="9" t="s">
        <v>1043</v>
      </c>
      <c r="L793" s="85" t="s">
        <v>1731</v>
      </c>
      <c r="M793" s="37" t="s">
        <v>666</v>
      </c>
      <c r="N793" s="29" t="s">
        <v>924</v>
      </c>
      <c r="O793" s="29" t="s">
        <v>688</v>
      </c>
      <c r="P793" s="87" t="s">
        <v>1741</v>
      </c>
      <c r="Q793" s="110" t="s">
        <v>924</v>
      </c>
      <c r="R793" s="23"/>
      <c r="S793" s="107"/>
      <c r="T793" s="107"/>
      <c r="U793" s="107">
        <v>13571428.5714297</v>
      </c>
      <c r="V793" s="107">
        <f>U793*1.12</f>
        <v>15200000.000001265</v>
      </c>
      <c r="W793" s="23"/>
      <c r="X793" s="9">
        <v>2016</v>
      </c>
      <c r="Y793" s="104"/>
    </row>
    <row r="794" spans="2:25" ht="12.75" customHeight="1" x14ac:dyDescent="0.25">
      <c r="B794" s="23" t="s">
        <v>713</v>
      </c>
      <c r="C794" s="15" t="s">
        <v>923</v>
      </c>
      <c r="D794" s="41" t="s">
        <v>1347</v>
      </c>
      <c r="E794" s="41" t="s">
        <v>1576</v>
      </c>
      <c r="F794" s="41" t="s">
        <v>1576</v>
      </c>
      <c r="G794" s="41" t="s">
        <v>2886</v>
      </c>
      <c r="H794" s="41" t="s">
        <v>475</v>
      </c>
      <c r="I794" s="109">
        <v>100</v>
      </c>
      <c r="J794" s="443">
        <v>230000000</v>
      </c>
      <c r="K794" s="9" t="s">
        <v>1043</v>
      </c>
      <c r="L794" s="85" t="s">
        <v>1731</v>
      </c>
      <c r="M794" s="37" t="s">
        <v>690</v>
      </c>
      <c r="N794" s="29" t="s">
        <v>924</v>
      </c>
      <c r="O794" s="29" t="s">
        <v>688</v>
      </c>
      <c r="P794" s="64" t="s">
        <v>1733</v>
      </c>
      <c r="Q794" s="110" t="s">
        <v>924</v>
      </c>
      <c r="R794" s="29"/>
      <c r="S794" s="32"/>
      <c r="T794" s="32"/>
      <c r="U794" s="36">
        <v>212630399.99999991</v>
      </c>
      <c r="V794" s="36">
        <f>U794</f>
        <v>212630399.99999991</v>
      </c>
      <c r="W794" s="29"/>
      <c r="X794" s="9">
        <v>2016</v>
      </c>
      <c r="Y794" s="109"/>
    </row>
    <row r="795" spans="2:25" ht="12.75" customHeight="1" x14ac:dyDescent="0.25">
      <c r="B795" s="23" t="s">
        <v>714</v>
      </c>
      <c r="C795" s="15" t="s">
        <v>923</v>
      </c>
      <c r="D795" s="41" t="s">
        <v>2887</v>
      </c>
      <c r="E795" s="41" t="s">
        <v>2888</v>
      </c>
      <c r="F795" s="41" t="s">
        <v>2888</v>
      </c>
      <c r="G795" s="41" t="s">
        <v>684</v>
      </c>
      <c r="H795" s="41" t="s">
        <v>475</v>
      </c>
      <c r="I795" s="109">
        <v>100</v>
      </c>
      <c r="J795" s="443">
        <v>230000000</v>
      </c>
      <c r="K795" s="9" t="s">
        <v>1043</v>
      </c>
      <c r="L795" s="85" t="s">
        <v>1731</v>
      </c>
      <c r="M795" s="37" t="s">
        <v>690</v>
      </c>
      <c r="N795" s="29" t="s">
        <v>924</v>
      </c>
      <c r="O795" s="29" t="s">
        <v>688</v>
      </c>
      <c r="P795" s="64" t="s">
        <v>1733</v>
      </c>
      <c r="Q795" s="110" t="s">
        <v>924</v>
      </c>
      <c r="R795" s="29"/>
      <c r="S795" s="32"/>
      <c r="T795" s="32"/>
      <c r="U795" s="36">
        <v>30430800.000000007</v>
      </c>
      <c r="V795" s="36">
        <f>U795</f>
        <v>30430800.000000007</v>
      </c>
      <c r="W795" s="29"/>
      <c r="X795" s="9">
        <v>2016</v>
      </c>
      <c r="Y795" s="109"/>
    </row>
    <row r="796" spans="2:25" ht="12.75" customHeight="1" x14ac:dyDescent="0.25">
      <c r="B796" s="23" t="s">
        <v>715</v>
      </c>
      <c r="C796" s="15" t="s">
        <v>923</v>
      </c>
      <c r="D796" s="41" t="s">
        <v>1348</v>
      </c>
      <c r="E796" s="41" t="s">
        <v>1452</v>
      </c>
      <c r="F796" s="41" t="s">
        <v>1452</v>
      </c>
      <c r="G796" s="41" t="s">
        <v>2889</v>
      </c>
      <c r="H796" s="41" t="s">
        <v>475</v>
      </c>
      <c r="I796" s="180">
        <v>100</v>
      </c>
      <c r="J796" s="443">
        <v>230000000</v>
      </c>
      <c r="K796" s="9" t="s">
        <v>1043</v>
      </c>
      <c r="L796" s="85" t="s">
        <v>1731</v>
      </c>
      <c r="M796" s="37" t="s">
        <v>690</v>
      </c>
      <c r="N796" s="29" t="s">
        <v>924</v>
      </c>
      <c r="O796" s="29" t="s">
        <v>688</v>
      </c>
      <c r="P796" s="64" t="s">
        <v>1733</v>
      </c>
      <c r="Q796" s="110" t="s">
        <v>924</v>
      </c>
      <c r="R796" s="29"/>
      <c r="S796" s="32"/>
      <c r="T796" s="32"/>
      <c r="U796" s="36">
        <v>7318799.9999999991</v>
      </c>
      <c r="V796" s="36">
        <f>U796</f>
        <v>7318799.9999999991</v>
      </c>
      <c r="W796" s="29"/>
      <c r="X796" s="9">
        <v>2016</v>
      </c>
      <c r="Y796" s="109"/>
    </row>
    <row r="797" spans="2:25" ht="12.75" customHeight="1" x14ac:dyDescent="0.25">
      <c r="B797" s="23" t="s">
        <v>716</v>
      </c>
      <c r="C797" s="15" t="s">
        <v>923</v>
      </c>
      <c r="D797" s="38" t="s">
        <v>1368</v>
      </c>
      <c r="E797" s="9" t="s">
        <v>649</v>
      </c>
      <c r="F797" s="9" t="s">
        <v>649</v>
      </c>
      <c r="G797" s="9" t="s">
        <v>1369</v>
      </c>
      <c r="H797" s="9" t="s">
        <v>475</v>
      </c>
      <c r="I797" s="265">
        <v>100</v>
      </c>
      <c r="J797" s="443">
        <v>230000000</v>
      </c>
      <c r="K797" s="9" t="s">
        <v>1043</v>
      </c>
      <c r="L797" s="181" t="s">
        <v>492</v>
      </c>
      <c r="M797" s="37" t="s">
        <v>2890</v>
      </c>
      <c r="N797" s="29" t="s">
        <v>924</v>
      </c>
      <c r="O797" s="29" t="s">
        <v>688</v>
      </c>
      <c r="P797" s="64" t="s">
        <v>1733</v>
      </c>
      <c r="Q797" s="110" t="s">
        <v>924</v>
      </c>
      <c r="R797" s="9"/>
      <c r="S797" s="19"/>
      <c r="T797" s="19"/>
      <c r="U797" s="36">
        <v>9961091930.8899994</v>
      </c>
      <c r="V797" s="36">
        <v>9968463209.88274</v>
      </c>
      <c r="W797" s="9"/>
      <c r="X797" s="9">
        <v>2016</v>
      </c>
      <c r="Y797" s="429"/>
    </row>
    <row r="798" spans="2:25" ht="12.75" customHeight="1" x14ac:dyDescent="0.25">
      <c r="B798" s="23" t="s">
        <v>717</v>
      </c>
      <c r="C798" s="15" t="s">
        <v>923</v>
      </c>
      <c r="D798" s="34" t="s">
        <v>1368</v>
      </c>
      <c r="E798" s="9" t="s">
        <v>649</v>
      </c>
      <c r="F798" s="9" t="s">
        <v>649</v>
      </c>
      <c r="G798" s="34" t="s">
        <v>1370</v>
      </c>
      <c r="H798" s="9" t="s">
        <v>475</v>
      </c>
      <c r="I798" s="265">
        <v>100</v>
      </c>
      <c r="J798" s="443">
        <v>230000000</v>
      </c>
      <c r="K798" s="9" t="s">
        <v>1043</v>
      </c>
      <c r="L798" s="181" t="s">
        <v>492</v>
      </c>
      <c r="M798" s="37" t="s">
        <v>473</v>
      </c>
      <c r="N798" s="29" t="s">
        <v>924</v>
      </c>
      <c r="O798" s="29" t="s">
        <v>688</v>
      </c>
      <c r="P798" s="87" t="s">
        <v>1737</v>
      </c>
      <c r="Q798" s="110" t="s">
        <v>924</v>
      </c>
      <c r="R798" s="9"/>
      <c r="S798" s="19"/>
      <c r="T798" s="266"/>
      <c r="U798" s="36">
        <v>20510970000</v>
      </c>
      <c r="V798" s="36">
        <v>20512834800</v>
      </c>
      <c r="W798" s="9"/>
      <c r="X798" s="9">
        <v>2016</v>
      </c>
      <c r="Y798" s="429"/>
    </row>
    <row r="799" spans="2:25" ht="12.75" customHeight="1" x14ac:dyDescent="0.25">
      <c r="B799" s="23" t="s">
        <v>718</v>
      </c>
      <c r="C799" s="15" t="s">
        <v>923</v>
      </c>
      <c r="D799" s="29" t="s">
        <v>1500</v>
      </c>
      <c r="E799" s="267" t="s">
        <v>1501</v>
      </c>
      <c r="F799" s="267" t="s">
        <v>1502</v>
      </c>
      <c r="G799" s="267" t="s">
        <v>2891</v>
      </c>
      <c r="H799" s="85" t="s">
        <v>475</v>
      </c>
      <c r="I799" s="268">
        <v>60</v>
      </c>
      <c r="J799" s="443">
        <v>230000000</v>
      </c>
      <c r="K799" s="9" t="s">
        <v>1043</v>
      </c>
      <c r="L799" s="85" t="s">
        <v>1731</v>
      </c>
      <c r="M799" s="85" t="s">
        <v>666</v>
      </c>
      <c r="N799" s="91"/>
      <c r="O799" s="92" t="s">
        <v>2892</v>
      </c>
      <c r="P799" s="215" t="s">
        <v>1737</v>
      </c>
      <c r="Q799" s="110" t="s">
        <v>924</v>
      </c>
      <c r="R799" s="216"/>
      <c r="S799" s="216"/>
      <c r="T799" s="216"/>
      <c r="U799" s="212">
        <v>6240000</v>
      </c>
      <c r="V799" s="32">
        <f>U799*1.12</f>
        <v>6988800.0000000009</v>
      </c>
      <c r="W799" s="29"/>
      <c r="X799" s="9">
        <v>2016</v>
      </c>
      <c r="Y799" s="109"/>
    </row>
    <row r="800" spans="2:25" ht="12.75" customHeight="1" x14ac:dyDescent="0.25">
      <c r="B800" s="23" t="s">
        <v>719</v>
      </c>
      <c r="C800" s="15" t="s">
        <v>923</v>
      </c>
      <c r="D800" s="29" t="s">
        <v>1504</v>
      </c>
      <c r="E800" s="85" t="s">
        <v>1505</v>
      </c>
      <c r="F800" s="85" t="s">
        <v>1506</v>
      </c>
      <c r="G800" s="85" t="s">
        <v>1507</v>
      </c>
      <c r="H800" s="91" t="s">
        <v>475</v>
      </c>
      <c r="I800" s="268">
        <v>60</v>
      </c>
      <c r="J800" s="443">
        <v>230000000</v>
      </c>
      <c r="K800" s="9" t="s">
        <v>1043</v>
      </c>
      <c r="L800" s="85" t="s">
        <v>1731</v>
      </c>
      <c r="M800" s="85" t="s">
        <v>666</v>
      </c>
      <c r="N800" s="91"/>
      <c r="O800" s="92" t="s">
        <v>2892</v>
      </c>
      <c r="P800" s="215" t="s">
        <v>1737</v>
      </c>
      <c r="Q800" s="110" t="s">
        <v>924</v>
      </c>
      <c r="R800" s="216"/>
      <c r="S800" s="216"/>
      <c r="T800" s="216"/>
      <c r="U800" s="212">
        <v>120000000</v>
      </c>
      <c r="V800" s="32">
        <f t="shared" ref="V800:V806" si="79">U800*1.12</f>
        <v>134400000</v>
      </c>
      <c r="W800" s="29"/>
      <c r="X800" s="9">
        <v>2016</v>
      </c>
      <c r="Y800" s="109"/>
    </row>
    <row r="801" spans="2:25" ht="12.75" customHeight="1" x14ac:dyDescent="0.25">
      <c r="B801" s="80" t="s">
        <v>720</v>
      </c>
      <c r="C801" s="269" t="s">
        <v>923</v>
      </c>
      <c r="D801" s="270" t="s">
        <v>1129</v>
      </c>
      <c r="E801" s="271" t="s">
        <v>1455</v>
      </c>
      <c r="F801" s="271" t="s">
        <v>1455</v>
      </c>
      <c r="G801" s="270" t="s">
        <v>2893</v>
      </c>
      <c r="H801" s="270" t="s">
        <v>475</v>
      </c>
      <c r="I801" s="272">
        <v>100</v>
      </c>
      <c r="J801" s="449">
        <v>230000000</v>
      </c>
      <c r="K801" s="270" t="s">
        <v>1043</v>
      </c>
      <c r="L801" s="273" t="s">
        <v>1731</v>
      </c>
      <c r="M801" s="271" t="s">
        <v>473</v>
      </c>
      <c r="N801" s="271" t="s">
        <v>924</v>
      </c>
      <c r="O801" s="271" t="s">
        <v>2894</v>
      </c>
      <c r="P801" s="274" t="s">
        <v>1733</v>
      </c>
      <c r="Q801" s="275" t="s">
        <v>924</v>
      </c>
      <c r="R801" s="270"/>
      <c r="S801" s="276"/>
      <c r="T801" s="276"/>
      <c r="U801" s="277">
        <v>107142.85714285714</v>
      </c>
      <c r="V801" s="277">
        <f t="shared" si="79"/>
        <v>120000.00000000001</v>
      </c>
      <c r="W801" s="278"/>
      <c r="X801" s="279">
        <v>2016</v>
      </c>
      <c r="Y801" s="308"/>
    </row>
    <row r="802" spans="2:25" ht="12.75" customHeight="1" x14ac:dyDescent="0.25">
      <c r="B802" s="80" t="s">
        <v>721</v>
      </c>
      <c r="C802" s="269" t="s">
        <v>923</v>
      </c>
      <c r="D802" s="270" t="s">
        <v>1410</v>
      </c>
      <c r="E802" s="271" t="s">
        <v>1411</v>
      </c>
      <c r="F802" s="271" t="s">
        <v>1411</v>
      </c>
      <c r="G802" s="270" t="s">
        <v>2895</v>
      </c>
      <c r="H802" s="270" t="s">
        <v>475</v>
      </c>
      <c r="I802" s="272">
        <v>100</v>
      </c>
      <c r="J802" s="449">
        <v>230000000</v>
      </c>
      <c r="K802" s="270" t="s">
        <v>1043</v>
      </c>
      <c r="L802" s="273" t="s">
        <v>1731</v>
      </c>
      <c r="M802" s="271" t="s">
        <v>473</v>
      </c>
      <c r="N802" s="271" t="s">
        <v>924</v>
      </c>
      <c r="O802" s="271" t="s">
        <v>2894</v>
      </c>
      <c r="P802" s="280" t="s">
        <v>1733</v>
      </c>
      <c r="Q802" s="275" t="s">
        <v>924</v>
      </c>
      <c r="R802" s="270"/>
      <c r="S802" s="276"/>
      <c r="T802" s="276"/>
      <c r="U802" s="277">
        <v>27228.000000000004</v>
      </c>
      <c r="V802" s="277">
        <f t="shared" si="79"/>
        <v>30495.360000000008</v>
      </c>
      <c r="W802" s="278"/>
      <c r="X802" s="279">
        <v>2016</v>
      </c>
      <c r="Y802" s="308"/>
    </row>
    <row r="803" spans="2:25" ht="12.75" customHeight="1" x14ac:dyDescent="0.25">
      <c r="B803" s="80" t="s">
        <v>722</v>
      </c>
      <c r="C803" s="269" t="s">
        <v>923</v>
      </c>
      <c r="D803" s="270" t="s">
        <v>1410</v>
      </c>
      <c r="E803" s="271" t="s">
        <v>1411</v>
      </c>
      <c r="F803" s="271" t="s">
        <v>1411</v>
      </c>
      <c r="G803" s="270" t="s">
        <v>2896</v>
      </c>
      <c r="H803" s="270" t="s">
        <v>475</v>
      </c>
      <c r="I803" s="272">
        <v>100</v>
      </c>
      <c r="J803" s="449">
        <v>230000000</v>
      </c>
      <c r="K803" s="270" t="s">
        <v>1043</v>
      </c>
      <c r="L803" s="273" t="s">
        <v>1731</v>
      </c>
      <c r="M803" s="271" t="s">
        <v>473</v>
      </c>
      <c r="N803" s="271" t="s">
        <v>924</v>
      </c>
      <c r="O803" s="271" t="s">
        <v>2894</v>
      </c>
      <c r="P803" s="280" t="s">
        <v>1733</v>
      </c>
      <c r="Q803" s="275" t="s">
        <v>924</v>
      </c>
      <c r="R803" s="270"/>
      <c r="S803" s="276"/>
      <c r="T803" s="276"/>
      <c r="U803" s="277">
        <v>520000</v>
      </c>
      <c r="V803" s="277">
        <f t="shared" si="79"/>
        <v>582400</v>
      </c>
      <c r="W803" s="278"/>
      <c r="X803" s="279">
        <v>2016</v>
      </c>
      <c r="Y803" s="308"/>
    </row>
    <row r="804" spans="2:25" ht="12.75" customHeight="1" x14ac:dyDescent="0.25">
      <c r="B804" s="80" t="s">
        <v>723</v>
      </c>
      <c r="C804" s="269" t="s">
        <v>923</v>
      </c>
      <c r="D804" s="281" t="s">
        <v>1522</v>
      </c>
      <c r="E804" s="270" t="s">
        <v>1523</v>
      </c>
      <c r="F804" s="270" t="s">
        <v>1523</v>
      </c>
      <c r="G804" s="270" t="s">
        <v>2897</v>
      </c>
      <c r="H804" s="270" t="s">
        <v>475</v>
      </c>
      <c r="I804" s="282">
        <v>100</v>
      </c>
      <c r="J804" s="449">
        <v>230000000</v>
      </c>
      <c r="K804" s="270" t="s">
        <v>1043</v>
      </c>
      <c r="L804" s="273" t="s">
        <v>1731</v>
      </c>
      <c r="M804" s="271" t="s">
        <v>473</v>
      </c>
      <c r="N804" s="271" t="s">
        <v>924</v>
      </c>
      <c r="O804" s="271" t="s">
        <v>688</v>
      </c>
      <c r="P804" s="283" t="s">
        <v>1737</v>
      </c>
      <c r="Q804" s="275" t="s">
        <v>924</v>
      </c>
      <c r="R804" s="270" t="s">
        <v>1</v>
      </c>
      <c r="S804" s="276" t="s">
        <v>1</v>
      </c>
      <c r="T804" s="276" t="s">
        <v>1</v>
      </c>
      <c r="U804" s="277">
        <v>1350000</v>
      </c>
      <c r="V804" s="277">
        <f t="shared" si="79"/>
        <v>1512000.0000000002</v>
      </c>
      <c r="W804" s="270"/>
      <c r="X804" s="279">
        <v>2016</v>
      </c>
      <c r="Y804" s="308"/>
    </row>
    <row r="805" spans="2:25" ht="12.75" customHeight="1" x14ac:dyDescent="0.25">
      <c r="B805" s="80" t="s">
        <v>724</v>
      </c>
      <c r="C805" s="269" t="s">
        <v>923</v>
      </c>
      <c r="D805" s="270" t="s">
        <v>1524</v>
      </c>
      <c r="E805" s="271" t="s">
        <v>650</v>
      </c>
      <c r="F805" s="271" t="s">
        <v>650</v>
      </c>
      <c r="G805" s="270" t="s">
        <v>651</v>
      </c>
      <c r="H805" s="270" t="s">
        <v>475</v>
      </c>
      <c r="I805" s="272">
        <v>100</v>
      </c>
      <c r="J805" s="449">
        <v>230000000</v>
      </c>
      <c r="K805" s="270" t="s">
        <v>1043</v>
      </c>
      <c r="L805" s="273" t="s">
        <v>1731</v>
      </c>
      <c r="M805" s="271" t="s">
        <v>473</v>
      </c>
      <c r="N805" s="271" t="s">
        <v>924</v>
      </c>
      <c r="O805" s="271" t="s">
        <v>688</v>
      </c>
      <c r="P805" s="283" t="s">
        <v>1737</v>
      </c>
      <c r="Q805" s="275" t="s">
        <v>924</v>
      </c>
      <c r="R805" s="270"/>
      <c r="S805" s="276"/>
      <c r="T805" s="276"/>
      <c r="U805" s="277">
        <v>93035712</v>
      </c>
      <c r="V805" s="277">
        <f t="shared" si="79"/>
        <v>104199997.44000001</v>
      </c>
      <c r="W805" s="270"/>
      <c r="X805" s="270">
        <v>2016</v>
      </c>
      <c r="Y805" s="308"/>
    </row>
    <row r="806" spans="2:25" ht="12.75" customHeight="1" x14ac:dyDescent="0.25">
      <c r="B806" s="80" t="s">
        <v>725</v>
      </c>
      <c r="C806" s="269" t="s">
        <v>923</v>
      </c>
      <c r="D806" s="270" t="s">
        <v>1524</v>
      </c>
      <c r="E806" s="271" t="s">
        <v>650</v>
      </c>
      <c r="F806" s="271" t="s">
        <v>650</v>
      </c>
      <c r="G806" s="270" t="s">
        <v>652</v>
      </c>
      <c r="H806" s="270" t="s">
        <v>55</v>
      </c>
      <c r="I806" s="272">
        <v>100</v>
      </c>
      <c r="J806" s="449">
        <v>230000000</v>
      </c>
      <c r="K806" s="270" t="s">
        <v>1043</v>
      </c>
      <c r="L806" s="273" t="s">
        <v>1731</v>
      </c>
      <c r="M806" s="271" t="s">
        <v>473</v>
      </c>
      <c r="N806" s="271" t="s">
        <v>924</v>
      </c>
      <c r="O806" s="271" t="s">
        <v>688</v>
      </c>
      <c r="P806" s="283" t="s">
        <v>1737</v>
      </c>
      <c r="Q806" s="275" t="s">
        <v>924</v>
      </c>
      <c r="R806" s="270"/>
      <c r="S806" s="276"/>
      <c r="T806" s="276"/>
      <c r="U806" s="277">
        <v>169103088</v>
      </c>
      <c r="V806" s="277">
        <f t="shared" si="79"/>
        <v>189395458.56000003</v>
      </c>
      <c r="W806" s="270"/>
      <c r="X806" s="270">
        <v>2016</v>
      </c>
      <c r="Y806" s="308"/>
    </row>
    <row r="807" spans="2:25" ht="12.75" customHeight="1" x14ac:dyDescent="0.25">
      <c r="B807" s="80" t="s">
        <v>726</v>
      </c>
      <c r="C807" s="269" t="s">
        <v>923</v>
      </c>
      <c r="D807" s="271" t="s">
        <v>1365</v>
      </c>
      <c r="E807" s="271" t="s">
        <v>1366</v>
      </c>
      <c r="F807" s="271" t="s">
        <v>1366</v>
      </c>
      <c r="G807" s="271" t="s">
        <v>2898</v>
      </c>
      <c r="H807" s="271" t="s">
        <v>475</v>
      </c>
      <c r="I807" s="284">
        <v>100</v>
      </c>
      <c r="J807" s="449">
        <v>230000000</v>
      </c>
      <c r="K807" s="270" t="s">
        <v>1043</v>
      </c>
      <c r="L807" s="273" t="s">
        <v>1731</v>
      </c>
      <c r="M807" s="270" t="s">
        <v>473</v>
      </c>
      <c r="N807" s="271" t="s">
        <v>924</v>
      </c>
      <c r="O807" s="271" t="s">
        <v>688</v>
      </c>
      <c r="P807" s="283" t="s">
        <v>1741</v>
      </c>
      <c r="Q807" s="275" t="s">
        <v>924</v>
      </c>
      <c r="R807" s="271"/>
      <c r="S807" s="285"/>
      <c r="T807" s="285"/>
      <c r="U807" s="277">
        <v>26000000</v>
      </c>
      <c r="V807" s="277">
        <f>U807*1.12</f>
        <v>29120000.000000004</v>
      </c>
      <c r="W807" s="271"/>
      <c r="X807" s="271">
        <v>2016</v>
      </c>
      <c r="Y807" s="284"/>
    </row>
    <row r="808" spans="2:25" ht="12.75" customHeight="1" x14ac:dyDescent="0.25">
      <c r="B808" s="80" t="s">
        <v>727</v>
      </c>
      <c r="C808" s="269" t="s">
        <v>923</v>
      </c>
      <c r="D808" s="271" t="s">
        <v>1365</v>
      </c>
      <c r="E808" s="271" t="s">
        <v>1366</v>
      </c>
      <c r="F808" s="271" t="s">
        <v>1366</v>
      </c>
      <c r="G808" s="271" t="s">
        <v>2899</v>
      </c>
      <c r="H808" s="271" t="s">
        <v>475</v>
      </c>
      <c r="I808" s="284">
        <v>100</v>
      </c>
      <c r="J808" s="449">
        <v>230000000</v>
      </c>
      <c r="K808" s="270" t="s">
        <v>1043</v>
      </c>
      <c r="L808" s="273" t="s">
        <v>1731</v>
      </c>
      <c r="M808" s="270" t="s">
        <v>473</v>
      </c>
      <c r="N808" s="271" t="s">
        <v>924</v>
      </c>
      <c r="O808" s="271" t="s">
        <v>688</v>
      </c>
      <c r="P808" s="283" t="s">
        <v>1741</v>
      </c>
      <c r="Q808" s="275" t="s">
        <v>924</v>
      </c>
      <c r="R808" s="271"/>
      <c r="S808" s="285"/>
      <c r="T808" s="285"/>
      <c r="U808" s="277">
        <v>0</v>
      </c>
      <c r="V808" s="277">
        <f>U808*1.12</f>
        <v>0</v>
      </c>
      <c r="W808" s="271"/>
      <c r="X808" s="271">
        <v>2016</v>
      </c>
      <c r="Y808" s="284" t="s">
        <v>2138</v>
      </c>
    </row>
    <row r="809" spans="2:25" ht="12.75" customHeight="1" x14ac:dyDescent="0.25">
      <c r="B809" s="80" t="s">
        <v>728</v>
      </c>
      <c r="C809" s="269" t="s">
        <v>923</v>
      </c>
      <c r="D809" s="270" t="s">
        <v>1301</v>
      </c>
      <c r="E809" s="281" t="s">
        <v>1302</v>
      </c>
      <c r="F809" s="281" t="s">
        <v>1302</v>
      </c>
      <c r="G809" s="281" t="s">
        <v>1303</v>
      </c>
      <c r="H809" s="281" t="s">
        <v>475</v>
      </c>
      <c r="I809" s="286">
        <v>100</v>
      </c>
      <c r="J809" s="449">
        <v>230000000</v>
      </c>
      <c r="K809" s="270" t="s">
        <v>1043</v>
      </c>
      <c r="L809" s="273" t="s">
        <v>1731</v>
      </c>
      <c r="M809" s="278" t="s">
        <v>473</v>
      </c>
      <c r="N809" s="271" t="s">
        <v>924</v>
      </c>
      <c r="O809" s="271" t="s">
        <v>688</v>
      </c>
      <c r="P809" s="287" t="s">
        <v>1737</v>
      </c>
      <c r="Q809" s="275" t="s">
        <v>924</v>
      </c>
      <c r="R809" s="288"/>
      <c r="S809" s="285"/>
      <c r="T809" s="276"/>
      <c r="U809" s="276">
        <v>234626061.81</v>
      </c>
      <c r="V809" s="285">
        <f>U809</f>
        <v>234626061.81</v>
      </c>
      <c r="W809" s="289"/>
      <c r="X809" s="290">
        <v>2016</v>
      </c>
      <c r="Y809" s="430"/>
    </row>
    <row r="810" spans="2:25" ht="12.75" customHeight="1" x14ac:dyDescent="0.25">
      <c r="B810" s="80" t="s">
        <v>729</v>
      </c>
      <c r="C810" s="269" t="s">
        <v>923</v>
      </c>
      <c r="D810" s="291" t="s">
        <v>1314</v>
      </c>
      <c r="E810" s="291" t="s">
        <v>656</v>
      </c>
      <c r="F810" s="291" t="s">
        <v>657</v>
      </c>
      <c r="G810" s="291" t="s">
        <v>2900</v>
      </c>
      <c r="H810" s="291" t="s">
        <v>475</v>
      </c>
      <c r="I810" s="292">
        <v>100</v>
      </c>
      <c r="J810" s="449">
        <v>230000000</v>
      </c>
      <c r="K810" s="270" t="s">
        <v>1043</v>
      </c>
      <c r="L810" s="273" t="s">
        <v>1731</v>
      </c>
      <c r="M810" s="278" t="s">
        <v>473</v>
      </c>
      <c r="N810" s="271" t="s">
        <v>924</v>
      </c>
      <c r="O810" s="271" t="s">
        <v>688</v>
      </c>
      <c r="P810" s="287" t="s">
        <v>1737</v>
      </c>
      <c r="Q810" s="275" t="s">
        <v>924</v>
      </c>
      <c r="R810" s="293"/>
      <c r="S810" s="294"/>
      <c r="T810" s="294"/>
      <c r="U810" s="294">
        <v>806205.96</v>
      </c>
      <c r="V810" s="285">
        <f t="shared" ref="V810:V827" si="80">U810*1.12</f>
        <v>902950.67520000006</v>
      </c>
      <c r="W810" s="289"/>
      <c r="X810" s="290">
        <v>2016</v>
      </c>
      <c r="Y810" s="430"/>
    </row>
    <row r="811" spans="2:25" ht="12.75" customHeight="1" x14ac:dyDescent="0.25">
      <c r="B811" s="80" t="s">
        <v>730</v>
      </c>
      <c r="C811" s="269" t="s">
        <v>923</v>
      </c>
      <c r="D811" s="291" t="s">
        <v>1315</v>
      </c>
      <c r="E811" s="291" t="s">
        <v>1316</v>
      </c>
      <c r="F811" s="291" t="s">
        <v>1317</v>
      </c>
      <c r="G811" s="291" t="s">
        <v>658</v>
      </c>
      <c r="H811" s="291" t="s">
        <v>55</v>
      </c>
      <c r="I811" s="292">
        <v>100</v>
      </c>
      <c r="J811" s="449">
        <v>230000000</v>
      </c>
      <c r="K811" s="270" t="s">
        <v>1043</v>
      </c>
      <c r="L811" s="273" t="s">
        <v>1731</v>
      </c>
      <c r="M811" s="278" t="s">
        <v>473</v>
      </c>
      <c r="N811" s="271" t="s">
        <v>924</v>
      </c>
      <c r="O811" s="271" t="s">
        <v>688</v>
      </c>
      <c r="P811" s="287" t="s">
        <v>1737</v>
      </c>
      <c r="Q811" s="275" t="s">
        <v>924</v>
      </c>
      <c r="R811" s="293"/>
      <c r="S811" s="294"/>
      <c r="T811" s="294"/>
      <c r="U811" s="294">
        <v>33720000.000000037</v>
      </c>
      <c r="V811" s="285">
        <f t="shared" si="80"/>
        <v>37766400.000000045</v>
      </c>
      <c r="W811" s="289"/>
      <c r="X811" s="290">
        <v>2016</v>
      </c>
      <c r="Y811" s="430"/>
    </row>
    <row r="812" spans="2:25" ht="12.75" customHeight="1" x14ac:dyDescent="0.25">
      <c r="B812" s="80" t="s">
        <v>731</v>
      </c>
      <c r="C812" s="269" t="s">
        <v>923</v>
      </c>
      <c r="D812" s="291" t="s">
        <v>1315</v>
      </c>
      <c r="E812" s="291" t="s">
        <v>1316</v>
      </c>
      <c r="F812" s="291" t="s">
        <v>1317</v>
      </c>
      <c r="G812" s="291" t="s">
        <v>659</v>
      </c>
      <c r="H812" s="291" t="s">
        <v>55</v>
      </c>
      <c r="I812" s="292">
        <v>100</v>
      </c>
      <c r="J812" s="449">
        <v>230000000</v>
      </c>
      <c r="K812" s="270" t="s">
        <v>1043</v>
      </c>
      <c r="L812" s="273" t="s">
        <v>1731</v>
      </c>
      <c r="M812" s="278" t="s">
        <v>473</v>
      </c>
      <c r="N812" s="271" t="s">
        <v>924</v>
      </c>
      <c r="O812" s="271" t="s">
        <v>688</v>
      </c>
      <c r="P812" s="287" t="s">
        <v>1737</v>
      </c>
      <c r="Q812" s="275" t="s">
        <v>924</v>
      </c>
      <c r="R812" s="293"/>
      <c r="S812" s="294"/>
      <c r="T812" s="294"/>
      <c r="U812" s="294">
        <v>12664800</v>
      </c>
      <c r="V812" s="285">
        <f t="shared" si="80"/>
        <v>14184576.000000002</v>
      </c>
      <c r="W812" s="289"/>
      <c r="X812" s="290">
        <v>2016</v>
      </c>
      <c r="Y812" s="430"/>
    </row>
    <row r="813" spans="2:25" ht="12.75" customHeight="1" x14ac:dyDescent="0.25">
      <c r="B813" s="80" t="s">
        <v>732</v>
      </c>
      <c r="C813" s="269" t="s">
        <v>923</v>
      </c>
      <c r="D813" s="291" t="s">
        <v>1315</v>
      </c>
      <c r="E813" s="291" t="s">
        <v>1316</v>
      </c>
      <c r="F813" s="291" t="s">
        <v>1317</v>
      </c>
      <c r="G813" s="291" t="s">
        <v>1318</v>
      </c>
      <c r="H813" s="291" t="s">
        <v>55</v>
      </c>
      <c r="I813" s="292">
        <v>100</v>
      </c>
      <c r="J813" s="449">
        <v>230000000</v>
      </c>
      <c r="K813" s="270" t="s">
        <v>1043</v>
      </c>
      <c r="L813" s="273" t="s">
        <v>1731</v>
      </c>
      <c r="M813" s="278" t="s">
        <v>473</v>
      </c>
      <c r="N813" s="271" t="s">
        <v>924</v>
      </c>
      <c r="O813" s="271" t="s">
        <v>688</v>
      </c>
      <c r="P813" s="287" t="s">
        <v>1737</v>
      </c>
      <c r="Q813" s="275" t="s">
        <v>924</v>
      </c>
      <c r="R813" s="293"/>
      <c r="S813" s="294"/>
      <c r="T813" s="294"/>
      <c r="U813" s="294">
        <v>1396800</v>
      </c>
      <c r="V813" s="285">
        <f t="shared" si="80"/>
        <v>1564416.0000000002</v>
      </c>
      <c r="W813" s="289"/>
      <c r="X813" s="290">
        <v>2016</v>
      </c>
      <c r="Y813" s="430"/>
    </row>
    <row r="814" spans="2:25" ht="12.75" customHeight="1" x14ac:dyDescent="0.25">
      <c r="B814" s="80" t="s">
        <v>733</v>
      </c>
      <c r="C814" s="269" t="s">
        <v>923</v>
      </c>
      <c r="D814" s="291" t="s">
        <v>1321</v>
      </c>
      <c r="E814" s="291" t="s">
        <v>1574</v>
      </c>
      <c r="F814" s="291" t="s">
        <v>1574</v>
      </c>
      <c r="G814" s="291" t="s">
        <v>1322</v>
      </c>
      <c r="H814" s="358" t="s">
        <v>49</v>
      </c>
      <c r="I814" s="292">
        <v>50</v>
      </c>
      <c r="J814" s="449">
        <v>230000000</v>
      </c>
      <c r="K814" s="270" t="s">
        <v>1043</v>
      </c>
      <c r="L814" s="273" t="s">
        <v>1731</v>
      </c>
      <c r="M814" s="278" t="s">
        <v>473</v>
      </c>
      <c r="N814" s="271" t="s">
        <v>924</v>
      </c>
      <c r="O814" s="271" t="s">
        <v>688</v>
      </c>
      <c r="P814" s="283" t="s">
        <v>1741</v>
      </c>
      <c r="Q814" s="275" t="s">
        <v>924</v>
      </c>
      <c r="R814" s="293"/>
      <c r="S814" s="294"/>
      <c r="T814" s="294"/>
      <c r="U814" s="294">
        <v>4450821.43</v>
      </c>
      <c r="V814" s="285">
        <f t="shared" si="80"/>
        <v>4984920.0016000001</v>
      </c>
      <c r="W814" s="289"/>
      <c r="X814" s="290">
        <v>2016</v>
      </c>
      <c r="Y814" s="431"/>
    </row>
    <row r="815" spans="2:25" ht="12.75" customHeight="1" x14ac:dyDescent="0.25">
      <c r="B815" s="80" t="s">
        <v>734</v>
      </c>
      <c r="C815" s="269" t="s">
        <v>923</v>
      </c>
      <c r="D815" s="295" t="s">
        <v>1323</v>
      </c>
      <c r="E815" s="291" t="s">
        <v>1324</v>
      </c>
      <c r="F815" s="291" t="s">
        <v>1324</v>
      </c>
      <c r="G815" s="291" t="s">
        <v>1325</v>
      </c>
      <c r="H815" s="291" t="s">
        <v>475</v>
      </c>
      <c r="I815" s="292">
        <v>100</v>
      </c>
      <c r="J815" s="449">
        <v>230000000</v>
      </c>
      <c r="K815" s="270" t="s">
        <v>1043</v>
      </c>
      <c r="L815" s="273" t="s">
        <v>1731</v>
      </c>
      <c r="M815" s="278" t="s">
        <v>473</v>
      </c>
      <c r="N815" s="271" t="s">
        <v>924</v>
      </c>
      <c r="O815" s="271" t="s">
        <v>688</v>
      </c>
      <c r="P815" s="287" t="s">
        <v>1737</v>
      </c>
      <c r="Q815" s="275" t="s">
        <v>924</v>
      </c>
      <c r="R815" s="293"/>
      <c r="S815" s="294"/>
      <c r="T815" s="294"/>
      <c r="U815" s="294">
        <v>84987510</v>
      </c>
      <c r="V815" s="285">
        <f t="shared" si="80"/>
        <v>95186011.200000003</v>
      </c>
      <c r="W815" s="289"/>
      <c r="X815" s="290">
        <v>2016</v>
      </c>
      <c r="Y815" s="431"/>
    </row>
    <row r="816" spans="2:25" ht="12.75" customHeight="1" x14ac:dyDescent="0.25">
      <c r="B816" s="80" t="s">
        <v>735</v>
      </c>
      <c r="C816" s="269" t="s">
        <v>923</v>
      </c>
      <c r="D816" s="291" t="s">
        <v>1326</v>
      </c>
      <c r="E816" s="291" t="s">
        <v>1327</v>
      </c>
      <c r="F816" s="291" t="s">
        <v>1327</v>
      </c>
      <c r="G816" s="291" t="s">
        <v>1328</v>
      </c>
      <c r="H816" s="291" t="s">
        <v>55</v>
      </c>
      <c r="I816" s="292">
        <v>50</v>
      </c>
      <c r="J816" s="449">
        <v>230000000</v>
      </c>
      <c r="K816" s="270" t="s">
        <v>1043</v>
      </c>
      <c r="L816" s="273" t="s">
        <v>1731</v>
      </c>
      <c r="M816" s="278" t="s">
        <v>473</v>
      </c>
      <c r="N816" s="271" t="s">
        <v>924</v>
      </c>
      <c r="O816" s="271" t="s">
        <v>688</v>
      </c>
      <c r="P816" s="283" t="s">
        <v>1741</v>
      </c>
      <c r="Q816" s="275" t="s">
        <v>924</v>
      </c>
      <c r="R816" s="293"/>
      <c r="S816" s="294"/>
      <c r="T816" s="294"/>
      <c r="U816" s="294">
        <v>2800000</v>
      </c>
      <c r="V816" s="285">
        <f t="shared" si="80"/>
        <v>3136000.0000000005</v>
      </c>
      <c r="W816" s="289"/>
      <c r="X816" s="290">
        <v>2016</v>
      </c>
      <c r="Y816" s="431"/>
    </row>
    <row r="817" spans="2:25" ht="12.75" customHeight="1" x14ac:dyDescent="0.25">
      <c r="B817" s="80" t="s">
        <v>736</v>
      </c>
      <c r="C817" s="269" t="s">
        <v>923</v>
      </c>
      <c r="D817" s="291" t="s">
        <v>1326</v>
      </c>
      <c r="E817" s="291" t="s">
        <v>1327</v>
      </c>
      <c r="F817" s="291" t="s">
        <v>1327</v>
      </c>
      <c r="G817" s="291" t="s">
        <v>1329</v>
      </c>
      <c r="H817" s="291" t="s">
        <v>55</v>
      </c>
      <c r="I817" s="292">
        <v>50</v>
      </c>
      <c r="J817" s="449">
        <v>230000000</v>
      </c>
      <c r="K817" s="270" t="s">
        <v>1043</v>
      </c>
      <c r="L817" s="273" t="s">
        <v>1731</v>
      </c>
      <c r="M817" s="278" t="s">
        <v>473</v>
      </c>
      <c r="N817" s="271" t="s">
        <v>924</v>
      </c>
      <c r="O817" s="271" t="s">
        <v>688</v>
      </c>
      <c r="P817" s="283" t="s">
        <v>1741</v>
      </c>
      <c r="Q817" s="275" t="s">
        <v>924</v>
      </c>
      <c r="R817" s="293"/>
      <c r="S817" s="294"/>
      <c r="T817" s="294"/>
      <c r="U817" s="294">
        <v>2800000</v>
      </c>
      <c r="V817" s="285">
        <f t="shared" si="80"/>
        <v>3136000.0000000005</v>
      </c>
      <c r="W817" s="289"/>
      <c r="X817" s="290">
        <v>2016</v>
      </c>
      <c r="Y817" s="431"/>
    </row>
    <row r="818" spans="2:25" ht="12.75" customHeight="1" x14ac:dyDescent="0.25">
      <c r="B818" s="80" t="s">
        <v>737</v>
      </c>
      <c r="C818" s="269" t="s">
        <v>923</v>
      </c>
      <c r="D818" s="291" t="s">
        <v>1326</v>
      </c>
      <c r="E818" s="291" t="s">
        <v>1327</v>
      </c>
      <c r="F818" s="291" t="s">
        <v>1327</v>
      </c>
      <c r="G818" s="291" t="s">
        <v>1330</v>
      </c>
      <c r="H818" s="291" t="s">
        <v>55</v>
      </c>
      <c r="I818" s="292">
        <v>50</v>
      </c>
      <c r="J818" s="449">
        <v>230000000</v>
      </c>
      <c r="K818" s="270" t="s">
        <v>1043</v>
      </c>
      <c r="L818" s="273" t="s">
        <v>1731</v>
      </c>
      <c r="M818" s="278" t="s">
        <v>473</v>
      </c>
      <c r="N818" s="271" t="s">
        <v>924</v>
      </c>
      <c r="O818" s="271" t="s">
        <v>688</v>
      </c>
      <c r="P818" s="283" t="s">
        <v>1741</v>
      </c>
      <c r="Q818" s="275" t="s">
        <v>924</v>
      </c>
      <c r="R818" s="293"/>
      <c r="S818" s="294"/>
      <c r="T818" s="294"/>
      <c r="U818" s="294">
        <v>5599999.9900000002</v>
      </c>
      <c r="V818" s="285">
        <f t="shared" si="80"/>
        <v>6271999.9888000004</v>
      </c>
      <c r="W818" s="289"/>
      <c r="X818" s="290">
        <v>2016</v>
      </c>
      <c r="Y818" s="431"/>
    </row>
    <row r="819" spans="2:25" ht="12.75" customHeight="1" x14ac:dyDescent="0.25">
      <c r="B819" s="80" t="s">
        <v>738</v>
      </c>
      <c r="C819" s="269" t="s">
        <v>923</v>
      </c>
      <c r="D819" s="291" t="s">
        <v>1326</v>
      </c>
      <c r="E819" s="291" t="s">
        <v>1327</v>
      </c>
      <c r="F819" s="291" t="s">
        <v>1327</v>
      </c>
      <c r="G819" s="291" t="s">
        <v>1331</v>
      </c>
      <c r="H819" s="291" t="s">
        <v>55</v>
      </c>
      <c r="I819" s="292">
        <v>50</v>
      </c>
      <c r="J819" s="449">
        <v>230000000</v>
      </c>
      <c r="K819" s="270" t="s">
        <v>1043</v>
      </c>
      <c r="L819" s="273" t="s">
        <v>1731</v>
      </c>
      <c r="M819" s="278" t="s">
        <v>473</v>
      </c>
      <c r="N819" s="271" t="s">
        <v>924</v>
      </c>
      <c r="O819" s="271" t="s">
        <v>688</v>
      </c>
      <c r="P819" s="283" t="s">
        <v>1741</v>
      </c>
      <c r="Q819" s="275" t="s">
        <v>924</v>
      </c>
      <c r="R819" s="293"/>
      <c r="S819" s="294"/>
      <c r="T819" s="294"/>
      <c r="U819" s="294">
        <v>2800000</v>
      </c>
      <c r="V819" s="285">
        <f t="shared" si="80"/>
        <v>3136000.0000000005</v>
      </c>
      <c r="W819" s="289"/>
      <c r="X819" s="290">
        <v>2016</v>
      </c>
      <c r="Y819" s="431"/>
    </row>
    <row r="820" spans="2:25" ht="12.75" customHeight="1" x14ac:dyDescent="0.25">
      <c r="B820" s="80" t="s">
        <v>739</v>
      </c>
      <c r="C820" s="269" t="s">
        <v>923</v>
      </c>
      <c r="D820" s="291" t="s">
        <v>1336</v>
      </c>
      <c r="E820" s="291" t="s">
        <v>1337</v>
      </c>
      <c r="F820" s="291" t="s">
        <v>1337</v>
      </c>
      <c r="G820" s="291" t="s">
        <v>662</v>
      </c>
      <c r="H820" s="291" t="s">
        <v>475</v>
      </c>
      <c r="I820" s="292">
        <v>100</v>
      </c>
      <c r="J820" s="449">
        <v>230000000</v>
      </c>
      <c r="K820" s="270" t="s">
        <v>1043</v>
      </c>
      <c r="L820" s="273" t="s">
        <v>1731</v>
      </c>
      <c r="M820" s="296" t="s">
        <v>473</v>
      </c>
      <c r="N820" s="271" t="s">
        <v>924</v>
      </c>
      <c r="O820" s="271" t="s">
        <v>688</v>
      </c>
      <c r="P820" s="270" t="s">
        <v>2901</v>
      </c>
      <c r="Q820" s="275" t="s">
        <v>924</v>
      </c>
      <c r="R820" s="293"/>
      <c r="S820" s="294"/>
      <c r="T820" s="294"/>
      <c r="U820" s="294">
        <v>2079183529.3400002</v>
      </c>
      <c r="V820" s="285">
        <f t="shared" si="80"/>
        <v>2328685552.8608003</v>
      </c>
      <c r="W820" s="289"/>
      <c r="X820" s="290">
        <v>2016</v>
      </c>
      <c r="Y820" s="432"/>
    </row>
    <row r="821" spans="2:25" ht="12.75" customHeight="1" x14ac:dyDescent="0.25">
      <c r="B821" s="80" t="s">
        <v>740</v>
      </c>
      <c r="C821" s="269" t="s">
        <v>923</v>
      </c>
      <c r="D821" s="291" t="s">
        <v>1336</v>
      </c>
      <c r="E821" s="291" t="s">
        <v>1337</v>
      </c>
      <c r="F821" s="291" t="s">
        <v>1337</v>
      </c>
      <c r="G821" s="291" t="s">
        <v>1338</v>
      </c>
      <c r="H821" s="291" t="s">
        <v>55</v>
      </c>
      <c r="I821" s="292">
        <v>100</v>
      </c>
      <c r="J821" s="449">
        <v>230000000</v>
      </c>
      <c r="K821" s="270" t="s">
        <v>1043</v>
      </c>
      <c r="L821" s="273" t="s">
        <v>1731</v>
      </c>
      <c r="M821" s="296" t="s">
        <v>473</v>
      </c>
      <c r="N821" s="271" t="s">
        <v>924</v>
      </c>
      <c r="O821" s="271" t="s">
        <v>688</v>
      </c>
      <c r="P821" s="287" t="s">
        <v>1737</v>
      </c>
      <c r="Q821" s="275" t="s">
        <v>924</v>
      </c>
      <c r="R821" s="293"/>
      <c r="S821" s="294"/>
      <c r="T821" s="294"/>
      <c r="U821" s="294">
        <v>0</v>
      </c>
      <c r="V821" s="285">
        <f t="shared" si="80"/>
        <v>0</v>
      </c>
      <c r="W821" s="291"/>
      <c r="X821" s="290">
        <v>2016</v>
      </c>
      <c r="Y821" s="430">
        <v>14.2</v>
      </c>
    </row>
    <row r="822" spans="2:25" ht="12.75" customHeight="1" x14ac:dyDescent="0.25">
      <c r="B822" s="80" t="s">
        <v>2902</v>
      </c>
      <c r="C822" s="269" t="s">
        <v>923</v>
      </c>
      <c r="D822" s="291" t="s">
        <v>1336</v>
      </c>
      <c r="E822" s="291" t="s">
        <v>1337</v>
      </c>
      <c r="F822" s="291" t="s">
        <v>1337</v>
      </c>
      <c r="G822" s="291" t="s">
        <v>1338</v>
      </c>
      <c r="H822" s="291" t="s">
        <v>55</v>
      </c>
      <c r="I822" s="292">
        <v>100</v>
      </c>
      <c r="J822" s="449">
        <v>230000000</v>
      </c>
      <c r="K822" s="270" t="s">
        <v>1043</v>
      </c>
      <c r="L822" s="273" t="s">
        <v>1731</v>
      </c>
      <c r="M822" s="296" t="s">
        <v>473</v>
      </c>
      <c r="N822" s="271" t="s">
        <v>924</v>
      </c>
      <c r="O822" s="271" t="s">
        <v>503</v>
      </c>
      <c r="P822" s="287" t="s">
        <v>1737</v>
      </c>
      <c r="Q822" s="275" t="s">
        <v>924</v>
      </c>
      <c r="R822" s="293"/>
      <c r="S822" s="294"/>
      <c r="T822" s="294"/>
      <c r="U822" s="294">
        <v>52133406.170000002</v>
      </c>
      <c r="V822" s="285">
        <f t="shared" si="80"/>
        <v>58389414.910400011</v>
      </c>
      <c r="W822" s="291"/>
      <c r="X822" s="290">
        <v>2016</v>
      </c>
      <c r="Y822" s="430"/>
    </row>
    <row r="823" spans="2:25" ht="12.75" customHeight="1" x14ac:dyDescent="0.25">
      <c r="B823" s="80" t="s">
        <v>741</v>
      </c>
      <c r="C823" s="269" t="s">
        <v>923</v>
      </c>
      <c r="D823" s="291" t="s">
        <v>1336</v>
      </c>
      <c r="E823" s="291" t="s">
        <v>1337</v>
      </c>
      <c r="F823" s="291" t="s">
        <v>1337</v>
      </c>
      <c r="G823" s="291" t="s">
        <v>2903</v>
      </c>
      <c r="H823" s="291" t="s">
        <v>55</v>
      </c>
      <c r="I823" s="292">
        <v>100</v>
      </c>
      <c r="J823" s="449">
        <v>230000000</v>
      </c>
      <c r="K823" s="270" t="s">
        <v>1043</v>
      </c>
      <c r="L823" s="273" t="s">
        <v>1731</v>
      </c>
      <c r="M823" s="296" t="s">
        <v>473</v>
      </c>
      <c r="N823" s="271" t="s">
        <v>924</v>
      </c>
      <c r="O823" s="271" t="s">
        <v>688</v>
      </c>
      <c r="P823" s="287" t="s">
        <v>1737</v>
      </c>
      <c r="Q823" s="275" t="s">
        <v>924</v>
      </c>
      <c r="R823" s="293"/>
      <c r="S823" s="294"/>
      <c r="T823" s="294"/>
      <c r="U823" s="294">
        <v>0</v>
      </c>
      <c r="V823" s="285">
        <f t="shared" si="80"/>
        <v>0</v>
      </c>
      <c r="W823" s="291"/>
      <c r="X823" s="290">
        <v>2016</v>
      </c>
      <c r="Y823" s="433">
        <v>14.2</v>
      </c>
    </row>
    <row r="824" spans="2:25" ht="12.75" customHeight="1" x14ac:dyDescent="0.25">
      <c r="B824" s="80" t="s">
        <v>2904</v>
      </c>
      <c r="C824" s="269" t="s">
        <v>923</v>
      </c>
      <c r="D824" s="291" t="s">
        <v>1336</v>
      </c>
      <c r="E824" s="291" t="s">
        <v>1337</v>
      </c>
      <c r="F824" s="291" t="s">
        <v>1337</v>
      </c>
      <c r="G824" s="291" t="s">
        <v>2903</v>
      </c>
      <c r="H824" s="291" t="s">
        <v>55</v>
      </c>
      <c r="I824" s="292">
        <v>100</v>
      </c>
      <c r="J824" s="449">
        <v>230000000</v>
      </c>
      <c r="K824" s="270" t="s">
        <v>1043</v>
      </c>
      <c r="L824" s="273" t="s">
        <v>1731</v>
      </c>
      <c r="M824" s="296" t="s">
        <v>473</v>
      </c>
      <c r="N824" s="271" t="s">
        <v>924</v>
      </c>
      <c r="O824" s="271" t="s">
        <v>503</v>
      </c>
      <c r="P824" s="287" t="s">
        <v>1737</v>
      </c>
      <c r="Q824" s="275" t="s">
        <v>924</v>
      </c>
      <c r="R824" s="293"/>
      <c r="S824" s="294"/>
      <c r="T824" s="294"/>
      <c r="U824" s="294">
        <v>34973795</v>
      </c>
      <c r="V824" s="285">
        <f t="shared" si="80"/>
        <v>39170650.400000006</v>
      </c>
      <c r="W824" s="291"/>
      <c r="X824" s="290">
        <v>2016</v>
      </c>
      <c r="Y824" s="433"/>
    </row>
    <row r="825" spans="2:25" ht="12.75" customHeight="1" x14ac:dyDescent="0.25">
      <c r="B825" s="80" t="s">
        <v>742</v>
      </c>
      <c r="C825" s="269" t="s">
        <v>923</v>
      </c>
      <c r="D825" s="291" t="s">
        <v>1346</v>
      </c>
      <c r="E825" s="291" t="s">
        <v>664</v>
      </c>
      <c r="F825" s="80" t="s">
        <v>1575</v>
      </c>
      <c r="G825" s="291" t="s">
        <v>665</v>
      </c>
      <c r="H825" s="291" t="s">
        <v>475</v>
      </c>
      <c r="I825" s="292">
        <v>100</v>
      </c>
      <c r="J825" s="449">
        <v>230000000</v>
      </c>
      <c r="K825" s="270" t="s">
        <v>1043</v>
      </c>
      <c r="L825" s="273" t="s">
        <v>1731</v>
      </c>
      <c r="M825" s="296" t="s">
        <v>473</v>
      </c>
      <c r="N825" s="271" t="s">
        <v>924</v>
      </c>
      <c r="O825" s="271" t="s">
        <v>688</v>
      </c>
      <c r="P825" s="287" t="s">
        <v>1737</v>
      </c>
      <c r="Q825" s="275" t="s">
        <v>924</v>
      </c>
      <c r="R825" s="293"/>
      <c r="S825" s="294"/>
      <c r="T825" s="294"/>
      <c r="U825" s="294">
        <v>8696002.9199999999</v>
      </c>
      <c r="V825" s="285">
        <f t="shared" si="80"/>
        <v>9739523.2704000007</v>
      </c>
      <c r="W825" s="291"/>
      <c r="X825" s="290">
        <v>2016</v>
      </c>
      <c r="Y825" s="433"/>
    </row>
    <row r="826" spans="2:25" ht="12.75" customHeight="1" x14ac:dyDescent="0.25">
      <c r="B826" s="80" t="s">
        <v>743</v>
      </c>
      <c r="C826" s="269" t="s">
        <v>923</v>
      </c>
      <c r="D826" s="291" t="s">
        <v>1336</v>
      </c>
      <c r="E826" s="291" t="s">
        <v>1337</v>
      </c>
      <c r="F826" s="291" t="s">
        <v>1337</v>
      </c>
      <c r="G826" s="291" t="s">
        <v>2905</v>
      </c>
      <c r="H826" s="291" t="s">
        <v>55</v>
      </c>
      <c r="I826" s="292">
        <v>100</v>
      </c>
      <c r="J826" s="271">
        <v>230000000</v>
      </c>
      <c r="K826" s="270" t="s">
        <v>1043</v>
      </c>
      <c r="L826" s="295" t="s">
        <v>492</v>
      </c>
      <c r="M826" s="296" t="s">
        <v>473</v>
      </c>
      <c r="N826" s="270" t="s">
        <v>924</v>
      </c>
      <c r="O826" s="297" t="s">
        <v>692</v>
      </c>
      <c r="P826" s="298" t="s">
        <v>1737</v>
      </c>
      <c r="Q826" s="275" t="s">
        <v>924</v>
      </c>
      <c r="R826" s="293"/>
      <c r="S826" s="294"/>
      <c r="T826" s="294"/>
      <c r="U826" s="299">
        <f>15346925+896241+293250</f>
        <v>16536416</v>
      </c>
      <c r="V826" s="285">
        <f t="shared" si="80"/>
        <v>18520785.920000002</v>
      </c>
      <c r="W826" s="289"/>
      <c r="X826" s="290">
        <v>2016</v>
      </c>
      <c r="Y826" s="433"/>
    </row>
    <row r="827" spans="2:25" ht="12.75" customHeight="1" x14ac:dyDescent="0.25">
      <c r="B827" s="80" t="s">
        <v>744</v>
      </c>
      <c r="C827" s="269" t="s">
        <v>923</v>
      </c>
      <c r="D827" s="300" t="s">
        <v>2906</v>
      </c>
      <c r="E827" s="300" t="s">
        <v>2907</v>
      </c>
      <c r="F827" s="300" t="s">
        <v>2907</v>
      </c>
      <c r="G827" s="300" t="s">
        <v>2908</v>
      </c>
      <c r="H827" s="269" t="s">
        <v>475</v>
      </c>
      <c r="I827" s="302">
        <v>100</v>
      </c>
      <c r="J827" s="449">
        <v>230000000</v>
      </c>
      <c r="K827" s="270" t="s">
        <v>1043</v>
      </c>
      <c r="L827" s="273" t="s">
        <v>1731</v>
      </c>
      <c r="M827" s="303" t="s">
        <v>473</v>
      </c>
      <c r="N827" s="271" t="s">
        <v>924</v>
      </c>
      <c r="O827" s="271" t="s">
        <v>688</v>
      </c>
      <c r="P827" s="287" t="s">
        <v>1737</v>
      </c>
      <c r="Q827" s="275" t="s">
        <v>924</v>
      </c>
      <c r="R827" s="270"/>
      <c r="S827" s="276"/>
      <c r="T827" s="304"/>
      <c r="U827" s="304">
        <v>5214320</v>
      </c>
      <c r="V827" s="304">
        <f t="shared" si="80"/>
        <v>5840038.4000000004</v>
      </c>
      <c r="W827" s="296"/>
      <c r="X827" s="305">
        <v>2016</v>
      </c>
      <c r="Y827" s="433"/>
    </row>
    <row r="828" spans="2:25" ht="12.75" customHeight="1" x14ac:dyDescent="0.25">
      <c r="B828" s="80" t="s">
        <v>745</v>
      </c>
      <c r="C828" s="269" t="s">
        <v>923</v>
      </c>
      <c r="D828" s="291" t="s">
        <v>1319</v>
      </c>
      <c r="E828" s="296" t="s">
        <v>1320</v>
      </c>
      <c r="F828" s="296" t="s">
        <v>1320</v>
      </c>
      <c r="G828" s="291" t="s">
        <v>1320</v>
      </c>
      <c r="H828" s="291" t="s">
        <v>475</v>
      </c>
      <c r="I828" s="292">
        <v>100</v>
      </c>
      <c r="J828" s="449">
        <v>230000000</v>
      </c>
      <c r="K828" s="270" t="s">
        <v>1043</v>
      </c>
      <c r="L828" s="273" t="s">
        <v>1731</v>
      </c>
      <c r="M828" s="278" t="s">
        <v>473</v>
      </c>
      <c r="N828" s="271" t="s">
        <v>924</v>
      </c>
      <c r="O828" s="271" t="s">
        <v>688</v>
      </c>
      <c r="P828" s="287" t="s">
        <v>1737</v>
      </c>
      <c r="Q828" s="275" t="s">
        <v>924</v>
      </c>
      <c r="R828" s="293"/>
      <c r="S828" s="294"/>
      <c r="T828" s="294"/>
      <c r="U828" s="294">
        <v>109000</v>
      </c>
      <c r="V828" s="285">
        <f>U828</f>
        <v>109000</v>
      </c>
      <c r="W828" s="289"/>
      <c r="X828" s="290">
        <v>2016</v>
      </c>
      <c r="Y828" s="433"/>
    </row>
    <row r="829" spans="2:25" ht="12.75" customHeight="1" x14ac:dyDescent="0.25">
      <c r="B829" s="80" t="s">
        <v>746</v>
      </c>
      <c r="C829" s="269" t="s">
        <v>923</v>
      </c>
      <c r="D829" s="271" t="s">
        <v>1377</v>
      </c>
      <c r="E829" s="271" t="s">
        <v>676</v>
      </c>
      <c r="F829" s="271" t="s">
        <v>676</v>
      </c>
      <c r="G829" s="271" t="s">
        <v>676</v>
      </c>
      <c r="H829" s="271" t="s">
        <v>475</v>
      </c>
      <c r="I829" s="284">
        <v>100</v>
      </c>
      <c r="J829" s="449">
        <v>230000000</v>
      </c>
      <c r="K829" s="270" t="s">
        <v>1043</v>
      </c>
      <c r="L829" s="273" t="s">
        <v>1731</v>
      </c>
      <c r="M829" s="278" t="s">
        <v>473</v>
      </c>
      <c r="N829" s="271" t="s">
        <v>924</v>
      </c>
      <c r="O829" s="271" t="s">
        <v>2909</v>
      </c>
      <c r="P829" s="280" t="s">
        <v>1733</v>
      </c>
      <c r="Q829" s="275" t="s">
        <v>924</v>
      </c>
      <c r="R829" s="271"/>
      <c r="S829" s="285"/>
      <c r="T829" s="285"/>
      <c r="U829" s="276">
        <v>181930000</v>
      </c>
      <c r="V829" s="285">
        <f>U829</f>
        <v>181930000</v>
      </c>
      <c r="W829" s="271"/>
      <c r="X829" s="270">
        <v>2016</v>
      </c>
      <c r="Y829" s="284"/>
    </row>
    <row r="830" spans="2:25" ht="12.75" customHeight="1" x14ac:dyDescent="0.25">
      <c r="B830" s="80" t="s">
        <v>747</v>
      </c>
      <c r="C830" s="269" t="s">
        <v>923</v>
      </c>
      <c r="D830" s="271" t="s">
        <v>1348</v>
      </c>
      <c r="E830" s="271" t="s">
        <v>1452</v>
      </c>
      <c r="F830" s="80" t="s">
        <v>1452</v>
      </c>
      <c r="G830" s="271" t="s">
        <v>2910</v>
      </c>
      <c r="H830" s="271" t="s">
        <v>475</v>
      </c>
      <c r="I830" s="284">
        <v>100</v>
      </c>
      <c r="J830" s="449">
        <v>230000000</v>
      </c>
      <c r="K830" s="270" t="s">
        <v>1043</v>
      </c>
      <c r="L830" s="273" t="s">
        <v>1731</v>
      </c>
      <c r="M830" s="278" t="s">
        <v>473</v>
      </c>
      <c r="N830" s="271" t="s">
        <v>924</v>
      </c>
      <c r="O830" s="283" t="s">
        <v>688</v>
      </c>
      <c r="P830" s="280" t="s">
        <v>1733</v>
      </c>
      <c r="Q830" s="275" t="s">
        <v>924</v>
      </c>
      <c r="R830" s="271"/>
      <c r="S830" s="285"/>
      <c r="T830" s="285"/>
      <c r="U830" s="276">
        <v>5717880</v>
      </c>
      <c r="V830" s="285">
        <f>U830</f>
        <v>5717880</v>
      </c>
      <c r="W830" s="271"/>
      <c r="X830" s="270">
        <v>2016</v>
      </c>
      <c r="Y830" s="284"/>
    </row>
    <row r="831" spans="2:25" ht="12.75" customHeight="1" x14ac:dyDescent="0.25">
      <c r="B831" s="80" t="s">
        <v>748</v>
      </c>
      <c r="C831" s="269" t="s">
        <v>923</v>
      </c>
      <c r="D831" s="278" t="s">
        <v>2911</v>
      </c>
      <c r="E831" s="278" t="s">
        <v>2912</v>
      </c>
      <c r="F831" s="278" t="s">
        <v>2913</v>
      </c>
      <c r="G831" s="278" t="s">
        <v>2914</v>
      </c>
      <c r="H831" s="278" t="s">
        <v>55</v>
      </c>
      <c r="I831" s="307">
        <v>100</v>
      </c>
      <c r="J831" s="449">
        <v>230000000</v>
      </c>
      <c r="K831" s="270" t="s">
        <v>1043</v>
      </c>
      <c r="L831" s="273" t="s">
        <v>1731</v>
      </c>
      <c r="M831" s="278" t="s">
        <v>473</v>
      </c>
      <c r="N831" s="271" t="s">
        <v>924</v>
      </c>
      <c r="O831" s="271" t="s">
        <v>688</v>
      </c>
      <c r="P831" s="283" t="s">
        <v>1741</v>
      </c>
      <c r="Q831" s="275" t="s">
        <v>924</v>
      </c>
      <c r="R831" s="278"/>
      <c r="S831" s="276"/>
      <c r="T831" s="276"/>
      <c r="U831" s="276">
        <v>0</v>
      </c>
      <c r="V831" s="276">
        <f t="shared" ref="V831:V892" si="81">U831*1.12</f>
        <v>0</v>
      </c>
      <c r="W831" s="278"/>
      <c r="X831" s="270">
        <v>2016</v>
      </c>
      <c r="Y831" s="306" t="s">
        <v>3185</v>
      </c>
    </row>
    <row r="832" spans="2:25" ht="12.75" customHeight="1" x14ac:dyDescent="0.25">
      <c r="B832" s="80" t="s">
        <v>3186</v>
      </c>
      <c r="C832" s="269" t="s">
        <v>923</v>
      </c>
      <c r="D832" s="278" t="s">
        <v>2911</v>
      </c>
      <c r="E832" s="278" t="s">
        <v>2912</v>
      </c>
      <c r="F832" s="278" t="s">
        <v>2913</v>
      </c>
      <c r="G832" s="278" t="s">
        <v>2914</v>
      </c>
      <c r="H832" s="278" t="s">
        <v>55</v>
      </c>
      <c r="I832" s="307">
        <v>100</v>
      </c>
      <c r="J832" s="449">
        <v>230000000</v>
      </c>
      <c r="K832" s="270" t="s">
        <v>1043</v>
      </c>
      <c r="L832" s="273" t="s">
        <v>1048</v>
      </c>
      <c r="M832" s="278" t="s">
        <v>473</v>
      </c>
      <c r="N832" s="271" t="s">
        <v>924</v>
      </c>
      <c r="O832" s="271" t="s">
        <v>2994</v>
      </c>
      <c r="P832" s="283" t="s">
        <v>1741</v>
      </c>
      <c r="Q832" s="275" t="s">
        <v>924</v>
      </c>
      <c r="R832" s="278"/>
      <c r="S832" s="276"/>
      <c r="T832" s="276"/>
      <c r="U832" s="276">
        <v>95674049</v>
      </c>
      <c r="V832" s="276">
        <f t="shared" si="81"/>
        <v>107154934.88000001</v>
      </c>
      <c r="W832" s="278"/>
      <c r="X832" s="270">
        <v>2017</v>
      </c>
      <c r="Y832" s="306"/>
    </row>
    <row r="833" spans="2:25" ht="12.75" customHeight="1" x14ac:dyDescent="0.25">
      <c r="B833" s="80" t="s">
        <v>749</v>
      </c>
      <c r="C833" s="269" t="s">
        <v>923</v>
      </c>
      <c r="D833" s="278" t="s">
        <v>2911</v>
      </c>
      <c r="E833" s="278" t="s">
        <v>2912</v>
      </c>
      <c r="F833" s="278" t="s">
        <v>2913</v>
      </c>
      <c r="G833" s="278" t="s">
        <v>2915</v>
      </c>
      <c r="H833" s="278" t="s">
        <v>55</v>
      </c>
      <c r="I833" s="307">
        <v>100</v>
      </c>
      <c r="J833" s="449">
        <v>230000000</v>
      </c>
      <c r="K833" s="270" t="s">
        <v>1043</v>
      </c>
      <c r="L833" s="273" t="s">
        <v>1731</v>
      </c>
      <c r="M833" s="278" t="s">
        <v>473</v>
      </c>
      <c r="N833" s="271" t="s">
        <v>924</v>
      </c>
      <c r="O833" s="271" t="s">
        <v>688</v>
      </c>
      <c r="P833" s="283" t="s">
        <v>1741</v>
      </c>
      <c r="Q833" s="275" t="s">
        <v>924</v>
      </c>
      <c r="R833" s="278"/>
      <c r="S833" s="276"/>
      <c r="T833" s="276"/>
      <c r="U833" s="276">
        <v>0</v>
      </c>
      <c r="V833" s="276">
        <f t="shared" si="81"/>
        <v>0</v>
      </c>
      <c r="W833" s="278"/>
      <c r="X833" s="270">
        <v>2016</v>
      </c>
      <c r="Y833" s="306" t="s">
        <v>3185</v>
      </c>
    </row>
    <row r="834" spans="2:25" ht="12.75" customHeight="1" x14ac:dyDescent="0.25">
      <c r="B834" s="80" t="s">
        <v>3187</v>
      </c>
      <c r="C834" s="269" t="s">
        <v>923</v>
      </c>
      <c r="D834" s="278" t="s">
        <v>2911</v>
      </c>
      <c r="E834" s="278" t="s">
        <v>2912</v>
      </c>
      <c r="F834" s="278" t="s">
        <v>2913</v>
      </c>
      <c r="G834" s="278" t="s">
        <v>2915</v>
      </c>
      <c r="H834" s="278" t="s">
        <v>55</v>
      </c>
      <c r="I834" s="307">
        <v>100</v>
      </c>
      <c r="J834" s="449">
        <v>230000000</v>
      </c>
      <c r="K834" s="270" t="s">
        <v>1043</v>
      </c>
      <c r="L834" s="273" t="s">
        <v>1048</v>
      </c>
      <c r="M834" s="278" t="s">
        <v>473</v>
      </c>
      <c r="N834" s="271" t="s">
        <v>924</v>
      </c>
      <c r="O834" s="271" t="s">
        <v>2994</v>
      </c>
      <c r="P834" s="283" t="s">
        <v>1741</v>
      </c>
      <c r="Q834" s="275" t="s">
        <v>924</v>
      </c>
      <c r="R834" s="278"/>
      <c r="S834" s="276"/>
      <c r="T834" s="276"/>
      <c r="U834" s="276">
        <v>173380630</v>
      </c>
      <c r="V834" s="276">
        <f t="shared" si="81"/>
        <v>194186305.60000002</v>
      </c>
      <c r="W834" s="278"/>
      <c r="X834" s="270">
        <v>2017</v>
      </c>
      <c r="Y834" s="306"/>
    </row>
    <row r="835" spans="2:25" ht="12.75" customHeight="1" x14ac:dyDescent="0.25">
      <c r="B835" s="80" t="s">
        <v>750</v>
      </c>
      <c r="C835" s="269" t="s">
        <v>923</v>
      </c>
      <c r="D835" s="278" t="s">
        <v>2911</v>
      </c>
      <c r="E835" s="278" t="s">
        <v>2912</v>
      </c>
      <c r="F835" s="278" t="s">
        <v>2913</v>
      </c>
      <c r="G835" s="278" t="s">
        <v>2916</v>
      </c>
      <c r="H835" s="278" t="s">
        <v>55</v>
      </c>
      <c r="I835" s="307">
        <v>100</v>
      </c>
      <c r="J835" s="449">
        <v>230000000</v>
      </c>
      <c r="K835" s="270" t="s">
        <v>1043</v>
      </c>
      <c r="L835" s="273" t="s">
        <v>1731</v>
      </c>
      <c r="M835" s="278" t="s">
        <v>473</v>
      </c>
      <c r="N835" s="271" t="s">
        <v>924</v>
      </c>
      <c r="O835" s="271" t="s">
        <v>688</v>
      </c>
      <c r="P835" s="283" t="s">
        <v>1741</v>
      </c>
      <c r="Q835" s="275" t="s">
        <v>924</v>
      </c>
      <c r="R835" s="278"/>
      <c r="S835" s="276"/>
      <c r="T835" s="276"/>
      <c r="U835" s="276">
        <v>0</v>
      </c>
      <c r="V835" s="276">
        <f t="shared" si="81"/>
        <v>0</v>
      </c>
      <c r="W835" s="278"/>
      <c r="X835" s="270">
        <v>2016</v>
      </c>
      <c r="Y835" s="306" t="s">
        <v>3185</v>
      </c>
    </row>
    <row r="836" spans="2:25" ht="12.75" customHeight="1" x14ac:dyDescent="0.25">
      <c r="B836" s="80" t="s">
        <v>3188</v>
      </c>
      <c r="C836" s="269" t="s">
        <v>923</v>
      </c>
      <c r="D836" s="278" t="s">
        <v>2911</v>
      </c>
      <c r="E836" s="278" t="s">
        <v>2912</v>
      </c>
      <c r="F836" s="278" t="s">
        <v>2913</v>
      </c>
      <c r="G836" s="278" t="s">
        <v>2916</v>
      </c>
      <c r="H836" s="278" t="s">
        <v>55</v>
      </c>
      <c r="I836" s="307">
        <v>100</v>
      </c>
      <c r="J836" s="449">
        <v>230000000</v>
      </c>
      <c r="K836" s="270" t="s">
        <v>1043</v>
      </c>
      <c r="L836" s="273" t="s">
        <v>1048</v>
      </c>
      <c r="M836" s="278" t="s">
        <v>473</v>
      </c>
      <c r="N836" s="271" t="s">
        <v>924</v>
      </c>
      <c r="O836" s="271" t="s">
        <v>2994</v>
      </c>
      <c r="P836" s="283" t="s">
        <v>1741</v>
      </c>
      <c r="Q836" s="275" t="s">
        <v>924</v>
      </c>
      <c r="R836" s="278"/>
      <c r="S836" s="276"/>
      <c r="T836" s="276"/>
      <c r="U836" s="276">
        <v>89909672</v>
      </c>
      <c r="V836" s="276">
        <f t="shared" si="81"/>
        <v>100698832.64000002</v>
      </c>
      <c r="W836" s="278"/>
      <c r="X836" s="270">
        <v>2017</v>
      </c>
      <c r="Y836" s="306"/>
    </row>
    <row r="837" spans="2:25" ht="12.75" customHeight="1" x14ac:dyDescent="0.25">
      <c r="B837" s="80" t="s">
        <v>751</v>
      </c>
      <c r="C837" s="269" t="s">
        <v>923</v>
      </c>
      <c r="D837" s="278" t="s">
        <v>2911</v>
      </c>
      <c r="E837" s="278" t="s">
        <v>2912</v>
      </c>
      <c r="F837" s="278" t="s">
        <v>2913</v>
      </c>
      <c r="G837" s="278" t="s">
        <v>2917</v>
      </c>
      <c r="H837" s="278" t="s">
        <v>55</v>
      </c>
      <c r="I837" s="307">
        <v>100</v>
      </c>
      <c r="J837" s="449">
        <v>230000000</v>
      </c>
      <c r="K837" s="270" t="s">
        <v>1043</v>
      </c>
      <c r="L837" s="273" t="s">
        <v>1731</v>
      </c>
      <c r="M837" s="278" t="s">
        <v>473</v>
      </c>
      <c r="N837" s="271" t="s">
        <v>924</v>
      </c>
      <c r="O837" s="271" t="s">
        <v>688</v>
      </c>
      <c r="P837" s="283" t="s">
        <v>1741</v>
      </c>
      <c r="Q837" s="275" t="s">
        <v>924</v>
      </c>
      <c r="R837" s="278"/>
      <c r="S837" s="276"/>
      <c r="T837" s="276"/>
      <c r="U837" s="276">
        <v>0</v>
      </c>
      <c r="V837" s="276">
        <f t="shared" si="81"/>
        <v>0</v>
      </c>
      <c r="W837" s="278"/>
      <c r="X837" s="270">
        <v>2016</v>
      </c>
      <c r="Y837" s="306" t="s">
        <v>3185</v>
      </c>
    </row>
    <row r="838" spans="2:25" ht="12.75" customHeight="1" x14ac:dyDescent="0.25">
      <c r="B838" s="80" t="s">
        <v>3189</v>
      </c>
      <c r="C838" s="269" t="s">
        <v>923</v>
      </c>
      <c r="D838" s="278" t="s">
        <v>2911</v>
      </c>
      <c r="E838" s="278" t="s">
        <v>2912</v>
      </c>
      <c r="F838" s="278" t="s">
        <v>2913</v>
      </c>
      <c r="G838" s="278" t="s">
        <v>2917</v>
      </c>
      <c r="H838" s="278" t="s">
        <v>55</v>
      </c>
      <c r="I838" s="307">
        <v>100</v>
      </c>
      <c r="J838" s="449">
        <v>230000000</v>
      </c>
      <c r="K838" s="270" t="s">
        <v>1043</v>
      </c>
      <c r="L838" s="273" t="s">
        <v>1048</v>
      </c>
      <c r="M838" s="278" t="s">
        <v>473</v>
      </c>
      <c r="N838" s="271" t="s">
        <v>924</v>
      </c>
      <c r="O838" s="271" t="s">
        <v>2994</v>
      </c>
      <c r="P838" s="283" t="s">
        <v>1741</v>
      </c>
      <c r="Q838" s="275" t="s">
        <v>924</v>
      </c>
      <c r="R838" s="278"/>
      <c r="S838" s="276"/>
      <c r="T838" s="276"/>
      <c r="U838" s="19">
        <v>89270510</v>
      </c>
      <c r="V838" s="276">
        <f t="shared" si="81"/>
        <v>99982971.200000003</v>
      </c>
      <c r="W838" s="278"/>
      <c r="X838" s="270">
        <v>2017</v>
      </c>
      <c r="Y838" s="306"/>
    </row>
    <row r="839" spans="2:25" ht="12.75" customHeight="1" x14ac:dyDescent="0.25">
      <c r="B839" s="80" t="s">
        <v>752</v>
      </c>
      <c r="C839" s="269" t="s">
        <v>923</v>
      </c>
      <c r="D839" s="278" t="s">
        <v>2911</v>
      </c>
      <c r="E839" s="278" t="s">
        <v>2912</v>
      </c>
      <c r="F839" s="278" t="s">
        <v>2913</v>
      </c>
      <c r="G839" s="278" t="s">
        <v>2918</v>
      </c>
      <c r="H839" s="278" t="s">
        <v>55</v>
      </c>
      <c r="I839" s="307">
        <v>100</v>
      </c>
      <c r="J839" s="449">
        <v>230000000</v>
      </c>
      <c r="K839" s="270" t="s">
        <v>1043</v>
      </c>
      <c r="L839" s="273" t="s">
        <v>1731</v>
      </c>
      <c r="M839" s="278" t="s">
        <v>473</v>
      </c>
      <c r="N839" s="271" t="s">
        <v>924</v>
      </c>
      <c r="O839" s="271" t="s">
        <v>688</v>
      </c>
      <c r="P839" s="283" t="s">
        <v>1741</v>
      </c>
      <c r="Q839" s="275" t="s">
        <v>924</v>
      </c>
      <c r="R839" s="278"/>
      <c r="S839" s="276"/>
      <c r="T839" s="276"/>
      <c r="U839" s="276">
        <v>0</v>
      </c>
      <c r="V839" s="276">
        <f t="shared" si="81"/>
        <v>0</v>
      </c>
      <c r="W839" s="278"/>
      <c r="X839" s="270">
        <v>2016</v>
      </c>
      <c r="Y839" s="306" t="s">
        <v>3185</v>
      </c>
    </row>
    <row r="840" spans="2:25" ht="12.75" customHeight="1" x14ac:dyDescent="0.25">
      <c r="B840" s="80" t="s">
        <v>3190</v>
      </c>
      <c r="C840" s="269" t="s">
        <v>923</v>
      </c>
      <c r="D840" s="278" t="s">
        <v>2911</v>
      </c>
      <c r="E840" s="278" t="s">
        <v>2912</v>
      </c>
      <c r="F840" s="278" t="s">
        <v>2913</v>
      </c>
      <c r="G840" s="278" t="s">
        <v>2918</v>
      </c>
      <c r="H840" s="278" t="s">
        <v>55</v>
      </c>
      <c r="I840" s="307">
        <v>100</v>
      </c>
      <c r="J840" s="449">
        <v>230000000</v>
      </c>
      <c r="K840" s="270" t="s">
        <v>1043</v>
      </c>
      <c r="L840" s="273" t="s">
        <v>1048</v>
      </c>
      <c r="M840" s="278" t="s">
        <v>473</v>
      </c>
      <c r="N840" s="271" t="s">
        <v>924</v>
      </c>
      <c r="O840" s="271" t="s">
        <v>2994</v>
      </c>
      <c r="P840" s="283" t="s">
        <v>1741</v>
      </c>
      <c r="Q840" s="275" t="s">
        <v>924</v>
      </c>
      <c r="R840" s="278"/>
      <c r="S840" s="276"/>
      <c r="T840" s="276"/>
      <c r="U840" s="19">
        <v>8249176</v>
      </c>
      <c r="V840" s="276">
        <f t="shared" si="81"/>
        <v>9239077.120000001</v>
      </c>
      <c r="W840" s="278"/>
      <c r="X840" s="270">
        <v>2017</v>
      </c>
      <c r="Y840" s="306"/>
    </row>
    <row r="841" spans="2:25" ht="12.75" customHeight="1" x14ac:dyDescent="0.25">
      <c r="B841" s="80" t="s">
        <v>753</v>
      </c>
      <c r="C841" s="269" t="s">
        <v>923</v>
      </c>
      <c r="D841" s="278" t="s">
        <v>1284</v>
      </c>
      <c r="E841" s="278" t="s">
        <v>1285</v>
      </c>
      <c r="F841" s="278" t="s">
        <v>1285</v>
      </c>
      <c r="G841" s="278" t="s">
        <v>2919</v>
      </c>
      <c r="H841" s="278" t="s">
        <v>55</v>
      </c>
      <c r="I841" s="307">
        <v>100</v>
      </c>
      <c r="J841" s="449">
        <v>230000000</v>
      </c>
      <c r="K841" s="270" t="s">
        <v>1043</v>
      </c>
      <c r="L841" s="273" t="s">
        <v>1731</v>
      </c>
      <c r="M841" s="278" t="s">
        <v>473</v>
      </c>
      <c r="N841" s="271" t="s">
        <v>924</v>
      </c>
      <c r="O841" s="271" t="s">
        <v>688</v>
      </c>
      <c r="P841" s="283" t="s">
        <v>1741</v>
      </c>
      <c r="Q841" s="275" t="s">
        <v>924</v>
      </c>
      <c r="R841" s="278"/>
      <c r="S841" s="276"/>
      <c r="T841" s="276"/>
      <c r="U841" s="276">
        <v>0</v>
      </c>
      <c r="V841" s="276">
        <f t="shared" si="81"/>
        <v>0</v>
      </c>
      <c r="W841" s="278"/>
      <c r="X841" s="270">
        <v>2016</v>
      </c>
      <c r="Y841" s="306" t="s">
        <v>3185</v>
      </c>
    </row>
    <row r="842" spans="2:25" ht="12.75" customHeight="1" x14ac:dyDescent="0.25">
      <c r="B842" s="80" t="s">
        <v>3191</v>
      </c>
      <c r="C842" s="269" t="s">
        <v>923</v>
      </c>
      <c r="D842" s="278" t="s">
        <v>1284</v>
      </c>
      <c r="E842" s="278" t="s">
        <v>1285</v>
      </c>
      <c r="F842" s="278" t="s">
        <v>1285</v>
      </c>
      <c r="G842" s="278" t="s">
        <v>2919</v>
      </c>
      <c r="H842" s="278" t="s">
        <v>55</v>
      </c>
      <c r="I842" s="307">
        <v>100</v>
      </c>
      <c r="J842" s="449">
        <v>230000000</v>
      </c>
      <c r="K842" s="270" t="s">
        <v>1043</v>
      </c>
      <c r="L842" s="273" t="s">
        <v>1048</v>
      </c>
      <c r="M842" s="278" t="s">
        <v>473</v>
      </c>
      <c r="N842" s="271" t="s">
        <v>924</v>
      </c>
      <c r="O842" s="271" t="s">
        <v>2994</v>
      </c>
      <c r="P842" s="283" t="s">
        <v>1741</v>
      </c>
      <c r="Q842" s="275" t="s">
        <v>924</v>
      </c>
      <c r="R842" s="278"/>
      <c r="S842" s="276"/>
      <c r="T842" s="276"/>
      <c r="U842" s="19">
        <v>19880136</v>
      </c>
      <c r="V842" s="276">
        <f t="shared" si="81"/>
        <v>22265752.32</v>
      </c>
      <c r="W842" s="278"/>
      <c r="X842" s="270">
        <v>2017</v>
      </c>
      <c r="Y842" s="306"/>
    </row>
    <row r="843" spans="2:25" ht="12.75" customHeight="1" x14ac:dyDescent="0.25">
      <c r="B843" s="80" t="s">
        <v>754</v>
      </c>
      <c r="C843" s="269" t="s">
        <v>923</v>
      </c>
      <c r="D843" s="278" t="s">
        <v>1284</v>
      </c>
      <c r="E843" s="278" t="s">
        <v>1285</v>
      </c>
      <c r="F843" s="278" t="s">
        <v>1285</v>
      </c>
      <c r="G843" s="278" t="s">
        <v>2920</v>
      </c>
      <c r="H843" s="278" t="s">
        <v>55</v>
      </c>
      <c r="I843" s="307">
        <v>100</v>
      </c>
      <c r="J843" s="449">
        <v>230000000</v>
      </c>
      <c r="K843" s="270" t="s">
        <v>1043</v>
      </c>
      <c r="L843" s="273" t="s">
        <v>1731</v>
      </c>
      <c r="M843" s="278" t="s">
        <v>473</v>
      </c>
      <c r="N843" s="271" t="s">
        <v>924</v>
      </c>
      <c r="O843" s="271" t="s">
        <v>688</v>
      </c>
      <c r="P843" s="283" t="s">
        <v>1741</v>
      </c>
      <c r="Q843" s="275" t="s">
        <v>924</v>
      </c>
      <c r="R843" s="278"/>
      <c r="S843" s="276"/>
      <c r="T843" s="276"/>
      <c r="U843" s="276">
        <v>0</v>
      </c>
      <c r="V843" s="276">
        <f t="shared" si="81"/>
        <v>0</v>
      </c>
      <c r="W843" s="278"/>
      <c r="X843" s="270">
        <v>2016</v>
      </c>
      <c r="Y843" s="306" t="s">
        <v>3185</v>
      </c>
    </row>
    <row r="844" spans="2:25" ht="12.75" customHeight="1" x14ac:dyDescent="0.25">
      <c r="B844" s="80" t="s">
        <v>3192</v>
      </c>
      <c r="C844" s="269" t="s">
        <v>923</v>
      </c>
      <c r="D844" s="278" t="s">
        <v>1284</v>
      </c>
      <c r="E844" s="278" t="s">
        <v>1285</v>
      </c>
      <c r="F844" s="278" t="s">
        <v>1285</v>
      </c>
      <c r="G844" s="278" t="s">
        <v>2920</v>
      </c>
      <c r="H844" s="278" t="s">
        <v>55</v>
      </c>
      <c r="I844" s="307">
        <v>100</v>
      </c>
      <c r="J844" s="449">
        <v>230000000</v>
      </c>
      <c r="K844" s="270" t="s">
        <v>1043</v>
      </c>
      <c r="L844" s="273" t="s">
        <v>1048</v>
      </c>
      <c r="M844" s="278" t="s">
        <v>473</v>
      </c>
      <c r="N844" s="271" t="s">
        <v>924</v>
      </c>
      <c r="O844" s="271" t="s">
        <v>2994</v>
      </c>
      <c r="P844" s="283" t="s">
        <v>1741</v>
      </c>
      <c r="Q844" s="275" t="s">
        <v>924</v>
      </c>
      <c r="R844" s="278"/>
      <c r="S844" s="276"/>
      <c r="T844" s="276"/>
      <c r="U844" s="19">
        <v>48289500</v>
      </c>
      <c r="V844" s="276">
        <f t="shared" si="81"/>
        <v>54084240.000000007</v>
      </c>
      <c r="W844" s="278"/>
      <c r="X844" s="270">
        <v>2017</v>
      </c>
      <c r="Y844" s="306"/>
    </row>
    <row r="845" spans="2:25" ht="12.75" customHeight="1" x14ac:dyDescent="0.25">
      <c r="B845" s="80" t="s">
        <v>755</v>
      </c>
      <c r="C845" s="269" t="s">
        <v>923</v>
      </c>
      <c r="D845" s="278" t="s">
        <v>1284</v>
      </c>
      <c r="E845" s="278" t="s">
        <v>1285</v>
      </c>
      <c r="F845" s="278" t="s">
        <v>1285</v>
      </c>
      <c r="G845" s="278" t="s">
        <v>1286</v>
      </c>
      <c r="H845" s="278" t="s">
        <v>55</v>
      </c>
      <c r="I845" s="307">
        <v>100</v>
      </c>
      <c r="J845" s="449">
        <v>230000000</v>
      </c>
      <c r="K845" s="270" t="s">
        <v>1043</v>
      </c>
      <c r="L845" s="273" t="s">
        <v>1731</v>
      </c>
      <c r="M845" s="278" t="s">
        <v>473</v>
      </c>
      <c r="N845" s="271" t="s">
        <v>924</v>
      </c>
      <c r="O845" s="271" t="s">
        <v>688</v>
      </c>
      <c r="P845" s="283" t="s">
        <v>1741</v>
      </c>
      <c r="Q845" s="275" t="s">
        <v>924</v>
      </c>
      <c r="R845" s="278"/>
      <c r="S845" s="276"/>
      <c r="T845" s="276"/>
      <c r="U845" s="276">
        <v>0</v>
      </c>
      <c r="V845" s="276">
        <f t="shared" si="81"/>
        <v>0</v>
      </c>
      <c r="W845" s="278"/>
      <c r="X845" s="270">
        <v>2016</v>
      </c>
      <c r="Y845" s="306" t="s">
        <v>3185</v>
      </c>
    </row>
    <row r="846" spans="2:25" ht="12.75" customHeight="1" x14ac:dyDescent="0.25">
      <c r="B846" s="80" t="s">
        <v>3193</v>
      </c>
      <c r="C846" s="269" t="s">
        <v>923</v>
      </c>
      <c r="D846" s="278" t="s">
        <v>1284</v>
      </c>
      <c r="E846" s="278" t="s">
        <v>1285</v>
      </c>
      <c r="F846" s="278" t="s">
        <v>1285</v>
      </c>
      <c r="G846" s="278" t="s">
        <v>1286</v>
      </c>
      <c r="H846" s="278" t="s">
        <v>55</v>
      </c>
      <c r="I846" s="307">
        <v>100</v>
      </c>
      <c r="J846" s="449">
        <v>230000000</v>
      </c>
      <c r="K846" s="270" t="s">
        <v>1043</v>
      </c>
      <c r="L846" s="273" t="s">
        <v>1048</v>
      </c>
      <c r="M846" s="278" t="s">
        <v>473</v>
      </c>
      <c r="N846" s="271" t="s">
        <v>924</v>
      </c>
      <c r="O846" s="271" t="s">
        <v>2994</v>
      </c>
      <c r="P846" s="283" t="s">
        <v>1741</v>
      </c>
      <c r="Q846" s="275" t="s">
        <v>924</v>
      </c>
      <c r="R846" s="278"/>
      <c r="S846" s="276"/>
      <c r="T846" s="276"/>
      <c r="U846" s="19">
        <v>70031180</v>
      </c>
      <c r="V846" s="276">
        <f t="shared" si="81"/>
        <v>78434921.600000009</v>
      </c>
      <c r="W846" s="278"/>
      <c r="X846" s="270">
        <v>2017</v>
      </c>
      <c r="Y846" s="306"/>
    </row>
    <row r="847" spans="2:25" ht="12.75" customHeight="1" x14ac:dyDescent="0.25">
      <c r="B847" s="80" t="s">
        <v>756</v>
      </c>
      <c r="C847" s="269" t="s">
        <v>923</v>
      </c>
      <c r="D847" s="278" t="s">
        <v>1284</v>
      </c>
      <c r="E847" s="278" t="s">
        <v>1285</v>
      </c>
      <c r="F847" s="278" t="s">
        <v>1285</v>
      </c>
      <c r="G847" s="278" t="s">
        <v>2921</v>
      </c>
      <c r="H847" s="278" t="s">
        <v>55</v>
      </c>
      <c r="I847" s="307">
        <v>100</v>
      </c>
      <c r="J847" s="449">
        <v>230000000</v>
      </c>
      <c r="K847" s="270" t="s">
        <v>1043</v>
      </c>
      <c r="L847" s="273" t="s">
        <v>1731</v>
      </c>
      <c r="M847" s="278" t="s">
        <v>473</v>
      </c>
      <c r="N847" s="271" t="s">
        <v>924</v>
      </c>
      <c r="O847" s="271" t="s">
        <v>688</v>
      </c>
      <c r="P847" s="283" t="s">
        <v>1741</v>
      </c>
      <c r="Q847" s="275" t="s">
        <v>924</v>
      </c>
      <c r="R847" s="278"/>
      <c r="S847" s="276"/>
      <c r="T847" s="276"/>
      <c r="U847" s="276">
        <v>0</v>
      </c>
      <c r="V847" s="276">
        <f t="shared" si="81"/>
        <v>0</v>
      </c>
      <c r="W847" s="278"/>
      <c r="X847" s="270">
        <v>2016</v>
      </c>
      <c r="Y847" s="306" t="s">
        <v>3185</v>
      </c>
    </row>
    <row r="848" spans="2:25" ht="12.75" customHeight="1" x14ac:dyDescent="0.25">
      <c r="B848" s="80" t="s">
        <v>3194</v>
      </c>
      <c r="C848" s="269" t="s">
        <v>923</v>
      </c>
      <c r="D848" s="278" t="s">
        <v>1284</v>
      </c>
      <c r="E848" s="278" t="s">
        <v>1285</v>
      </c>
      <c r="F848" s="278" t="s">
        <v>1285</v>
      </c>
      <c r="G848" s="278" t="s">
        <v>2921</v>
      </c>
      <c r="H848" s="278" t="s">
        <v>55</v>
      </c>
      <c r="I848" s="307">
        <v>100</v>
      </c>
      <c r="J848" s="449">
        <v>230000000</v>
      </c>
      <c r="K848" s="270" t="s">
        <v>1043</v>
      </c>
      <c r="L848" s="273" t="s">
        <v>1048</v>
      </c>
      <c r="M848" s="278" t="s">
        <v>473</v>
      </c>
      <c r="N848" s="271" t="s">
        <v>924</v>
      </c>
      <c r="O848" s="271" t="s">
        <v>2994</v>
      </c>
      <c r="P848" s="283" t="s">
        <v>1741</v>
      </c>
      <c r="Q848" s="275" t="s">
        <v>924</v>
      </c>
      <c r="R848" s="278"/>
      <c r="S848" s="276"/>
      <c r="T848" s="276"/>
      <c r="U848" s="19">
        <v>45444600</v>
      </c>
      <c r="V848" s="276">
        <f t="shared" si="81"/>
        <v>50897952.000000007</v>
      </c>
      <c r="W848" s="278"/>
      <c r="X848" s="270">
        <v>2017</v>
      </c>
      <c r="Y848" s="306"/>
    </row>
    <row r="849" spans="2:25" ht="12.75" customHeight="1" x14ac:dyDescent="0.25">
      <c r="B849" s="80" t="s">
        <v>757</v>
      </c>
      <c r="C849" s="269" t="s">
        <v>923</v>
      </c>
      <c r="D849" s="278" t="s">
        <v>2922</v>
      </c>
      <c r="E849" s="278" t="s">
        <v>2923</v>
      </c>
      <c r="F849" s="278" t="s">
        <v>2923</v>
      </c>
      <c r="G849" s="278" t="s">
        <v>2924</v>
      </c>
      <c r="H849" s="278" t="s">
        <v>55</v>
      </c>
      <c r="I849" s="307">
        <v>100</v>
      </c>
      <c r="J849" s="449">
        <v>230000000</v>
      </c>
      <c r="K849" s="270" t="s">
        <v>1043</v>
      </c>
      <c r="L849" s="273" t="s">
        <v>1731</v>
      </c>
      <c r="M849" s="278" t="s">
        <v>473</v>
      </c>
      <c r="N849" s="271" t="s">
        <v>924</v>
      </c>
      <c r="O849" s="271" t="s">
        <v>688</v>
      </c>
      <c r="P849" s="283" t="s">
        <v>1741</v>
      </c>
      <c r="Q849" s="275" t="s">
        <v>924</v>
      </c>
      <c r="R849" s="278"/>
      <c r="S849" s="276"/>
      <c r="T849" s="276"/>
      <c r="U849" s="276">
        <v>0</v>
      </c>
      <c r="V849" s="276">
        <f t="shared" si="81"/>
        <v>0</v>
      </c>
      <c r="W849" s="278"/>
      <c r="X849" s="270">
        <v>2016</v>
      </c>
      <c r="Y849" s="306" t="s">
        <v>3185</v>
      </c>
    </row>
    <row r="850" spans="2:25" ht="12.75" customHeight="1" x14ac:dyDescent="0.25">
      <c r="B850" s="80" t="s">
        <v>3195</v>
      </c>
      <c r="C850" s="269" t="s">
        <v>923</v>
      </c>
      <c r="D850" s="278" t="s">
        <v>2922</v>
      </c>
      <c r="E850" s="278" t="s">
        <v>2923</v>
      </c>
      <c r="F850" s="278" t="s">
        <v>2923</v>
      </c>
      <c r="G850" s="278" t="s">
        <v>2924</v>
      </c>
      <c r="H850" s="278" t="s">
        <v>55</v>
      </c>
      <c r="I850" s="307">
        <v>100</v>
      </c>
      <c r="J850" s="449">
        <v>230000000</v>
      </c>
      <c r="K850" s="270" t="s">
        <v>1043</v>
      </c>
      <c r="L850" s="273" t="s">
        <v>1048</v>
      </c>
      <c r="M850" s="278" t="s">
        <v>473</v>
      </c>
      <c r="N850" s="271" t="s">
        <v>924</v>
      </c>
      <c r="O850" s="271" t="s">
        <v>2994</v>
      </c>
      <c r="P850" s="283" t="s">
        <v>1741</v>
      </c>
      <c r="Q850" s="275" t="s">
        <v>924</v>
      </c>
      <c r="R850" s="278"/>
      <c r="S850" s="276"/>
      <c r="T850" s="276"/>
      <c r="U850" s="19">
        <v>18728000</v>
      </c>
      <c r="V850" s="276">
        <f t="shared" si="81"/>
        <v>20975360.000000004</v>
      </c>
      <c r="W850" s="278"/>
      <c r="X850" s="270">
        <v>2017</v>
      </c>
      <c r="Y850" s="306"/>
    </row>
    <row r="851" spans="2:25" ht="12.75" customHeight="1" x14ac:dyDescent="0.25">
      <c r="B851" s="80" t="s">
        <v>758</v>
      </c>
      <c r="C851" s="269" t="s">
        <v>923</v>
      </c>
      <c r="D851" s="278" t="s">
        <v>2922</v>
      </c>
      <c r="E851" s="278" t="s">
        <v>2923</v>
      </c>
      <c r="F851" s="278" t="s">
        <v>2923</v>
      </c>
      <c r="G851" s="278" t="s">
        <v>2925</v>
      </c>
      <c r="H851" s="278" t="s">
        <v>55</v>
      </c>
      <c r="I851" s="307">
        <v>100</v>
      </c>
      <c r="J851" s="449">
        <v>230000000</v>
      </c>
      <c r="K851" s="270" t="s">
        <v>1043</v>
      </c>
      <c r="L851" s="273" t="s">
        <v>1731</v>
      </c>
      <c r="M851" s="278" t="s">
        <v>473</v>
      </c>
      <c r="N851" s="271" t="s">
        <v>924</v>
      </c>
      <c r="O851" s="271" t="s">
        <v>688</v>
      </c>
      <c r="P851" s="283" t="s">
        <v>1741</v>
      </c>
      <c r="Q851" s="275" t="s">
        <v>924</v>
      </c>
      <c r="R851" s="278"/>
      <c r="S851" s="276"/>
      <c r="T851" s="276"/>
      <c r="U851" s="276">
        <v>0</v>
      </c>
      <c r="V851" s="276">
        <f t="shared" si="81"/>
        <v>0</v>
      </c>
      <c r="W851" s="278"/>
      <c r="X851" s="270">
        <v>2016</v>
      </c>
      <c r="Y851" s="306" t="s">
        <v>3185</v>
      </c>
    </row>
    <row r="852" spans="2:25" ht="12.75" customHeight="1" x14ac:dyDescent="0.25">
      <c r="B852" s="80" t="s">
        <v>3196</v>
      </c>
      <c r="C852" s="269" t="s">
        <v>923</v>
      </c>
      <c r="D852" s="278" t="s">
        <v>2922</v>
      </c>
      <c r="E852" s="278" t="s">
        <v>2923</v>
      </c>
      <c r="F852" s="278" t="s">
        <v>2923</v>
      </c>
      <c r="G852" s="278" t="s">
        <v>2925</v>
      </c>
      <c r="H852" s="278" t="s">
        <v>55</v>
      </c>
      <c r="I852" s="307">
        <v>100</v>
      </c>
      <c r="J852" s="449">
        <v>230000000</v>
      </c>
      <c r="K852" s="270" t="s">
        <v>1043</v>
      </c>
      <c r="L852" s="273" t="s">
        <v>1048</v>
      </c>
      <c r="M852" s="278" t="s">
        <v>473</v>
      </c>
      <c r="N852" s="271" t="s">
        <v>924</v>
      </c>
      <c r="O852" s="271" t="s">
        <v>2994</v>
      </c>
      <c r="P852" s="283" t="s">
        <v>1741</v>
      </c>
      <c r="Q852" s="275" t="s">
        <v>924</v>
      </c>
      <c r="R852" s="278"/>
      <c r="S852" s="276"/>
      <c r="T852" s="276"/>
      <c r="U852" s="19">
        <v>5073000</v>
      </c>
      <c r="V852" s="276">
        <f t="shared" si="81"/>
        <v>5681760.0000000009</v>
      </c>
      <c r="W852" s="278"/>
      <c r="X852" s="270">
        <v>2017</v>
      </c>
      <c r="Y852" s="306"/>
    </row>
    <row r="853" spans="2:25" ht="12.75" customHeight="1" x14ac:dyDescent="0.25">
      <c r="B853" s="80" t="s">
        <v>759</v>
      </c>
      <c r="C853" s="269" t="s">
        <v>923</v>
      </c>
      <c r="D853" s="278" t="s">
        <v>2922</v>
      </c>
      <c r="E853" s="278" t="s">
        <v>2923</v>
      </c>
      <c r="F853" s="278" t="s">
        <v>2923</v>
      </c>
      <c r="G853" s="278" t="s">
        <v>2926</v>
      </c>
      <c r="H853" s="278" t="s">
        <v>55</v>
      </c>
      <c r="I853" s="307">
        <v>100</v>
      </c>
      <c r="J853" s="449">
        <v>230000000</v>
      </c>
      <c r="K853" s="270" t="s">
        <v>1043</v>
      </c>
      <c r="L853" s="273" t="s">
        <v>1731</v>
      </c>
      <c r="M853" s="278" t="s">
        <v>473</v>
      </c>
      <c r="N853" s="271" t="s">
        <v>924</v>
      </c>
      <c r="O853" s="271" t="s">
        <v>688</v>
      </c>
      <c r="P853" s="283" t="s">
        <v>1741</v>
      </c>
      <c r="Q853" s="275" t="s">
        <v>924</v>
      </c>
      <c r="R853" s="278"/>
      <c r="S853" s="276"/>
      <c r="T853" s="276"/>
      <c r="U853" s="276">
        <v>0</v>
      </c>
      <c r="V853" s="276">
        <f t="shared" si="81"/>
        <v>0</v>
      </c>
      <c r="W853" s="278"/>
      <c r="X853" s="270">
        <v>2016</v>
      </c>
      <c r="Y853" s="306" t="s">
        <v>3185</v>
      </c>
    </row>
    <row r="854" spans="2:25" ht="12.75" customHeight="1" x14ac:dyDescent="0.25">
      <c r="B854" s="80" t="s">
        <v>3197</v>
      </c>
      <c r="C854" s="269" t="s">
        <v>923</v>
      </c>
      <c r="D854" s="278" t="s">
        <v>2922</v>
      </c>
      <c r="E854" s="278" t="s">
        <v>2923</v>
      </c>
      <c r="F854" s="278" t="s">
        <v>2923</v>
      </c>
      <c r="G854" s="278" t="s">
        <v>2926</v>
      </c>
      <c r="H854" s="278" t="s">
        <v>55</v>
      </c>
      <c r="I854" s="307">
        <v>100</v>
      </c>
      <c r="J854" s="449">
        <v>230000000</v>
      </c>
      <c r="K854" s="270" t="s">
        <v>1043</v>
      </c>
      <c r="L854" s="273" t="s">
        <v>1048</v>
      </c>
      <c r="M854" s="278" t="s">
        <v>473</v>
      </c>
      <c r="N854" s="271" t="s">
        <v>924</v>
      </c>
      <c r="O854" s="271" t="s">
        <v>2994</v>
      </c>
      <c r="P854" s="283" t="s">
        <v>1741</v>
      </c>
      <c r="Q854" s="275" t="s">
        <v>924</v>
      </c>
      <c r="R854" s="278"/>
      <c r="S854" s="276"/>
      <c r="T854" s="276"/>
      <c r="U854" s="19">
        <v>17154847.999999899</v>
      </c>
      <c r="V854" s="276">
        <f t="shared" si="81"/>
        <v>19213429.75999989</v>
      </c>
      <c r="W854" s="278"/>
      <c r="X854" s="270">
        <v>2017</v>
      </c>
      <c r="Y854" s="306"/>
    </row>
    <row r="855" spans="2:25" ht="12.75" customHeight="1" x14ac:dyDescent="0.25">
      <c r="B855" s="80" t="s">
        <v>760</v>
      </c>
      <c r="C855" s="269" t="s">
        <v>923</v>
      </c>
      <c r="D855" s="278" t="s">
        <v>2922</v>
      </c>
      <c r="E855" s="278" t="s">
        <v>2923</v>
      </c>
      <c r="F855" s="278" t="s">
        <v>2923</v>
      </c>
      <c r="G855" s="278" t="s">
        <v>2927</v>
      </c>
      <c r="H855" s="278" t="s">
        <v>55</v>
      </c>
      <c r="I855" s="307">
        <v>100</v>
      </c>
      <c r="J855" s="449">
        <v>230000000</v>
      </c>
      <c r="K855" s="270" t="s">
        <v>1043</v>
      </c>
      <c r="L855" s="273" t="s">
        <v>1731</v>
      </c>
      <c r="M855" s="278" t="s">
        <v>473</v>
      </c>
      <c r="N855" s="271" t="s">
        <v>924</v>
      </c>
      <c r="O855" s="271" t="s">
        <v>688</v>
      </c>
      <c r="P855" s="283" t="s">
        <v>1741</v>
      </c>
      <c r="Q855" s="275" t="s">
        <v>924</v>
      </c>
      <c r="R855" s="278"/>
      <c r="S855" s="276"/>
      <c r="T855" s="276"/>
      <c r="U855" s="276">
        <v>0</v>
      </c>
      <c r="V855" s="276">
        <f t="shared" si="81"/>
        <v>0</v>
      </c>
      <c r="W855" s="278"/>
      <c r="X855" s="270">
        <v>2016</v>
      </c>
      <c r="Y855" s="306" t="s">
        <v>3185</v>
      </c>
    </row>
    <row r="856" spans="2:25" ht="12.75" customHeight="1" x14ac:dyDescent="0.25">
      <c r="B856" s="80" t="s">
        <v>3198</v>
      </c>
      <c r="C856" s="269" t="s">
        <v>923</v>
      </c>
      <c r="D856" s="278" t="s">
        <v>2922</v>
      </c>
      <c r="E856" s="278" t="s">
        <v>2923</v>
      </c>
      <c r="F856" s="278" t="s">
        <v>2923</v>
      </c>
      <c r="G856" s="278" t="s">
        <v>2927</v>
      </c>
      <c r="H856" s="278" t="s">
        <v>55</v>
      </c>
      <c r="I856" s="307">
        <v>100</v>
      </c>
      <c r="J856" s="449">
        <v>230000000</v>
      </c>
      <c r="K856" s="270" t="s">
        <v>1043</v>
      </c>
      <c r="L856" s="273" t="s">
        <v>1048</v>
      </c>
      <c r="M856" s="278" t="s">
        <v>473</v>
      </c>
      <c r="N856" s="271" t="s">
        <v>924</v>
      </c>
      <c r="O856" s="271" t="s">
        <v>2994</v>
      </c>
      <c r="P856" s="283" t="s">
        <v>1741</v>
      </c>
      <c r="Q856" s="275" t="s">
        <v>924</v>
      </c>
      <c r="R856" s="278"/>
      <c r="S856" s="276"/>
      <c r="T856" s="276"/>
      <c r="U856" s="19">
        <v>3558320</v>
      </c>
      <c r="V856" s="276">
        <f t="shared" si="81"/>
        <v>3985318.4000000004</v>
      </c>
      <c r="W856" s="278"/>
      <c r="X856" s="270">
        <v>2017</v>
      </c>
      <c r="Y856" s="306"/>
    </row>
    <row r="857" spans="2:25" ht="12.75" customHeight="1" x14ac:dyDescent="0.25">
      <c r="B857" s="80" t="s">
        <v>761</v>
      </c>
      <c r="C857" s="269" t="s">
        <v>923</v>
      </c>
      <c r="D857" s="278" t="s">
        <v>2928</v>
      </c>
      <c r="E857" s="278" t="s">
        <v>2929</v>
      </c>
      <c r="F857" s="278" t="s">
        <v>2929</v>
      </c>
      <c r="G857" s="278" t="s">
        <v>2930</v>
      </c>
      <c r="H857" s="278" t="s">
        <v>55</v>
      </c>
      <c r="I857" s="307">
        <v>100</v>
      </c>
      <c r="J857" s="449">
        <v>230000000</v>
      </c>
      <c r="K857" s="270" t="s">
        <v>1043</v>
      </c>
      <c r="L857" s="273" t="s">
        <v>1731</v>
      </c>
      <c r="M857" s="278" t="s">
        <v>473</v>
      </c>
      <c r="N857" s="271" t="s">
        <v>924</v>
      </c>
      <c r="O857" s="271" t="s">
        <v>688</v>
      </c>
      <c r="P857" s="283" t="s">
        <v>1741</v>
      </c>
      <c r="Q857" s="275" t="s">
        <v>924</v>
      </c>
      <c r="R857" s="278"/>
      <c r="S857" s="276"/>
      <c r="T857" s="276"/>
      <c r="U857" s="276">
        <v>0</v>
      </c>
      <c r="V857" s="276">
        <f t="shared" si="81"/>
        <v>0</v>
      </c>
      <c r="W857" s="278"/>
      <c r="X857" s="279">
        <v>2016</v>
      </c>
      <c r="Y857" s="306" t="s">
        <v>3185</v>
      </c>
    </row>
    <row r="858" spans="2:25" ht="12.75" customHeight="1" x14ac:dyDescent="0.25">
      <c r="B858" s="80" t="s">
        <v>3199</v>
      </c>
      <c r="C858" s="269" t="s">
        <v>923</v>
      </c>
      <c r="D858" s="278" t="s">
        <v>2928</v>
      </c>
      <c r="E858" s="278" t="s">
        <v>2929</v>
      </c>
      <c r="F858" s="278" t="s">
        <v>2929</v>
      </c>
      <c r="G858" s="278" t="s">
        <v>2930</v>
      </c>
      <c r="H858" s="278" t="s">
        <v>55</v>
      </c>
      <c r="I858" s="307">
        <v>100</v>
      </c>
      <c r="J858" s="449">
        <v>230000000</v>
      </c>
      <c r="K858" s="270" t="s">
        <v>1043</v>
      </c>
      <c r="L858" s="273" t="s">
        <v>1048</v>
      </c>
      <c r="M858" s="278" t="s">
        <v>473</v>
      </c>
      <c r="N858" s="271" t="s">
        <v>924</v>
      </c>
      <c r="O858" s="271" t="s">
        <v>2994</v>
      </c>
      <c r="P858" s="283" t="s">
        <v>1741</v>
      </c>
      <c r="Q858" s="275" t="s">
        <v>924</v>
      </c>
      <c r="R858" s="278"/>
      <c r="S858" s="276"/>
      <c r="T858" s="276"/>
      <c r="U858" s="19">
        <v>14955330</v>
      </c>
      <c r="V858" s="276">
        <f t="shared" si="81"/>
        <v>16749969.600000001</v>
      </c>
      <c r="W858" s="278"/>
      <c r="X858" s="270">
        <v>2017</v>
      </c>
      <c r="Y858" s="306"/>
    </row>
    <row r="859" spans="2:25" ht="12.75" customHeight="1" x14ac:dyDescent="0.25">
      <c r="B859" s="80" t="s">
        <v>762</v>
      </c>
      <c r="C859" s="269" t="s">
        <v>923</v>
      </c>
      <c r="D859" s="278" t="s">
        <v>2928</v>
      </c>
      <c r="E859" s="278" t="s">
        <v>2929</v>
      </c>
      <c r="F859" s="278" t="s">
        <v>2929</v>
      </c>
      <c r="G859" s="278" t="s">
        <v>2931</v>
      </c>
      <c r="H859" s="278" t="s">
        <v>55</v>
      </c>
      <c r="I859" s="307">
        <v>100</v>
      </c>
      <c r="J859" s="449">
        <v>230000000</v>
      </c>
      <c r="K859" s="270" t="s">
        <v>1043</v>
      </c>
      <c r="L859" s="273" t="s">
        <v>1731</v>
      </c>
      <c r="M859" s="278" t="s">
        <v>473</v>
      </c>
      <c r="N859" s="271" t="s">
        <v>924</v>
      </c>
      <c r="O859" s="271" t="s">
        <v>688</v>
      </c>
      <c r="P859" s="283" t="s">
        <v>1741</v>
      </c>
      <c r="Q859" s="275" t="s">
        <v>924</v>
      </c>
      <c r="R859" s="278"/>
      <c r="S859" s="276"/>
      <c r="T859" s="276"/>
      <c r="U859" s="276">
        <v>0</v>
      </c>
      <c r="V859" s="276">
        <f t="shared" si="81"/>
        <v>0</v>
      </c>
      <c r="W859" s="278"/>
      <c r="X859" s="279">
        <v>2016</v>
      </c>
      <c r="Y859" s="306" t="s">
        <v>3185</v>
      </c>
    </row>
    <row r="860" spans="2:25" ht="12.75" customHeight="1" x14ac:dyDescent="0.25">
      <c r="B860" s="80" t="s">
        <v>3200</v>
      </c>
      <c r="C860" s="269" t="s">
        <v>923</v>
      </c>
      <c r="D860" s="278" t="s">
        <v>2928</v>
      </c>
      <c r="E860" s="278" t="s">
        <v>2929</v>
      </c>
      <c r="F860" s="278" t="s">
        <v>2929</v>
      </c>
      <c r="G860" s="278" t="s">
        <v>2931</v>
      </c>
      <c r="H860" s="278" t="s">
        <v>55</v>
      </c>
      <c r="I860" s="307">
        <v>100</v>
      </c>
      <c r="J860" s="449">
        <v>230000000</v>
      </c>
      <c r="K860" s="270" t="s">
        <v>1043</v>
      </c>
      <c r="L860" s="273" t="s">
        <v>1048</v>
      </c>
      <c r="M860" s="278" t="s">
        <v>473</v>
      </c>
      <c r="N860" s="271" t="s">
        <v>924</v>
      </c>
      <c r="O860" s="271" t="s">
        <v>2994</v>
      </c>
      <c r="P860" s="283" t="s">
        <v>1741</v>
      </c>
      <c r="Q860" s="275" t="s">
        <v>924</v>
      </c>
      <c r="R860" s="278"/>
      <c r="S860" s="276"/>
      <c r="T860" s="276"/>
      <c r="U860" s="19">
        <v>32074950</v>
      </c>
      <c r="V860" s="276">
        <f t="shared" si="81"/>
        <v>35923944</v>
      </c>
      <c r="W860" s="278"/>
      <c r="X860" s="270">
        <v>2017</v>
      </c>
      <c r="Y860" s="306"/>
    </row>
    <row r="861" spans="2:25" ht="12.75" customHeight="1" x14ac:dyDescent="0.25">
      <c r="B861" s="80" t="s">
        <v>763</v>
      </c>
      <c r="C861" s="269" t="s">
        <v>923</v>
      </c>
      <c r="D861" s="278" t="s">
        <v>2928</v>
      </c>
      <c r="E861" s="278" t="s">
        <v>2929</v>
      </c>
      <c r="F861" s="278" t="s">
        <v>2929</v>
      </c>
      <c r="G861" s="278" t="s">
        <v>2932</v>
      </c>
      <c r="H861" s="278" t="s">
        <v>55</v>
      </c>
      <c r="I861" s="307">
        <v>100</v>
      </c>
      <c r="J861" s="449">
        <v>230000000</v>
      </c>
      <c r="K861" s="270" t="s">
        <v>1043</v>
      </c>
      <c r="L861" s="273" t="s">
        <v>1731</v>
      </c>
      <c r="M861" s="278" t="s">
        <v>473</v>
      </c>
      <c r="N861" s="271" t="s">
        <v>924</v>
      </c>
      <c r="O861" s="271" t="s">
        <v>688</v>
      </c>
      <c r="P861" s="283" t="s">
        <v>1741</v>
      </c>
      <c r="Q861" s="275" t="s">
        <v>924</v>
      </c>
      <c r="R861" s="278"/>
      <c r="S861" s="276"/>
      <c r="T861" s="276"/>
      <c r="U861" s="276">
        <v>0</v>
      </c>
      <c r="V861" s="276">
        <f t="shared" si="81"/>
        <v>0</v>
      </c>
      <c r="W861" s="278"/>
      <c r="X861" s="279">
        <v>2016</v>
      </c>
      <c r="Y861" s="306" t="s">
        <v>3185</v>
      </c>
    </row>
    <row r="862" spans="2:25" ht="12.75" customHeight="1" x14ac:dyDescent="0.25">
      <c r="B862" s="80" t="s">
        <v>3201</v>
      </c>
      <c r="C862" s="269" t="s">
        <v>923</v>
      </c>
      <c r="D862" s="278" t="s">
        <v>2928</v>
      </c>
      <c r="E862" s="278" t="s">
        <v>2929</v>
      </c>
      <c r="F862" s="278" t="s">
        <v>2929</v>
      </c>
      <c r="G862" s="278" t="s">
        <v>2932</v>
      </c>
      <c r="H862" s="278" t="s">
        <v>55</v>
      </c>
      <c r="I862" s="307">
        <v>100</v>
      </c>
      <c r="J862" s="449">
        <v>230000000</v>
      </c>
      <c r="K862" s="270" t="s">
        <v>1043</v>
      </c>
      <c r="L862" s="273" t="s">
        <v>1048</v>
      </c>
      <c r="M862" s="278" t="s">
        <v>473</v>
      </c>
      <c r="N862" s="271" t="s">
        <v>924</v>
      </c>
      <c r="O862" s="271" t="s">
        <v>2994</v>
      </c>
      <c r="P862" s="283" t="s">
        <v>1741</v>
      </c>
      <c r="Q862" s="275" t="s">
        <v>924</v>
      </c>
      <c r="R862" s="278"/>
      <c r="S862" s="276"/>
      <c r="T862" s="276"/>
      <c r="U862" s="19">
        <v>20953800</v>
      </c>
      <c r="V862" s="276">
        <f t="shared" si="81"/>
        <v>23468256.000000004</v>
      </c>
      <c r="W862" s="278"/>
      <c r="X862" s="270">
        <v>2017</v>
      </c>
      <c r="Y862" s="306"/>
    </row>
    <row r="863" spans="2:25" ht="12.75" customHeight="1" x14ac:dyDescent="0.25">
      <c r="B863" s="80" t="s">
        <v>764</v>
      </c>
      <c r="C863" s="269" t="s">
        <v>923</v>
      </c>
      <c r="D863" s="278" t="s">
        <v>2928</v>
      </c>
      <c r="E863" s="278" t="s">
        <v>2929</v>
      </c>
      <c r="F863" s="278" t="s">
        <v>2929</v>
      </c>
      <c r="G863" s="278" t="s">
        <v>2933</v>
      </c>
      <c r="H863" s="278" t="s">
        <v>55</v>
      </c>
      <c r="I863" s="307">
        <v>100</v>
      </c>
      <c r="J863" s="449">
        <v>230000000</v>
      </c>
      <c r="K863" s="270" t="s">
        <v>1043</v>
      </c>
      <c r="L863" s="273" t="s">
        <v>1731</v>
      </c>
      <c r="M863" s="278" t="s">
        <v>473</v>
      </c>
      <c r="N863" s="271" t="s">
        <v>924</v>
      </c>
      <c r="O863" s="271" t="s">
        <v>688</v>
      </c>
      <c r="P863" s="283" t="s">
        <v>1741</v>
      </c>
      <c r="Q863" s="275" t="s">
        <v>924</v>
      </c>
      <c r="R863" s="278"/>
      <c r="S863" s="276"/>
      <c r="T863" s="276"/>
      <c r="U863" s="276">
        <v>0</v>
      </c>
      <c r="V863" s="276">
        <f t="shared" si="81"/>
        <v>0</v>
      </c>
      <c r="W863" s="278"/>
      <c r="X863" s="279">
        <v>2016</v>
      </c>
      <c r="Y863" s="306" t="s">
        <v>3185</v>
      </c>
    </row>
    <row r="864" spans="2:25" ht="12.75" customHeight="1" x14ac:dyDescent="0.25">
      <c r="B864" s="80" t="s">
        <v>3202</v>
      </c>
      <c r="C864" s="269" t="s">
        <v>923</v>
      </c>
      <c r="D864" s="278" t="s">
        <v>2928</v>
      </c>
      <c r="E864" s="278" t="s">
        <v>2929</v>
      </c>
      <c r="F864" s="278" t="s">
        <v>2929</v>
      </c>
      <c r="G864" s="278" t="s">
        <v>2933</v>
      </c>
      <c r="H864" s="278" t="s">
        <v>55</v>
      </c>
      <c r="I864" s="307">
        <v>100</v>
      </c>
      <c r="J864" s="449">
        <v>230000000</v>
      </c>
      <c r="K864" s="270" t="s">
        <v>1043</v>
      </c>
      <c r="L864" s="273" t="s">
        <v>1048</v>
      </c>
      <c r="M864" s="278" t="s">
        <v>473</v>
      </c>
      <c r="N864" s="271" t="s">
        <v>924</v>
      </c>
      <c r="O864" s="271" t="s">
        <v>2994</v>
      </c>
      <c r="P864" s="283" t="s">
        <v>1741</v>
      </c>
      <c r="Q864" s="275" t="s">
        <v>924</v>
      </c>
      <c r="R864" s="278"/>
      <c r="S864" s="276"/>
      <c r="T864" s="276"/>
      <c r="U864" s="19">
        <v>59926920</v>
      </c>
      <c r="V864" s="276">
        <f t="shared" si="81"/>
        <v>67118150.400000006</v>
      </c>
      <c r="W864" s="278"/>
      <c r="X864" s="270">
        <v>2017</v>
      </c>
      <c r="Y864" s="306"/>
    </row>
    <row r="865" spans="2:25" ht="12.75" customHeight="1" x14ac:dyDescent="0.25">
      <c r="B865" s="80" t="s">
        <v>765</v>
      </c>
      <c r="C865" s="269" t="s">
        <v>923</v>
      </c>
      <c r="D865" s="278" t="s">
        <v>2928</v>
      </c>
      <c r="E865" s="278" t="s">
        <v>2929</v>
      </c>
      <c r="F865" s="278" t="s">
        <v>2929</v>
      </c>
      <c r="G865" s="278" t="s">
        <v>2934</v>
      </c>
      <c r="H865" s="278" t="s">
        <v>55</v>
      </c>
      <c r="I865" s="307">
        <v>100</v>
      </c>
      <c r="J865" s="449">
        <v>230000000</v>
      </c>
      <c r="K865" s="270" t="s">
        <v>1043</v>
      </c>
      <c r="L865" s="273" t="s">
        <v>1731</v>
      </c>
      <c r="M865" s="278" t="s">
        <v>473</v>
      </c>
      <c r="N865" s="271" t="s">
        <v>924</v>
      </c>
      <c r="O865" s="271" t="s">
        <v>688</v>
      </c>
      <c r="P865" s="283" t="s">
        <v>1741</v>
      </c>
      <c r="Q865" s="275" t="s">
        <v>924</v>
      </c>
      <c r="R865" s="278"/>
      <c r="S865" s="276"/>
      <c r="T865" s="276"/>
      <c r="U865" s="276">
        <v>0</v>
      </c>
      <c r="V865" s="276">
        <f t="shared" si="81"/>
        <v>0</v>
      </c>
      <c r="W865" s="278"/>
      <c r="X865" s="279">
        <v>2016</v>
      </c>
      <c r="Y865" s="306" t="s">
        <v>3185</v>
      </c>
    </row>
    <row r="866" spans="2:25" ht="12.75" customHeight="1" x14ac:dyDescent="0.25">
      <c r="B866" s="80" t="s">
        <v>3203</v>
      </c>
      <c r="C866" s="269" t="s">
        <v>923</v>
      </c>
      <c r="D866" s="278" t="s">
        <v>2928</v>
      </c>
      <c r="E866" s="278" t="s">
        <v>2929</v>
      </c>
      <c r="F866" s="278" t="s">
        <v>2929</v>
      </c>
      <c r="G866" s="278" t="s">
        <v>2934</v>
      </c>
      <c r="H866" s="278" t="s">
        <v>55</v>
      </c>
      <c r="I866" s="307">
        <v>100</v>
      </c>
      <c r="J866" s="449">
        <v>230000000</v>
      </c>
      <c r="K866" s="270" t="s">
        <v>1043</v>
      </c>
      <c r="L866" s="273" t="s">
        <v>1048</v>
      </c>
      <c r="M866" s="278" t="s">
        <v>473</v>
      </c>
      <c r="N866" s="271" t="s">
        <v>924</v>
      </c>
      <c r="O866" s="271" t="s">
        <v>2994</v>
      </c>
      <c r="P866" s="283" t="s">
        <v>1741</v>
      </c>
      <c r="Q866" s="275" t="s">
        <v>924</v>
      </c>
      <c r="R866" s="278"/>
      <c r="S866" s="276"/>
      <c r="T866" s="276"/>
      <c r="U866" s="19">
        <v>2126960</v>
      </c>
      <c r="V866" s="276">
        <f t="shared" si="81"/>
        <v>2382195.2000000002</v>
      </c>
      <c r="W866" s="278"/>
      <c r="X866" s="270">
        <v>2017</v>
      </c>
      <c r="Y866" s="306"/>
    </row>
    <row r="867" spans="2:25" ht="12.75" customHeight="1" x14ac:dyDescent="0.25">
      <c r="B867" s="80" t="s">
        <v>766</v>
      </c>
      <c r="C867" s="269" t="s">
        <v>923</v>
      </c>
      <c r="D867" s="278" t="s">
        <v>2935</v>
      </c>
      <c r="E867" s="278" t="s">
        <v>2936</v>
      </c>
      <c r="F867" s="278" t="s">
        <v>2936</v>
      </c>
      <c r="G867" s="278" t="s">
        <v>2937</v>
      </c>
      <c r="H867" s="278" t="s">
        <v>55</v>
      </c>
      <c r="I867" s="307">
        <v>100</v>
      </c>
      <c r="J867" s="449">
        <v>230000000</v>
      </c>
      <c r="K867" s="270" t="s">
        <v>1043</v>
      </c>
      <c r="L867" s="273" t="s">
        <v>1731</v>
      </c>
      <c r="M867" s="278" t="s">
        <v>473</v>
      </c>
      <c r="N867" s="271" t="s">
        <v>924</v>
      </c>
      <c r="O867" s="271" t="s">
        <v>688</v>
      </c>
      <c r="P867" s="283" t="s">
        <v>1741</v>
      </c>
      <c r="Q867" s="275" t="s">
        <v>924</v>
      </c>
      <c r="R867" s="278"/>
      <c r="S867" s="276"/>
      <c r="T867" s="276"/>
      <c r="U867" s="276">
        <v>0</v>
      </c>
      <c r="V867" s="276">
        <f t="shared" si="81"/>
        <v>0</v>
      </c>
      <c r="W867" s="278"/>
      <c r="X867" s="279">
        <v>2016</v>
      </c>
      <c r="Y867" s="306" t="s">
        <v>3185</v>
      </c>
    </row>
    <row r="868" spans="2:25" ht="12.75" customHeight="1" x14ac:dyDescent="0.25">
      <c r="B868" s="80" t="s">
        <v>3204</v>
      </c>
      <c r="C868" s="269" t="s">
        <v>923</v>
      </c>
      <c r="D868" s="278" t="s">
        <v>2935</v>
      </c>
      <c r="E868" s="278" t="s">
        <v>2936</v>
      </c>
      <c r="F868" s="278" t="s">
        <v>2936</v>
      </c>
      <c r="G868" s="278" t="s">
        <v>2937</v>
      </c>
      <c r="H868" s="278" t="s">
        <v>55</v>
      </c>
      <c r="I868" s="307">
        <v>100</v>
      </c>
      <c r="J868" s="449">
        <v>230000000</v>
      </c>
      <c r="K868" s="270" t="s">
        <v>1043</v>
      </c>
      <c r="L868" s="273" t="s">
        <v>1048</v>
      </c>
      <c r="M868" s="278" t="s">
        <v>473</v>
      </c>
      <c r="N868" s="271" t="s">
        <v>924</v>
      </c>
      <c r="O868" s="271" t="s">
        <v>2994</v>
      </c>
      <c r="P868" s="283" t="s">
        <v>1741</v>
      </c>
      <c r="Q868" s="275" t="s">
        <v>924</v>
      </c>
      <c r="R868" s="278"/>
      <c r="S868" s="276"/>
      <c r="T868" s="276"/>
      <c r="U868" s="19">
        <v>18542850</v>
      </c>
      <c r="V868" s="276">
        <f t="shared" si="81"/>
        <v>20767992.000000004</v>
      </c>
      <c r="W868" s="278"/>
      <c r="X868" s="270">
        <v>2017</v>
      </c>
      <c r="Y868" s="306"/>
    </row>
    <row r="869" spans="2:25" ht="12.75" customHeight="1" x14ac:dyDescent="0.25">
      <c r="B869" s="80" t="s">
        <v>767</v>
      </c>
      <c r="C869" s="269" t="s">
        <v>923</v>
      </c>
      <c r="D869" s="278" t="s">
        <v>2935</v>
      </c>
      <c r="E869" s="278" t="s">
        <v>2936</v>
      </c>
      <c r="F869" s="278" t="s">
        <v>2936</v>
      </c>
      <c r="G869" s="278" t="s">
        <v>2938</v>
      </c>
      <c r="H869" s="278" t="s">
        <v>55</v>
      </c>
      <c r="I869" s="307">
        <v>100</v>
      </c>
      <c r="J869" s="449">
        <v>230000000</v>
      </c>
      <c r="K869" s="270" t="s">
        <v>1043</v>
      </c>
      <c r="L869" s="273" t="s">
        <v>1731</v>
      </c>
      <c r="M869" s="278" t="s">
        <v>473</v>
      </c>
      <c r="N869" s="271" t="s">
        <v>924</v>
      </c>
      <c r="O869" s="271" t="s">
        <v>688</v>
      </c>
      <c r="P869" s="283" t="s">
        <v>1741</v>
      </c>
      <c r="Q869" s="275" t="s">
        <v>924</v>
      </c>
      <c r="R869" s="278"/>
      <c r="S869" s="276"/>
      <c r="T869" s="276"/>
      <c r="U869" s="276">
        <v>0</v>
      </c>
      <c r="V869" s="276">
        <f t="shared" si="81"/>
        <v>0</v>
      </c>
      <c r="W869" s="278"/>
      <c r="X869" s="279">
        <v>2016</v>
      </c>
      <c r="Y869" s="306" t="s">
        <v>3185</v>
      </c>
    </row>
    <row r="870" spans="2:25" ht="12.75" customHeight="1" x14ac:dyDescent="0.25">
      <c r="B870" s="80" t="s">
        <v>3205</v>
      </c>
      <c r="C870" s="269" t="s">
        <v>923</v>
      </c>
      <c r="D870" s="278" t="s">
        <v>2935</v>
      </c>
      <c r="E870" s="278" t="s">
        <v>2936</v>
      </c>
      <c r="F870" s="278" t="s">
        <v>2936</v>
      </c>
      <c r="G870" s="278" t="s">
        <v>2938</v>
      </c>
      <c r="H870" s="278" t="s">
        <v>55</v>
      </c>
      <c r="I870" s="307">
        <v>100</v>
      </c>
      <c r="J870" s="449">
        <v>230000000</v>
      </c>
      <c r="K870" s="270" t="s">
        <v>1043</v>
      </c>
      <c r="L870" s="273" t="s">
        <v>1048</v>
      </c>
      <c r="M870" s="278" t="s">
        <v>473</v>
      </c>
      <c r="N870" s="271" t="s">
        <v>924</v>
      </c>
      <c r="O870" s="271" t="s">
        <v>2994</v>
      </c>
      <c r="P870" s="283" t="s">
        <v>1741</v>
      </c>
      <c r="Q870" s="275" t="s">
        <v>924</v>
      </c>
      <c r="R870" s="278"/>
      <c r="S870" s="276"/>
      <c r="T870" s="276"/>
      <c r="U870" s="19">
        <v>27921100</v>
      </c>
      <c r="V870" s="276">
        <f t="shared" si="81"/>
        <v>31271632.000000004</v>
      </c>
      <c r="W870" s="278"/>
      <c r="X870" s="270">
        <v>2017</v>
      </c>
      <c r="Y870" s="306"/>
    </row>
    <row r="871" spans="2:25" ht="12.75" customHeight="1" x14ac:dyDescent="0.25">
      <c r="B871" s="80" t="s">
        <v>768</v>
      </c>
      <c r="C871" s="269" t="s">
        <v>923</v>
      </c>
      <c r="D871" s="278" t="s">
        <v>2935</v>
      </c>
      <c r="E871" s="278" t="s">
        <v>2936</v>
      </c>
      <c r="F871" s="278" t="s">
        <v>2936</v>
      </c>
      <c r="G871" s="278" t="s">
        <v>2939</v>
      </c>
      <c r="H871" s="278" t="s">
        <v>55</v>
      </c>
      <c r="I871" s="307">
        <v>100</v>
      </c>
      <c r="J871" s="449">
        <v>230000000</v>
      </c>
      <c r="K871" s="270" t="s">
        <v>1043</v>
      </c>
      <c r="L871" s="273" t="s">
        <v>1731</v>
      </c>
      <c r="M871" s="278" t="s">
        <v>473</v>
      </c>
      <c r="N871" s="271" t="s">
        <v>924</v>
      </c>
      <c r="O871" s="271" t="s">
        <v>688</v>
      </c>
      <c r="P871" s="283" t="s">
        <v>1741</v>
      </c>
      <c r="Q871" s="275" t="s">
        <v>924</v>
      </c>
      <c r="R871" s="278"/>
      <c r="S871" s="276"/>
      <c r="T871" s="276"/>
      <c r="U871" s="276">
        <v>0</v>
      </c>
      <c r="V871" s="276">
        <f t="shared" si="81"/>
        <v>0</v>
      </c>
      <c r="W871" s="278"/>
      <c r="X871" s="279">
        <v>2016</v>
      </c>
      <c r="Y871" s="306" t="s">
        <v>3185</v>
      </c>
    </row>
    <row r="872" spans="2:25" ht="12.75" customHeight="1" x14ac:dyDescent="0.25">
      <c r="B872" s="80" t="s">
        <v>3206</v>
      </c>
      <c r="C872" s="269" t="s">
        <v>923</v>
      </c>
      <c r="D872" s="278" t="s">
        <v>2935</v>
      </c>
      <c r="E872" s="278" t="s">
        <v>2936</v>
      </c>
      <c r="F872" s="278" t="s">
        <v>2936</v>
      </c>
      <c r="G872" s="278" t="s">
        <v>2939</v>
      </c>
      <c r="H872" s="278" t="s">
        <v>55</v>
      </c>
      <c r="I872" s="307">
        <v>100</v>
      </c>
      <c r="J872" s="449">
        <v>230000000</v>
      </c>
      <c r="K872" s="270" t="s">
        <v>1043</v>
      </c>
      <c r="L872" s="273" t="s">
        <v>1048</v>
      </c>
      <c r="M872" s="278" t="s">
        <v>473</v>
      </c>
      <c r="N872" s="271" t="s">
        <v>924</v>
      </c>
      <c r="O872" s="271" t="s">
        <v>2994</v>
      </c>
      <c r="P872" s="283" t="s">
        <v>1741</v>
      </c>
      <c r="Q872" s="275" t="s">
        <v>924</v>
      </c>
      <c r="R872" s="278"/>
      <c r="S872" s="276"/>
      <c r="T872" s="276"/>
      <c r="U872" s="19">
        <v>56904120</v>
      </c>
      <c r="V872" s="276">
        <f t="shared" si="81"/>
        <v>63732614.400000006</v>
      </c>
      <c r="W872" s="278"/>
      <c r="X872" s="270">
        <v>2017</v>
      </c>
      <c r="Y872" s="306"/>
    </row>
    <row r="873" spans="2:25" ht="12.75" customHeight="1" x14ac:dyDescent="0.25">
      <c r="B873" s="80" t="s">
        <v>769</v>
      </c>
      <c r="C873" s="269" t="s">
        <v>923</v>
      </c>
      <c r="D873" s="278" t="s">
        <v>2935</v>
      </c>
      <c r="E873" s="278" t="s">
        <v>2936</v>
      </c>
      <c r="F873" s="278" t="s">
        <v>2936</v>
      </c>
      <c r="G873" s="278" t="s">
        <v>2940</v>
      </c>
      <c r="H873" s="278" t="s">
        <v>55</v>
      </c>
      <c r="I873" s="307">
        <v>100</v>
      </c>
      <c r="J873" s="449">
        <v>230000000</v>
      </c>
      <c r="K873" s="270" t="s">
        <v>1043</v>
      </c>
      <c r="L873" s="273" t="s">
        <v>1731</v>
      </c>
      <c r="M873" s="278" t="s">
        <v>473</v>
      </c>
      <c r="N873" s="271" t="s">
        <v>924</v>
      </c>
      <c r="O873" s="271" t="s">
        <v>688</v>
      </c>
      <c r="P873" s="283" t="s">
        <v>1741</v>
      </c>
      <c r="Q873" s="275" t="s">
        <v>924</v>
      </c>
      <c r="R873" s="278"/>
      <c r="S873" s="276"/>
      <c r="T873" s="276"/>
      <c r="U873" s="276">
        <v>0</v>
      </c>
      <c r="V873" s="276">
        <f t="shared" si="81"/>
        <v>0</v>
      </c>
      <c r="W873" s="278"/>
      <c r="X873" s="279">
        <v>2016</v>
      </c>
      <c r="Y873" s="306" t="s">
        <v>3185</v>
      </c>
    </row>
    <row r="874" spans="2:25" ht="12.75" customHeight="1" x14ac:dyDescent="0.25">
      <c r="B874" s="80" t="s">
        <v>3207</v>
      </c>
      <c r="C874" s="269" t="s">
        <v>923</v>
      </c>
      <c r="D874" s="278" t="s">
        <v>2935</v>
      </c>
      <c r="E874" s="278" t="s">
        <v>2936</v>
      </c>
      <c r="F874" s="278" t="s">
        <v>2936</v>
      </c>
      <c r="G874" s="278" t="s">
        <v>2940</v>
      </c>
      <c r="H874" s="278" t="s">
        <v>55</v>
      </c>
      <c r="I874" s="307">
        <v>100</v>
      </c>
      <c r="J874" s="449">
        <v>230000000</v>
      </c>
      <c r="K874" s="270" t="s">
        <v>1043</v>
      </c>
      <c r="L874" s="273" t="s">
        <v>1048</v>
      </c>
      <c r="M874" s="278" t="s">
        <v>473</v>
      </c>
      <c r="N874" s="271" t="s">
        <v>924</v>
      </c>
      <c r="O874" s="271" t="s">
        <v>2994</v>
      </c>
      <c r="P874" s="283" t="s">
        <v>1741</v>
      </c>
      <c r="Q874" s="275" t="s">
        <v>924</v>
      </c>
      <c r="R874" s="278"/>
      <c r="S874" s="276"/>
      <c r="T874" s="276"/>
      <c r="U874" s="19">
        <v>31702580</v>
      </c>
      <c r="V874" s="276">
        <f t="shared" si="81"/>
        <v>35506889.600000001</v>
      </c>
      <c r="W874" s="278"/>
      <c r="X874" s="270">
        <v>2017</v>
      </c>
      <c r="Y874" s="306"/>
    </row>
    <row r="875" spans="2:25" ht="12.75" customHeight="1" x14ac:dyDescent="0.25">
      <c r="B875" s="80" t="s">
        <v>770</v>
      </c>
      <c r="C875" s="269" t="s">
        <v>923</v>
      </c>
      <c r="D875" s="278" t="s">
        <v>2935</v>
      </c>
      <c r="E875" s="278" t="s">
        <v>2936</v>
      </c>
      <c r="F875" s="278" t="s">
        <v>2936</v>
      </c>
      <c r="G875" s="278" t="s">
        <v>2941</v>
      </c>
      <c r="H875" s="278" t="s">
        <v>55</v>
      </c>
      <c r="I875" s="307">
        <v>100</v>
      </c>
      <c r="J875" s="449">
        <v>230000000</v>
      </c>
      <c r="K875" s="270" t="s">
        <v>1043</v>
      </c>
      <c r="L875" s="273" t="s">
        <v>1731</v>
      </c>
      <c r="M875" s="278" t="s">
        <v>473</v>
      </c>
      <c r="N875" s="271" t="s">
        <v>924</v>
      </c>
      <c r="O875" s="271" t="s">
        <v>688</v>
      </c>
      <c r="P875" s="283" t="s">
        <v>1741</v>
      </c>
      <c r="Q875" s="275" t="s">
        <v>924</v>
      </c>
      <c r="R875" s="278"/>
      <c r="S875" s="276"/>
      <c r="T875" s="276"/>
      <c r="U875" s="276">
        <v>0</v>
      </c>
      <c r="V875" s="276">
        <f t="shared" si="81"/>
        <v>0</v>
      </c>
      <c r="W875" s="278"/>
      <c r="X875" s="279">
        <v>2016</v>
      </c>
      <c r="Y875" s="306" t="s">
        <v>3208</v>
      </c>
    </row>
    <row r="876" spans="2:25" ht="12.75" customHeight="1" x14ac:dyDescent="0.25">
      <c r="B876" s="80" t="s">
        <v>3209</v>
      </c>
      <c r="C876" s="269" t="s">
        <v>923</v>
      </c>
      <c r="D876" s="278" t="s">
        <v>2935</v>
      </c>
      <c r="E876" s="278" t="s">
        <v>2936</v>
      </c>
      <c r="F876" s="278" t="s">
        <v>2936</v>
      </c>
      <c r="G876" s="278" t="s">
        <v>2941</v>
      </c>
      <c r="H876" s="278" t="s">
        <v>55</v>
      </c>
      <c r="I876" s="307">
        <v>100</v>
      </c>
      <c r="J876" s="449">
        <v>230000000</v>
      </c>
      <c r="K876" s="270" t="s">
        <v>1043</v>
      </c>
      <c r="L876" s="273" t="s">
        <v>1048</v>
      </c>
      <c r="M876" s="278" t="s">
        <v>473</v>
      </c>
      <c r="N876" s="271" t="s">
        <v>924</v>
      </c>
      <c r="O876" s="271" t="s">
        <v>2994</v>
      </c>
      <c r="P876" s="283" t="s">
        <v>1741</v>
      </c>
      <c r="Q876" s="275" t="s">
        <v>924</v>
      </c>
      <c r="R876" s="278"/>
      <c r="S876" s="276"/>
      <c r="T876" s="276"/>
      <c r="U876" s="19">
        <v>399280</v>
      </c>
      <c r="V876" s="276">
        <f t="shared" si="81"/>
        <v>447193.60000000003</v>
      </c>
      <c r="W876" s="278"/>
      <c r="X876" s="270">
        <v>2017</v>
      </c>
      <c r="Y876" s="306"/>
    </row>
    <row r="877" spans="2:25" ht="12.75" customHeight="1" x14ac:dyDescent="0.25">
      <c r="B877" s="80" t="s">
        <v>771</v>
      </c>
      <c r="C877" s="269" t="s">
        <v>923</v>
      </c>
      <c r="D877" s="278" t="s">
        <v>2942</v>
      </c>
      <c r="E877" s="278" t="s">
        <v>2943</v>
      </c>
      <c r="F877" s="278" t="s">
        <v>2943</v>
      </c>
      <c r="G877" s="278" t="s">
        <v>2944</v>
      </c>
      <c r="H877" s="278" t="s">
        <v>55</v>
      </c>
      <c r="I877" s="307">
        <v>100</v>
      </c>
      <c r="J877" s="449">
        <v>230000000</v>
      </c>
      <c r="K877" s="270" t="s">
        <v>1043</v>
      </c>
      <c r="L877" s="273" t="s">
        <v>1731</v>
      </c>
      <c r="M877" s="278" t="s">
        <v>473</v>
      </c>
      <c r="N877" s="271" t="s">
        <v>924</v>
      </c>
      <c r="O877" s="271" t="s">
        <v>688</v>
      </c>
      <c r="P877" s="283" t="s">
        <v>1741</v>
      </c>
      <c r="Q877" s="275" t="s">
        <v>924</v>
      </c>
      <c r="R877" s="278"/>
      <c r="S877" s="276"/>
      <c r="T877" s="276"/>
      <c r="U877" s="276">
        <v>0</v>
      </c>
      <c r="V877" s="276">
        <f t="shared" si="81"/>
        <v>0</v>
      </c>
      <c r="W877" s="278"/>
      <c r="X877" s="279">
        <v>2016</v>
      </c>
      <c r="Y877" s="306" t="s">
        <v>3185</v>
      </c>
    </row>
    <row r="878" spans="2:25" ht="12.75" customHeight="1" x14ac:dyDescent="0.25">
      <c r="B878" s="80" t="s">
        <v>3210</v>
      </c>
      <c r="C878" s="269" t="s">
        <v>923</v>
      </c>
      <c r="D878" s="278" t="s">
        <v>2942</v>
      </c>
      <c r="E878" s="278" t="s">
        <v>2943</v>
      </c>
      <c r="F878" s="278" t="s">
        <v>2943</v>
      </c>
      <c r="G878" s="278" t="s">
        <v>2944</v>
      </c>
      <c r="H878" s="278" t="s">
        <v>55</v>
      </c>
      <c r="I878" s="307">
        <v>100</v>
      </c>
      <c r="J878" s="449">
        <v>230000000</v>
      </c>
      <c r="K878" s="270" t="s">
        <v>1043</v>
      </c>
      <c r="L878" s="273" t="s">
        <v>1048</v>
      </c>
      <c r="M878" s="278" t="s">
        <v>473</v>
      </c>
      <c r="N878" s="271" t="s">
        <v>924</v>
      </c>
      <c r="O878" s="271" t="s">
        <v>2994</v>
      </c>
      <c r="P878" s="283" t="s">
        <v>1741</v>
      </c>
      <c r="Q878" s="275" t="s">
        <v>924</v>
      </c>
      <c r="R878" s="278"/>
      <c r="S878" s="276"/>
      <c r="T878" s="276"/>
      <c r="U878" s="19">
        <v>10355820</v>
      </c>
      <c r="V878" s="276">
        <f t="shared" si="81"/>
        <v>11598518.4</v>
      </c>
      <c r="W878" s="278"/>
      <c r="X878" s="270">
        <v>2017</v>
      </c>
      <c r="Y878" s="306"/>
    </row>
    <row r="879" spans="2:25" ht="12.75" customHeight="1" x14ac:dyDescent="0.25">
      <c r="B879" s="80" t="s">
        <v>772</v>
      </c>
      <c r="C879" s="269" t="s">
        <v>923</v>
      </c>
      <c r="D879" s="278" t="s">
        <v>2942</v>
      </c>
      <c r="E879" s="278" t="s">
        <v>2943</v>
      </c>
      <c r="F879" s="278" t="s">
        <v>2943</v>
      </c>
      <c r="G879" s="278" t="s">
        <v>2945</v>
      </c>
      <c r="H879" s="278" t="s">
        <v>55</v>
      </c>
      <c r="I879" s="307">
        <v>100</v>
      </c>
      <c r="J879" s="449">
        <v>230000000</v>
      </c>
      <c r="K879" s="270" t="s">
        <v>1043</v>
      </c>
      <c r="L879" s="273" t="s">
        <v>1731</v>
      </c>
      <c r="M879" s="278" t="s">
        <v>473</v>
      </c>
      <c r="N879" s="271" t="s">
        <v>924</v>
      </c>
      <c r="O879" s="271" t="s">
        <v>688</v>
      </c>
      <c r="P879" s="283" t="s">
        <v>1741</v>
      </c>
      <c r="Q879" s="275" t="s">
        <v>924</v>
      </c>
      <c r="R879" s="278"/>
      <c r="S879" s="276"/>
      <c r="T879" s="276"/>
      <c r="U879" s="276">
        <v>0</v>
      </c>
      <c r="V879" s="276">
        <f t="shared" si="81"/>
        <v>0</v>
      </c>
      <c r="W879" s="278"/>
      <c r="X879" s="279">
        <v>2016</v>
      </c>
      <c r="Y879" s="306" t="s">
        <v>3185</v>
      </c>
    </row>
    <row r="880" spans="2:25" ht="12.75" customHeight="1" x14ac:dyDescent="0.25">
      <c r="B880" s="80" t="s">
        <v>3211</v>
      </c>
      <c r="C880" s="269" t="s">
        <v>923</v>
      </c>
      <c r="D880" s="278" t="s">
        <v>2942</v>
      </c>
      <c r="E880" s="278" t="s">
        <v>2943</v>
      </c>
      <c r="F880" s="278" t="s">
        <v>2943</v>
      </c>
      <c r="G880" s="278" t="s">
        <v>2945</v>
      </c>
      <c r="H880" s="278" t="s">
        <v>55</v>
      </c>
      <c r="I880" s="307">
        <v>100</v>
      </c>
      <c r="J880" s="449">
        <v>230000000</v>
      </c>
      <c r="K880" s="270" t="s">
        <v>1043</v>
      </c>
      <c r="L880" s="273" t="s">
        <v>1048</v>
      </c>
      <c r="M880" s="278" t="s">
        <v>473</v>
      </c>
      <c r="N880" s="271" t="s">
        <v>924</v>
      </c>
      <c r="O880" s="271" t="s">
        <v>2994</v>
      </c>
      <c r="P880" s="283" t="s">
        <v>1741</v>
      </c>
      <c r="Q880" s="275" t="s">
        <v>924</v>
      </c>
      <c r="R880" s="278"/>
      <c r="S880" s="276"/>
      <c r="T880" s="276"/>
      <c r="U880" s="19">
        <v>134665100</v>
      </c>
      <c r="V880" s="276">
        <f t="shared" si="81"/>
        <v>150824912</v>
      </c>
      <c r="W880" s="278"/>
      <c r="X880" s="270">
        <v>2017</v>
      </c>
      <c r="Y880" s="306"/>
    </row>
    <row r="881" spans="2:25" ht="12.75" customHeight="1" x14ac:dyDescent="0.25">
      <c r="B881" s="80" t="s">
        <v>773</v>
      </c>
      <c r="C881" s="269" t="s">
        <v>923</v>
      </c>
      <c r="D881" s="278" t="s">
        <v>2942</v>
      </c>
      <c r="E881" s="278" t="s">
        <v>2943</v>
      </c>
      <c r="F881" s="278" t="s">
        <v>2943</v>
      </c>
      <c r="G881" s="278" t="s">
        <v>2946</v>
      </c>
      <c r="H881" s="278" t="s">
        <v>55</v>
      </c>
      <c r="I881" s="307">
        <v>100</v>
      </c>
      <c r="J881" s="449">
        <v>230000000</v>
      </c>
      <c r="K881" s="270" t="s">
        <v>1043</v>
      </c>
      <c r="L881" s="273" t="s">
        <v>1731</v>
      </c>
      <c r="M881" s="278" t="s">
        <v>473</v>
      </c>
      <c r="N881" s="271" t="s">
        <v>924</v>
      </c>
      <c r="O881" s="271" t="s">
        <v>688</v>
      </c>
      <c r="P881" s="283" t="s">
        <v>1741</v>
      </c>
      <c r="Q881" s="275" t="s">
        <v>924</v>
      </c>
      <c r="R881" s="278"/>
      <c r="S881" s="276"/>
      <c r="T881" s="276"/>
      <c r="U881" s="276">
        <v>0</v>
      </c>
      <c r="V881" s="276">
        <f t="shared" si="81"/>
        <v>0</v>
      </c>
      <c r="W881" s="278"/>
      <c r="X881" s="279">
        <v>2016</v>
      </c>
      <c r="Y881" s="306" t="s">
        <v>3185</v>
      </c>
    </row>
    <row r="882" spans="2:25" ht="12.75" customHeight="1" x14ac:dyDescent="0.25">
      <c r="B882" s="80" t="s">
        <v>3212</v>
      </c>
      <c r="C882" s="269" t="s">
        <v>923</v>
      </c>
      <c r="D882" s="278" t="s">
        <v>2942</v>
      </c>
      <c r="E882" s="278" t="s">
        <v>2943</v>
      </c>
      <c r="F882" s="278" t="s">
        <v>2943</v>
      </c>
      <c r="G882" s="278" t="s">
        <v>2946</v>
      </c>
      <c r="H882" s="278" t="s">
        <v>55</v>
      </c>
      <c r="I882" s="307">
        <v>100</v>
      </c>
      <c r="J882" s="449">
        <v>230000000</v>
      </c>
      <c r="K882" s="270" t="s">
        <v>1043</v>
      </c>
      <c r="L882" s="273" t="s">
        <v>1048</v>
      </c>
      <c r="M882" s="278" t="s">
        <v>473</v>
      </c>
      <c r="N882" s="271" t="s">
        <v>924</v>
      </c>
      <c r="O882" s="271" t="s">
        <v>2994</v>
      </c>
      <c r="P882" s="283" t="s">
        <v>1741</v>
      </c>
      <c r="Q882" s="275" t="s">
        <v>924</v>
      </c>
      <c r="R882" s="278"/>
      <c r="S882" s="276"/>
      <c r="T882" s="276"/>
      <c r="U882" s="19">
        <v>15399376</v>
      </c>
      <c r="V882" s="276">
        <f t="shared" si="81"/>
        <v>17247301.120000001</v>
      </c>
      <c r="W882" s="278"/>
      <c r="X882" s="270">
        <v>2017</v>
      </c>
      <c r="Y882" s="306"/>
    </row>
    <row r="883" spans="2:25" ht="12.75" customHeight="1" x14ac:dyDescent="0.25">
      <c r="B883" s="80" t="s">
        <v>774</v>
      </c>
      <c r="C883" s="269" t="s">
        <v>923</v>
      </c>
      <c r="D883" s="278" t="s">
        <v>2942</v>
      </c>
      <c r="E883" s="278" t="s">
        <v>2943</v>
      </c>
      <c r="F883" s="278" t="s">
        <v>2943</v>
      </c>
      <c r="G883" s="278" t="s">
        <v>2947</v>
      </c>
      <c r="H883" s="278" t="s">
        <v>55</v>
      </c>
      <c r="I883" s="307">
        <v>100</v>
      </c>
      <c r="J883" s="449">
        <v>230000000</v>
      </c>
      <c r="K883" s="270" t="s">
        <v>1043</v>
      </c>
      <c r="L883" s="273" t="s">
        <v>1731</v>
      </c>
      <c r="M883" s="278" t="s">
        <v>473</v>
      </c>
      <c r="N883" s="271" t="s">
        <v>924</v>
      </c>
      <c r="O883" s="271" t="s">
        <v>688</v>
      </c>
      <c r="P883" s="283" t="s">
        <v>1741</v>
      </c>
      <c r="Q883" s="275" t="s">
        <v>924</v>
      </c>
      <c r="R883" s="278"/>
      <c r="S883" s="276"/>
      <c r="T883" s="276"/>
      <c r="U883" s="276">
        <v>0</v>
      </c>
      <c r="V883" s="276">
        <f t="shared" si="81"/>
        <v>0</v>
      </c>
      <c r="W883" s="278"/>
      <c r="X883" s="279">
        <v>2016</v>
      </c>
      <c r="Y883" s="306" t="s">
        <v>3185</v>
      </c>
    </row>
    <row r="884" spans="2:25" ht="12.75" customHeight="1" x14ac:dyDescent="0.25">
      <c r="B884" s="80" t="s">
        <v>3213</v>
      </c>
      <c r="C884" s="269" t="s">
        <v>923</v>
      </c>
      <c r="D884" s="278" t="s">
        <v>2942</v>
      </c>
      <c r="E884" s="278" t="s">
        <v>2943</v>
      </c>
      <c r="F884" s="278" t="s">
        <v>2943</v>
      </c>
      <c r="G884" s="278" t="s">
        <v>2947</v>
      </c>
      <c r="H884" s="278" t="s">
        <v>55</v>
      </c>
      <c r="I884" s="307">
        <v>100</v>
      </c>
      <c r="J884" s="449">
        <v>230000000</v>
      </c>
      <c r="K884" s="270" t="s">
        <v>1043</v>
      </c>
      <c r="L884" s="273" t="s">
        <v>1048</v>
      </c>
      <c r="M884" s="278" t="s">
        <v>473</v>
      </c>
      <c r="N884" s="271" t="s">
        <v>924</v>
      </c>
      <c r="O884" s="271" t="s">
        <v>2994</v>
      </c>
      <c r="P884" s="283" t="s">
        <v>1741</v>
      </c>
      <c r="Q884" s="275" t="s">
        <v>924</v>
      </c>
      <c r="R884" s="278"/>
      <c r="S884" s="276"/>
      <c r="T884" s="276"/>
      <c r="U884" s="19">
        <v>15354112</v>
      </c>
      <c r="V884" s="276">
        <f t="shared" si="81"/>
        <v>17196605.440000001</v>
      </c>
      <c r="W884" s="278"/>
      <c r="X884" s="270">
        <v>2017</v>
      </c>
      <c r="Y884" s="306"/>
    </row>
    <row r="885" spans="2:25" ht="12.75" customHeight="1" x14ac:dyDescent="0.25">
      <c r="B885" s="80" t="s">
        <v>775</v>
      </c>
      <c r="C885" s="269" t="s">
        <v>923</v>
      </c>
      <c r="D885" s="278" t="s">
        <v>2942</v>
      </c>
      <c r="E885" s="278" t="s">
        <v>2943</v>
      </c>
      <c r="F885" s="278" t="s">
        <v>2943</v>
      </c>
      <c r="G885" s="278" t="s">
        <v>2948</v>
      </c>
      <c r="H885" s="278" t="s">
        <v>55</v>
      </c>
      <c r="I885" s="307">
        <v>100</v>
      </c>
      <c r="J885" s="449">
        <v>230000000</v>
      </c>
      <c r="K885" s="270" t="s">
        <v>1043</v>
      </c>
      <c r="L885" s="273" t="s">
        <v>1731</v>
      </c>
      <c r="M885" s="278" t="s">
        <v>473</v>
      </c>
      <c r="N885" s="271" t="s">
        <v>924</v>
      </c>
      <c r="O885" s="271" t="s">
        <v>688</v>
      </c>
      <c r="P885" s="283" t="s">
        <v>1741</v>
      </c>
      <c r="Q885" s="275" t="s">
        <v>924</v>
      </c>
      <c r="R885" s="278"/>
      <c r="S885" s="276"/>
      <c r="T885" s="276"/>
      <c r="U885" s="276">
        <v>0</v>
      </c>
      <c r="V885" s="276">
        <f t="shared" si="81"/>
        <v>0</v>
      </c>
      <c r="W885" s="278"/>
      <c r="X885" s="279">
        <v>2016</v>
      </c>
      <c r="Y885" s="306" t="s">
        <v>3185</v>
      </c>
    </row>
    <row r="886" spans="2:25" ht="12.75" customHeight="1" x14ac:dyDescent="0.25">
      <c r="B886" s="80" t="s">
        <v>3214</v>
      </c>
      <c r="C886" s="269" t="s">
        <v>923</v>
      </c>
      <c r="D886" s="278" t="s">
        <v>2942</v>
      </c>
      <c r="E886" s="278" t="s">
        <v>2943</v>
      </c>
      <c r="F886" s="278" t="s">
        <v>2943</v>
      </c>
      <c r="G886" s="278" t="s">
        <v>2948</v>
      </c>
      <c r="H886" s="278" t="s">
        <v>55</v>
      </c>
      <c r="I886" s="307">
        <v>100</v>
      </c>
      <c r="J886" s="449">
        <v>230000000</v>
      </c>
      <c r="K886" s="270" t="s">
        <v>1043</v>
      </c>
      <c r="L886" s="273" t="s">
        <v>1048</v>
      </c>
      <c r="M886" s="278" t="s">
        <v>473</v>
      </c>
      <c r="N886" s="271" t="s">
        <v>924</v>
      </c>
      <c r="O886" s="271" t="s">
        <v>2994</v>
      </c>
      <c r="P886" s="283" t="s">
        <v>1741</v>
      </c>
      <c r="Q886" s="275" t="s">
        <v>924</v>
      </c>
      <c r="R886" s="278"/>
      <c r="S886" s="276"/>
      <c r="T886" s="276"/>
      <c r="U886" s="19">
        <v>11103360</v>
      </c>
      <c r="V886" s="276">
        <f t="shared" si="81"/>
        <v>12435763.200000001</v>
      </c>
      <c r="W886" s="278"/>
      <c r="X886" s="270">
        <v>2017</v>
      </c>
      <c r="Y886" s="306"/>
    </row>
    <row r="887" spans="2:25" ht="12.75" customHeight="1" x14ac:dyDescent="0.25">
      <c r="B887" s="80" t="s">
        <v>776</v>
      </c>
      <c r="C887" s="269" t="s">
        <v>923</v>
      </c>
      <c r="D887" s="278" t="s">
        <v>2949</v>
      </c>
      <c r="E887" s="278" t="s">
        <v>2950</v>
      </c>
      <c r="F887" s="278" t="s">
        <v>2950</v>
      </c>
      <c r="G887" s="278" t="s">
        <v>2951</v>
      </c>
      <c r="H887" s="278" t="s">
        <v>55</v>
      </c>
      <c r="I887" s="307">
        <v>100</v>
      </c>
      <c r="J887" s="449">
        <v>230000000</v>
      </c>
      <c r="K887" s="270" t="s">
        <v>1043</v>
      </c>
      <c r="L887" s="273" t="s">
        <v>1731</v>
      </c>
      <c r="M887" s="278" t="s">
        <v>473</v>
      </c>
      <c r="N887" s="271" t="s">
        <v>924</v>
      </c>
      <c r="O887" s="271" t="s">
        <v>688</v>
      </c>
      <c r="P887" s="283" t="s">
        <v>1741</v>
      </c>
      <c r="Q887" s="275" t="s">
        <v>924</v>
      </c>
      <c r="R887" s="278"/>
      <c r="S887" s="276"/>
      <c r="T887" s="276"/>
      <c r="U887" s="276">
        <v>0</v>
      </c>
      <c r="V887" s="276">
        <f t="shared" si="81"/>
        <v>0</v>
      </c>
      <c r="W887" s="278"/>
      <c r="X887" s="279">
        <v>2016</v>
      </c>
      <c r="Y887" s="306" t="s">
        <v>3215</v>
      </c>
    </row>
    <row r="888" spans="2:25" ht="12.75" customHeight="1" x14ac:dyDescent="0.25">
      <c r="B888" s="80" t="s">
        <v>777</v>
      </c>
      <c r="C888" s="269" t="s">
        <v>923</v>
      </c>
      <c r="D888" s="278" t="s">
        <v>2949</v>
      </c>
      <c r="E888" s="278" t="s">
        <v>2950</v>
      </c>
      <c r="F888" s="278" t="s">
        <v>2950</v>
      </c>
      <c r="G888" s="278" t="s">
        <v>2952</v>
      </c>
      <c r="H888" s="278" t="s">
        <v>55</v>
      </c>
      <c r="I888" s="307">
        <v>100</v>
      </c>
      <c r="J888" s="449">
        <v>230000000</v>
      </c>
      <c r="K888" s="270" t="s">
        <v>1043</v>
      </c>
      <c r="L888" s="273" t="s">
        <v>1731</v>
      </c>
      <c r="M888" s="278" t="s">
        <v>473</v>
      </c>
      <c r="N888" s="271" t="s">
        <v>924</v>
      </c>
      <c r="O888" s="271" t="s">
        <v>688</v>
      </c>
      <c r="P888" s="283" t="s">
        <v>1741</v>
      </c>
      <c r="Q888" s="275" t="s">
        <v>924</v>
      </c>
      <c r="R888" s="278"/>
      <c r="S888" s="276"/>
      <c r="T888" s="276"/>
      <c r="U888" s="276">
        <v>0</v>
      </c>
      <c r="V888" s="276">
        <f t="shared" si="81"/>
        <v>0</v>
      </c>
      <c r="W888" s="278"/>
      <c r="X888" s="279">
        <v>2016</v>
      </c>
      <c r="Y888" s="306" t="s">
        <v>3215</v>
      </c>
    </row>
    <row r="889" spans="2:25" ht="12.75" customHeight="1" x14ac:dyDescent="0.25">
      <c r="B889" s="80" t="s">
        <v>778</v>
      </c>
      <c r="C889" s="269" t="s">
        <v>923</v>
      </c>
      <c r="D889" s="278" t="s">
        <v>2949</v>
      </c>
      <c r="E889" s="278" t="s">
        <v>2950</v>
      </c>
      <c r="F889" s="278" t="s">
        <v>2950</v>
      </c>
      <c r="G889" s="278" t="s">
        <v>2953</v>
      </c>
      <c r="H889" s="278" t="s">
        <v>55</v>
      </c>
      <c r="I889" s="307">
        <v>100</v>
      </c>
      <c r="J889" s="449">
        <v>230000000</v>
      </c>
      <c r="K889" s="270" t="s">
        <v>1043</v>
      </c>
      <c r="L889" s="273" t="s">
        <v>1731</v>
      </c>
      <c r="M889" s="278" t="s">
        <v>473</v>
      </c>
      <c r="N889" s="271" t="s">
        <v>924</v>
      </c>
      <c r="O889" s="271" t="s">
        <v>688</v>
      </c>
      <c r="P889" s="283" t="s">
        <v>1741</v>
      </c>
      <c r="Q889" s="275" t="s">
        <v>924</v>
      </c>
      <c r="R889" s="278"/>
      <c r="S889" s="276"/>
      <c r="T889" s="276"/>
      <c r="U889" s="276">
        <v>0</v>
      </c>
      <c r="V889" s="276">
        <f t="shared" si="81"/>
        <v>0</v>
      </c>
      <c r="W889" s="278"/>
      <c r="X889" s="279">
        <v>2016</v>
      </c>
      <c r="Y889" s="306" t="s">
        <v>3215</v>
      </c>
    </row>
    <row r="890" spans="2:25" ht="12.75" customHeight="1" x14ac:dyDescent="0.25">
      <c r="B890" s="80" t="s">
        <v>779</v>
      </c>
      <c r="C890" s="269" t="s">
        <v>923</v>
      </c>
      <c r="D890" s="278" t="s">
        <v>2949</v>
      </c>
      <c r="E890" s="278" t="s">
        <v>2950</v>
      </c>
      <c r="F890" s="278" t="s">
        <v>2950</v>
      </c>
      <c r="G890" s="278" t="s">
        <v>2954</v>
      </c>
      <c r="H890" s="278" t="s">
        <v>55</v>
      </c>
      <c r="I890" s="307">
        <v>100</v>
      </c>
      <c r="J890" s="449">
        <v>230000000</v>
      </c>
      <c r="K890" s="270" t="s">
        <v>1043</v>
      </c>
      <c r="L890" s="273" t="s">
        <v>1731</v>
      </c>
      <c r="M890" s="278" t="s">
        <v>473</v>
      </c>
      <c r="N890" s="271" t="s">
        <v>924</v>
      </c>
      <c r="O890" s="271" t="s">
        <v>688</v>
      </c>
      <c r="P890" s="283" t="s">
        <v>1741</v>
      </c>
      <c r="Q890" s="275" t="s">
        <v>924</v>
      </c>
      <c r="R890" s="278"/>
      <c r="S890" s="276"/>
      <c r="T890" s="276"/>
      <c r="U890" s="276">
        <v>0</v>
      </c>
      <c r="V890" s="276">
        <f t="shared" si="81"/>
        <v>0</v>
      </c>
      <c r="W890" s="278"/>
      <c r="X890" s="279">
        <v>2016</v>
      </c>
      <c r="Y890" s="306" t="s">
        <v>3215</v>
      </c>
    </row>
    <row r="891" spans="2:25" ht="12.75" customHeight="1" x14ac:dyDescent="0.25">
      <c r="B891" s="80" t="s">
        <v>780</v>
      </c>
      <c r="C891" s="269" t="s">
        <v>923</v>
      </c>
      <c r="D891" s="278" t="s">
        <v>2949</v>
      </c>
      <c r="E891" s="278" t="s">
        <v>2950</v>
      </c>
      <c r="F891" s="278" t="s">
        <v>2950</v>
      </c>
      <c r="G891" s="278" t="s">
        <v>2955</v>
      </c>
      <c r="H891" s="278" t="s">
        <v>55</v>
      </c>
      <c r="I891" s="307">
        <v>100</v>
      </c>
      <c r="J891" s="449">
        <v>230000000</v>
      </c>
      <c r="K891" s="270" t="s">
        <v>1043</v>
      </c>
      <c r="L891" s="273" t="s">
        <v>1731</v>
      </c>
      <c r="M891" s="278" t="s">
        <v>473</v>
      </c>
      <c r="N891" s="271" t="s">
        <v>924</v>
      </c>
      <c r="O891" s="271" t="s">
        <v>688</v>
      </c>
      <c r="P891" s="283" t="s">
        <v>1741</v>
      </c>
      <c r="Q891" s="275" t="s">
        <v>924</v>
      </c>
      <c r="R891" s="278"/>
      <c r="S891" s="276"/>
      <c r="T891" s="276"/>
      <c r="U891" s="276">
        <v>0</v>
      </c>
      <c r="V891" s="276">
        <f t="shared" si="81"/>
        <v>0</v>
      </c>
      <c r="W891" s="278"/>
      <c r="X891" s="279">
        <v>2016</v>
      </c>
      <c r="Y891" s="306" t="s">
        <v>3215</v>
      </c>
    </row>
    <row r="892" spans="2:25" ht="12.75" customHeight="1" x14ac:dyDescent="0.25">
      <c r="B892" s="80" t="s">
        <v>781</v>
      </c>
      <c r="C892" s="269" t="s">
        <v>923</v>
      </c>
      <c r="D892" s="278" t="s">
        <v>1287</v>
      </c>
      <c r="E892" s="278" t="s">
        <v>1288</v>
      </c>
      <c r="F892" s="278" t="s">
        <v>1288</v>
      </c>
      <c r="G892" s="278" t="s">
        <v>1289</v>
      </c>
      <c r="H892" s="278" t="s">
        <v>475</v>
      </c>
      <c r="I892" s="307">
        <v>100</v>
      </c>
      <c r="J892" s="449">
        <v>230000000</v>
      </c>
      <c r="K892" s="270" t="s">
        <v>1043</v>
      </c>
      <c r="L892" s="273" t="s">
        <v>1731</v>
      </c>
      <c r="M892" s="278" t="s">
        <v>473</v>
      </c>
      <c r="N892" s="271" t="s">
        <v>924</v>
      </c>
      <c r="O892" s="271" t="s">
        <v>688</v>
      </c>
      <c r="P892" s="283" t="s">
        <v>1741</v>
      </c>
      <c r="Q892" s="275" t="s">
        <v>924</v>
      </c>
      <c r="R892" s="278"/>
      <c r="S892" s="276"/>
      <c r="T892" s="276"/>
      <c r="U892" s="276">
        <v>19928571.43</v>
      </c>
      <c r="V892" s="276">
        <f t="shared" si="81"/>
        <v>22320000.001600001</v>
      </c>
      <c r="W892" s="278"/>
      <c r="X892" s="279">
        <v>2016</v>
      </c>
      <c r="Y892" s="306"/>
    </row>
    <row r="893" spans="2:25" ht="12.75" customHeight="1" x14ac:dyDescent="0.25">
      <c r="B893" s="80" t="s">
        <v>782</v>
      </c>
      <c r="C893" s="269" t="s">
        <v>923</v>
      </c>
      <c r="D893" s="278" t="s">
        <v>1300</v>
      </c>
      <c r="E893" s="80" t="s">
        <v>681</v>
      </c>
      <c r="F893" s="80" t="s">
        <v>681</v>
      </c>
      <c r="G893" s="80" t="s">
        <v>2956</v>
      </c>
      <c r="H893" s="80" t="s">
        <v>475</v>
      </c>
      <c r="I893" s="308">
        <v>0</v>
      </c>
      <c r="J893" s="80">
        <v>230000000</v>
      </c>
      <c r="K893" s="270" t="s">
        <v>1043</v>
      </c>
      <c r="L893" s="273" t="s">
        <v>1731</v>
      </c>
      <c r="M893" s="80" t="s">
        <v>2957</v>
      </c>
      <c r="N893" s="271" t="s">
        <v>924</v>
      </c>
      <c r="O893" s="269" t="s">
        <v>1353</v>
      </c>
      <c r="P893" s="271" t="s">
        <v>1737</v>
      </c>
      <c r="Q893" s="275" t="s">
        <v>924</v>
      </c>
      <c r="R893" s="80"/>
      <c r="S893" s="309"/>
      <c r="T893" s="309"/>
      <c r="U893" s="309">
        <v>2500000</v>
      </c>
      <c r="V893" s="285">
        <f>U893*1.12</f>
        <v>2800000.0000000005</v>
      </c>
      <c r="W893" s="300"/>
      <c r="X893" s="80">
        <v>2016</v>
      </c>
      <c r="Y893" s="400"/>
    </row>
    <row r="894" spans="2:25" ht="12.75" customHeight="1" x14ac:dyDescent="0.25">
      <c r="B894" s="80" t="s">
        <v>783</v>
      </c>
      <c r="C894" s="269" t="s">
        <v>923</v>
      </c>
      <c r="D894" s="291" t="s">
        <v>1290</v>
      </c>
      <c r="E894" s="278" t="s">
        <v>1291</v>
      </c>
      <c r="F894" s="278" t="s">
        <v>1291</v>
      </c>
      <c r="G894" s="291" t="s">
        <v>1292</v>
      </c>
      <c r="H894" s="271" t="s">
        <v>55</v>
      </c>
      <c r="I894" s="284">
        <v>50</v>
      </c>
      <c r="J894" s="450">
        <v>230000000</v>
      </c>
      <c r="K894" s="270" t="s">
        <v>1043</v>
      </c>
      <c r="L894" s="273" t="s">
        <v>1731</v>
      </c>
      <c r="M894" s="278" t="s">
        <v>473</v>
      </c>
      <c r="N894" s="271" t="s">
        <v>924</v>
      </c>
      <c r="O894" s="271" t="s">
        <v>688</v>
      </c>
      <c r="P894" s="283" t="s">
        <v>1741</v>
      </c>
      <c r="Q894" s="275" t="s">
        <v>924</v>
      </c>
      <c r="R894" s="271"/>
      <c r="S894" s="285"/>
      <c r="T894" s="285"/>
      <c r="U894" s="309">
        <v>2487500</v>
      </c>
      <c r="V894" s="285">
        <f>U894*1.12</f>
        <v>2786000.0000000005</v>
      </c>
      <c r="W894" s="271"/>
      <c r="X894" s="271">
        <v>2016</v>
      </c>
      <c r="Y894" s="284"/>
    </row>
    <row r="895" spans="2:25" ht="12.75" customHeight="1" x14ac:dyDescent="0.25">
      <c r="B895" s="80" t="s">
        <v>784</v>
      </c>
      <c r="C895" s="269" t="s">
        <v>923</v>
      </c>
      <c r="D895" s="291" t="s">
        <v>1290</v>
      </c>
      <c r="E895" s="291" t="s">
        <v>1291</v>
      </c>
      <c r="F895" s="278" t="s">
        <v>1291</v>
      </c>
      <c r="G895" s="291" t="s">
        <v>1293</v>
      </c>
      <c r="H895" s="271" t="s">
        <v>55</v>
      </c>
      <c r="I895" s="284">
        <v>50</v>
      </c>
      <c r="J895" s="450">
        <v>230000000</v>
      </c>
      <c r="K895" s="270" t="s">
        <v>1043</v>
      </c>
      <c r="L895" s="273" t="s">
        <v>1731</v>
      </c>
      <c r="M895" s="278" t="s">
        <v>473</v>
      </c>
      <c r="N895" s="271" t="s">
        <v>924</v>
      </c>
      <c r="O895" s="271" t="s">
        <v>688</v>
      </c>
      <c r="P895" s="283" t="s">
        <v>1741</v>
      </c>
      <c r="Q895" s="275" t="s">
        <v>924</v>
      </c>
      <c r="R895" s="271"/>
      <c r="S895" s="285"/>
      <c r="T895" s="285"/>
      <c r="U895" s="309">
        <v>9950000</v>
      </c>
      <c r="V895" s="285">
        <f t="shared" ref="V895:V901" si="82">U895*1.12</f>
        <v>11144000.000000002</v>
      </c>
      <c r="W895" s="271"/>
      <c r="X895" s="271">
        <v>2016</v>
      </c>
      <c r="Y895" s="284"/>
    </row>
    <row r="896" spans="2:25" ht="12.75" customHeight="1" x14ac:dyDescent="0.25">
      <c r="B896" s="80" t="s">
        <v>785</v>
      </c>
      <c r="C896" s="269" t="s">
        <v>923</v>
      </c>
      <c r="D896" s="291" t="s">
        <v>1290</v>
      </c>
      <c r="E896" s="291" t="s">
        <v>1291</v>
      </c>
      <c r="F896" s="278" t="s">
        <v>1291</v>
      </c>
      <c r="G896" s="291" t="s">
        <v>1294</v>
      </c>
      <c r="H896" s="271" t="s">
        <v>55</v>
      </c>
      <c r="I896" s="284">
        <v>50</v>
      </c>
      <c r="J896" s="450">
        <v>230000000</v>
      </c>
      <c r="K896" s="270" t="s">
        <v>1043</v>
      </c>
      <c r="L896" s="273" t="s">
        <v>1731</v>
      </c>
      <c r="M896" s="278" t="s">
        <v>473</v>
      </c>
      <c r="N896" s="271" t="s">
        <v>924</v>
      </c>
      <c r="O896" s="271" t="s">
        <v>688</v>
      </c>
      <c r="P896" s="283" t="s">
        <v>1741</v>
      </c>
      <c r="Q896" s="275" t="s">
        <v>924</v>
      </c>
      <c r="R896" s="271"/>
      <c r="S896" s="285"/>
      <c r="T896" s="285"/>
      <c r="U896" s="309">
        <v>4975000</v>
      </c>
      <c r="V896" s="285">
        <f t="shared" si="82"/>
        <v>5572000.0000000009</v>
      </c>
      <c r="W896" s="271"/>
      <c r="X896" s="271">
        <v>2016</v>
      </c>
      <c r="Y896" s="284"/>
    </row>
    <row r="897" spans="2:25" ht="12.75" customHeight="1" x14ac:dyDescent="0.25">
      <c r="B897" s="80" t="s">
        <v>786</v>
      </c>
      <c r="C897" s="269" t="s">
        <v>923</v>
      </c>
      <c r="D897" s="291" t="s">
        <v>1290</v>
      </c>
      <c r="E897" s="291" t="s">
        <v>1291</v>
      </c>
      <c r="F897" s="278" t="s">
        <v>1291</v>
      </c>
      <c r="G897" s="291" t="s">
        <v>1295</v>
      </c>
      <c r="H897" s="271" t="s">
        <v>55</v>
      </c>
      <c r="I897" s="284">
        <v>50</v>
      </c>
      <c r="J897" s="450">
        <v>230000000</v>
      </c>
      <c r="K897" s="270" t="s">
        <v>1043</v>
      </c>
      <c r="L897" s="273" t="s">
        <v>1731</v>
      </c>
      <c r="M897" s="278" t="s">
        <v>473</v>
      </c>
      <c r="N897" s="271" t="s">
        <v>924</v>
      </c>
      <c r="O897" s="271" t="s">
        <v>688</v>
      </c>
      <c r="P897" s="283" t="s">
        <v>1741</v>
      </c>
      <c r="Q897" s="275" t="s">
        <v>924</v>
      </c>
      <c r="R897" s="271"/>
      <c r="S897" s="285"/>
      <c r="T897" s="285"/>
      <c r="U897" s="309">
        <v>7462500</v>
      </c>
      <c r="V897" s="285">
        <f t="shared" si="82"/>
        <v>8358000.0000000009</v>
      </c>
      <c r="W897" s="271"/>
      <c r="X897" s="271">
        <v>2016</v>
      </c>
      <c r="Y897" s="284"/>
    </row>
    <row r="898" spans="2:25" ht="12.75" customHeight="1" x14ac:dyDescent="0.25">
      <c r="B898" s="80" t="s">
        <v>787</v>
      </c>
      <c r="C898" s="269" t="s">
        <v>923</v>
      </c>
      <c r="D898" s="310" t="s">
        <v>1356</v>
      </c>
      <c r="E898" s="310" t="s">
        <v>1357</v>
      </c>
      <c r="F898" s="310" t="s">
        <v>1357</v>
      </c>
      <c r="G898" s="278" t="s">
        <v>2958</v>
      </c>
      <c r="H898" s="278" t="s">
        <v>475</v>
      </c>
      <c r="I898" s="307">
        <v>100</v>
      </c>
      <c r="J898" s="450">
        <v>230000000</v>
      </c>
      <c r="K898" s="270" t="s">
        <v>1043</v>
      </c>
      <c r="L898" s="273" t="s">
        <v>1731</v>
      </c>
      <c r="M898" s="278" t="s">
        <v>473</v>
      </c>
      <c r="N898" s="271" t="s">
        <v>924</v>
      </c>
      <c r="O898" s="271" t="s">
        <v>688</v>
      </c>
      <c r="P898" s="280" t="s">
        <v>1733</v>
      </c>
      <c r="Q898" s="275" t="s">
        <v>924</v>
      </c>
      <c r="R898" s="278"/>
      <c r="S898" s="276"/>
      <c r="T898" s="276"/>
      <c r="U898" s="276">
        <v>29631613.379999999</v>
      </c>
      <c r="V898" s="276">
        <f t="shared" si="82"/>
        <v>33187406.985600002</v>
      </c>
      <c r="W898" s="278"/>
      <c r="X898" s="271">
        <v>2016</v>
      </c>
      <c r="Y898" s="284"/>
    </row>
    <row r="899" spans="2:25" ht="12.75" customHeight="1" x14ac:dyDescent="0.25">
      <c r="B899" s="80" t="s">
        <v>788</v>
      </c>
      <c r="C899" s="269" t="s">
        <v>923</v>
      </c>
      <c r="D899" s="271" t="s">
        <v>1358</v>
      </c>
      <c r="E899" s="278" t="s">
        <v>1579</v>
      </c>
      <c r="F899" s="278" t="s">
        <v>1579</v>
      </c>
      <c r="G899" s="278" t="s">
        <v>2959</v>
      </c>
      <c r="H899" s="278" t="s">
        <v>475</v>
      </c>
      <c r="I899" s="307">
        <v>100</v>
      </c>
      <c r="J899" s="450">
        <v>230000000</v>
      </c>
      <c r="K899" s="270" t="s">
        <v>1043</v>
      </c>
      <c r="L899" s="273" t="s">
        <v>1731</v>
      </c>
      <c r="M899" s="278" t="s">
        <v>473</v>
      </c>
      <c r="N899" s="271" t="s">
        <v>924</v>
      </c>
      <c r="O899" s="271" t="s">
        <v>688</v>
      </c>
      <c r="P899" s="280" t="s">
        <v>1737</v>
      </c>
      <c r="Q899" s="275" t="s">
        <v>924</v>
      </c>
      <c r="R899" s="278"/>
      <c r="S899" s="276"/>
      <c r="T899" s="276"/>
      <c r="U899" s="276">
        <v>7725167.4000000004</v>
      </c>
      <c r="V899" s="276">
        <f t="shared" si="82"/>
        <v>8652187.4880000018</v>
      </c>
      <c r="W899" s="278"/>
      <c r="X899" s="271">
        <v>2016</v>
      </c>
      <c r="Y899" s="284"/>
    </row>
    <row r="900" spans="2:25" ht="12.75" customHeight="1" x14ac:dyDescent="0.25">
      <c r="B900" s="80" t="s">
        <v>789</v>
      </c>
      <c r="C900" s="269" t="s">
        <v>923</v>
      </c>
      <c r="D900" s="271" t="s">
        <v>1359</v>
      </c>
      <c r="E900" s="271" t="s">
        <v>1360</v>
      </c>
      <c r="F900" s="271" t="s">
        <v>1360</v>
      </c>
      <c r="G900" s="278" t="s">
        <v>2960</v>
      </c>
      <c r="H900" s="278" t="s">
        <v>475</v>
      </c>
      <c r="I900" s="307">
        <v>100</v>
      </c>
      <c r="J900" s="450">
        <v>230000000</v>
      </c>
      <c r="K900" s="270" t="s">
        <v>1043</v>
      </c>
      <c r="L900" s="273" t="s">
        <v>1731</v>
      </c>
      <c r="M900" s="278" t="s">
        <v>473</v>
      </c>
      <c r="N900" s="271" t="s">
        <v>924</v>
      </c>
      <c r="O900" s="271" t="s">
        <v>688</v>
      </c>
      <c r="P900" s="280" t="s">
        <v>1737</v>
      </c>
      <c r="Q900" s="275" t="s">
        <v>924</v>
      </c>
      <c r="R900" s="278"/>
      <c r="S900" s="276"/>
      <c r="T900" s="276"/>
      <c r="U900" s="276">
        <v>170610902.09</v>
      </c>
      <c r="V900" s="276">
        <f t="shared" si="82"/>
        <v>191084210.34080002</v>
      </c>
      <c r="W900" s="278"/>
      <c r="X900" s="271">
        <v>2016</v>
      </c>
      <c r="Y900" s="284"/>
    </row>
    <row r="901" spans="2:25" ht="12.75" customHeight="1" x14ac:dyDescent="0.25">
      <c r="B901" s="80" t="s">
        <v>790</v>
      </c>
      <c r="C901" s="269" t="s">
        <v>923</v>
      </c>
      <c r="D901" s="310" t="s">
        <v>1356</v>
      </c>
      <c r="E901" s="310" t="s">
        <v>1357</v>
      </c>
      <c r="F901" s="310" t="s">
        <v>1357</v>
      </c>
      <c r="G901" s="278" t="s">
        <v>1496</v>
      </c>
      <c r="H901" s="278" t="s">
        <v>475</v>
      </c>
      <c r="I901" s="307">
        <v>100</v>
      </c>
      <c r="J901" s="450">
        <v>230000000</v>
      </c>
      <c r="K901" s="270" t="s">
        <v>1043</v>
      </c>
      <c r="L901" s="273" t="s">
        <v>1731</v>
      </c>
      <c r="M901" s="278" t="s">
        <v>473</v>
      </c>
      <c r="N901" s="271" t="s">
        <v>924</v>
      </c>
      <c r="O901" s="271" t="s">
        <v>688</v>
      </c>
      <c r="P901" s="274" t="s">
        <v>1733</v>
      </c>
      <c r="Q901" s="275" t="s">
        <v>924</v>
      </c>
      <c r="R901" s="278"/>
      <c r="S901" s="276"/>
      <c r="T901" s="276"/>
      <c r="U901" s="276">
        <v>53295113.880000003</v>
      </c>
      <c r="V901" s="276">
        <f t="shared" si="82"/>
        <v>59690527.545600012</v>
      </c>
      <c r="W901" s="278"/>
      <c r="X901" s="271">
        <v>2016</v>
      </c>
      <c r="Y901" s="284"/>
    </row>
    <row r="902" spans="2:25" ht="12.75" customHeight="1" x14ac:dyDescent="0.25">
      <c r="B902" s="80" t="s">
        <v>791</v>
      </c>
      <c r="C902" s="269" t="s">
        <v>923</v>
      </c>
      <c r="D902" s="271" t="s">
        <v>1349</v>
      </c>
      <c r="E902" s="271" t="s">
        <v>1577</v>
      </c>
      <c r="F902" s="271" t="s">
        <v>1577</v>
      </c>
      <c r="G902" s="311" t="s">
        <v>669</v>
      </c>
      <c r="H902" s="271" t="s">
        <v>475</v>
      </c>
      <c r="I902" s="312">
        <v>90</v>
      </c>
      <c r="J902" s="450">
        <v>230000000</v>
      </c>
      <c r="K902" s="270" t="s">
        <v>1043</v>
      </c>
      <c r="L902" s="273" t="s">
        <v>1731</v>
      </c>
      <c r="M902" s="269" t="s">
        <v>473</v>
      </c>
      <c r="N902" s="271" t="s">
        <v>924</v>
      </c>
      <c r="O902" s="271" t="s">
        <v>688</v>
      </c>
      <c r="P902" s="283" t="s">
        <v>1741</v>
      </c>
      <c r="Q902" s="275" t="s">
        <v>924</v>
      </c>
      <c r="R902" s="288"/>
      <c r="S902" s="285"/>
      <c r="T902" s="285"/>
      <c r="U902" s="285">
        <v>24900000</v>
      </c>
      <c r="V902" s="277">
        <f>U902*1.12</f>
        <v>27888000.000000004</v>
      </c>
      <c r="W902" s="288"/>
      <c r="X902" s="288">
        <v>2016</v>
      </c>
      <c r="Y902" s="284"/>
    </row>
    <row r="903" spans="2:25" ht="12.75" customHeight="1" x14ac:dyDescent="0.25">
      <c r="B903" s="80" t="s">
        <v>792</v>
      </c>
      <c r="C903" s="269" t="s">
        <v>923</v>
      </c>
      <c r="D903" s="271" t="s">
        <v>1350</v>
      </c>
      <c r="E903" s="271" t="s">
        <v>1537</v>
      </c>
      <c r="F903" s="271" t="s">
        <v>1537</v>
      </c>
      <c r="G903" s="311" t="s">
        <v>670</v>
      </c>
      <c r="H903" s="271" t="s">
        <v>475</v>
      </c>
      <c r="I903" s="312">
        <v>80</v>
      </c>
      <c r="J903" s="450">
        <v>230000000</v>
      </c>
      <c r="K903" s="270" t="s">
        <v>1043</v>
      </c>
      <c r="L903" s="273" t="s">
        <v>1731</v>
      </c>
      <c r="M903" s="269" t="s">
        <v>473</v>
      </c>
      <c r="N903" s="271" t="s">
        <v>924</v>
      </c>
      <c r="O903" s="271" t="s">
        <v>688</v>
      </c>
      <c r="P903" s="283" t="s">
        <v>1741</v>
      </c>
      <c r="Q903" s="275" t="s">
        <v>924</v>
      </c>
      <c r="R903" s="288"/>
      <c r="S903" s="285"/>
      <c r="T903" s="285"/>
      <c r="U903" s="285">
        <v>7000000</v>
      </c>
      <c r="V903" s="277">
        <f>U903*1.12</f>
        <v>7840000.0000000009</v>
      </c>
      <c r="W903" s="288"/>
      <c r="X903" s="288">
        <v>2016</v>
      </c>
      <c r="Y903" s="284"/>
    </row>
    <row r="904" spans="2:25" ht="12.75" customHeight="1" x14ac:dyDescent="0.25">
      <c r="B904" s="80" t="s">
        <v>793</v>
      </c>
      <c r="C904" s="269" t="s">
        <v>923</v>
      </c>
      <c r="D904" s="271" t="s">
        <v>1351</v>
      </c>
      <c r="E904" s="271" t="s">
        <v>493</v>
      </c>
      <c r="F904" s="271" t="s">
        <v>493</v>
      </c>
      <c r="G904" s="311" t="s">
        <v>671</v>
      </c>
      <c r="H904" s="271" t="s">
        <v>475</v>
      </c>
      <c r="I904" s="313" t="s">
        <v>2961</v>
      </c>
      <c r="J904" s="450">
        <v>230000000</v>
      </c>
      <c r="K904" s="270" t="s">
        <v>1043</v>
      </c>
      <c r="L904" s="273" t="s">
        <v>1731</v>
      </c>
      <c r="M904" s="269" t="s">
        <v>473</v>
      </c>
      <c r="N904" s="271" t="s">
        <v>924</v>
      </c>
      <c r="O904" s="271" t="s">
        <v>688</v>
      </c>
      <c r="P904" s="283" t="s">
        <v>1741</v>
      </c>
      <c r="Q904" s="275" t="s">
        <v>924</v>
      </c>
      <c r="R904" s="288"/>
      <c r="S904" s="285"/>
      <c r="T904" s="285"/>
      <c r="U904" s="285">
        <v>15000000</v>
      </c>
      <c r="V904" s="277">
        <f>U904*1.12</f>
        <v>16800000</v>
      </c>
      <c r="W904" s="288"/>
      <c r="X904" s="288">
        <v>2016</v>
      </c>
      <c r="Y904" s="284"/>
    </row>
    <row r="905" spans="2:25" ht="12.75" customHeight="1" x14ac:dyDescent="0.25">
      <c r="B905" s="80" t="s">
        <v>794</v>
      </c>
      <c r="C905" s="269" t="s">
        <v>923</v>
      </c>
      <c r="D905" s="271" t="s">
        <v>1352</v>
      </c>
      <c r="E905" s="288" t="s">
        <v>1578</v>
      </c>
      <c r="F905" s="288" t="s">
        <v>1578</v>
      </c>
      <c r="G905" s="271" t="s">
        <v>672</v>
      </c>
      <c r="H905" s="451" t="s">
        <v>55</v>
      </c>
      <c r="I905" s="312">
        <v>90</v>
      </c>
      <c r="J905" s="450">
        <v>230000000</v>
      </c>
      <c r="K905" s="270" t="s">
        <v>1043</v>
      </c>
      <c r="L905" s="273" t="s">
        <v>1731</v>
      </c>
      <c r="M905" s="269" t="s">
        <v>473</v>
      </c>
      <c r="N905" s="271" t="s">
        <v>924</v>
      </c>
      <c r="O905" s="269" t="s">
        <v>1353</v>
      </c>
      <c r="P905" s="271" t="s">
        <v>1737</v>
      </c>
      <c r="Q905" s="275" t="s">
        <v>924</v>
      </c>
      <c r="R905" s="288"/>
      <c r="S905" s="285"/>
      <c r="T905" s="285"/>
      <c r="U905" s="314">
        <v>8000000</v>
      </c>
      <c r="V905" s="277">
        <f>U905*1.12</f>
        <v>8960000</v>
      </c>
      <c r="W905" s="288"/>
      <c r="X905" s="288">
        <v>2016</v>
      </c>
      <c r="Y905" s="284"/>
    </row>
    <row r="906" spans="2:25" ht="12.75" customHeight="1" x14ac:dyDescent="0.25">
      <c r="B906" s="80" t="s">
        <v>795</v>
      </c>
      <c r="C906" s="269" t="s">
        <v>923</v>
      </c>
      <c r="D906" s="271" t="s">
        <v>1352</v>
      </c>
      <c r="E906" s="295" t="s">
        <v>1578</v>
      </c>
      <c r="F906" s="295" t="s">
        <v>1578</v>
      </c>
      <c r="G906" s="295" t="s">
        <v>673</v>
      </c>
      <c r="H906" s="451" t="s">
        <v>55</v>
      </c>
      <c r="I906" s="312">
        <v>90</v>
      </c>
      <c r="J906" s="450">
        <v>230000000</v>
      </c>
      <c r="K906" s="270" t="s">
        <v>1043</v>
      </c>
      <c r="L906" s="273" t="s">
        <v>1731</v>
      </c>
      <c r="M906" s="269" t="s">
        <v>473</v>
      </c>
      <c r="N906" s="271" t="s">
        <v>924</v>
      </c>
      <c r="O906" s="269" t="s">
        <v>1163</v>
      </c>
      <c r="P906" s="271" t="s">
        <v>1737</v>
      </c>
      <c r="Q906" s="275" t="s">
        <v>924</v>
      </c>
      <c r="R906" s="288"/>
      <c r="S906" s="285"/>
      <c r="T906" s="285"/>
      <c r="U906" s="314">
        <v>3500000</v>
      </c>
      <c r="V906" s="277">
        <f>U906*1.12</f>
        <v>3920000.0000000005</v>
      </c>
      <c r="W906" s="288"/>
      <c r="X906" s="288">
        <v>2016</v>
      </c>
      <c r="Y906" s="284"/>
    </row>
    <row r="907" spans="2:25" ht="12.75" customHeight="1" x14ac:dyDescent="0.25">
      <c r="B907" s="80" t="s">
        <v>796</v>
      </c>
      <c r="C907" s="269" t="s">
        <v>923</v>
      </c>
      <c r="D907" s="271" t="s">
        <v>1348</v>
      </c>
      <c r="E907" s="271" t="s">
        <v>1452</v>
      </c>
      <c r="F907" s="271" t="s">
        <v>1452</v>
      </c>
      <c r="G907" s="271" t="s">
        <v>667</v>
      </c>
      <c r="H907" s="271" t="s">
        <v>475</v>
      </c>
      <c r="I907" s="284" t="s">
        <v>2962</v>
      </c>
      <c r="J907" s="450">
        <v>230000000</v>
      </c>
      <c r="K907" s="270" t="s">
        <v>1043</v>
      </c>
      <c r="L907" s="273" t="s">
        <v>1731</v>
      </c>
      <c r="M907" s="269" t="s">
        <v>473</v>
      </c>
      <c r="N907" s="271" t="s">
        <v>924</v>
      </c>
      <c r="O907" s="269" t="s">
        <v>2963</v>
      </c>
      <c r="P907" s="271" t="s">
        <v>1737</v>
      </c>
      <c r="Q907" s="275" t="s">
        <v>924</v>
      </c>
      <c r="R907" s="288"/>
      <c r="S907" s="285"/>
      <c r="T907" s="285"/>
      <c r="U907" s="285">
        <v>227581</v>
      </c>
      <c r="V907" s="285">
        <f>U907</f>
        <v>227581</v>
      </c>
      <c r="W907" s="288"/>
      <c r="X907" s="270">
        <v>2016</v>
      </c>
      <c r="Y907" s="284"/>
    </row>
    <row r="908" spans="2:25" ht="12.75" customHeight="1" x14ac:dyDescent="0.25">
      <c r="B908" s="80" t="s">
        <v>797</v>
      </c>
      <c r="C908" s="269" t="s">
        <v>923</v>
      </c>
      <c r="D908" s="271" t="s">
        <v>1364</v>
      </c>
      <c r="E908" s="271" t="s">
        <v>1580</v>
      </c>
      <c r="F908" s="271" t="s">
        <v>1580</v>
      </c>
      <c r="G908" s="315" t="s">
        <v>2964</v>
      </c>
      <c r="H908" s="271" t="s">
        <v>475</v>
      </c>
      <c r="I908" s="284">
        <v>100</v>
      </c>
      <c r="J908" s="450">
        <v>230000000</v>
      </c>
      <c r="K908" s="270" t="s">
        <v>1043</v>
      </c>
      <c r="L908" s="273" t="s">
        <v>1731</v>
      </c>
      <c r="M908" s="296" t="s">
        <v>666</v>
      </c>
      <c r="N908" s="271" t="s">
        <v>924</v>
      </c>
      <c r="O908" s="271" t="s">
        <v>688</v>
      </c>
      <c r="P908" s="298" t="s">
        <v>1737</v>
      </c>
      <c r="Q908" s="275" t="s">
        <v>924</v>
      </c>
      <c r="R908" s="278"/>
      <c r="S908" s="276"/>
      <c r="T908" s="276"/>
      <c r="U908" s="294">
        <v>5600000</v>
      </c>
      <c r="V908" s="276">
        <f>U908*1.12</f>
        <v>6272000.0000000009</v>
      </c>
      <c r="W908" s="278"/>
      <c r="X908" s="288">
        <v>2016</v>
      </c>
      <c r="Y908" s="284"/>
    </row>
    <row r="909" spans="2:25" ht="12.75" customHeight="1" x14ac:dyDescent="0.25">
      <c r="B909" s="80" t="s">
        <v>798</v>
      </c>
      <c r="C909" s="269" t="s">
        <v>923</v>
      </c>
      <c r="D909" s="271" t="s">
        <v>1361</v>
      </c>
      <c r="E909" s="271" t="s">
        <v>691</v>
      </c>
      <c r="F909" s="271" t="s">
        <v>691</v>
      </c>
      <c r="G909" s="315" t="s">
        <v>2965</v>
      </c>
      <c r="H909" s="317" t="s">
        <v>475</v>
      </c>
      <c r="I909" s="308">
        <v>100</v>
      </c>
      <c r="J909" s="452" t="s">
        <v>2966</v>
      </c>
      <c r="K909" s="270" t="s">
        <v>1043</v>
      </c>
      <c r="L909" s="273" t="s">
        <v>1731</v>
      </c>
      <c r="M909" s="316" t="s">
        <v>666</v>
      </c>
      <c r="N909" s="317"/>
      <c r="O909" s="317" t="s">
        <v>692</v>
      </c>
      <c r="P909" s="317" t="s">
        <v>1737</v>
      </c>
      <c r="Q909" s="275" t="s">
        <v>924</v>
      </c>
      <c r="R909" s="317"/>
      <c r="S909" s="317"/>
      <c r="T909" s="318"/>
      <c r="U909" s="319">
        <v>7026780</v>
      </c>
      <c r="V909" s="319">
        <f>U909*1.12</f>
        <v>7869993.6000000006</v>
      </c>
      <c r="W909" s="317"/>
      <c r="X909" s="288">
        <v>2016</v>
      </c>
      <c r="Y909" s="284"/>
    </row>
    <row r="910" spans="2:25" ht="12.75" customHeight="1" x14ac:dyDescent="0.25">
      <c r="B910" s="80" t="s">
        <v>799</v>
      </c>
      <c r="C910" s="269" t="s">
        <v>923</v>
      </c>
      <c r="D910" s="271" t="s">
        <v>2967</v>
      </c>
      <c r="E910" s="271" t="s">
        <v>2968</v>
      </c>
      <c r="F910" s="271" t="s">
        <v>2968</v>
      </c>
      <c r="G910" s="315" t="s">
        <v>2969</v>
      </c>
      <c r="H910" s="315" t="s">
        <v>475</v>
      </c>
      <c r="I910" s="292">
        <v>100</v>
      </c>
      <c r="J910" s="453">
        <v>230000000</v>
      </c>
      <c r="K910" s="270" t="s">
        <v>1043</v>
      </c>
      <c r="L910" s="273" t="s">
        <v>1731</v>
      </c>
      <c r="M910" s="316" t="s">
        <v>473</v>
      </c>
      <c r="N910" s="320"/>
      <c r="O910" s="321" t="s">
        <v>51</v>
      </c>
      <c r="P910" s="322" t="s">
        <v>2970</v>
      </c>
      <c r="Q910" s="275" t="s">
        <v>924</v>
      </c>
      <c r="R910" s="320"/>
      <c r="S910" s="323"/>
      <c r="T910" s="323"/>
      <c r="U910" s="323">
        <v>36252</v>
      </c>
      <c r="V910" s="323">
        <f>U910*1.12</f>
        <v>40602.240000000005</v>
      </c>
      <c r="W910" s="317"/>
      <c r="X910" s="288">
        <v>2016</v>
      </c>
      <c r="Y910" s="284"/>
    </row>
    <row r="911" spans="2:25" ht="12.75" customHeight="1" x14ac:dyDescent="0.25">
      <c r="B911" s="80" t="s">
        <v>800</v>
      </c>
      <c r="C911" s="273" t="s">
        <v>923</v>
      </c>
      <c r="D911" s="271" t="s">
        <v>1504</v>
      </c>
      <c r="E911" s="273" t="s">
        <v>1505</v>
      </c>
      <c r="F911" s="273" t="s">
        <v>1506</v>
      </c>
      <c r="G911" s="273" t="s">
        <v>2971</v>
      </c>
      <c r="H911" s="325" t="s">
        <v>475</v>
      </c>
      <c r="I911" s="324">
        <v>60</v>
      </c>
      <c r="J911" s="453">
        <v>230000000</v>
      </c>
      <c r="K911" s="270" t="s">
        <v>1043</v>
      </c>
      <c r="L911" s="273" t="s">
        <v>1731</v>
      </c>
      <c r="M911" s="273" t="s">
        <v>666</v>
      </c>
      <c r="N911" s="325"/>
      <c r="O911" s="326" t="s">
        <v>2892</v>
      </c>
      <c r="P911" s="298" t="s">
        <v>1737</v>
      </c>
      <c r="Q911" s="275" t="s">
        <v>924</v>
      </c>
      <c r="R911" s="327"/>
      <c r="S911" s="327"/>
      <c r="T911" s="327"/>
      <c r="U911" s="328">
        <v>70000000</v>
      </c>
      <c r="V911" s="285">
        <f t="shared" ref="V911:V974" si="83">U911*1.12</f>
        <v>78400000.000000015</v>
      </c>
      <c r="W911" s="271"/>
      <c r="X911" s="270">
        <v>2016</v>
      </c>
      <c r="Y911" s="284"/>
    </row>
    <row r="912" spans="2:25" ht="12.75" customHeight="1" x14ac:dyDescent="0.25">
      <c r="B912" s="80" t="s">
        <v>801</v>
      </c>
      <c r="C912" s="273" t="s">
        <v>923</v>
      </c>
      <c r="D912" s="271" t="s">
        <v>1504</v>
      </c>
      <c r="E912" s="273" t="s">
        <v>1505</v>
      </c>
      <c r="F912" s="273" t="s">
        <v>1506</v>
      </c>
      <c r="G912" s="273" t="s">
        <v>1509</v>
      </c>
      <c r="H912" s="325" t="s">
        <v>475</v>
      </c>
      <c r="I912" s="282">
        <v>100</v>
      </c>
      <c r="J912" s="453">
        <v>230000000</v>
      </c>
      <c r="K912" s="270" t="s">
        <v>1043</v>
      </c>
      <c r="L912" s="273" t="s">
        <v>1731</v>
      </c>
      <c r="M912" s="273" t="s">
        <v>1362</v>
      </c>
      <c r="N912" s="325"/>
      <c r="O912" s="326" t="s">
        <v>2892</v>
      </c>
      <c r="P912" s="298" t="s">
        <v>1737</v>
      </c>
      <c r="Q912" s="275" t="s">
        <v>924</v>
      </c>
      <c r="R912" s="327"/>
      <c r="S912" s="327"/>
      <c r="T912" s="327"/>
      <c r="U912" s="328">
        <v>80000000</v>
      </c>
      <c r="V912" s="285">
        <f t="shared" si="83"/>
        <v>89600000.000000015</v>
      </c>
      <c r="W912" s="329"/>
      <c r="X912" s="270">
        <v>2016</v>
      </c>
      <c r="Y912" s="434"/>
    </row>
    <row r="913" spans="2:25" ht="12.75" customHeight="1" x14ac:dyDescent="0.25">
      <c r="B913" s="80" t="s">
        <v>802</v>
      </c>
      <c r="C913" s="273" t="s">
        <v>923</v>
      </c>
      <c r="D913" s="271" t="s">
        <v>1504</v>
      </c>
      <c r="E913" s="273" t="s">
        <v>1505</v>
      </c>
      <c r="F913" s="273" t="s">
        <v>1506</v>
      </c>
      <c r="G913" s="273" t="s">
        <v>1511</v>
      </c>
      <c r="H913" s="325" t="s">
        <v>475</v>
      </c>
      <c r="I913" s="282">
        <v>100</v>
      </c>
      <c r="J913" s="453">
        <v>230000000</v>
      </c>
      <c r="K913" s="270" t="s">
        <v>1043</v>
      </c>
      <c r="L913" s="273" t="s">
        <v>1731</v>
      </c>
      <c r="M913" s="273" t="s">
        <v>1362</v>
      </c>
      <c r="N913" s="325"/>
      <c r="O913" s="326" t="s">
        <v>2892</v>
      </c>
      <c r="P913" s="298" t="s">
        <v>1737</v>
      </c>
      <c r="Q913" s="275" t="s">
        <v>924</v>
      </c>
      <c r="R913" s="327"/>
      <c r="S913" s="327"/>
      <c r="T913" s="327"/>
      <c r="U913" s="328">
        <v>20000000</v>
      </c>
      <c r="V913" s="285">
        <f t="shared" si="83"/>
        <v>22400000.000000004</v>
      </c>
      <c r="W913" s="329"/>
      <c r="X913" s="270">
        <v>2016</v>
      </c>
      <c r="Y913" s="434"/>
    </row>
    <row r="914" spans="2:25" ht="12.75" customHeight="1" x14ac:dyDescent="0.25">
      <c r="B914" s="80" t="s">
        <v>803</v>
      </c>
      <c r="C914" s="273" t="s">
        <v>923</v>
      </c>
      <c r="D914" s="271" t="s">
        <v>1504</v>
      </c>
      <c r="E914" s="273" t="s">
        <v>1505</v>
      </c>
      <c r="F914" s="273" t="s">
        <v>1506</v>
      </c>
      <c r="G914" s="273" t="s">
        <v>1514</v>
      </c>
      <c r="H914" s="325" t="s">
        <v>475</v>
      </c>
      <c r="I914" s="282">
        <v>100</v>
      </c>
      <c r="J914" s="453">
        <v>230000000</v>
      </c>
      <c r="K914" s="270" t="s">
        <v>1043</v>
      </c>
      <c r="L914" s="273" t="s">
        <v>1731</v>
      </c>
      <c r="M914" s="273" t="s">
        <v>1362</v>
      </c>
      <c r="N914" s="325"/>
      <c r="O914" s="326" t="s">
        <v>2892</v>
      </c>
      <c r="P914" s="298" t="s">
        <v>1737</v>
      </c>
      <c r="Q914" s="275" t="s">
        <v>924</v>
      </c>
      <c r="R914" s="327"/>
      <c r="S914" s="327"/>
      <c r="T914" s="327"/>
      <c r="U914" s="328">
        <v>25000000</v>
      </c>
      <c r="V914" s="285">
        <f t="shared" si="83"/>
        <v>28000000.000000004</v>
      </c>
      <c r="W914" s="329"/>
      <c r="X914" s="270">
        <v>2016</v>
      </c>
      <c r="Y914" s="434"/>
    </row>
    <row r="915" spans="2:25" ht="12.75" customHeight="1" x14ac:dyDescent="0.25">
      <c r="B915" s="80" t="s">
        <v>804</v>
      </c>
      <c r="C915" s="273" t="s">
        <v>923</v>
      </c>
      <c r="D915" s="271" t="s">
        <v>2972</v>
      </c>
      <c r="E915" s="327" t="s">
        <v>2973</v>
      </c>
      <c r="F915" s="283" t="s">
        <v>2973</v>
      </c>
      <c r="G915" s="283" t="s">
        <v>2974</v>
      </c>
      <c r="H915" s="325" t="s">
        <v>475</v>
      </c>
      <c r="I915" s="282">
        <v>90</v>
      </c>
      <c r="J915" s="453">
        <v>230000000</v>
      </c>
      <c r="K915" s="270" t="s">
        <v>1043</v>
      </c>
      <c r="L915" s="330" t="s">
        <v>1708</v>
      </c>
      <c r="M915" s="316" t="s">
        <v>1362</v>
      </c>
      <c r="N915" s="325"/>
      <c r="O915" s="326" t="s">
        <v>2975</v>
      </c>
      <c r="P915" s="298" t="s">
        <v>1737</v>
      </c>
      <c r="Q915" s="275" t="s">
        <v>924</v>
      </c>
      <c r="R915" s="331"/>
      <c r="S915" s="327"/>
      <c r="T915" s="332"/>
      <c r="U915" s="333">
        <v>3950000</v>
      </c>
      <c r="V915" s="285">
        <f t="shared" si="83"/>
        <v>4424000</v>
      </c>
      <c r="W915" s="329"/>
      <c r="X915" s="270">
        <v>2017</v>
      </c>
      <c r="Y915" s="434"/>
    </row>
    <row r="916" spans="2:25" ht="12.75" customHeight="1" x14ac:dyDescent="0.25">
      <c r="B916" s="80" t="s">
        <v>805</v>
      </c>
      <c r="C916" s="273" t="s">
        <v>923</v>
      </c>
      <c r="D916" s="283" t="s">
        <v>1702</v>
      </c>
      <c r="E916" s="327" t="s">
        <v>1703</v>
      </c>
      <c r="F916" s="327" t="s">
        <v>1703</v>
      </c>
      <c r="G916" s="283" t="s">
        <v>2976</v>
      </c>
      <c r="H916" s="283" t="s">
        <v>475</v>
      </c>
      <c r="I916" s="301">
        <v>100</v>
      </c>
      <c r="J916" s="453">
        <v>230000000</v>
      </c>
      <c r="K916" s="270" t="s">
        <v>1043</v>
      </c>
      <c r="L916" s="273" t="s">
        <v>1731</v>
      </c>
      <c r="M916" s="273" t="s">
        <v>1362</v>
      </c>
      <c r="N916" s="334"/>
      <c r="O916" s="326" t="s">
        <v>2977</v>
      </c>
      <c r="P916" s="298" t="s">
        <v>1737</v>
      </c>
      <c r="Q916" s="275" t="s">
        <v>924</v>
      </c>
      <c r="R916" s="334"/>
      <c r="S916" s="334"/>
      <c r="T916" s="334"/>
      <c r="U916" s="335">
        <v>1000000</v>
      </c>
      <c r="V916" s="285">
        <f t="shared" si="83"/>
        <v>1120000</v>
      </c>
      <c r="W916" s="329"/>
      <c r="X916" s="270">
        <v>2016</v>
      </c>
      <c r="Y916" s="434"/>
    </row>
    <row r="917" spans="2:25" ht="12.75" customHeight="1" x14ac:dyDescent="0.25">
      <c r="B917" s="80" t="s">
        <v>806</v>
      </c>
      <c r="C917" s="273" t="s">
        <v>923</v>
      </c>
      <c r="D917" s="336" t="s">
        <v>1283</v>
      </c>
      <c r="E917" s="337" t="s">
        <v>1573</v>
      </c>
      <c r="F917" s="337" t="s">
        <v>1573</v>
      </c>
      <c r="G917" s="337" t="s">
        <v>2978</v>
      </c>
      <c r="H917" s="339" t="s">
        <v>475</v>
      </c>
      <c r="I917" s="338">
        <v>100</v>
      </c>
      <c r="J917" s="453">
        <v>230000000</v>
      </c>
      <c r="K917" s="270" t="s">
        <v>1043</v>
      </c>
      <c r="L917" s="273" t="s">
        <v>1731</v>
      </c>
      <c r="M917" s="339" t="s">
        <v>473</v>
      </c>
      <c r="N917" s="340"/>
      <c r="O917" s="340" t="s">
        <v>2979</v>
      </c>
      <c r="P917" s="341" t="s">
        <v>1737</v>
      </c>
      <c r="Q917" s="275" t="s">
        <v>924</v>
      </c>
      <c r="R917" s="339"/>
      <c r="S917" s="339"/>
      <c r="T917" s="339"/>
      <c r="U917" s="342">
        <v>8377130.46</v>
      </c>
      <c r="V917" s="285">
        <f t="shared" si="83"/>
        <v>9382386.1152000017</v>
      </c>
      <c r="W917" s="329"/>
      <c r="X917" s="270">
        <v>2016</v>
      </c>
      <c r="Y917" s="434"/>
    </row>
    <row r="918" spans="2:25" ht="12.75" customHeight="1" x14ac:dyDescent="0.25">
      <c r="B918" s="80" t="s">
        <v>807</v>
      </c>
      <c r="C918" s="273" t="s">
        <v>923</v>
      </c>
      <c r="D918" s="336" t="s">
        <v>1371</v>
      </c>
      <c r="E918" s="339" t="s">
        <v>1372</v>
      </c>
      <c r="F918" s="339" t="s">
        <v>1373</v>
      </c>
      <c r="G918" s="339" t="s">
        <v>1373</v>
      </c>
      <c r="H918" s="339" t="s">
        <v>55</v>
      </c>
      <c r="I918" s="338">
        <v>100</v>
      </c>
      <c r="J918" s="453">
        <v>230000000</v>
      </c>
      <c r="K918" s="270" t="s">
        <v>1043</v>
      </c>
      <c r="L918" s="283" t="s">
        <v>1163</v>
      </c>
      <c r="M918" s="339" t="s">
        <v>473</v>
      </c>
      <c r="N918" s="271"/>
      <c r="O918" s="340" t="s">
        <v>1235</v>
      </c>
      <c r="P918" s="283" t="s">
        <v>1741</v>
      </c>
      <c r="Q918" s="275" t="s">
        <v>924</v>
      </c>
      <c r="R918" s="343"/>
      <c r="S918" s="344"/>
      <c r="T918" s="344"/>
      <c r="U918" s="342">
        <v>140000000</v>
      </c>
      <c r="V918" s="285">
        <f t="shared" si="83"/>
        <v>156800000.00000003</v>
      </c>
      <c r="W918" s="329"/>
      <c r="X918" s="270">
        <v>2017</v>
      </c>
      <c r="Y918" s="434"/>
    </row>
    <row r="919" spans="2:25" ht="12.75" customHeight="1" x14ac:dyDescent="0.25">
      <c r="B919" s="80" t="s">
        <v>808</v>
      </c>
      <c r="C919" s="273" t="s">
        <v>923</v>
      </c>
      <c r="D919" s="336" t="s">
        <v>1371</v>
      </c>
      <c r="E919" s="339" t="s">
        <v>1372</v>
      </c>
      <c r="F919" s="339" t="s">
        <v>1373</v>
      </c>
      <c r="G919" s="339" t="s">
        <v>1373</v>
      </c>
      <c r="H919" s="339" t="s">
        <v>55</v>
      </c>
      <c r="I919" s="338">
        <v>100</v>
      </c>
      <c r="J919" s="453">
        <v>230000000</v>
      </c>
      <c r="K919" s="270" t="s">
        <v>1043</v>
      </c>
      <c r="L919" s="283" t="s">
        <v>1163</v>
      </c>
      <c r="M919" s="339" t="s">
        <v>1375</v>
      </c>
      <c r="N919" s="271"/>
      <c r="O919" s="340" t="s">
        <v>1235</v>
      </c>
      <c r="P919" s="283" t="s">
        <v>1741</v>
      </c>
      <c r="Q919" s="275" t="s">
        <v>924</v>
      </c>
      <c r="R919" s="343"/>
      <c r="S919" s="344"/>
      <c r="T919" s="344"/>
      <c r="U919" s="342">
        <v>10000000</v>
      </c>
      <c r="V919" s="285">
        <f t="shared" si="83"/>
        <v>11200000.000000002</v>
      </c>
      <c r="W919" s="329"/>
      <c r="X919" s="270">
        <v>2017</v>
      </c>
      <c r="Y919" s="434"/>
    </row>
    <row r="920" spans="2:25" ht="12.75" customHeight="1" x14ac:dyDescent="0.25">
      <c r="B920" s="80" t="s">
        <v>809</v>
      </c>
      <c r="C920" s="273" t="s">
        <v>923</v>
      </c>
      <c r="D920" s="271" t="s">
        <v>2980</v>
      </c>
      <c r="E920" s="283" t="s">
        <v>2981</v>
      </c>
      <c r="F920" s="345" t="s">
        <v>2982</v>
      </c>
      <c r="G920" s="283" t="s">
        <v>2983</v>
      </c>
      <c r="H920" s="358" t="s">
        <v>55</v>
      </c>
      <c r="I920" s="312">
        <v>90</v>
      </c>
      <c r="J920" s="453">
        <v>230000000</v>
      </c>
      <c r="K920" s="270" t="s">
        <v>1043</v>
      </c>
      <c r="L920" s="326" t="s">
        <v>488</v>
      </c>
      <c r="M920" s="273" t="s">
        <v>473</v>
      </c>
      <c r="N920" s="327"/>
      <c r="O920" s="283" t="s">
        <v>482</v>
      </c>
      <c r="P920" s="298" t="s">
        <v>1737</v>
      </c>
      <c r="Q920" s="275" t="s">
        <v>924</v>
      </c>
      <c r="R920" s="327"/>
      <c r="S920" s="327"/>
      <c r="T920" s="327" t="s">
        <v>487</v>
      </c>
      <c r="U920" s="346">
        <v>128400000</v>
      </c>
      <c r="V920" s="285">
        <f t="shared" si="83"/>
        <v>143808000</v>
      </c>
      <c r="W920" s="329"/>
      <c r="X920" s="270">
        <v>2017</v>
      </c>
      <c r="Y920" s="434"/>
    </row>
    <row r="921" spans="2:25" ht="12.75" customHeight="1" x14ac:dyDescent="0.25">
      <c r="B921" s="80" t="s">
        <v>810</v>
      </c>
      <c r="C921" s="273" t="s">
        <v>923</v>
      </c>
      <c r="D921" s="347" t="s">
        <v>1354</v>
      </c>
      <c r="E921" s="322" t="s">
        <v>1498</v>
      </c>
      <c r="F921" s="327" t="s">
        <v>1498</v>
      </c>
      <c r="G921" s="283" t="s">
        <v>2984</v>
      </c>
      <c r="H921" s="358" t="s">
        <v>55</v>
      </c>
      <c r="I921" s="312">
        <v>90</v>
      </c>
      <c r="J921" s="453">
        <v>230000000</v>
      </c>
      <c r="K921" s="270" t="s">
        <v>1043</v>
      </c>
      <c r="L921" s="283" t="s">
        <v>1163</v>
      </c>
      <c r="M921" s="273" t="s">
        <v>473</v>
      </c>
      <c r="N921" s="327"/>
      <c r="O921" s="273" t="s">
        <v>474</v>
      </c>
      <c r="P921" s="298" t="s">
        <v>1737</v>
      </c>
      <c r="Q921" s="275" t="s">
        <v>924</v>
      </c>
      <c r="R921" s="327"/>
      <c r="S921" s="327"/>
      <c r="T921" s="327" t="s">
        <v>487</v>
      </c>
      <c r="U921" s="346">
        <v>52090836</v>
      </c>
      <c r="V921" s="285">
        <f t="shared" si="83"/>
        <v>58341736.320000008</v>
      </c>
      <c r="W921" s="329"/>
      <c r="X921" s="270">
        <v>2017</v>
      </c>
      <c r="Y921" s="434"/>
    </row>
    <row r="922" spans="2:25" ht="12.75" customHeight="1" x14ac:dyDescent="0.25">
      <c r="B922" s="80" t="s">
        <v>811</v>
      </c>
      <c r="C922" s="273" t="s">
        <v>923</v>
      </c>
      <c r="D922" s="288" t="s">
        <v>1453</v>
      </c>
      <c r="E922" s="348" t="s">
        <v>674</v>
      </c>
      <c r="F922" s="327" t="s">
        <v>674</v>
      </c>
      <c r="G922" s="327" t="s">
        <v>675</v>
      </c>
      <c r="H922" s="358" t="s">
        <v>55</v>
      </c>
      <c r="I922" s="284">
        <v>90</v>
      </c>
      <c r="J922" s="453">
        <v>230000000</v>
      </c>
      <c r="K922" s="270" t="s">
        <v>1043</v>
      </c>
      <c r="L922" s="326" t="s">
        <v>488</v>
      </c>
      <c r="M922" s="283" t="s">
        <v>473</v>
      </c>
      <c r="N922" s="327"/>
      <c r="O922" s="283" t="s">
        <v>1454</v>
      </c>
      <c r="P922" s="298" t="s">
        <v>1737</v>
      </c>
      <c r="Q922" s="275" t="s">
        <v>924</v>
      </c>
      <c r="R922" s="327"/>
      <c r="S922" s="327"/>
      <c r="T922" s="327"/>
      <c r="U922" s="346">
        <v>4500000</v>
      </c>
      <c r="V922" s="285">
        <f t="shared" si="83"/>
        <v>5040000.0000000009</v>
      </c>
      <c r="W922" s="329"/>
      <c r="X922" s="270">
        <v>2017</v>
      </c>
      <c r="Y922" s="434"/>
    </row>
    <row r="923" spans="2:25" ht="12.75" customHeight="1" x14ac:dyDescent="0.25">
      <c r="B923" s="80" t="s">
        <v>812</v>
      </c>
      <c r="C923" s="273" t="s">
        <v>923</v>
      </c>
      <c r="D923" s="288" t="s">
        <v>2985</v>
      </c>
      <c r="E923" s="348" t="s">
        <v>2986</v>
      </c>
      <c r="F923" s="327" t="s">
        <v>2986</v>
      </c>
      <c r="G923" s="327" t="s">
        <v>2987</v>
      </c>
      <c r="H923" s="358" t="s">
        <v>55</v>
      </c>
      <c r="I923" s="284">
        <v>90</v>
      </c>
      <c r="J923" s="453">
        <v>230000000</v>
      </c>
      <c r="K923" s="270" t="s">
        <v>1043</v>
      </c>
      <c r="L923" s="326" t="s">
        <v>488</v>
      </c>
      <c r="M923" s="283" t="s">
        <v>473</v>
      </c>
      <c r="N923" s="327"/>
      <c r="O923" s="283" t="s">
        <v>1454</v>
      </c>
      <c r="P923" s="298" t="s">
        <v>1737</v>
      </c>
      <c r="Q923" s="275" t="s">
        <v>924</v>
      </c>
      <c r="R923" s="327"/>
      <c r="S923" s="327"/>
      <c r="T923" s="327"/>
      <c r="U923" s="346">
        <v>5000000</v>
      </c>
      <c r="V923" s="285">
        <f t="shared" si="83"/>
        <v>5600000.0000000009</v>
      </c>
      <c r="W923" s="329"/>
      <c r="X923" s="270">
        <v>2017</v>
      </c>
      <c r="Y923" s="434"/>
    </row>
    <row r="924" spans="2:25" ht="12.75" customHeight="1" x14ac:dyDescent="0.25">
      <c r="B924" s="80" t="s">
        <v>813</v>
      </c>
      <c r="C924" s="273" t="s">
        <v>923</v>
      </c>
      <c r="D924" s="271" t="s">
        <v>2988</v>
      </c>
      <c r="E924" s="283" t="s">
        <v>2989</v>
      </c>
      <c r="F924" s="283" t="s">
        <v>2989</v>
      </c>
      <c r="G924" s="315" t="s">
        <v>2990</v>
      </c>
      <c r="H924" s="283" t="s">
        <v>475</v>
      </c>
      <c r="I924" s="284">
        <v>100</v>
      </c>
      <c r="J924" s="453">
        <v>230000000</v>
      </c>
      <c r="K924" s="270" t="s">
        <v>1043</v>
      </c>
      <c r="L924" s="283" t="s">
        <v>492</v>
      </c>
      <c r="M924" s="349" t="s">
        <v>473</v>
      </c>
      <c r="N924" s="350"/>
      <c r="O924" s="283" t="s">
        <v>1077</v>
      </c>
      <c r="P924" s="298" t="s">
        <v>1737</v>
      </c>
      <c r="Q924" s="275" t="s">
        <v>924</v>
      </c>
      <c r="R924" s="283"/>
      <c r="S924" s="283"/>
      <c r="T924" s="283"/>
      <c r="U924" s="335">
        <v>77246860</v>
      </c>
      <c r="V924" s="285">
        <f t="shared" si="83"/>
        <v>86516483.200000003</v>
      </c>
      <c r="W924" s="329"/>
      <c r="X924" s="270">
        <v>2016</v>
      </c>
      <c r="Y924" s="434"/>
    </row>
    <row r="925" spans="2:25" ht="12.75" customHeight="1" x14ac:dyDescent="0.25">
      <c r="B925" s="80" t="s">
        <v>814</v>
      </c>
      <c r="C925" s="273" t="s">
        <v>923</v>
      </c>
      <c r="D925" s="271" t="s">
        <v>2991</v>
      </c>
      <c r="E925" s="283" t="s">
        <v>2992</v>
      </c>
      <c r="F925" s="283" t="s">
        <v>2992</v>
      </c>
      <c r="G925" s="315" t="s">
        <v>2993</v>
      </c>
      <c r="H925" s="358" t="s">
        <v>49</v>
      </c>
      <c r="I925" s="284">
        <v>50</v>
      </c>
      <c r="J925" s="453">
        <v>230000000</v>
      </c>
      <c r="K925" s="270" t="s">
        <v>1043</v>
      </c>
      <c r="L925" s="351" t="s">
        <v>1048</v>
      </c>
      <c r="M925" s="349" t="s">
        <v>473</v>
      </c>
      <c r="N925" s="350"/>
      <c r="O925" s="283" t="s">
        <v>2994</v>
      </c>
      <c r="P925" s="298" t="s">
        <v>1737</v>
      </c>
      <c r="Q925" s="275" t="s">
        <v>924</v>
      </c>
      <c r="R925" s="283"/>
      <c r="S925" s="283"/>
      <c r="T925" s="283"/>
      <c r="U925" s="335">
        <v>85000</v>
      </c>
      <c r="V925" s="285">
        <f t="shared" si="83"/>
        <v>95200.000000000015</v>
      </c>
      <c r="W925" s="329"/>
      <c r="X925" s="270">
        <v>2017</v>
      </c>
      <c r="Y925" s="434"/>
    </row>
    <row r="926" spans="2:25" ht="12.75" customHeight="1" x14ac:dyDescent="0.25">
      <c r="B926" s="80" t="s">
        <v>815</v>
      </c>
      <c r="C926" s="273" t="s">
        <v>923</v>
      </c>
      <c r="D926" s="271" t="s">
        <v>2991</v>
      </c>
      <c r="E926" s="283" t="s">
        <v>2992</v>
      </c>
      <c r="F926" s="283" t="s">
        <v>2992</v>
      </c>
      <c r="G926" s="315" t="s">
        <v>2995</v>
      </c>
      <c r="H926" s="358" t="s">
        <v>49</v>
      </c>
      <c r="I926" s="284">
        <v>50</v>
      </c>
      <c r="J926" s="453">
        <v>230000000</v>
      </c>
      <c r="K926" s="270" t="s">
        <v>1043</v>
      </c>
      <c r="L926" s="351" t="s">
        <v>1048</v>
      </c>
      <c r="M926" s="349" t="s">
        <v>473</v>
      </c>
      <c r="N926" s="350"/>
      <c r="O926" s="283" t="s">
        <v>2994</v>
      </c>
      <c r="P926" s="298" t="s">
        <v>1737</v>
      </c>
      <c r="Q926" s="275" t="s">
        <v>924</v>
      </c>
      <c r="R926" s="283"/>
      <c r="S926" s="283"/>
      <c r="T926" s="283"/>
      <c r="U926" s="335">
        <v>127500</v>
      </c>
      <c r="V926" s="285">
        <f t="shared" si="83"/>
        <v>142800</v>
      </c>
      <c r="W926" s="329"/>
      <c r="X926" s="270">
        <v>2017</v>
      </c>
      <c r="Y926" s="434"/>
    </row>
    <row r="927" spans="2:25" ht="12.75" customHeight="1" x14ac:dyDescent="0.25">
      <c r="B927" s="80" t="s">
        <v>816</v>
      </c>
      <c r="C927" s="273" t="s">
        <v>923</v>
      </c>
      <c r="D927" s="271" t="s">
        <v>2991</v>
      </c>
      <c r="E927" s="352" t="s">
        <v>2992</v>
      </c>
      <c r="F927" s="283" t="s">
        <v>2992</v>
      </c>
      <c r="G927" s="315" t="s">
        <v>2996</v>
      </c>
      <c r="H927" s="358" t="s">
        <v>49</v>
      </c>
      <c r="I927" s="284">
        <v>50</v>
      </c>
      <c r="J927" s="453">
        <v>230000000</v>
      </c>
      <c r="K927" s="270" t="s">
        <v>1043</v>
      </c>
      <c r="L927" s="351" t="s">
        <v>1048</v>
      </c>
      <c r="M927" s="349" t="s">
        <v>473</v>
      </c>
      <c r="N927" s="350"/>
      <c r="O927" s="283" t="s">
        <v>2994</v>
      </c>
      <c r="P927" s="298" t="s">
        <v>1737</v>
      </c>
      <c r="Q927" s="275" t="s">
        <v>924</v>
      </c>
      <c r="R927" s="283"/>
      <c r="S927" s="283"/>
      <c r="T927" s="283"/>
      <c r="U927" s="335">
        <v>85000</v>
      </c>
      <c r="V927" s="285">
        <f t="shared" si="83"/>
        <v>95200.000000000015</v>
      </c>
      <c r="W927" s="329"/>
      <c r="X927" s="270">
        <v>2017</v>
      </c>
      <c r="Y927" s="434"/>
    </row>
    <row r="928" spans="2:25" ht="12.75" customHeight="1" x14ac:dyDescent="0.25">
      <c r="B928" s="80" t="s">
        <v>817</v>
      </c>
      <c r="C928" s="273" t="s">
        <v>923</v>
      </c>
      <c r="D928" s="271" t="s">
        <v>2991</v>
      </c>
      <c r="E928" s="352" t="s">
        <v>2992</v>
      </c>
      <c r="F928" s="283" t="s">
        <v>2992</v>
      </c>
      <c r="G928" s="315" t="s">
        <v>2997</v>
      </c>
      <c r="H928" s="358" t="s">
        <v>49</v>
      </c>
      <c r="I928" s="284">
        <v>50</v>
      </c>
      <c r="J928" s="453">
        <v>230000000</v>
      </c>
      <c r="K928" s="270" t="s">
        <v>1043</v>
      </c>
      <c r="L928" s="351" t="s">
        <v>1048</v>
      </c>
      <c r="M928" s="349" t="s">
        <v>473</v>
      </c>
      <c r="N928" s="350"/>
      <c r="O928" s="283" t="s">
        <v>2994</v>
      </c>
      <c r="P928" s="298" t="s">
        <v>1737</v>
      </c>
      <c r="Q928" s="275" t="s">
        <v>924</v>
      </c>
      <c r="R928" s="283"/>
      <c r="S928" s="283"/>
      <c r="T928" s="283"/>
      <c r="U928" s="335">
        <v>42500</v>
      </c>
      <c r="V928" s="285">
        <f t="shared" si="83"/>
        <v>47600.000000000007</v>
      </c>
      <c r="W928" s="80"/>
      <c r="X928" s="270">
        <v>2017</v>
      </c>
      <c r="Y928" s="308"/>
    </row>
    <row r="929" spans="2:25" ht="12.75" customHeight="1" x14ac:dyDescent="0.25">
      <c r="B929" s="80" t="s">
        <v>818</v>
      </c>
      <c r="C929" s="273" t="s">
        <v>923</v>
      </c>
      <c r="D929" s="271" t="s">
        <v>2991</v>
      </c>
      <c r="E929" s="352" t="s">
        <v>2992</v>
      </c>
      <c r="F929" s="353" t="s">
        <v>2992</v>
      </c>
      <c r="G929" s="315" t="s">
        <v>2998</v>
      </c>
      <c r="H929" s="358" t="s">
        <v>49</v>
      </c>
      <c r="I929" s="284">
        <v>50</v>
      </c>
      <c r="J929" s="453">
        <v>230000000</v>
      </c>
      <c r="K929" s="270" t="s">
        <v>1043</v>
      </c>
      <c r="L929" s="351" t="s">
        <v>1048</v>
      </c>
      <c r="M929" s="349" t="s">
        <v>473</v>
      </c>
      <c r="N929" s="350"/>
      <c r="O929" s="283" t="s">
        <v>2994</v>
      </c>
      <c r="P929" s="298" t="s">
        <v>1737</v>
      </c>
      <c r="Q929" s="275" t="s">
        <v>924</v>
      </c>
      <c r="R929" s="283"/>
      <c r="S929" s="283"/>
      <c r="T929" s="283"/>
      <c r="U929" s="335">
        <v>68000</v>
      </c>
      <c r="V929" s="285">
        <f t="shared" si="83"/>
        <v>76160</v>
      </c>
      <c r="W929" s="80"/>
      <c r="X929" s="270">
        <v>2017</v>
      </c>
      <c r="Y929" s="308"/>
    </row>
    <row r="930" spans="2:25" ht="12.75" customHeight="1" x14ac:dyDescent="0.25">
      <c r="B930" s="80" t="s">
        <v>819</v>
      </c>
      <c r="C930" s="273" t="s">
        <v>923</v>
      </c>
      <c r="D930" s="271" t="s">
        <v>2991</v>
      </c>
      <c r="E930" s="352" t="s">
        <v>2992</v>
      </c>
      <c r="F930" s="353" t="s">
        <v>2992</v>
      </c>
      <c r="G930" s="315" t="s">
        <v>2999</v>
      </c>
      <c r="H930" s="283" t="s">
        <v>55</v>
      </c>
      <c r="I930" s="284">
        <v>50</v>
      </c>
      <c r="J930" s="453">
        <v>230000000</v>
      </c>
      <c r="K930" s="270" t="s">
        <v>1043</v>
      </c>
      <c r="L930" s="283" t="s">
        <v>1163</v>
      </c>
      <c r="M930" s="349" t="s">
        <v>473</v>
      </c>
      <c r="N930" s="350"/>
      <c r="O930" s="283" t="s">
        <v>474</v>
      </c>
      <c r="P930" s="298" t="s">
        <v>1737</v>
      </c>
      <c r="Q930" s="275" t="s">
        <v>924</v>
      </c>
      <c r="R930" s="283"/>
      <c r="S930" s="283"/>
      <c r="T930" s="283"/>
      <c r="U930" s="335">
        <v>5680000</v>
      </c>
      <c r="V930" s="285">
        <f t="shared" si="83"/>
        <v>6361600.0000000009</v>
      </c>
      <c r="W930" s="271"/>
      <c r="X930" s="270">
        <v>2017</v>
      </c>
      <c r="Y930" s="284"/>
    </row>
    <row r="931" spans="2:25" ht="12.75" customHeight="1" x14ac:dyDescent="0.25">
      <c r="B931" s="80" t="s">
        <v>820</v>
      </c>
      <c r="C931" s="273" t="s">
        <v>923</v>
      </c>
      <c r="D931" s="271" t="s">
        <v>2991</v>
      </c>
      <c r="E931" s="352" t="s">
        <v>2992</v>
      </c>
      <c r="F931" s="353" t="s">
        <v>2992</v>
      </c>
      <c r="G931" s="315" t="s">
        <v>3000</v>
      </c>
      <c r="H931" s="283" t="s">
        <v>55</v>
      </c>
      <c r="I931" s="284">
        <v>50</v>
      </c>
      <c r="J931" s="453">
        <v>230000000</v>
      </c>
      <c r="K931" s="270" t="s">
        <v>1043</v>
      </c>
      <c r="L931" s="283" t="s">
        <v>1163</v>
      </c>
      <c r="M931" s="349" t="s">
        <v>473</v>
      </c>
      <c r="N931" s="350"/>
      <c r="O931" s="283" t="s">
        <v>474</v>
      </c>
      <c r="P931" s="298" t="s">
        <v>1737</v>
      </c>
      <c r="Q931" s="275" t="s">
        <v>924</v>
      </c>
      <c r="R931" s="283"/>
      <c r="S931" s="283"/>
      <c r="T931" s="283"/>
      <c r="U931" s="335">
        <v>11760000</v>
      </c>
      <c r="V931" s="285">
        <f t="shared" si="83"/>
        <v>13171200.000000002</v>
      </c>
      <c r="W931" s="271"/>
      <c r="X931" s="270">
        <v>2017</v>
      </c>
      <c r="Y931" s="284"/>
    </row>
    <row r="932" spans="2:25" ht="12.75" customHeight="1" x14ac:dyDescent="0.25">
      <c r="B932" s="80" t="s">
        <v>821</v>
      </c>
      <c r="C932" s="273" t="s">
        <v>923</v>
      </c>
      <c r="D932" s="271" t="s">
        <v>2991</v>
      </c>
      <c r="E932" s="352" t="s">
        <v>2992</v>
      </c>
      <c r="F932" s="354" t="s">
        <v>2992</v>
      </c>
      <c r="G932" s="315" t="s">
        <v>3001</v>
      </c>
      <c r="H932" s="283" t="s">
        <v>55</v>
      </c>
      <c r="I932" s="284">
        <v>50</v>
      </c>
      <c r="J932" s="453">
        <v>230000000</v>
      </c>
      <c r="K932" s="270" t="s">
        <v>1043</v>
      </c>
      <c r="L932" s="283" t="s">
        <v>1163</v>
      </c>
      <c r="M932" s="349" t="s">
        <v>473</v>
      </c>
      <c r="N932" s="350"/>
      <c r="O932" s="283" t="s">
        <v>474</v>
      </c>
      <c r="P932" s="298" t="s">
        <v>1737</v>
      </c>
      <c r="Q932" s="275" t="s">
        <v>924</v>
      </c>
      <c r="R932" s="283"/>
      <c r="S932" s="283"/>
      <c r="T932" s="283"/>
      <c r="U932" s="335">
        <v>2400000</v>
      </c>
      <c r="V932" s="285">
        <f t="shared" si="83"/>
        <v>2688000.0000000005</v>
      </c>
      <c r="W932" s="271"/>
      <c r="X932" s="270">
        <v>2017</v>
      </c>
      <c r="Y932" s="284"/>
    </row>
    <row r="933" spans="2:25" ht="12.75" customHeight="1" x14ac:dyDescent="0.25">
      <c r="B933" s="80" t="s">
        <v>822</v>
      </c>
      <c r="C933" s="273" t="s">
        <v>923</v>
      </c>
      <c r="D933" s="271" t="s">
        <v>2991</v>
      </c>
      <c r="E933" s="283" t="s">
        <v>2992</v>
      </c>
      <c r="F933" s="354" t="s">
        <v>2992</v>
      </c>
      <c r="G933" s="315" t="s">
        <v>3002</v>
      </c>
      <c r="H933" s="283" t="s">
        <v>55</v>
      </c>
      <c r="I933" s="284">
        <v>50</v>
      </c>
      <c r="J933" s="453">
        <v>230000000</v>
      </c>
      <c r="K933" s="270" t="s">
        <v>1043</v>
      </c>
      <c r="L933" s="283" t="s">
        <v>1163</v>
      </c>
      <c r="M933" s="349" t="s">
        <v>473</v>
      </c>
      <c r="N933" s="350"/>
      <c r="O933" s="283" t="s">
        <v>474</v>
      </c>
      <c r="P933" s="298" t="s">
        <v>1737</v>
      </c>
      <c r="Q933" s="275" t="s">
        <v>924</v>
      </c>
      <c r="R933" s="283"/>
      <c r="S933" s="283"/>
      <c r="T933" s="283"/>
      <c r="U933" s="335">
        <v>5680000</v>
      </c>
      <c r="V933" s="285">
        <f t="shared" si="83"/>
        <v>6361600.0000000009</v>
      </c>
      <c r="W933" s="270"/>
      <c r="X933" s="270">
        <v>2017</v>
      </c>
      <c r="Y933" s="435"/>
    </row>
    <row r="934" spans="2:25" ht="12.75" customHeight="1" x14ac:dyDescent="0.25">
      <c r="B934" s="80" t="s">
        <v>823</v>
      </c>
      <c r="C934" s="273" t="s">
        <v>923</v>
      </c>
      <c r="D934" s="355" t="s">
        <v>1398</v>
      </c>
      <c r="E934" s="283" t="s">
        <v>1399</v>
      </c>
      <c r="F934" s="345" t="s">
        <v>1582</v>
      </c>
      <c r="G934" s="315" t="s">
        <v>3003</v>
      </c>
      <c r="H934" s="283" t="s">
        <v>55</v>
      </c>
      <c r="I934" s="284">
        <v>50</v>
      </c>
      <c r="J934" s="453">
        <v>230000000</v>
      </c>
      <c r="K934" s="270" t="s">
        <v>1043</v>
      </c>
      <c r="L934" s="283" t="s">
        <v>1163</v>
      </c>
      <c r="M934" s="349" t="s">
        <v>473</v>
      </c>
      <c r="N934" s="350"/>
      <c r="O934" s="283" t="s">
        <v>474</v>
      </c>
      <c r="P934" s="298" t="s">
        <v>1737</v>
      </c>
      <c r="Q934" s="275" t="s">
        <v>924</v>
      </c>
      <c r="R934" s="283"/>
      <c r="S934" s="283"/>
      <c r="T934" s="283"/>
      <c r="U934" s="335">
        <v>9350000</v>
      </c>
      <c r="V934" s="285">
        <f t="shared" si="83"/>
        <v>10472000.000000002</v>
      </c>
      <c r="W934" s="270"/>
      <c r="X934" s="270">
        <v>2017</v>
      </c>
      <c r="Y934" s="435"/>
    </row>
    <row r="935" spans="2:25" ht="12.75" customHeight="1" x14ac:dyDescent="0.25">
      <c r="B935" s="80" t="s">
        <v>824</v>
      </c>
      <c r="C935" s="273" t="s">
        <v>923</v>
      </c>
      <c r="D935" s="271" t="s">
        <v>1398</v>
      </c>
      <c r="E935" s="283" t="s">
        <v>1399</v>
      </c>
      <c r="F935" s="354" t="s">
        <v>1582</v>
      </c>
      <c r="G935" s="315" t="s">
        <v>3004</v>
      </c>
      <c r="H935" s="283" t="s">
        <v>55</v>
      </c>
      <c r="I935" s="284">
        <v>50</v>
      </c>
      <c r="J935" s="453">
        <v>230000000</v>
      </c>
      <c r="K935" s="270" t="s">
        <v>1043</v>
      </c>
      <c r="L935" s="283" t="s">
        <v>1163</v>
      </c>
      <c r="M935" s="349" t="s">
        <v>473</v>
      </c>
      <c r="N935" s="350"/>
      <c r="O935" s="283" t="s">
        <v>474</v>
      </c>
      <c r="P935" s="298" t="s">
        <v>1737</v>
      </c>
      <c r="Q935" s="275" t="s">
        <v>924</v>
      </c>
      <c r="R935" s="283"/>
      <c r="S935" s="283"/>
      <c r="T935" s="283"/>
      <c r="U935" s="335">
        <v>11770000</v>
      </c>
      <c r="V935" s="285">
        <f t="shared" si="83"/>
        <v>13182400.000000002</v>
      </c>
      <c r="W935" s="296"/>
      <c r="X935" s="270">
        <v>2017</v>
      </c>
      <c r="Y935" s="435"/>
    </row>
    <row r="936" spans="2:25" ht="12.75" customHeight="1" x14ac:dyDescent="0.25">
      <c r="B936" s="80" t="s">
        <v>825</v>
      </c>
      <c r="C936" s="273" t="s">
        <v>923</v>
      </c>
      <c r="D936" s="271" t="s">
        <v>1398</v>
      </c>
      <c r="E936" s="283" t="s">
        <v>1399</v>
      </c>
      <c r="F936" s="354" t="s">
        <v>1582</v>
      </c>
      <c r="G936" s="315" t="s">
        <v>3005</v>
      </c>
      <c r="H936" s="283" t="s">
        <v>55</v>
      </c>
      <c r="I936" s="284">
        <v>50</v>
      </c>
      <c r="J936" s="453">
        <v>230000000</v>
      </c>
      <c r="K936" s="270" t="s">
        <v>1043</v>
      </c>
      <c r="L936" s="283" t="s">
        <v>1163</v>
      </c>
      <c r="M936" s="349" t="s">
        <v>473</v>
      </c>
      <c r="N936" s="350"/>
      <c r="O936" s="283" t="s">
        <v>474</v>
      </c>
      <c r="P936" s="298" t="s">
        <v>1737</v>
      </c>
      <c r="Q936" s="275" t="s">
        <v>924</v>
      </c>
      <c r="R936" s="283"/>
      <c r="S936" s="283"/>
      <c r="T936" s="330"/>
      <c r="U936" s="335">
        <v>5060000</v>
      </c>
      <c r="V936" s="285">
        <f t="shared" si="83"/>
        <v>5667200.0000000009</v>
      </c>
      <c r="W936" s="296"/>
      <c r="X936" s="270">
        <v>2017</v>
      </c>
      <c r="Y936" s="435"/>
    </row>
    <row r="937" spans="2:25" ht="12.75" customHeight="1" x14ac:dyDescent="0.25">
      <c r="B937" s="80" t="s">
        <v>826</v>
      </c>
      <c r="C937" s="273" t="s">
        <v>923</v>
      </c>
      <c r="D937" s="271" t="s">
        <v>1398</v>
      </c>
      <c r="E937" s="283" t="s">
        <v>1399</v>
      </c>
      <c r="F937" s="354" t="s">
        <v>1582</v>
      </c>
      <c r="G937" s="315" t="s">
        <v>3006</v>
      </c>
      <c r="H937" s="283" t="s">
        <v>55</v>
      </c>
      <c r="I937" s="284">
        <v>50</v>
      </c>
      <c r="J937" s="453">
        <v>230000000</v>
      </c>
      <c r="K937" s="270" t="s">
        <v>1043</v>
      </c>
      <c r="L937" s="283" t="s">
        <v>1163</v>
      </c>
      <c r="M937" s="349" t="s">
        <v>473</v>
      </c>
      <c r="N937" s="350"/>
      <c r="O937" s="283" t="s">
        <v>474</v>
      </c>
      <c r="P937" s="298" t="s">
        <v>1737</v>
      </c>
      <c r="Q937" s="275" t="s">
        <v>924</v>
      </c>
      <c r="R937" s="283"/>
      <c r="S937" s="283"/>
      <c r="T937" s="283"/>
      <c r="U937" s="335">
        <v>880000</v>
      </c>
      <c r="V937" s="285">
        <f t="shared" si="83"/>
        <v>985600.00000000012</v>
      </c>
      <c r="W937" s="278"/>
      <c r="X937" s="270">
        <v>2017</v>
      </c>
      <c r="Y937" s="308"/>
    </row>
    <row r="938" spans="2:25" ht="12.75" customHeight="1" x14ac:dyDescent="0.25">
      <c r="B938" s="80" t="s">
        <v>827</v>
      </c>
      <c r="C938" s="273" t="s">
        <v>923</v>
      </c>
      <c r="D938" s="271" t="s">
        <v>1396</v>
      </c>
      <c r="E938" s="283" t="s">
        <v>1397</v>
      </c>
      <c r="F938" s="356" t="s">
        <v>1397</v>
      </c>
      <c r="G938" s="283" t="s">
        <v>3007</v>
      </c>
      <c r="H938" s="283" t="s">
        <v>55</v>
      </c>
      <c r="I938" s="284">
        <v>50</v>
      </c>
      <c r="J938" s="453">
        <v>230000000</v>
      </c>
      <c r="K938" s="270" t="s">
        <v>1043</v>
      </c>
      <c r="L938" s="283" t="s">
        <v>1163</v>
      </c>
      <c r="M938" s="349" t="s">
        <v>473</v>
      </c>
      <c r="N938" s="350"/>
      <c r="O938" s="283" t="s">
        <v>474</v>
      </c>
      <c r="P938" s="298" t="s">
        <v>1737</v>
      </c>
      <c r="Q938" s="275" t="s">
        <v>924</v>
      </c>
      <c r="R938" s="283"/>
      <c r="S938" s="283"/>
      <c r="T938" s="283"/>
      <c r="U938" s="335">
        <v>29302100</v>
      </c>
      <c r="V938" s="285">
        <f t="shared" si="83"/>
        <v>32818352.000000004</v>
      </c>
      <c r="W938" s="270"/>
      <c r="X938" s="270">
        <v>2017</v>
      </c>
      <c r="Y938" s="308"/>
    </row>
    <row r="939" spans="2:25" ht="12.75" customHeight="1" x14ac:dyDescent="0.25">
      <c r="B939" s="80" t="s">
        <v>828</v>
      </c>
      <c r="C939" s="273" t="s">
        <v>923</v>
      </c>
      <c r="D939" s="271" t="s">
        <v>1396</v>
      </c>
      <c r="E939" s="283" t="s">
        <v>1397</v>
      </c>
      <c r="F939" s="356" t="s">
        <v>1397</v>
      </c>
      <c r="G939" s="283" t="s">
        <v>3008</v>
      </c>
      <c r="H939" s="283" t="s">
        <v>55</v>
      </c>
      <c r="I939" s="284">
        <v>50</v>
      </c>
      <c r="J939" s="453">
        <v>230000000</v>
      </c>
      <c r="K939" s="270" t="s">
        <v>1043</v>
      </c>
      <c r="L939" s="283" t="s">
        <v>1163</v>
      </c>
      <c r="M939" s="349" t="s">
        <v>473</v>
      </c>
      <c r="N939" s="350"/>
      <c r="O939" s="283" t="s">
        <v>474</v>
      </c>
      <c r="P939" s="298" t="s">
        <v>1737</v>
      </c>
      <c r="Q939" s="275" t="s">
        <v>924</v>
      </c>
      <c r="R939" s="283"/>
      <c r="S939" s="283"/>
      <c r="T939" s="283"/>
      <c r="U939" s="335">
        <v>20701900</v>
      </c>
      <c r="V939" s="285">
        <f t="shared" si="83"/>
        <v>23186128.000000004</v>
      </c>
      <c r="W939" s="271"/>
      <c r="X939" s="270">
        <v>2017</v>
      </c>
      <c r="Y939" s="284"/>
    </row>
    <row r="940" spans="2:25" ht="12.75" customHeight="1" x14ac:dyDescent="0.25">
      <c r="B940" s="80" t="s">
        <v>829</v>
      </c>
      <c r="C940" s="273" t="s">
        <v>923</v>
      </c>
      <c r="D940" s="271" t="s">
        <v>1396</v>
      </c>
      <c r="E940" s="283" t="s">
        <v>1397</v>
      </c>
      <c r="F940" s="356" t="s">
        <v>1397</v>
      </c>
      <c r="G940" s="283" t="s">
        <v>3009</v>
      </c>
      <c r="H940" s="283" t="s">
        <v>55</v>
      </c>
      <c r="I940" s="284">
        <v>50</v>
      </c>
      <c r="J940" s="453">
        <v>230000000</v>
      </c>
      <c r="K940" s="270" t="s">
        <v>1043</v>
      </c>
      <c r="L940" s="283" t="s">
        <v>1163</v>
      </c>
      <c r="M940" s="349" t="s">
        <v>473</v>
      </c>
      <c r="N940" s="350"/>
      <c r="O940" s="283" t="s">
        <v>474</v>
      </c>
      <c r="P940" s="298" t="s">
        <v>1737</v>
      </c>
      <c r="Q940" s="275" t="s">
        <v>924</v>
      </c>
      <c r="R940" s="283"/>
      <c r="S940" s="283"/>
      <c r="T940" s="283"/>
      <c r="U940" s="335">
        <v>5333000</v>
      </c>
      <c r="V940" s="285">
        <f t="shared" si="83"/>
        <v>5972960.0000000009</v>
      </c>
      <c r="W940" s="271"/>
      <c r="X940" s="270">
        <v>2017</v>
      </c>
      <c r="Y940" s="284"/>
    </row>
    <row r="941" spans="2:25" ht="12.75" customHeight="1" x14ac:dyDescent="0.25">
      <c r="B941" s="80" t="s">
        <v>830</v>
      </c>
      <c r="C941" s="273" t="s">
        <v>923</v>
      </c>
      <c r="D941" s="271" t="s">
        <v>1396</v>
      </c>
      <c r="E941" s="283" t="s">
        <v>1397</v>
      </c>
      <c r="F941" s="356" t="s">
        <v>1397</v>
      </c>
      <c r="G941" s="283" t="s">
        <v>3010</v>
      </c>
      <c r="H941" s="283" t="s">
        <v>55</v>
      </c>
      <c r="I941" s="284">
        <v>50</v>
      </c>
      <c r="J941" s="453">
        <v>230000000</v>
      </c>
      <c r="K941" s="270" t="s">
        <v>1043</v>
      </c>
      <c r="L941" s="283" t="s">
        <v>1163</v>
      </c>
      <c r="M941" s="349" t="s">
        <v>473</v>
      </c>
      <c r="N941" s="350"/>
      <c r="O941" s="283" t="s">
        <v>474</v>
      </c>
      <c r="P941" s="298" t="s">
        <v>1737</v>
      </c>
      <c r="Q941" s="275" t="s">
        <v>924</v>
      </c>
      <c r="R941" s="283"/>
      <c r="S941" s="283"/>
      <c r="T941" s="283"/>
      <c r="U941" s="335">
        <v>7784500</v>
      </c>
      <c r="V941" s="285">
        <f t="shared" si="83"/>
        <v>8718640</v>
      </c>
      <c r="W941" s="289"/>
      <c r="X941" s="270">
        <v>2017</v>
      </c>
      <c r="Y941" s="430"/>
    </row>
    <row r="942" spans="2:25" ht="12.75" customHeight="1" x14ac:dyDescent="0.25">
      <c r="B942" s="80" t="s">
        <v>831</v>
      </c>
      <c r="C942" s="273" t="s">
        <v>923</v>
      </c>
      <c r="D942" s="271" t="s">
        <v>1396</v>
      </c>
      <c r="E942" s="283" t="s">
        <v>1397</v>
      </c>
      <c r="F942" s="283" t="s">
        <v>1397</v>
      </c>
      <c r="G942" s="283" t="s">
        <v>3011</v>
      </c>
      <c r="H942" s="283" t="s">
        <v>55</v>
      </c>
      <c r="I942" s="284">
        <v>50</v>
      </c>
      <c r="J942" s="453">
        <v>230000000</v>
      </c>
      <c r="K942" s="270" t="s">
        <v>1043</v>
      </c>
      <c r="L942" s="283" t="s">
        <v>1163</v>
      </c>
      <c r="M942" s="349" t="s">
        <v>473</v>
      </c>
      <c r="N942" s="350"/>
      <c r="O942" s="283" t="s">
        <v>474</v>
      </c>
      <c r="P942" s="298" t="s">
        <v>1737</v>
      </c>
      <c r="Q942" s="275" t="s">
        <v>924</v>
      </c>
      <c r="R942" s="283"/>
      <c r="S942" s="283"/>
      <c r="T942" s="283"/>
      <c r="U942" s="335">
        <v>143000</v>
      </c>
      <c r="V942" s="285">
        <f t="shared" si="83"/>
        <v>160160.00000000003</v>
      </c>
      <c r="W942" s="289"/>
      <c r="X942" s="270">
        <v>2017</v>
      </c>
      <c r="Y942" s="430"/>
    </row>
    <row r="943" spans="2:25" ht="12.75" customHeight="1" x14ac:dyDescent="0.25">
      <c r="B943" s="80" t="s">
        <v>832</v>
      </c>
      <c r="C943" s="273" t="s">
        <v>923</v>
      </c>
      <c r="D943" s="271" t="s">
        <v>1396</v>
      </c>
      <c r="E943" s="283" t="s">
        <v>1397</v>
      </c>
      <c r="F943" s="283" t="s">
        <v>1397</v>
      </c>
      <c r="G943" s="283" t="s">
        <v>3012</v>
      </c>
      <c r="H943" s="283" t="s">
        <v>55</v>
      </c>
      <c r="I943" s="284">
        <v>50</v>
      </c>
      <c r="J943" s="453">
        <v>230000000</v>
      </c>
      <c r="K943" s="270" t="s">
        <v>1043</v>
      </c>
      <c r="L943" s="283" t="s">
        <v>1163</v>
      </c>
      <c r="M943" s="349" t="s">
        <v>473</v>
      </c>
      <c r="N943" s="350"/>
      <c r="O943" s="283" t="s">
        <v>474</v>
      </c>
      <c r="P943" s="298" t="s">
        <v>1737</v>
      </c>
      <c r="Q943" s="275" t="s">
        <v>924</v>
      </c>
      <c r="R943" s="283"/>
      <c r="S943" s="283"/>
      <c r="T943" s="283"/>
      <c r="U943" s="335">
        <v>1609000</v>
      </c>
      <c r="V943" s="285">
        <f t="shared" si="83"/>
        <v>1802080.0000000002</v>
      </c>
      <c r="W943" s="289"/>
      <c r="X943" s="270">
        <v>2017</v>
      </c>
      <c r="Y943" s="430"/>
    </row>
    <row r="944" spans="2:25" ht="12.75" customHeight="1" x14ac:dyDescent="0.25">
      <c r="B944" s="80" t="s">
        <v>833</v>
      </c>
      <c r="C944" s="273" t="s">
        <v>923</v>
      </c>
      <c r="D944" s="271" t="s">
        <v>1350</v>
      </c>
      <c r="E944" s="283" t="s">
        <v>1537</v>
      </c>
      <c r="F944" s="283" t="s">
        <v>1537</v>
      </c>
      <c r="G944" s="357" t="s">
        <v>1538</v>
      </c>
      <c r="H944" s="339" t="s">
        <v>55</v>
      </c>
      <c r="I944" s="338">
        <v>100</v>
      </c>
      <c r="J944" s="453">
        <v>230000000</v>
      </c>
      <c r="K944" s="270" t="s">
        <v>1043</v>
      </c>
      <c r="L944" s="326" t="s">
        <v>488</v>
      </c>
      <c r="M944" s="358" t="s">
        <v>2770</v>
      </c>
      <c r="N944" s="340"/>
      <c r="O944" s="359" t="s">
        <v>482</v>
      </c>
      <c r="P944" s="298" t="s">
        <v>1737</v>
      </c>
      <c r="Q944" s="275" t="s">
        <v>924</v>
      </c>
      <c r="R944" s="339"/>
      <c r="S944" s="339"/>
      <c r="T944" s="339"/>
      <c r="U944" s="342">
        <v>10327400</v>
      </c>
      <c r="V944" s="285">
        <f t="shared" si="83"/>
        <v>11566688.000000002</v>
      </c>
      <c r="W944" s="289"/>
      <c r="X944" s="270">
        <v>2017</v>
      </c>
      <c r="Y944" s="430"/>
    </row>
    <row r="945" spans="2:25" ht="12.75" customHeight="1" x14ac:dyDescent="0.25">
      <c r="B945" s="80" t="s">
        <v>834</v>
      </c>
      <c r="C945" s="273" t="s">
        <v>923</v>
      </c>
      <c r="D945" s="271" t="s">
        <v>1350</v>
      </c>
      <c r="E945" s="283" t="s">
        <v>1537</v>
      </c>
      <c r="F945" s="283" t="s">
        <v>1537</v>
      </c>
      <c r="G945" s="357" t="s">
        <v>1539</v>
      </c>
      <c r="H945" s="339" t="s">
        <v>55</v>
      </c>
      <c r="I945" s="338">
        <v>100</v>
      </c>
      <c r="J945" s="453">
        <v>230000000</v>
      </c>
      <c r="K945" s="270" t="s">
        <v>1043</v>
      </c>
      <c r="L945" s="326" t="s">
        <v>488</v>
      </c>
      <c r="M945" s="270" t="s">
        <v>1044</v>
      </c>
      <c r="N945" s="271" t="s">
        <v>924</v>
      </c>
      <c r="O945" s="359" t="s">
        <v>482</v>
      </c>
      <c r="P945" s="298" t="s">
        <v>1737</v>
      </c>
      <c r="Q945" s="275" t="s">
        <v>924</v>
      </c>
      <c r="R945" s="339"/>
      <c r="S945" s="339"/>
      <c r="T945" s="339"/>
      <c r="U945" s="342">
        <v>24000</v>
      </c>
      <c r="V945" s="285">
        <f t="shared" si="83"/>
        <v>26880.000000000004</v>
      </c>
      <c r="W945" s="289"/>
      <c r="X945" s="270">
        <v>2017</v>
      </c>
      <c r="Y945" s="430"/>
    </row>
    <row r="946" spans="2:25" ht="12.75" customHeight="1" x14ac:dyDescent="0.25">
      <c r="B946" s="80" t="s">
        <v>835</v>
      </c>
      <c r="C946" s="273" t="s">
        <v>923</v>
      </c>
      <c r="D946" s="271" t="s">
        <v>1350</v>
      </c>
      <c r="E946" s="283" t="s">
        <v>1537</v>
      </c>
      <c r="F946" s="283" t="s">
        <v>1537</v>
      </c>
      <c r="G946" s="357" t="s">
        <v>1540</v>
      </c>
      <c r="H946" s="339" t="s">
        <v>55</v>
      </c>
      <c r="I946" s="338">
        <v>100</v>
      </c>
      <c r="J946" s="453">
        <v>230000000</v>
      </c>
      <c r="K946" s="270" t="s">
        <v>1043</v>
      </c>
      <c r="L946" s="326" t="s">
        <v>488</v>
      </c>
      <c r="M946" s="358" t="s">
        <v>1045</v>
      </c>
      <c r="N946" s="340"/>
      <c r="O946" s="359" t="s">
        <v>482</v>
      </c>
      <c r="P946" s="298" t="s">
        <v>1737</v>
      </c>
      <c r="Q946" s="275" t="s">
        <v>924</v>
      </c>
      <c r="R946" s="339"/>
      <c r="S946" s="339"/>
      <c r="T946" s="339"/>
      <c r="U946" s="342">
        <v>20000</v>
      </c>
      <c r="V946" s="285">
        <f t="shared" si="83"/>
        <v>22400.000000000004</v>
      </c>
      <c r="W946" s="289"/>
      <c r="X946" s="270">
        <v>2017</v>
      </c>
      <c r="Y946" s="431"/>
    </row>
    <row r="947" spans="2:25" ht="12.75" customHeight="1" x14ac:dyDescent="0.25">
      <c r="B947" s="80" t="s">
        <v>836</v>
      </c>
      <c r="C947" s="273" t="s">
        <v>923</v>
      </c>
      <c r="D947" s="271" t="s">
        <v>1350</v>
      </c>
      <c r="E947" s="283" t="s">
        <v>1537</v>
      </c>
      <c r="F947" s="283" t="s">
        <v>1537</v>
      </c>
      <c r="G947" s="357" t="s">
        <v>1541</v>
      </c>
      <c r="H947" s="339" t="s">
        <v>55</v>
      </c>
      <c r="I947" s="338">
        <v>100</v>
      </c>
      <c r="J947" s="453">
        <v>230000000</v>
      </c>
      <c r="K947" s="270" t="s">
        <v>1043</v>
      </c>
      <c r="L947" s="326" t="s">
        <v>488</v>
      </c>
      <c r="M947" s="358" t="s">
        <v>1042</v>
      </c>
      <c r="N947" s="340"/>
      <c r="O947" s="359" t="s">
        <v>482</v>
      </c>
      <c r="P947" s="298" t="s">
        <v>1737</v>
      </c>
      <c r="Q947" s="275" t="s">
        <v>924</v>
      </c>
      <c r="R947" s="339"/>
      <c r="S947" s="339"/>
      <c r="T947" s="339"/>
      <c r="U947" s="342">
        <v>435800</v>
      </c>
      <c r="V947" s="285">
        <f t="shared" si="83"/>
        <v>488096.00000000006</v>
      </c>
      <c r="W947" s="289"/>
      <c r="X947" s="270">
        <v>2017</v>
      </c>
      <c r="Y947" s="431"/>
    </row>
    <row r="948" spans="2:25" ht="12.75" customHeight="1" x14ac:dyDescent="0.25">
      <c r="B948" s="80" t="s">
        <v>837</v>
      </c>
      <c r="C948" s="273" t="s">
        <v>923</v>
      </c>
      <c r="D948" s="295" t="s">
        <v>1305</v>
      </c>
      <c r="E948" s="360" t="s">
        <v>1306</v>
      </c>
      <c r="F948" s="360" t="s">
        <v>1306</v>
      </c>
      <c r="G948" s="360" t="s">
        <v>1307</v>
      </c>
      <c r="H948" s="454" t="s">
        <v>55</v>
      </c>
      <c r="I948" s="286">
        <v>80</v>
      </c>
      <c r="J948" s="453">
        <v>230000000</v>
      </c>
      <c r="K948" s="270" t="s">
        <v>1043</v>
      </c>
      <c r="L948" s="295" t="s">
        <v>496</v>
      </c>
      <c r="M948" s="278" t="s">
        <v>473</v>
      </c>
      <c r="N948" s="270"/>
      <c r="O948" s="361" t="s">
        <v>479</v>
      </c>
      <c r="P948" s="362" t="s">
        <v>1737</v>
      </c>
      <c r="Q948" s="275" t="s">
        <v>924</v>
      </c>
      <c r="R948" s="327"/>
      <c r="S948" s="288"/>
      <c r="T948" s="314"/>
      <c r="U948" s="314">
        <v>3484400</v>
      </c>
      <c r="V948" s="285">
        <f t="shared" si="83"/>
        <v>3902528.0000000005</v>
      </c>
      <c r="W948" s="289"/>
      <c r="X948" s="270">
        <v>2017</v>
      </c>
      <c r="Y948" s="431"/>
    </row>
    <row r="949" spans="2:25" ht="12.75" customHeight="1" x14ac:dyDescent="0.25">
      <c r="B949" s="80" t="s">
        <v>838</v>
      </c>
      <c r="C949" s="273" t="s">
        <v>923</v>
      </c>
      <c r="D949" s="295" t="s">
        <v>1305</v>
      </c>
      <c r="E949" s="360" t="s">
        <v>1306</v>
      </c>
      <c r="F949" s="360" t="s">
        <v>1306</v>
      </c>
      <c r="G949" s="360" t="s">
        <v>1308</v>
      </c>
      <c r="H949" s="454" t="s">
        <v>55</v>
      </c>
      <c r="I949" s="286">
        <v>80</v>
      </c>
      <c r="J949" s="453">
        <v>230000000</v>
      </c>
      <c r="K949" s="270" t="s">
        <v>1043</v>
      </c>
      <c r="L949" s="295" t="s">
        <v>496</v>
      </c>
      <c r="M949" s="278" t="s">
        <v>473</v>
      </c>
      <c r="N949" s="270"/>
      <c r="O949" s="361" t="s">
        <v>479</v>
      </c>
      <c r="P949" s="362" t="s">
        <v>1737</v>
      </c>
      <c r="Q949" s="275" t="s">
        <v>924</v>
      </c>
      <c r="R949" s="327"/>
      <c r="S949" s="288"/>
      <c r="T949" s="314"/>
      <c r="U949" s="314">
        <v>7197320</v>
      </c>
      <c r="V949" s="285">
        <f t="shared" si="83"/>
        <v>8060998.4000000004</v>
      </c>
      <c r="W949" s="289"/>
      <c r="X949" s="270">
        <v>2017</v>
      </c>
      <c r="Y949" s="431"/>
    </row>
    <row r="950" spans="2:25" ht="12.75" customHeight="1" x14ac:dyDescent="0.25">
      <c r="B950" s="80" t="s">
        <v>839</v>
      </c>
      <c r="C950" s="273" t="s">
        <v>923</v>
      </c>
      <c r="D950" s="295" t="s">
        <v>1305</v>
      </c>
      <c r="E950" s="360" t="s">
        <v>1306</v>
      </c>
      <c r="F950" s="360" t="s">
        <v>1306</v>
      </c>
      <c r="G950" s="360" t="s">
        <v>1309</v>
      </c>
      <c r="H950" s="454" t="s">
        <v>55</v>
      </c>
      <c r="I950" s="286">
        <v>80</v>
      </c>
      <c r="J950" s="453">
        <v>230000000</v>
      </c>
      <c r="K950" s="270" t="s">
        <v>1043</v>
      </c>
      <c r="L950" s="295" t="s">
        <v>496</v>
      </c>
      <c r="M950" s="278" t="s">
        <v>473</v>
      </c>
      <c r="N950" s="270"/>
      <c r="O950" s="361" t="s">
        <v>479</v>
      </c>
      <c r="P950" s="362" t="s">
        <v>1737</v>
      </c>
      <c r="Q950" s="275" t="s">
        <v>924</v>
      </c>
      <c r="R950" s="327"/>
      <c r="S950" s="288"/>
      <c r="T950" s="314"/>
      <c r="U950" s="314">
        <v>6100000</v>
      </c>
      <c r="V950" s="285">
        <f t="shared" si="83"/>
        <v>6832000.0000000009</v>
      </c>
      <c r="W950" s="289"/>
      <c r="X950" s="270">
        <v>2017</v>
      </c>
      <c r="Y950" s="431"/>
    </row>
    <row r="951" spans="2:25" ht="12.75" customHeight="1" x14ac:dyDescent="0.25">
      <c r="B951" s="80" t="s">
        <v>840</v>
      </c>
      <c r="C951" s="273" t="s">
        <v>923</v>
      </c>
      <c r="D951" s="295" t="s">
        <v>1305</v>
      </c>
      <c r="E951" s="360" t="s">
        <v>1306</v>
      </c>
      <c r="F951" s="360" t="s">
        <v>1306</v>
      </c>
      <c r="G951" s="360" t="s">
        <v>1310</v>
      </c>
      <c r="H951" s="454" t="s">
        <v>55</v>
      </c>
      <c r="I951" s="286">
        <v>80</v>
      </c>
      <c r="J951" s="453">
        <v>230000000</v>
      </c>
      <c r="K951" s="270" t="s">
        <v>1043</v>
      </c>
      <c r="L951" s="295" t="s">
        <v>496</v>
      </c>
      <c r="M951" s="278" t="s">
        <v>473</v>
      </c>
      <c r="N951" s="270"/>
      <c r="O951" s="361" t="s">
        <v>479</v>
      </c>
      <c r="P951" s="362" t="s">
        <v>1737</v>
      </c>
      <c r="Q951" s="275" t="s">
        <v>924</v>
      </c>
      <c r="R951" s="327"/>
      <c r="S951" s="288"/>
      <c r="T951" s="314"/>
      <c r="U951" s="314">
        <v>6521150</v>
      </c>
      <c r="V951" s="285">
        <f t="shared" si="83"/>
        <v>7303688.0000000009</v>
      </c>
      <c r="W951" s="289"/>
      <c r="X951" s="270">
        <v>2017</v>
      </c>
      <c r="Y951" s="431"/>
    </row>
    <row r="952" spans="2:25" ht="12.75" customHeight="1" x14ac:dyDescent="0.25">
      <c r="B952" s="80" t="s">
        <v>841</v>
      </c>
      <c r="C952" s="273" t="s">
        <v>923</v>
      </c>
      <c r="D952" s="295" t="s">
        <v>1305</v>
      </c>
      <c r="E952" s="360" t="s">
        <v>1306</v>
      </c>
      <c r="F952" s="360" t="s">
        <v>1306</v>
      </c>
      <c r="G952" s="360" t="s">
        <v>1311</v>
      </c>
      <c r="H952" s="454" t="s">
        <v>55</v>
      </c>
      <c r="I952" s="286">
        <v>80</v>
      </c>
      <c r="J952" s="453">
        <v>230000000</v>
      </c>
      <c r="K952" s="270" t="s">
        <v>1043</v>
      </c>
      <c r="L952" s="295" t="s">
        <v>496</v>
      </c>
      <c r="M952" s="278" t="s">
        <v>473</v>
      </c>
      <c r="N952" s="270"/>
      <c r="O952" s="361" t="s">
        <v>479</v>
      </c>
      <c r="P952" s="362" t="s">
        <v>1737</v>
      </c>
      <c r="Q952" s="275" t="s">
        <v>924</v>
      </c>
      <c r="R952" s="327"/>
      <c r="S952" s="288"/>
      <c r="T952" s="314"/>
      <c r="U952" s="314">
        <v>691280</v>
      </c>
      <c r="V952" s="285">
        <f t="shared" si="83"/>
        <v>774233.60000000009</v>
      </c>
      <c r="W952" s="289"/>
      <c r="X952" s="270">
        <v>2017</v>
      </c>
      <c r="Y952" s="432"/>
    </row>
    <row r="953" spans="2:25" ht="12.75" customHeight="1" x14ac:dyDescent="0.25">
      <c r="B953" s="80" t="s">
        <v>842</v>
      </c>
      <c r="C953" s="273" t="s">
        <v>923</v>
      </c>
      <c r="D953" s="295" t="s">
        <v>1305</v>
      </c>
      <c r="E953" s="360" t="s">
        <v>1306</v>
      </c>
      <c r="F953" s="360" t="s">
        <v>1306</v>
      </c>
      <c r="G953" s="360" t="s">
        <v>1312</v>
      </c>
      <c r="H953" s="454" t="s">
        <v>55</v>
      </c>
      <c r="I953" s="286">
        <v>80</v>
      </c>
      <c r="J953" s="453">
        <v>230000000</v>
      </c>
      <c r="K953" s="270" t="s">
        <v>1043</v>
      </c>
      <c r="L953" s="295" t="s">
        <v>496</v>
      </c>
      <c r="M953" s="278" t="s">
        <v>473</v>
      </c>
      <c r="N953" s="270"/>
      <c r="O953" s="361" t="s">
        <v>479</v>
      </c>
      <c r="P953" s="362" t="s">
        <v>1737</v>
      </c>
      <c r="Q953" s="275" t="s">
        <v>924</v>
      </c>
      <c r="R953" s="327"/>
      <c r="S953" s="288"/>
      <c r="T953" s="314"/>
      <c r="U953" s="314">
        <v>1545940</v>
      </c>
      <c r="V953" s="285">
        <f t="shared" si="83"/>
        <v>1731452.8000000003</v>
      </c>
      <c r="W953" s="291"/>
      <c r="X953" s="270">
        <v>2017</v>
      </c>
      <c r="Y953" s="430"/>
    </row>
    <row r="954" spans="2:25" ht="12.75" customHeight="1" x14ac:dyDescent="0.25">
      <c r="B954" s="80" t="s">
        <v>843</v>
      </c>
      <c r="C954" s="273" t="s">
        <v>923</v>
      </c>
      <c r="D954" s="295" t="s">
        <v>1305</v>
      </c>
      <c r="E954" s="360" t="s">
        <v>1306</v>
      </c>
      <c r="F954" s="360" t="s">
        <v>1306</v>
      </c>
      <c r="G954" s="360" t="s">
        <v>1313</v>
      </c>
      <c r="H954" s="454" t="s">
        <v>55</v>
      </c>
      <c r="I954" s="286">
        <v>80</v>
      </c>
      <c r="J954" s="453">
        <v>230000000</v>
      </c>
      <c r="K954" s="270" t="s">
        <v>1043</v>
      </c>
      <c r="L954" s="295" t="s">
        <v>496</v>
      </c>
      <c r="M954" s="278" t="s">
        <v>473</v>
      </c>
      <c r="N954" s="270"/>
      <c r="O954" s="361" t="s">
        <v>479</v>
      </c>
      <c r="P954" s="362" t="s">
        <v>1737</v>
      </c>
      <c r="Q954" s="275" t="s">
        <v>924</v>
      </c>
      <c r="R954" s="327"/>
      <c r="S954" s="288"/>
      <c r="T954" s="314"/>
      <c r="U954" s="314">
        <v>1005200</v>
      </c>
      <c r="V954" s="285">
        <f t="shared" si="83"/>
        <v>1125824</v>
      </c>
      <c r="W954" s="291"/>
      <c r="X954" s="270">
        <v>2017</v>
      </c>
      <c r="Y954" s="433"/>
    </row>
    <row r="955" spans="2:25" ht="12.75" customHeight="1" x14ac:dyDescent="0.25">
      <c r="B955" s="80" t="s">
        <v>844</v>
      </c>
      <c r="C955" s="273" t="s">
        <v>923</v>
      </c>
      <c r="D955" s="291" t="s">
        <v>1332</v>
      </c>
      <c r="E955" s="315" t="s">
        <v>1333</v>
      </c>
      <c r="F955" s="315" t="s">
        <v>1333</v>
      </c>
      <c r="G955" s="315" t="s">
        <v>1334</v>
      </c>
      <c r="H955" s="291" t="s">
        <v>475</v>
      </c>
      <c r="I955" s="292">
        <v>80</v>
      </c>
      <c r="J955" s="453">
        <v>230000000</v>
      </c>
      <c r="K955" s="270" t="s">
        <v>1043</v>
      </c>
      <c r="L955" s="295" t="s">
        <v>496</v>
      </c>
      <c r="M955" s="278" t="s">
        <v>473</v>
      </c>
      <c r="N955" s="270"/>
      <c r="O955" s="270" t="s">
        <v>692</v>
      </c>
      <c r="P955" s="362" t="s">
        <v>1737</v>
      </c>
      <c r="Q955" s="275" t="s">
        <v>924</v>
      </c>
      <c r="R955" s="320"/>
      <c r="S955" s="293"/>
      <c r="T955" s="294"/>
      <c r="U955" s="294">
        <v>1350000</v>
      </c>
      <c r="V955" s="285">
        <f t="shared" si="83"/>
        <v>1512000.0000000002</v>
      </c>
      <c r="W955" s="291"/>
      <c r="X955" s="270">
        <v>2017</v>
      </c>
      <c r="Y955" s="433"/>
    </row>
    <row r="956" spans="2:25" ht="12.75" customHeight="1" x14ac:dyDescent="0.25">
      <c r="B956" s="80" t="s">
        <v>845</v>
      </c>
      <c r="C956" s="273" t="s">
        <v>923</v>
      </c>
      <c r="D956" s="291" t="s">
        <v>1332</v>
      </c>
      <c r="E956" s="315" t="s">
        <v>1333</v>
      </c>
      <c r="F956" s="315" t="s">
        <v>1333</v>
      </c>
      <c r="G956" s="315" t="s">
        <v>1335</v>
      </c>
      <c r="H956" s="291" t="s">
        <v>475</v>
      </c>
      <c r="I956" s="292">
        <v>80</v>
      </c>
      <c r="J956" s="283">
        <v>230000000</v>
      </c>
      <c r="K956" s="270" t="s">
        <v>1043</v>
      </c>
      <c r="L956" s="295" t="s">
        <v>496</v>
      </c>
      <c r="M956" s="278" t="s">
        <v>473</v>
      </c>
      <c r="N956" s="270"/>
      <c r="O956" s="270" t="s">
        <v>692</v>
      </c>
      <c r="P956" s="362" t="s">
        <v>1737</v>
      </c>
      <c r="Q956" s="275" t="s">
        <v>924</v>
      </c>
      <c r="R956" s="320"/>
      <c r="S956" s="293"/>
      <c r="T956" s="294"/>
      <c r="U956" s="294">
        <v>1500000</v>
      </c>
      <c r="V956" s="285">
        <f t="shared" si="83"/>
        <v>1680000.0000000002</v>
      </c>
      <c r="W956" s="289"/>
      <c r="X956" s="270">
        <v>2017</v>
      </c>
      <c r="Y956" s="433"/>
    </row>
    <row r="957" spans="2:25" ht="12.75" customHeight="1" x14ac:dyDescent="0.25">
      <c r="B957" s="80" t="s">
        <v>846</v>
      </c>
      <c r="C957" s="273" t="s">
        <v>923</v>
      </c>
      <c r="D957" s="291" t="s">
        <v>1332</v>
      </c>
      <c r="E957" s="315" t="s">
        <v>1333</v>
      </c>
      <c r="F957" s="315" t="s">
        <v>1333</v>
      </c>
      <c r="G957" s="315" t="s">
        <v>1339</v>
      </c>
      <c r="H957" s="291" t="s">
        <v>55</v>
      </c>
      <c r="I957" s="292">
        <v>100</v>
      </c>
      <c r="J957" s="453">
        <v>230000000</v>
      </c>
      <c r="K957" s="270" t="s">
        <v>1043</v>
      </c>
      <c r="L957" s="295" t="s">
        <v>492</v>
      </c>
      <c r="M957" s="296" t="s">
        <v>473</v>
      </c>
      <c r="N957" s="270"/>
      <c r="O957" s="291" t="s">
        <v>692</v>
      </c>
      <c r="P957" s="362" t="s">
        <v>1737</v>
      </c>
      <c r="Q957" s="275" t="s">
        <v>924</v>
      </c>
      <c r="R957" s="320"/>
      <c r="S957" s="293"/>
      <c r="T957" s="294"/>
      <c r="U957" s="294">
        <v>6550000</v>
      </c>
      <c r="V957" s="285">
        <f t="shared" si="83"/>
        <v>7336000.0000000009</v>
      </c>
      <c r="W957" s="296"/>
      <c r="X957" s="270">
        <v>2016</v>
      </c>
      <c r="Y957" s="433"/>
    </row>
    <row r="958" spans="2:25" ht="12.75" customHeight="1" x14ac:dyDescent="0.25">
      <c r="B958" s="80" t="s">
        <v>847</v>
      </c>
      <c r="C958" s="273" t="s">
        <v>923</v>
      </c>
      <c r="D958" s="291" t="s">
        <v>1332</v>
      </c>
      <c r="E958" s="315" t="s">
        <v>1333</v>
      </c>
      <c r="F958" s="315" t="s">
        <v>1333</v>
      </c>
      <c r="G958" s="315" t="s">
        <v>1340</v>
      </c>
      <c r="H958" s="291" t="s">
        <v>55</v>
      </c>
      <c r="I958" s="292">
        <v>100</v>
      </c>
      <c r="J958" s="453">
        <v>230000000</v>
      </c>
      <c r="K958" s="270" t="s">
        <v>1043</v>
      </c>
      <c r="L958" s="295" t="s">
        <v>492</v>
      </c>
      <c r="M958" s="296" t="s">
        <v>473</v>
      </c>
      <c r="N958" s="270"/>
      <c r="O958" s="291" t="s">
        <v>692</v>
      </c>
      <c r="P958" s="362" t="s">
        <v>1737</v>
      </c>
      <c r="Q958" s="275" t="s">
        <v>924</v>
      </c>
      <c r="R958" s="320"/>
      <c r="S958" s="293"/>
      <c r="T958" s="294"/>
      <c r="U958" s="294">
        <v>7450000</v>
      </c>
      <c r="V958" s="285">
        <f t="shared" si="83"/>
        <v>8344000.0000000009</v>
      </c>
      <c r="W958" s="289"/>
      <c r="X958" s="270">
        <v>2016</v>
      </c>
      <c r="Y958" s="433"/>
    </row>
    <row r="959" spans="2:25" ht="12.75" customHeight="1" x14ac:dyDescent="0.25">
      <c r="B959" s="80" t="s">
        <v>848</v>
      </c>
      <c r="C959" s="273" t="s">
        <v>923</v>
      </c>
      <c r="D959" s="291" t="s">
        <v>1332</v>
      </c>
      <c r="E959" s="315" t="s">
        <v>1333</v>
      </c>
      <c r="F959" s="315" t="s">
        <v>1333</v>
      </c>
      <c r="G959" s="315" t="s">
        <v>1341</v>
      </c>
      <c r="H959" s="291" t="s">
        <v>55</v>
      </c>
      <c r="I959" s="292">
        <v>100</v>
      </c>
      <c r="J959" s="453">
        <v>230000000</v>
      </c>
      <c r="K959" s="270" t="s">
        <v>1043</v>
      </c>
      <c r="L959" s="295" t="s">
        <v>492</v>
      </c>
      <c r="M959" s="296" t="s">
        <v>473</v>
      </c>
      <c r="N959" s="270"/>
      <c r="O959" s="291" t="s">
        <v>692</v>
      </c>
      <c r="P959" s="362" t="s">
        <v>1737</v>
      </c>
      <c r="Q959" s="275" t="s">
        <v>924</v>
      </c>
      <c r="R959" s="320"/>
      <c r="S959" s="293"/>
      <c r="T959" s="294"/>
      <c r="U959" s="294">
        <v>7650000</v>
      </c>
      <c r="V959" s="285">
        <f t="shared" si="83"/>
        <v>8568000</v>
      </c>
      <c r="W959" s="271"/>
      <c r="X959" s="270">
        <v>2016</v>
      </c>
      <c r="Y959" s="284"/>
    </row>
    <row r="960" spans="2:25" ht="12.75" customHeight="1" x14ac:dyDescent="0.25">
      <c r="B960" s="80" t="s">
        <v>849</v>
      </c>
      <c r="C960" s="273" t="s">
        <v>923</v>
      </c>
      <c r="D960" s="291" t="s">
        <v>1332</v>
      </c>
      <c r="E960" s="315" t="s">
        <v>1333</v>
      </c>
      <c r="F960" s="315" t="s">
        <v>1333</v>
      </c>
      <c r="G960" s="315" t="s">
        <v>1342</v>
      </c>
      <c r="H960" s="291" t="s">
        <v>55</v>
      </c>
      <c r="I960" s="292">
        <v>100</v>
      </c>
      <c r="J960" s="453">
        <v>230000000</v>
      </c>
      <c r="K960" s="270" t="s">
        <v>1043</v>
      </c>
      <c r="L960" s="295" t="s">
        <v>492</v>
      </c>
      <c r="M960" s="296" t="s">
        <v>473</v>
      </c>
      <c r="N960" s="270"/>
      <c r="O960" s="291" t="s">
        <v>692</v>
      </c>
      <c r="P960" s="362" t="s">
        <v>1737</v>
      </c>
      <c r="Q960" s="275" t="s">
        <v>924</v>
      </c>
      <c r="R960" s="320"/>
      <c r="S960" s="293"/>
      <c r="T960" s="294"/>
      <c r="U960" s="294">
        <v>5850000</v>
      </c>
      <c r="V960" s="285">
        <f t="shared" si="83"/>
        <v>6552000.0000000009</v>
      </c>
      <c r="W960" s="271"/>
      <c r="X960" s="270">
        <v>2016</v>
      </c>
      <c r="Y960" s="284"/>
    </row>
    <row r="961" spans="2:25" ht="12.75" customHeight="1" x14ac:dyDescent="0.25">
      <c r="B961" s="80" t="s">
        <v>850</v>
      </c>
      <c r="C961" s="273" t="s">
        <v>923</v>
      </c>
      <c r="D961" s="291" t="s">
        <v>1332</v>
      </c>
      <c r="E961" s="315" t="s">
        <v>1333</v>
      </c>
      <c r="F961" s="315" t="s">
        <v>1333</v>
      </c>
      <c r="G961" s="315" t="s">
        <v>1343</v>
      </c>
      <c r="H961" s="291" t="s">
        <v>55</v>
      </c>
      <c r="I961" s="292">
        <v>100</v>
      </c>
      <c r="J961" s="453">
        <v>230000000</v>
      </c>
      <c r="K961" s="270" t="s">
        <v>1043</v>
      </c>
      <c r="L961" s="295" t="s">
        <v>492</v>
      </c>
      <c r="M961" s="296" t="s">
        <v>473</v>
      </c>
      <c r="N961" s="270"/>
      <c r="O961" s="291" t="s">
        <v>692</v>
      </c>
      <c r="P961" s="362" t="s">
        <v>1737</v>
      </c>
      <c r="Q961" s="275" t="s">
        <v>924</v>
      </c>
      <c r="R961" s="320"/>
      <c r="S961" s="293"/>
      <c r="T961" s="294"/>
      <c r="U961" s="294">
        <v>5550000</v>
      </c>
      <c r="V961" s="285">
        <f t="shared" si="83"/>
        <v>6216000.0000000009</v>
      </c>
      <c r="W961" s="278"/>
      <c r="X961" s="270">
        <v>2016</v>
      </c>
      <c r="Y961" s="306"/>
    </row>
    <row r="962" spans="2:25" ht="12.75" customHeight="1" x14ac:dyDescent="0.25">
      <c r="B962" s="80" t="s">
        <v>851</v>
      </c>
      <c r="C962" s="273" t="s">
        <v>923</v>
      </c>
      <c r="D962" s="291" t="s">
        <v>1332</v>
      </c>
      <c r="E962" s="315" t="s">
        <v>1333</v>
      </c>
      <c r="F962" s="315" t="s">
        <v>1333</v>
      </c>
      <c r="G962" s="315" t="s">
        <v>1344</v>
      </c>
      <c r="H962" s="291" t="s">
        <v>55</v>
      </c>
      <c r="I962" s="292">
        <v>100</v>
      </c>
      <c r="J962" s="453">
        <v>230000000</v>
      </c>
      <c r="K962" s="270" t="s">
        <v>1043</v>
      </c>
      <c r="L962" s="295" t="s">
        <v>492</v>
      </c>
      <c r="M962" s="296" t="s">
        <v>473</v>
      </c>
      <c r="N962" s="270"/>
      <c r="O962" s="291" t="s">
        <v>692</v>
      </c>
      <c r="P962" s="362" t="s">
        <v>1737</v>
      </c>
      <c r="Q962" s="275" t="s">
        <v>924</v>
      </c>
      <c r="R962" s="320"/>
      <c r="S962" s="293"/>
      <c r="T962" s="294"/>
      <c r="U962" s="294">
        <v>6500000</v>
      </c>
      <c r="V962" s="285">
        <f t="shared" si="83"/>
        <v>7280000.0000000009</v>
      </c>
      <c r="W962" s="278"/>
      <c r="X962" s="270">
        <v>2016</v>
      </c>
      <c r="Y962" s="306"/>
    </row>
    <row r="963" spans="2:25" ht="12.75" customHeight="1" x14ac:dyDescent="0.25">
      <c r="B963" s="80" t="s">
        <v>852</v>
      </c>
      <c r="C963" s="273" t="s">
        <v>923</v>
      </c>
      <c r="D963" s="291" t="s">
        <v>1332</v>
      </c>
      <c r="E963" s="315" t="s">
        <v>1333</v>
      </c>
      <c r="F963" s="315" t="s">
        <v>1333</v>
      </c>
      <c r="G963" s="315" t="s">
        <v>1345</v>
      </c>
      <c r="H963" s="291" t="s">
        <v>55</v>
      </c>
      <c r="I963" s="292">
        <v>100</v>
      </c>
      <c r="J963" s="453">
        <v>230000000</v>
      </c>
      <c r="K963" s="270" t="s">
        <v>1043</v>
      </c>
      <c r="L963" s="295" t="s">
        <v>492</v>
      </c>
      <c r="M963" s="296" t="s">
        <v>473</v>
      </c>
      <c r="N963" s="270"/>
      <c r="O963" s="291" t="s">
        <v>692</v>
      </c>
      <c r="P963" s="362" t="s">
        <v>1737</v>
      </c>
      <c r="Q963" s="275" t="s">
        <v>924</v>
      </c>
      <c r="R963" s="320"/>
      <c r="S963" s="293"/>
      <c r="T963" s="294"/>
      <c r="U963" s="294">
        <v>27000000</v>
      </c>
      <c r="V963" s="285">
        <f t="shared" si="83"/>
        <v>30240000.000000004</v>
      </c>
      <c r="W963" s="278"/>
      <c r="X963" s="270">
        <v>2016</v>
      </c>
      <c r="Y963" s="306"/>
    </row>
    <row r="964" spans="2:25" ht="12.75" customHeight="1" x14ac:dyDescent="0.25">
      <c r="B964" s="80" t="s">
        <v>853</v>
      </c>
      <c r="C964" s="273" t="s">
        <v>923</v>
      </c>
      <c r="D964" s="291" t="s">
        <v>1376</v>
      </c>
      <c r="E964" s="315" t="s">
        <v>1378</v>
      </c>
      <c r="F964" s="315" t="s">
        <v>1378</v>
      </c>
      <c r="G964" s="315" t="s">
        <v>1379</v>
      </c>
      <c r="H964" s="291" t="s">
        <v>475</v>
      </c>
      <c r="I964" s="292">
        <v>50</v>
      </c>
      <c r="J964" s="453">
        <v>230000000</v>
      </c>
      <c r="K964" s="270" t="s">
        <v>1043</v>
      </c>
      <c r="L964" s="325" t="s">
        <v>1353</v>
      </c>
      <c r="M964" s="296" t="s">
        <v>473</v>
      </c>
      <c r="N964" s="293"/>
      <c r="O964" s="291" t="s">
        <v>483</v>
      </c>
      <c r="P964" s="362" t="s">
        <v>1737</v>
      </c>
      <c r="Q964" s="275" t="s">
        <v>924</v>
      </c>
      <c r="R964" s="320"/>
      <c r="S964" s="293"/>
      <c r="T964" s="294"/>
      <c r="U964" s="294">
        <v>2050000</v>
      </c>
      <c r="V964" s="285">
        <f t="shared" si="83"/>
        <v>2296000</v>
      </c>
      <c r="W964" s="278"/>
      <c r="X964" s="270">
        <v>2017</v>
      </c>
      <c r="Y964" s="306"/>
    </row>
    <row r="965" spans="2:25" ht="12.75" customHeight="1" x14ac:dyDescent="0.25">
      <c r="B965" s="80" t="s">
        <v>854</v>
      </c>
      <c r="C965" s="273" t="s">
        <v>923</v>
      </c>
      <c r="D965" s="291" t="s">
        <v>1376</v>
      </c>
      <c r="E965" s="315" t="s">
        <v>1378</v>
      </c>
      <c r="F965" s="315" t="s">
        <v>1378</v>
      </c>
      <c r="G965" s="315" t="s">
        <v>1380</v>
      </c>
      <c r="H965" s="291" t="s">
        <v>475</v>
      </c>
      <c r="I965" s="292">
        <v>50</v>
      </c>
      <c r="J965" s="453">
        <v>230000000</v>
      </c>
      <c r="K965" s="270" t="s">
        <v>1043</v>
      </c>
      <c r="L965" s="325" t="s">
        <v>1353</v>
      </c>
      <c r="M965" s="296" t="s">
        <v>473</v>
      </c>
      <c r="N965" s="293"/>
      <c r="O965" s="291" t="s">
        <v>483</v>
      </c>
      <c r="P965" s="362" t="s">
        <v>1737</v>
      </c>
      <c r="Q965" s="275" t="s">
        <v>924</v>
      </c>
      <c r="R965" s="320"/>
      <c r="S965" s="293"/>
      <c r="T965" s="294"/>
      <c r="U965" s="294">
        <v>2000000</v>
      </c>
      <c r="V965" s="285">
        <f t="shared" si="83"/>
        <v>2240000</v>
      </c>
      <c r="W965" s="278"/>
      <c r="X965" s="270">
        <v>2017</v>
      </c>
      <c r="Y965" s="306"/>
    </row>
    <row r="966" spans="2:25" ht="12.75" customHeight="1" x14ac:dyDescent="0.25">
      <c r="B966" s="80" t="s">
        <v>855</v>
      </c>
      <c r="C966" s="273" t="s">
        <v>923</v>
      </c>
      <c r="D966" s="291" t="s">
        <v>1376</v>
      </c>
      <c r="E966" s="315" t="s">
        <v>1378</v>
      </c>
      <c r="F966" s="315" t="s">
        <v>1378</v>
      </c>
      <c r="G966" s="315" t="s">
        <v>1381</v>
      </c>
      <c r="H966" s="291" t="s">
        <v>475</v>
      </c>
      <c r="I966" s="292">
        <v>50</v>
      </c>
      <c r="J966" s="453">
        <v>230000000</v>
      </c>
      <c r="K966" s="270" t="s">
        <v>1043</v>
      </c>
      <c r="L966" s="325" t="s">
        <v>1353</v>
      </c>
      <c r="M966" s="296" t="s">
        <v>473</v>
      </c>
      <c r="N966" s="293"/>
      <c r="O966" s="291" t="s">
        <v>483</v>
      </c>
      <c r="P966" s="362" t="s">
        <v>1737</v>
      </c>
      <c r="Q966" s="275" t="s">
        <v>924</v>
      </c>
      <c r="R966" s="320"/>
      <c r="S966" s="293"/>
      <c r="T966" s="294"/>
      <c r="U966" s="294">
        <v>2000000</v>
      </c>
      <c r="V966" s="285">
        <f t="shared" si="83"/>
        <v>2240000</v>
      </c>
      <c r="W966" s="278"/>
      <c r="X966" s="270">
        <v>2017</v>
      </c>
      <c r="Y966" s="306"/>
    </row>
    <row r="967" spans="2:25" ht="12.75" customHeight="1" x14ac:dyDescent="0.25">
      <c r="B967" s="80" t="s">
        <v>856</v>
      </c>
      <c r="C967" s="273" t="s">
        <v>923</v>
      </c>
      <c r="D967" s="291" t="s">
        <v>1376</v>
      </c>
      <c r="E967" s="315" t="s">
        <v>1378</v>
      </c>
      <c r="F967" s="315" t="s">
        <v>1378</v>
      </c>
      <c r="G967" s="315" t="s">
        <v>1382</v>
      </c>
      <c r="H967" s="291" t="s">
        <v>475</v>
      </c>
      <c r="I967" s="292">
        <v>50</v>
      </c>
      <c r="J967" s="453">
        <v>230000000</v>
      </c>
      <c r="K967" s="270" t="s">
        <v>1043</v>
      </c>
      <c r="L967" s="325" t="s">
        <v>1353</v>
      </c>
      <c r="M967" s="296" t="s">
        <v>473</v>
      </c>
      <c r="N967" s="293"/>
      <c r="O967" s="291" t="s">
        <v>483</v>
      </c>
      <c r="P967" s="362" t="s">
        <v>1737</v>
      </c>
      <c r="Q967" s="275" t="s">
        <v>924</v>
      </c>
      <c r="R967" s="320"/>
      <c r="S967" s="293"/>
      <c r="T967" s="294"/>
      <c r="U967" s="294">
        <v>2000000</v>
      </c>
      <c r="V967" s="285">
        <f t="shared" si="83"/>
        <v>2240000</v>
      </c>
      <c r="W967" s="278"/>
      <c r="X967" s="270">
        <v>2017</v>
      </c>
      <c r="Y967" s="306"/>
    </row>
    <row r="968" spans="2:25" ht="12.75" customHeight="1" x14ac:dyDescent="0.25">
      <c r="B968" s="80" t="s">
        <v>857</v>
      </c>
      <c r="C968" s="273" t="s">
        <v>923</v>
      </c>
      <c r="D968" s="291" t="s">
        <v>1376</v>
      </c>
      <c r="E968" s="315" t="s">
        <v>1378</v>
      </c>
      <c r="F968" s="315" t="s">
        <v>1378</v>
      </c>
      <c r="G968" s="315" t="s">
        <v>1383</v>
      </c>
      <c r="H968" s="291" t="s">
        <v>475</v>
      </c>
      <c r="I968" s="292">
        <v>50</v>
      </c>
      <c r="J968" s="453">
        <v>230000000</v>
      </c>
      <c r="K968" s="270" t="s">
        <v>1043</v>
      </c>
      <c r="L968" s="325" t="s">
        <v>1353</v>
      </c>
      <c r="M968" s="296" t="s">
        <v>473</v>
      </c>
      <c r="N968" s="293"/>
      <c r="O968" s="291" t="s">
        <v>483</v>
      </c>
      <c r="P968" s="362" t="s">
        <v>1737</v>
      </c>
      <c r="Q968" s="275" t="s">
        <v>924</v>
      </c>
      <c r="R968" s="320"/>
      <c r="S968" s="293"/>
      <c r="T968" s="294"/>
      <c r="U968" s="294">
        <v>2000000</v>
      </c>
      <c r="V968" s="285">
        <f t="shared" si="83"/>
        <v>2240000</v>
      </c>
      <c r="W968" s="278"/>
      <c r="X968" s="270">
        <v>2017</v>
      </c>
      <c r="Y968" s="306"/>
    </row>
    <row r="969" spans="2:25" ht="12.75" customHeight="1" x14ac:dyDescent="0.25">
      <c r="B969" s="80" t="s">
        <v>858</v>
      </c>
      <c r="C969" s="273" t="s">
        <v>923</v>
      </c>
      <c r="D969" s="363" t="s">
        <v>3013</v>
      </c>
      <c r="E969" s="283" t="s">
        <v>1570</v>
      </c>
      <c r="F969" s="283" t="s">
        <v>1570</v>
      </c>
      <c r="G969" s="364" t="s">
        <v>3014</v>
      </c>
      <c r="H969" s="325" t="s">
        <v>475</v>
      </c>
      <c r="I969" s="272">
        <v>50</v>
      </c>
      <c r="J969" s="453">
        <v>230000000</v>
      </c>
      <c r="K969" s="270" t="s">
        <v>1043</v>
      </c>
      <c r="L969" s="322" t="s">
        <v>492</v>
      </c>
      <c r="M969" s="349" t="s">
        <v>473</v>
      </c>
      <c r="N969" s="325"/>
      <c r="O969" s="322" t="s">
        <v>692</v>
      </c>
      <c r="P969" s="298" t="s">
        <v>1737</v>
      </c>
      <c r="Q969" s="275" t="s">
        <v>924</v>
      </c>
      <c r="R969" s="325"/>
      <c r="S969" s="365"/>
      <c r="T969" s="365"/>
      <c r="U969" s="366">
        <v>1222222</v>
      </c>
      <c r="V969" s="285">
        <f t="shared" si="83"/>
        <v>1368888.6400000001</v>
      </c>
      <c r="W969" s="278"/>
      <c r="X969" s="270">
        <v>2016</v>
      </c>
      <c r="Y969" s="306"/>
    </row>
    <row r="970" spans="2:25" ht="12.75" customHeight="1" x14ac:dyDescent="0.25">
      <c r="B970" s="80" t="s">
        <v>859</v>
      </c>
      <c r="C970" s="273" t="s">
        <v>923</v>
      </c>
      <c r="D970" s="363" t="s">
        <v>3013</v>
      </c>
      <c r="E970" s="283" t="s">
        <v>1570</v>
      </c>
      <c r="F970" s="283" t="s">
        <v>1570</v>
      </c>
      <c r="G970" s="364" t="s">
        <v>3015</v>
      </c>
      <c r="H970" s="325" t="s">
        <v>475</v>
      </c>
      <c r="I970" s="272">
        <v>50</v>
      </c>
      <c r="J970" s="453">
        <v>230000000</v>
      </c>
      <c r="K970" s="270" t="s">
        <v>1043</v>
      </c>
      <c r="L970" s="322" t="s">
        <v>492</v>
      </c>
      <c r="M970" s="349" t="s">
        <v>473</v>
      </c>
      <c r="N970" s="325"/>
      <c r="O970" s="322" t="s">
        <v>692</v>
      </c>
      <c r="P970" s="298" t="s">
        <v>1737</v>
      </c>
      <c r="Q970" s="275" t="s">
        <v>924</v>
      </c>
      <c r="R970" s="325"/>
      <c r="S970" s="365"/>
      <c r="T970" s="365"/>
      <c r="U970" s="366">
        <v>3833333</v>
      </c>
      <c r="V970" s="285">
        <f t="shared" si="83"/>
        <v>4293332.96</v>
      </c>
      <c r="W970" s="278"/>
      <c r="X970" s="270">
        <v>2016</v>
      </c>
      <c r="Y970" s="306"/>
    </row>
    <row r="971" spans="2:25" ht="12.75" customHeight="1" x14ac:dyDescent="0.25">
      <c r="B971" s="80" t="s">
        <v>860</v>
      </c>
      <c r="C971" s="273" t="s">
        <v>923</v>
      </c>
      <c r="D971" s="363" t="s">
        <v>3013</v>
      </c>
      <c r="E971" s="283" t="s">
        <v>1570</v>
      </c>
      <c r="F971" s="283" t="s">
        <v>1570</v>
      </c>
      <c r="G971" s="364" t="s">
        <v>3016</v>
      </c>
      <c r="H971" s="325" t="s">
        <v>475</v>
      </c>
      <c r="I971" s="272">
        <v>50</v>
      </c>
      <c r="J971" s="453">
        <v>230000000</v>
      </c>
      <c r="K971" s="270" t="s">
        <v>1043</v>
      </c>
      <c r="L971" s="322" t="s">
        <v>492</v>
      </c>
      <c r="M971" s="349" t="s">
        <v>473</v>
      </c>
      <c r="N971" s="325"/>
      <c r="O971" s="322" t="s">
        <v>692</v>
      </c>
      <c r="P971" s="298" t="s">
        <v>1737</v>
      </c>
      <c r="Q971" s="275" t="s">
        <v>924</v>
      </c>
      <c r="R971" s="325"/>
      <c r="S971" s="365"/>
      <c r="T971" s="365"/>
      <c r="U971" s="366">
        <v>433333</v>
      </c>
      <c r="V971" s="285">
        <f t="shared" si="83"/>
        <v>485332.96</v>
      </c>
      <c r="W971" s="278"/>
      <c r="X971" s="270">
        <v>2016</v>
      </c>
      <c r="Y971" s="306"/>
    </row>
    <row r="972" spans="2:25" ht="12.75" customHeight="1" x14ac:dyDescent="0.25">
      <c r="B972" s="80" t="s">
        <v>861</v>
      </c>
      <c r="C972" s="273" t="s">
        <v>923</v>
      </c>
      <c r="D972" s="363" t="s">
        <v>3013</v>
      </c>
      <c r="E972" s="283" t="s">
        <v>1570</v>
      </c>
      <c r="F972" s="283" t="s">
        <v>1570</v>
      </c>
      <c r="G972" s="364" t="s">
        <v>3017</v>
      </c>
      <c r="H972" s="325" t="s">
        <v>475</v>
      </c>
      <c r="I972" s="272">
        <v>50</v>
      </c>
      <c r="J972" s="453">
        <v>230000000</v>
      </c>
      <c r="K972" s="270" t="s">
        <v>1043</v>
      </c>
      <c r="L972" s="322" t="s">
        <v>492</v>
      </c>
      <c r="M972" s="349" t="s">
        <v>473</v>
      </c>
      <c r="N972" s="325"/>
      <c r="O972" s="322" t="s">
        <v>692</v>
      </c>
      <c r="P972" s="298" t="s">
        <v>1737</v>
      </c>
      <c r="Q972" s="275" t="s">
        <v>924</v>
      </c>
      <c r="R972" s="325"/>
      <c r="S972" s="365"/>
      <c r="T972" s="365"/>
      <c r="U972" s="366">
        <v>2861111</v>
      </c>
      <c r="V972" s="285">
        <f t="shared" si="83"/>
        <v>3204444.3200000003</v>
      </c>
      <c r="W972" s="278"/>
      <c r="X972" s="270">
        <v>2016</v>
      </c>
      <c r="Y972" s="306"/>
    </row>
    <row r="973" spans="2:25" ht="12.75" customHeight="1" x14ac:dyDescent="0.25">
      <c r="B973" s="80" t="s">
        <v>862</v>
      </c>
      <c r="C973" s="273" t="s">
        <v>923</v>
      </c>
      <c r="D973" s="363" t="s">
        <v>3013</v>
      </c>
      <c r="E973" s="283" t="s">
        <v>1570</v>
      </c>
      <c r="F973" s="283" t="s">
        <v>1570</v>
      </c>
      <c r="G973" s="364" t="s">
        <v>3018</v>
      </c>
      <c r="H973" s="325" t="s">
        <v>475</v>
      </c>
      <c r="I973" s="272">
        <v>50</v>
      </c>
      <c r="J973" s="453">
        <v>230000000</v>
      </c>
      <c r="K973" s="270" t="s">
        <v>1043</v>
      </c>
      <c r="L973" s="322" t="s">
        <v>492</v>
      </c>
      <c r="M973" s="349" t="s">
        <v>473</v>
      </c>
      <c r="N973" s="325"/>
      <c r="O973" s="322" t="s">
        <v>692</v>
      </c>
      <c r="P973" s="298" t="s">
        <v>1737</v>
      </c>
      <c r="Q973" s="275" t="s">
        <v>924</v>
      </c>
      <c r="R973" s="325"/>
      <c r="S973" s="365"/>
      <c r="T973" s="365"/>
      <c r="U973" s="366">
        <v>2789066</v>
      </c>
      <c r="V973" s="285">
        <f t="shared" si="83"/>
        <v>3123753.9200000004</v>
      </c>
      <c r="W973" s="278"/>
      <c r="X973" s="270">
        <v>2016</v>
      </c>
      <c r="Y973" s="306"/>
    </row>
    <row r="974" spans="2:25" ht="12.75" customHeight="1" x14ac:dyDescent="0.25">
      <c r="B974" s="80" t="s">
        <v>863</v>
      </c>
      <c r="C974" s="273" t="s">
        <v>923</v>
      </c>
      <c r="D974" s="295" t="s">
        <v>1400</v>
      </c>
      <c r="E974" s="360" t="s">
        <v>1401</v>
      </c>
      <c r="F974" s="367" t="s">
        <v>1401</v>
      </c>
      <c r="G974" s="360" t="s">
        <v>1402</v>
      </c>
      <c r="H974" s="454" t="s">
        <v>55</v>
      </c>
      <c r="I974" s="286">
        <v>100</v>
      </c>
      <c r="J974" s="453">
        <v>230000000</v>
      </c>
      <c r="K974" s="270" t="s">
        <v>1043</v>
      </c>
      <c r="L974" s="325" t="s">
        <v>1353</v>
      </c>
      <c r="M974" s="278" t="s">
        <v>473</v>
      </c>
      <c r="N974" s="305"/>
      <c r="O974" s="361" t="s">
        <v>3019</v>
      </c>
      <c r="P974" s="295" t="s">
        <v>3020</v>
      </c>
      <c r="Q974" s="275" t="s">
        <v>924</v>
      </c>
      <c r="R974" s="327"/>
      <c r="S974" s="288"/>
      <c r="T974" s="314"/>
      <c r="U974" s="314">
        <v>382690000</v>
      </c>
      <c r="V974" s="285">
        <f t="shared" si="83"/>
        <v>428612800.00000006</v>
      </c>
      <c r="W974" s="278"/>
      <c r="X974" s="270">
        <v>2017</v>
      </c>
      <c r="Y974" s="306"/>
    </row>
    <row r="975" spans="2:25" ht="12.75" customHeight="1" x14ac:dyDescent="0.25">
      <c r="B975" s="80" t="s">
        <v>864</v>
      </c>
      <c r="C975" s="273" t="s">
        <v>923</v>
      </c>
      <c r="D975" s="295" t="s">
        <v>1305</v>
      </c>
      <c r="E975" s="360" t="s">
        <v>1306</v>
      </c>
      <c r="F975" s="360" t="s">
        <v>1306</v>
      </c>
      <c r="G975" s="360" t="s">
        <v>1403</v>
      </c>
      <c r="H975" s="454" t="s">
        <v>55</v>
      </c>
      <c r="I975" s="286">
        <v>100</v>
      </c>
      <c r="J975" s="453">
        <v>230000000</v>
      </c>
      <c r="K975" s="270" t="s">
        <v>1043</v>
      </c>
      <c r="L975" s="325" t="s">
        <v>1353</v>
      </c>
      <c r="M975" s="278" t="s">
        <v>473</v>
      </c>
      <c r="N975" s="305"/>
      <c r="O975" s="361" t="s">
        <v>3021</v>
      </c>
      <c r="P975" s="362" t="s">
        <v>1737</v>
      </c>
      <c r="Q975" s="275" t="s">
        <v>924</v>
      </c>
      <c r="R975" s="327"/>
      <c r="S975" s="288"/>
      <c r="T975" s="314"/>
      <c r="U975" s="314">
        <v>1059604</v>
      </c>
      <c r="V975" s="285">
        <f t="shared" ref="V975:V1038" si="84">U975*1.12</f>
        <v>1186756.4800000002</v>
      </c>
      <c r="W975" s="278"/>
      <c r="X975" s="270">
        <v>2017</v>
      </c>
      <c r="Y975" s="306"/>
    </row>
    <row r="976" spans="2:25" ht="12.75" customHeight="1" x14ac:dyDescent="0.25">
      <c r="B976" s="80" t="s">
        <v>865</v>
      </c>
      <c r="C976" s="273" t="s">
        <v>923</v>
      </c>
      <c r="D976" s="295" t="s">
        <v>1305</v>
      </c>
      <c r="E976" s="360" t="s">
        <v>1306</v>
      </c>
      <c r="F976" s="360" t="s">
        <v>1306</v>
      </c>
      <c r="G976" s="360" t="s">
        <v>1404</v>
      </c>
      <c r="H976" s="454" t="s">
        <v>55</v>
      </c>
      <c r="I976" s="286">
        <v>100</v>
      </c>
      <c r="J976" s="453">
        <v>230000000</v>
      </c>
      <c r="K976" s="270" t="s">
        <v>1043</v>
      </c>
      <c r="L976" s="325" t="s">
        <v>1353</v>
      </c>
      <c r="M976" s="278" t="s">
        <v>473</v>
      </c>
      <c r="N976" s="305"/>
      <c r="O976" s="361" t="s">
        <v>3021</v>
      </c>
      <c r="P976" s="362" t="s">
        <v>1737</v>
      </c>
      <c r="Q976" s="275" t="s">
        <v>924</v>
      </c>
      <c r="R976" s="327"/>
      <c r="S976" s="288"/>
      <c r="T976" s="314"/>
      <c r="U976" s="314">
        <v>2978024</v>
      </c>
      <c r="V976" s="285">
        <f t="shared" si="84"/>
        <v>3335386.8800000004</v>
      </c>
      <c r="W976" s="278"/>
      <c r="X976" s="270">
        <v>2017</v>
      </c>
      <c r="Y976" s="306"/>
    </row>
    <row r="977" spans="2:25" ht="12.75" customHeight="1" x14ac:dyDescent="0.25">
      <c r="B977" s="80" t="s">
        <v>866</v>
      </c>
      <c r="C977" s="273" t="s">
        <v>923</v>
      </c>
      <c r="D977" s="295" t="s">
        <v>1305</v>
      </c>
      <c r="E977" s="360" t="s">
        <v>1306</v>
      </c>
      <c r="F977" s="360" t="s">
        <v>1306</v>
      </c>
      <c r="G977" s="360" t="s">
        <v>1405</v>
      </c>
      <c r="H977" s="454" t="s">
        <v>55</v>
      </c>
      <c r="I977" s="286">
        <v>100</v>
      </c>
      <c r="J977" s="453">
        <v>230000000</v>
      </c>
      <c r="K977" s="270" t="s">
        <v>1043</v>
      </c>
      <c r="L977" s="325" t="s">
        <v>1353</v>
      </c>
      <c r="M977" s="278" t="s">
        <v>473</v>
      </c>
      <c r="N977" s="305"/>
      <c r="O977" s="361" t="s">
        <v>3021</v>
      </c>
      <c r="P977" s="362" t="s">
        <v>1737</v>
      </c>
      <c r="Q977" s="275" t="s">
        <v>924</v>
      </c>
      <c r="R977" s="327"/>
      <c r="S977" s="288"/>
      <c r="T977" s="314"/>
      <c r="U977" s="314">
        <v>1084454</v>
      </c>
      <c r="V977" s="285">
        <f t="shared" si="84"/>
        <v>1214588.4800000002</v>
      </c>
      <c r="W977" s="278"/>
      <c r="X977" s="270">
        <v>2017</v>
      </c>
      <c r="Y977" s="306"/>
    </row>
    <row r="978" spans="2:25" ht="12.75" customHeight="1" x14ac:dyDescent="0.25">
      <c r="B978" s="80" t="s">
        <v>867</v>
      </c>
      <c r="C978" s="273" t="s">
        <v>923</v>
      </c>
      <c r="D978" s="295" t="s">
        <v>1305</v>
      </c>
      <c r="E978" s="360" t="s">
        <v>1306</v>
      </c>
      <c r="F978" s="360" t="s">
        <v>1306</v>
      </c>
      <c r="G978" s="360" t="s">
        <v>1406</v>
      </c>
      <c r="H978" s="454" t="s">
        <v>55</v>
      </c>
      <c r="I978" s="286">
        <v>100</v>
      </c>
      <c r="J978" s="453">
        <v>230000000</v>
      </c>
      <c r="K978" s="270" t="s">
        <v>1043</v>
      </c>
      <c r="L978" s="325" t="s">
        <v>1353</v>
      </c>
      <c r="M978" s="278" t="s">
        <v>473</v>
      </c>
      <c r="N978" s="305"/>
      <c r="O978" s="361" t="s">
        <v>3021</v>
      </c>
      <c r="P978" s="362" t="s">
        <v>1737</v>
      </c>
      <c r="Q978" s="275" t="s">
        <v>924</v>
      </c>
      <c r="R978" s="327"/>
      <c r="S978" s="288"/>
      <c r="T978" s="314"/>
      <c r="U978" s="314">
        <v>1151052</v>
      </c>
      <c r="V978" s="285">
        <f t="shared" si="84"/>
        <v>1289178.2400000002</v>
      </c>
      <c r="W978" s="278"/>
      <c r="X978" s="270">
        <v>2017</v>
      </c>
      <c r="Y978" s="306"/>
    </row>
    <row r="979" spans="2:25" ht="12.75" customHeight="1" x14ac:dyDescent="0.25">
      <c r="B979" s="80" t="s">
        <v>868</v>
      </c>
      <c r="C979" s="273" t="s">
        <v>923</v>
      </c>
      <c r="D979" s="295" t="s">
        <v>1407</v>
      </c>
      <c r="E979" s="360" t="s">
        <v>1408</v>
      </c>
      <c r="F979" s="360" t="s">
        <v>1408</v>
      </c>
      <c r="G979" s="360" t="s">
        <v>1409</v>
      </c>
      <c r="H979" s="454" t="s">
        <v>475</v>
      </c>
      <c r="I979" s="286">
        <v>100</v>
      </c>
      <c r="J979" s="453">
        <v>230000000</v>
      </c>
      <c r="K979" s="270" t="s">
        <v>1043</v>
      </c>
      <c r="L979" s="291" t="s">
        <v>496</v>
      </c>
      <c r="M979" s="278" t="s">
        <v>473</v>
      </c>
      <c r="N979" s="305"/>
      <c r="O979" s="361" t="s">
        <v>692</v>
      </c>
      <c r="P979" s="362" t="s">
        <v>1737</v>
      </c>
      <c r="Q979" s="275" t="s">
        <v>924</v>
      </c>
      <c r="R979" s="327"/>
      <c r="S979" s="288"/>
      <c r="T979" s="314"/>
      <c r="U979" s="314">
        <v>840000</v>
      </c>
      <c r="V979" s="285">
        <f t="shared" si="84"/>
        <v>940800.00000000012</v>
      </c>
      <c r="W979" s="278"/>
      <c r="X979" s="270">
        <v>2017</v>
      </c>
      <c r="Y979" s="306"/>
    </row>
    <row r="980" spans="2:25" ht="12.75" customHeight="1" x14ac:dyDescent="0.25">
      <c r="B980" s="80" t="s">
        <v>869</v>
      </c>
      <c r="C980" s="273" t="s">
        <v>923</v>
      </c>
      <c r="D980" s="295" t="s">
        <v>1410</v>
      </c>
      <c r="E980" s="360" t="s">
        <v>1411</v>
      </c>
      <c r="F980" s="360" t="s">
        <v>1411</v>
      </c>
      <c r="G980" s="360" t="s">
        <v>1412</v>
      </c>
      <c r="H980" s="358" t="s">
        <v>49</v>
      </c>
      <c r="I980" s="286">
        <v>100</v>
      </c>
      <c r="J980" s="453">
        <v>230000000</v>
      </c>
      <c r="K980" s="270" t="s">
        <v>1043</v>
      </c>
      <c r="L980" s="325" t="s">
        <v>1353</v>
      </c>
      <c r="M980" s="278" t="s">
        <v>473</v>
      </c>
      <c r="N980" s="305"/>
      <c r="O980" s="361" t="s">
        <v>655</v>
      </c>
      <c r="P980" s="362" t="s">
        <v>1737</v>
      </c>
      <c r="Q980" s="275" t="s">
        <v>924</v>
      </c>
      <c r="R980" s="327"/>
      <c r="S980" s="288"/>
      <c r="T980" s="314"/>
      <c r="U980" s="314">
        <v>800000</v>
      </c>
      <c r="V980" s="285">
        <f t="shared" si="84"/>
        <v>896000.00000000012</v>
      </c>
      <c r="W980" s="278"/>
      <c r="X980" s="270">
        <v>2017</v>
      </c>
      <c r="Y980" s="306"/>
    </row>
    <row r="981" spans="2:25" ht="12.75" customHeight="1" x14ac:dyDescent="0.25">
      <c r="B981" s="80" t="s">
        <v>870</v>
      </c>
      <c r="C981" s="273" t="s">
        <v>923</v>
      </c>
      <c r="D981" s="295" t="s">
        <v>1410</v>
      </c>
      <c r="E981" s="360" t="s">
        <v>1411</v>
      </c>
      <c r="F981" s="360" t="s">
        <v>1411</v>
      </c>
      <c r="G981" s="360" t="s">
        <v>1413</v>
      </c>
      <c r="H981" s="358" t="s">
        <v>49</v>
      </c>
      <c r="I981" s="286">
        <v>100</v>
      </c>
      <c r="J981" s="453">
        <v>230000000</v>
      </c>
      <c r="K981" s="270" t="s">
        <v>1043</v>
      </c>
      <c r="L981" s="325" t="s">
        <v>1353</v>
      </c>
      <c r="M981" s="278" t="s">
        <v>473</v>
      </c>
      <c r="N981" s="305"/>
      <c r="O981" s="361" t="s">
        <v>655</v>
      </c>
      <c r="P981" s="362" t="s">
        <v>1737</v>
      </c>
      <c r="Q981" s="275" t="s">
        <v>924</v>
      </c>
      <c r="R981" s="327"/>
      <c r="S981" s="288"/>
      <c r="T981" s="314"/>
      <c r="U981" s="314">
        <v>600000</v>
      </c>
      <c r="V981" s="285">
        <f t="shared" si="84"/>
        <v>672000.00000000012</v>
      </c>
      <c r="W981" s="278"/>
      <c r="X981" s="270">
        <v>2017</v>
      </c>
      <c r="Y981" s="306"/>
    </row>
    <row r="982" spans="2:25" ht="12.75" customHeight="1" x14ac:dyDescent="0.25">
      <c r="B982" s="80" t="s">
        <v>871</v>
      </c>
      <c r="C982" s="273" t="s">
        <v>923</v>
      </c>
      <c r="D982" s="295" t="s">
        <v>1410</v>
      </c>
      <c r="E982" s="360" t="s">
        <v>1411</v>
      </c>
      <c r="F982" s="360" t="s">
        <v>1411</v>
      </c>
      <c r="G982" s="360" t="s">
        <v>1414</v>
      </c>
      <c r="H982" s="358" t="s">
        <v>49</v>
      </c>
      <c r="I982" s="286">
        <v>100</v>
      </c>
      <c r="J982" s="453">
        <v>230000000</v>
      </c>
      <c r="K982" s="270" t="s">
        <v>1043</v>
      </c>
      <c r="L982" s="325" t="s">
        <v>1353</v>
      </c>
      <c r="M982" s="278" t="s">
        <v>473</v>
      </c>
      <c r="N982" s="305"/>
      <c r="O982" s="361" t="s">
        <v>655</v>
      </c>
      <c r="P982" s="362" t="s">
        <v>1737</v>
      </c>
      <c r="Q982" s="275" t="s">
        <v>924</v>
      </c>
      <c r="R982" s="327"/>
      <c r="S982" s="288"/>
      <c r="T982" s="314"/>
      <c r="U982" s="314">
        <v>700000</v>
      </c>
      <c r="V982" s="285">
        <f t="shared" si="84"/>
        <v>784000.00000000012</v>
      </c>
      <c r="W982" s="278"/>
      <c r="X982" s="270">
        <v>2017</v>
      </c>
      <c r="Y982" s="306"/>
    </row>
    <row r="983" spans="2:25" ht="12.75" customHeight="1" x14ac:dyDescent="0.25">
      <c r="B983" s="80" t="s">
        <v>872</v>
      </c>
      <c r="C983" s="273" t="s">
        <v>923</v>
      </c>
      <c r="D983" s="295" t="s">
        <v>1410</v>
      </c>
      <c r="E983" s="360" t="s">
        <v>1411</v>
      </c>
      <c r="F983" s="360" t="s">
        <v>1411</v>
      </c>
      <c r="G983" s="360" t="s">
        <v>1415</v>
      </c>
      <c r="H983" s="358" t="s">
        <v>49</v>
      </c>
      <c r="I983" s="286">
        <v>100</v>
      </c>
      <c r="J983" s="453">
        <v>230000000</v>
      </c>
      <c r="K983" s="270" t="s">
        <v>1043</v>
      </c>
      <c r="L983" s="325" t="s">
        <v>1353</v>
      </c>
      <c r="M983" s="278" t="s">
        <v>473</v>
      </c>
      <c r="N983" s="305"/>
      <c r="O983" s="361" t="s">
        <v>655</v>
      </c>
      <c r="P983" s="362" t="s">
        <v>1737</v>
      </c>
      <c r="Q983" s="275" t="s">
        <v>924</v>
      </c>
      <c r="R983" s="327"/>
      <c r="S983" s="288"/>
      <c r="T983" s="314"/>
      <c r="U983" s="314">
        <v>400000</v>
      </c>
      <c r="V983" s="285">
        <f t="shared" si="84"/>
        <v>448000.00000000006</v>
      </c>
      <c r="W983" s="278"/>
      <c r="X983" s="270">
        <v>2017</v>
      </c>
      <c r="Y983" s="306"/>
    </row>
    <row r="984" spans="2:25" ht="12.75" customHeight="1" x14ac:dyDescent="0.25">
      <c r="B984" s="80" t="s">
        <v>873</v>
      </c>
      <c r="C984" s="273" t="s">
        <v>923</v>
      </c>
      <c r="D984" s="295" t="s">
        <v>1410</v>
      </c>
      <c r="E984" s="360" t="s">
        <v>1411</v>
      </c>
      <c r="F984" s="360" t="s">
        <v>1411</v>
      </c>
      <c r="G984" s="360" t="s">
        <v>1416</v>
      </c>
      <c r="H984" s="358" t="s">
        <v>49</v>
      </c>
      <c r="I984" s="286">
        <v>100</v>
      </c>
      <c r="J984" s="453">
        <v>230000000</v>
      </c>
      <c r="K984" s="270" t="s">
        <v>1043</v>
      </c>
      <c r="L984" s="325" t="s">
        <v>1353</v>
      </c>
      <c r="M984" s="278" t="s">
        <v>473</v>
      </c>
      <c r="N984" s="305"/>
      <c r="O984" s="361" t="s">
        <v>655</v>
      </c>
      <c r="P984" s="362" t="s">
        <v>1737</v>
      </c>
      <c r="Q984" s="275" t="s">
        <v>924</v>
      </c>
      <c r="R984" s="327"/>
      <c r="S984" s="288"/>
      <c r="T984" s="314"/>
      <c r="U984" s="314">
        <v>100000</v>
      </c>
      <c r="V984" s="285">
        <f t="shared" si="84"/>
        <v>112000.00000000001</v>
      </c>
      <c r="W984" s="278"/>
      <c r="X984" s="270">
        <v>2017</v>
      </c>
      <c r="Y984" s="306"/>
    </row>
    <row r="985" spans="2:25" ht="12.75" customHeight="1" x14ac:dyDescent="0.25">
      <c r="B985" s="80" t="s">
        <v>874</v>
      </c>
      <c r="C985" s="273" t="s">
        <v>923</v>
      </c>
      <c r="D985" s="291" t="s">
        <v>1417</v>
      </c>
      <c r="E985" s="367" t="s">
        <v>1418</v>
      </c>
      <c r="F985" s="315" t="s">
        <v>1418</v>
      </c>
      <c r="G985" s="315" t="s">
        <v>1419</v>
      </c>
      <c r="H985" s="291" t="s">
        <v>55</v>
      </c>
      <c r="I985" s="292">
        <v>100</v>
      </c>
      <c r="J985" s="453">
        <v>230000000</v>
      </c>
      <c r="K985" s="270" t="s">
        <v>1043</v>
      </c>
      <c r="L985" s="325" t="s">
        <v>1353</v>
      </c>
      <c r="M985" s="278" t="s">
        <v>473</v>
      </c>
      <c r="N985" s="293"/>
      <c r="O985" s="270" t="s">
        <v>483</v>
      </c>
      <c r="P985" s="362" t="s">
        <v>1737</v>
      </c>
      <c r="Q985" s="275" t="s">
        <v>924</v>
      </c>
      <c r="R985" s="320"/>
      <c r="S985" s="293"/>
      <c r="T985" s="294"/>
      <c r="U985" s="294">
        <v>1200000</v>
      </c>
      <c r="V985" s="285">
        <f t="shared" si="84"/>
        <v>1344000.0000000002</v>
      </c>
      <c r="W985" s="278"/>
      <c r="X985" s="270">
        <v>2017</v>
      </c>
      <c r="Y985" s="306"/>
    </row>
    <row r="986" spans="2:25" ht="12.75" customHeight="1" x14ac:dyDescent="0.25">
      <c r="B986" s="80" t="s">
        <v>875</v>
      </c>
      <c r="C986" s="273" t="s">
        <v>923</v>
      </c>
      <c r="D986" s="291" t="s">
        <v>1417</v>
      </c>
      <c r="E986" s="367" t="s">
        <v>1418</v>
      </c>
      <c r="F986" s="315" t="s">
        <v>1418</v>
      </c>
      <c r="G986" s="315" t="s">
        <v>1421</v>
      </c>
      <c r="H986" s="291" t="s">
        <v>55</v>
      </c>
      <c r="I986" s="292">
        <v>100</v>
      </c>
      <c r="J986" s="453">
        <v>230000000</v>
      </c>
      <c r="K986" s="270" t="s">
        <v>1043</v>
      </c>
      <c r="L986" s="325" t="s">
        <v>1353</v>
      </c>
      <c r="M986" s="278" t="s">
        <v>473</v>
      </c>
      <c r="N986" s="293"/>
      <c r="O986" s="270" t="s">
        <v>483</v>
      </c>
      <c r="P986" s="362" t="s">
        <v>1737</v>
      </c>
      <c r="Q986" s="275" t="s">
        <v>924</v>
      </c>
      <c r="R986" s="320"/>
      <c r="S986" s="293"/>
      <c r="T986" s="294"/>
      <c r="U986" s="294">
        <v>4800000</v>
      </c>
      <c r="V986" s="285">
        <f t="shared" si="84"/>
        <v>5376000.0000000009</v>
      </c>
      <c r="W986" s="278"/>
      <c r="X986" s="270">
        <v>2017</v>
      </c>
      <c r="Y986" s="306"/>
    </row>
    <row r="987" spans="2:25" ht="12.75" customHeight="1" x14ac:dyDescent="0.25">
      <c r="B987" s="80" t="s">
        <v>876</v>
      </c>
      <c r="C987" s="273" t="s">
        <v>923</v>
      </c>
      <c r="D987" s="291" t="s">
        <v>1417</v>
      </c>
      <c r="E987" s="367" t="s">
        <v>1418</v>
      </c>
      <c r="F987" s="315" t="s">
        <v>1418</v>
      </c>
      <c r="G987" s="315" t="s">
        <v>1422</v>
      </c>
      <c r="H987" s="291" t="s">
        <v>55</v>
      </c>
      <c r="I987" s="292">
        <v>100</v>
      </c>
      <c r="J987" s="453">
        <v>230000000</v>
      </c>
      <c r="K987" s="270" t="s">
        <v>1043</v>
      </c>
      <c r="L987" s="325" t="s">
        <v>1353</v>
      </c>
      <c r="M987" s="278" t="s">
        <v>473</v>
      </c>
      <c r="N987" s="293"/>
      <c r="O987" s="270" t="s">
        <v>483</v>
      </c>
      <c r="P987" s="362" t="s">
        <v>1737</v>
      </c>
      <c r="Q987" s="275" t="s">
        <v>924</v>
      </c>
      <c r="R987" s="320"/>
      <c r="S987" s="293"/>
      <c r="T987" s="294"/>
      <c r="U987" s="294">
        <v>1523999.99</v>
      </c>
      <c r="V987" s="285">
        <f t="shared" si="84"/>
        <v>1706879.9888000002</v>
      </c>
      <c r="W987" s="278"/>
      <c r="X987" s="270">
        <v>2017</v>
      </c>
      <c r="Y987" s="306"/>
    </row>
    <row r="988" spans="2:25" ht="12.75" customHeight="1" x14ac:dyDescent="0.25">
      <c r="B988" s="80" t="s">
        <v>877</v>
      </c>
      <c r="C988" s="273" t="s">
        <v>923</v>
      </c>
      <c r="D988" s="291" t="s">
        <v>1417</v>
      </c>
      <c r="E988" s="367" t="s">
        <v>1418</v>
      </c>
      <c r="F988" s="315" t="s">
        <v>1418</v>
      </c>
      <c r="G988" s="315" t="s">
        <v>1423</v>
      </c>
      <c r="H988" s="291" t="s">
        <v>55</v>
      </c>
      <c r="I988" s="292">
        <v>100</v>
      </c>
      <c r="J988" s="453">
        <v>230000000</v>
      </c>
      <c r="K988" s="270" t="s">
        <v>1043</v>
      </c>
      <c r="L988" s="325" t="s">
        <v>1353</v>
      </c>
      <c r="M988" s="278" t="s">
        <v>473</v>
      </c>
      <c r="N988" s="293"/>
      <c r="O988" s="270" t="s">
        <v>483</v>
      </c>
      <c r="P988" s="362" t="s">
        <v>1737</v>
      </c>
      <c r="Q988" s="275" t="s">
        <v>924</v>
      </c>
      <c r="R988" s="320"/>
      <c r="S988" s="293"/>
      <c r="T988" s="294"/>
      <c r="U988" s="294">
        <v>1200000</v>
      </c>
      <c r="V988" s="285">
        <f t="shared" si="84"/>
        <v>1344000.0000000002</v>
      </c>
      <c r="W988" s="278"/>
      <c r="X988" s="270">
        <v>2017</v>
      </c>
      <c r="Y988" s="306"/>
    </row>
    <row r="989" spans="2:25" ht="12.75" customHeight="1" x14ac:dyDescent="0.25">
      <c r="B989" s="80" t="s">
        <v>878</v>
      </c>
      <c r="C989" s="273" t="s">
        <v>923</v>
      </c>
      <c r="D989" s="291" t="s">
        <v>1417</v>
      </c>
      <c r="E989" s="367" t="s">
        <v>1418</v>
      </c>
      <c r="F989" s="315" t="s">
        <v>1418</v>
      </c>
      <c r="G989" s="315" t="s">
        <v>3022</v>
      </c>
      <c r="H989" s="291" t="s">
        <v>55</v>
      </c>
      <c r="I989" s="292">
        <v>100</v>
      </c>
      <c r="J989" s="453">
        <v>230000000</v>
      </c>
      <c r="K989" s="270" t="s">
        <v>1043</v>
      </c>
      <c r="L989" s="325" t="s">
        <v>1353</v>
      </c>
      <c r="M989" s="278" t="s">
        <v>473</v>
      </c>
      <c r="N989" s="293"/>
      <c r="O989" s="270" t="s">
        <v>483</v>
      </c>
      <c r="P989" s="362" t="s">
        <v>1737</v>
      </c>
      <c r="Q989" s="275" t="s">
        <v>924</v>
      </c>
      <c r="R989" s="320"/>
      <c r="S989" s="293"/>
      <c r="T989" s="294"/>
      <c r="U989" s="294">
        <v>500000</v>
      </c>
      <c r="V989" s="285">
        <f t="shared" si="84"/>
        <v>560000</v>
      </c>
      <c r="W989" s="278"/>
      <c r="X989" s="270">
        <v>2017</v>
      </c>
      <c r="Y989" s="306"/>
    </row>
    <row r="990" spans="2:25" ht="12.75" customHeight="1" x14ac:dyDescent="0.25">
      <c r="B990" s="80" t="s">
        <v>879</v>
      </c>
      <c r="C990" s="273" t="s">
        <v>923</v>
      </c>
      <c r="D990" s="291" t="s">
        <v>3023</v>
      </c>
      <c r="E990" s="315" t="s">
        <v>3024</v>
      </c>
      <c r="F990" s="315" t="s">
        <v>3024</v>
      </c>
      <c r="G990" s="315" t="s">
        <v>3025</v>
      </c>
      <c r="H990" s="292" t="s">
        <v>475</v>
      </c>
      <c r="I990" s="292">
        <v>100</v>
      </c>
      <c r="J990" s="453">
        <v>230000000</v>
      </c>
      <c r="K990" s="270" t="s">
        <v>1043</v>
      </c>
      <c r="L990" s="325" t="s">
        <v>1353</v>
      </c>
      <c r="M990" s="278" t="s">
        <v>473</v>
      </c>
      <c r="N990" s="293"/>
      <c r="O990" s="270" t="s">
        <v>483</v>
      </c>
      <c r="P990" s="362" t="s">
        <v>1737</v>
      </c>
      <c r="Q990" s="275" t="s">
        <v>924</v>
      </c>
      <c r="R990" s="320"/>
      <c r="S990" s="368"/>
      <c r="T990" s="368"/>
      <c r="U990" s="294">
        <v>500000</v>
      </c>
      <c r="V990" s="285">
        <f t="shared" si="84"/>
        <v>560000</v>
      </c>
      <c r="W990" s="278"/>
      <c r="X990" s="270">
        <v>2017</v>
      </c>
      <c r="Y990" s="306"/>
    </row>
    <row r="991" spans="2:25" ht="12.75" customHeight="1" x14ac:dyDescent="0.25">
      <c r="B991" s="80" t="s">
        <v>880</v>
      </c>
      <c r="C991" s="273" t="s">
        <v>923</v>
      </c>
      <c r="D991" s="291" t="s">
        <v>1417</v>
      </c>
      <c r="E991" s="367" t="s">
        <v>1418</v>
      </c>
      <c r="F991" s="315" t="s">
        <v>1418</v>
      </c>
      <c r="G991" s="315" t="s">
        <v>1424</v>
      </c>
      <c r="H991" s="358" t="s">
        <v>49</v>
      </c>
      <c r="I991" s="292">
        <v>100</v>
      </c>
      <c r="J991" s="453">
        <v>230000000</v>
      </c>
      <c r="K991" s="270" t="s">
        <v>1043</v>
      </c>
      <c r="L991" s="325" t="s">
        <v>1353</v>
      </c>
      <c r="M991" s="278" t="s">
        <v>473</v>
      </c>
      <c r="N991" s="293"/>
      <c r="O991" s="270" t="s">
        <v>483</v>
      </c>
      <c r="P991" s="362" t="s">
        <v>1737</v>
      </c>
      <c r="Q991" s="275" t="s">
        <v>924</v>
      </c>
      <c r="R991" s="320"/>
      <c r="S991" s="293"/>
      <c r="T991" s="294"/>
      <c r="U991" s="294">
        <v>1200000</v>
      </c>
      <c r="V991" s="285">
        <f t="shared" si="84"/>
        <v>1344000.0000000002</v>
      </c>
      <c r="W991" s="278"/>
      <c r="X991" s="270">
        <v>2017</v>
      </c>
      <c r="Y991" s="306"/>
    </row>
    <row r="992" spans="2:25" ht="12.75" customHeight="1" x14ac:dyDescent="0.25">
      <c r="B992" s="80" t="s">
        <v>881</v>
      </c>
      <c r="C992" s="273" t="s">
        <v>923</v>
      </c>
      <c r="D992" s="291" t="s">
        <v>1417</v>
      </c>
      <c r="E992" s="367" t="s">
        <v>1418</v>
      </c>
      <c r="F992" s="315" t="s">
        <v>1418</v>
      </c>
      <c r="G992" s="315" t="s">
        <v>1425</v>
      </c>
      <c r="H992" s="358" t="s">
        <v>49</v>
      </c>
      <c r="I992" s="292">
        <v>100</v>
      </c>
      <c r="J992" s="453">
        <v>230000000</v>
      </c>
      <c r="K992" s="270" t="s">
        <v>1043</v>
      </c>
      <c r="L992" s="325" t="s">
        <v>1353</v>
      </c>
      <c r="M992" s="278" t="s">
        <v>473</v>
      </c>
      <c r="N992" s="293"/>
      <c r="O992" s="270" t="s">
        <v>483</v>
      </c>
      <c r="P992" s="362" t="s">
        <v>1737</v>
      </c>
      <c r="Q992" s="275" t="s">
        <v>924</v>
      </c>
      <c r="R992" s="320"/>
      <c r="S992" s="293"/>
      <c r="T992" s="294"/>
      <c r="U992" s="294">
        <v>1120000</v>
      </c>
      <c r="V992" s="285">
        <f t="shared" si="84"/>
        <v>1254400.0000000002</v>
      </c>
      <c r="W992" s="278"/>
      <c r="X992" s="270">
        <v>2017</v>
      </c>
      <c r="Y992" s="306"/>
    </row>
    <row r="993" spans="2:25" ht="12.75" customHeight="1" x14ac:dyDescent="0.25">
      <c r="B993" s="80" t="s">
        <v>882</v>
      </c>
      <c r="C993" s="273" t="s">
        <v>923</v>
      </c>
      <c r="D993" s="291" t="s">
        <v>1417</v>
      </c>
      <c r="E993" s="367" t="s">
        <v>1418</v>
      </c>
      <c r="F993" s="315" t="s">
        <v>1418</v>
      </c>
      <c r="G993" s="315" t="s">
        <v>1426</v>
      </c>
      <c r="H993" s="358" t="s">
        <v>49</v>
      </c>
      <c r="I993" s="292">
        <v>100</v>
      </c>
      <c r="J993" s="453">
        <v>230000000</v>
      </c>
      <c r="K993" s="270" t="s">
        <v>1043</v>
      </c>
      <c r="L993" s="325" t="s">
        <v>1353</v>
      </c>
      <c r="M993" s="278" t="s">
        <v>473</v>
      </c>
      <c r="N993" s="293"/>
      <c r="O993" s="270" t="s">
        <v>483</v>
      </c>
      <c r="P993" s="362" t="s">
        <v>1737</v>
      </c>
      <c r="Q993" s="275" t="s">
        <v>924</v>
      </c>
      <c r="R993" s="320"/>
      <c r="S993" s="293"/>
      <c r="T993" s="294"/>
      <c r="U993" s="294">
        <v>400000</v>
      </c>
      <c r="V993" s="285">
        <f t="shared" si="84"/>
        <v>448000.00000000006</v>
      </c>
      <c r="W993" s="278"/>
      <c r="X993" s="270">
        <v>2017</v>
      </c>
      <c r="Y993" s="306"/>
    </row>
    <row r="994" spans="2:25" ht="12.75" customHeight="1" x14ac:dyDescent="0.25">
      <c r="B994" s="80" t="s">
        <v>883</v>
      </c>
      <c r="C994" s="273" t="s">
        <v>923</v>
      </c>
      <c r="D994" s="291" t="s">
        <v>1417</v>
      </c>
      <c r="E994" s="367" t="s">
        <v>1418</v>
      </c>
      <c r="F994" s="315" t="s">
        <v>1418</v>
      </c>
      <c r="G994" s="315" t="s">
        <v>1427</v>
      </c>
      <c r="H994" s="358" t="s">
        <v>49</v>
      </c>
      <c r="I994" s="292">
        <v>100</v>
      </c>
      <c r="J994" s="453">
        <v>230000000</v>
      </c>
      <c r="K994" s="270" t="s">
        <v>1043</v>
      </c>
      <c r="L994" s="325" t="s">
        <v>1353</v>
      </c>
      <c r="M994" s="278" t="s">
        <v>473</v>
      </c>
      <c r="N994" s="293"/>
      <c r="O994" s="270" t="s">
        <v>483</v>
      </c>
      <c r="P994" s="362" t="s">
        <v>1737</v>
      </c>
      <c r="Q994" s="275" t="s">
        <v>924</v>
      </c>
      <c r="R994" s="320"/>
      <c r="S994" s="293"/>
      <c r="T994" s="294"/>
      <c r="U994" s="294">
        <v>560000</v>
      </c>
      <c r="V994" s="285">
        <f t="shared" si="84"/>
        <v>627200.00000000012</v>
      </c>
      <c r="W994" s="278"/>
      <c r="X994" s="270">
        <v>2017</v>
      </c>
      <c r="Y994" s="306"/>
    </row>
    <row r="995" spans="2:25" ht="12.75" customHeight="1" x14ac:dyDescent="0.25">
      <c r="B995" s="80" t="s">
        <v>884</v>
      </c>
      <c r="C995" s="273" t="s">
        <v>923</v>
      </c>
      <c r="D995" s="291" t="s">
        <v>1417</v>
      </c>
      <c r="E995" s="367" t="s">
        <v>1418</v>
      </c>
      <c r="F995" s="315" t="s">
        <v>1418</v>
      </c>
      <c r="G995" s="315" t="s">
        <v>1428</v>
      </c>
      <c r="H995" s="358" t="s">
        <v>49</v>
      </c>
      <c r="I995" s="292">
        <v>100</v>
      </c>
      <c r="J995" s="453">
        <v>230000000</v>
      </c>
      <c r="K995" s="270" t="s">
        <v>1043</v>
      </c>
      <c r="L995" s="325" t="s">
        <v>1353</v>
      </c>
      <c r="M995" s="278" t="s">
        <v>473</v>
      </c>
      <c r="N995" s="293"/>
      <c r="O995" s="270" t="s">
        <v>483</v>
      </c>
      <c r="P995" s="362" t="s">
        <v>1737</v>
      </c>
      <c r="Q995" s="275" t="s">
        <v>924</v>
      </c>
      <c r="R995" s="320"/>
      <c r="S995" s="293"/>
      <c r="T995" s="294"/>
      <c r="U995" s="294">
        <v>40000</v>
      </c>
      <c r="V995" s="285">
        <f t="shared" si="84"/>
        <v>44800.000000000007</v>
      </c>
      <c r="W995" s="278"/>
      <c r="X995" s="270">
        <v>2017</v>
      </c>
      <c r="Y995" s="306"/>
    </row>
    <row r="996" spans="2:25" ht="12.75" customHeight="1" x14ac:dyDescent="0.25">
      <c r="B996" s="80" t="s">
        <v>885</v>
      </c>
      <c r="C996" s="273" t="s">
        <v>923</v>
      </c>
      <c r="D996" s="291" t="s">
        <v>1417</v>
      </c>
      <c r="E996" s="367" t="s">
        <v>1418</v>
      </c>
      <c r="F996" s="315" t="s">
        <v>1418</v>
      </c>
      <c r="G996" s="315" t="s">
        <v>3026</v>
      </c>
      <c r="H996" s="358" t="s">
        <v>49</v>
      </c>
      <c r="I996" s="292">
        <v>100</v>
      </c>
      <c r="J996" s="453">
        <v>230000000</v>
      </c>
      <c r="K996" s="270" t="s">
        <v>1043</v>
      </c>
      <c r="L996" s="325" t="s">
        <v>1353</v>
      </c>
      <c r="M996" s="278" t="s">
        <v>473</v>
      </c>
      <c r="N996" s="293"/>
      <c r="O996" s="270" t="s">
        <v>483</v>
      </c>
      <c r="P996" s="362" t="s">
        <v>1737</v>
      </c>
      <c r="Q996" s="275" t="s">
        <v>924</v>
      </c>
      <c r="R996" s="320"/>
      <c r="S996" s="293"/>
      <c r="T996" s="294"/>
      <c r="U996" s="294">
        <v>40000</v>
      </c>
      <c r="V996" s="285">
        <f t="shared" si="84"/>
        <v>44800.000000000007</v>
      </c>
      <c r="W996" s="278"/>
      <c r="X996" s="270">
        <v>2017</v>
      </c>
      <c r="Y996" s="306"/>
    </row>
    <row r="997" spans="2:25" ht="12.75" customHeight="1" x14ac:dyDescent="0.25">
      <c r="B997" s="80" t="s">
        <v>886</v>
      </c>
      <c r="C997" s="273" t="s">
        <v>923</v>
      </c>
      <c r="D997" s="291" t="s">
        <v>1429</v>
      </c>
      <c r="E997" s="315" t="s">
        <v>660</v>
      </c>
      <c r="F997" s="367" t="s">
        <v>1583</v>
      </c>
      <c r="G997" s="315" t="s">
        <v>1430</v>
      </c>
      <c r="H997" s="358" t="s">
        <v>49</v>
      </c>
      <c r="I997" s="292">
        <v>100</v>
      </c>
      <c r="J997" s="453">
        <v>230000000</v>
      </c>
      <c r="K997" s="270" t="s">
        <v>1043</v>
      </c>
      <c r="L997" s="295" t="s">
        <v>496</v>
      </c>
      <c r="M997" s="278" t="s">
        <v>473</v>
      </c>
      <c r="N997" s="293"/>
      <c r="O997" s="270" t="s">
        <v>692</v>
      </c>
      <c r="P997" s="362" t="s">
        <v>1737</v>
      </c>
      <c r="Q997" s="275" t="s">
        <v>924</v>
      </c>
      <c r="R997" s="320"/>
      <c r="S997" s="293"/>
      <c r="T997" s="294"/>
      <c r="U997" s="294">
        <v>550000</v>
      </c>
      <c r="V997" s="285">
        <f t="shared" si="84"/>
        <v>616000.00000000012</v>
      </c>
      <c r="W997" s="278"/>
      <c r="X997" s="270">
        <v>2017</v>
      </c>
      <c r="Y997" s="306"/>
    </row>
    <row r="998" spans="2:25" ht="12.75" customHeight="1" x14ac:dyDescent="0.25">
      <c r="B998" s="80" t="s">
        <v>887</v>
      </c>
      <c r="C998" s="273" t="s">
        <v>923</v>
      </c>
      <c r="D998" s="291" t="s">
        <v>1429</v>
      </c>
      <c r="E998" s="315" t="s">
        <v>660</v>
      </c>
      <c r="F998" s="367" t="s">
        <v>1583</v>
      </c>
      <c r="G998" s="315" t="s">
        <v>1431</v>
      </c>
      <c r="H998" s="358" t="s">
        <v>49</v>
      </c>
      <c r="I998" s="292">
        <v>100</v>
      </c>
      <c r="J998" s="453">
        <v>230000000</v>
      </c>
      <c r="K998" s="270" t="s">
        <v>1043</v>
      </c>
      <c r="L998" s="295" t="s">
        <v>496</v>
      </c>
      <c r="M998" s="278" t="s">
        <v>473</v>
      </c>
      <c r="N998" s="293"/>
      <c r="O998" s="270" t="s">
        <v>692</v>
      </c>
      <c r="P998" s="362" t="s">
        <v>1737</v>
      </c>
      <c r="Q998" s="275" t="s">
        <v>924</v>
      </c>
      <c r="R998" s="320"/>
      <c r="S998" s="293"/>
      <c r="T998" s="294"/>
      <c r="U998" s="294">
        <v>1100000</v>
      </c>
      <c r="V998" s="285">
        <f t="shared" si="84"/>
        <v>1232000.0000000002</v>
      </c>
      <c r="W998" s="278"/>
      <c r="X998" s="270">
        <v>2017</v>
      </c>
      <c r="Y998" s="306"/>
    </row>
    <row r="999" spans="2:25" ht="12.75" customHeight="1" x14ac:dyDescent="0.25">
      <c r="B999" s="80" t="s">
        <v>888</v>
      </c>
      <c r="C999" s="273" t="s">
        <v>923</v>
      </c>
      <c r="D999" s="291" t="s">
        <v>1429</v>
      </c>
      <c r="E999" s="315" t="s">
        <v>660</v>
      </c>
      <c r="F999" s="367" t="s">
        <v>1583</v>
      </c>
      <c r="G999" s="315" t="s">
        <v>1432</v>
      </c>
      <c r="H999" s="358" t="s">
        <v>49</v>
      </c>
      <c r="I999" s="292">
        <v>100</v>
      </c>
      <c r="J999" s="317">
        <v>230000000</v>
      </c>
      <c r="K999" s="270" t="s">
        <v>1043</v>
      </c>
      <c r="L999" s="295" t="s">
        <v>496</v>
      </c>
      <c r="M999" s="278" t="s">
        <v>473</v>
      </c>
      <c r="N999" s="293"/>
      <c r="O999" s="270" t="s">
        <v>692</v>
      </c>
      <c r="P999" s="362" t="s">
        <v>1737</v>
      </c>
      <c r="Q999" s="275" t="s">
        <v>924</v>
      </c>
      <c r="R999" s="320"/>
      <c r="S999" s="293"/>
      <c r="T999" s="294"/>
      <c r="U999" s="294">
        <v>1100000</v>
      </c>
      <c r="V999" s="285">
        <f t="shared" si="84"/>
        <v>1232000.0000000002</v>
      </c>
      <c r="W999" s="300"/>
      <c r="X999" s="270">
        <v>2017</v>
      </c>
      <c r="Y999" s="400"/>
    </row>
    <row r="1000" spans="2:25" ht="12.75" customHeight="1" x14ac:dyDescent="0.25">
      <c r="B1000" s="80" t="s">
        <v>889</v>
      </c>
      <c r="C1000" s="273" t="s">
        <v>923</v>
      </c>
      <c r="D1000" s="291" t="s">
        <v>1429</v>
      </c>
      <c r="E1000" s="315" t="s">
        <v>660</v>
      </c>
      <c r="F1000" s="367" t="s">
        <v>1583</v>
      </c>
      <c r="G1000" s="315" t="s">
        <v>1433</v>
      </c>
      <c r="H1000" s="358" t="s">
        <v>49</v>
      </c>
      <c r="I1000" s="292">
        <v>100</v>
      </c>
      <c r="J1000" s="455">
        <v>230000000</v>
      </c>
      <c r="K1000" s="270" t="s">
        <v>1043</v>
      </c>
      <c r="L1000" s="295" t="s">
        <v>496</v>
      </c>
      <c r="M1000" s="278" t="s">
        <v>473</v>
      </c>
      <c r="N1000" s="293"/>
      <c r="O1000" s="270" t="s">
        <v>692</v>
      </c>
      <c r="P1000" s="362" t="s">
        <v>1737</v>
      </c>
      <c r="Q1000" s="275" t="s">
        <v>924</v>
      </c>
      <c r="R1000" s="320"/>
      <c r="S1000" s="293"/>
      <c r="T1000" s="294"/>
      <c r="U1000" s="294">
        <v>440000</v>
      </c>
      <c r="V1000" s="285">
        <f t="shared" si="84"/>
        <v>492800.00000000006</v>
      </c>
      <c r="W1000" s="271"/>
      <c r="X1000" s="270">
        <v>2017</v>
      </c>
      <c r="Y1000" s="284"/>
    </row>
    <row r="1001" spans="2:25" ht="12.75" customHeight="1" x14ac:dyDescent="0.25">
      <c r="B1001" s="80" t="s">
        <v>890</v>
      </c>
      <c r="C1001" s="273" t="s">
        <v>923</v>
      </c>
      <c r="D1001" s="291" t="s">
        <v>1429</v>
      </c>
      <c r="E1001" s="315" t="s">
        <v>660</v>
      </c>
      <c r="F1001" s="367" t="s">
        <v>1583</v>
      </c>
      <c r="G1001" s="315" t="s">
        <v>1434</v>
      </c>
      <c r="H1001" s="358" t="s">
        <v>49</v>
      </c>
      <c r="I1001" s="292">
        <v>100</v>
      </c>
      <c r="J1001" s="455">
        <v>230000000</v>
      </c>
      <c r="K1001" s="270" t="s">
        <v>1043</v>
      </c>
      <c r="L1001" s="295" t="s">
        <v>496</v>
      </c>
      <c r="M1001" s="278" t="s">
        <v>473</v>
      </c>
      <c r="N1001" s="293"/>
      <c r="O1001" s="270" t="s">
        <v>692</v>
      </c>
      <c r="P1001" s="362" t="s">
        <v>1737</v>
      </c>
      <c r="Q1001" s="275" t="s">
        <v>924</v>
      </c>
      <c r="R1001" s="320"/>
      <c r="S1001" s="293"/>
      <c r="T1001" s="294"/>
      <c r="U1001" s="294">
        <v>27500</v>
      </c>
      <c r="V1001" s="285">
        <f t="shared" si="84"/>
        <v>30800.000000000004</v>
      </c>
      <c r="W1001" s="271"/>
      <c r="X1001" s="270">
        <v>2017</v>
      </c>
      <c r="Y1001" s="284"/>
    </row>
    <row r="1002" spans="2:25" ht="12.75" customHeight="1" x14ac:dyDescent="0.25">
      <c r="B1002" s="80" t="s">
        <v>891</v>
      </c>
      <c r="C1002" s="273" t="s">
        <v>923</v>
      </c>
      <c r="D1002" s="291" t="s">
        <v>1435</v>
      </c>
      <c r="E1002" s="315" t="s">
        <v>1436</v>
      </c>
      <c r="F1002" s="315" t="s">
        <v>1436</v>
      </c>
      <c r="G1002" s="315" t="s">
        <v>1437</v>
      </c>
      <c r="H1002" s="269" t="s">
        <v>55</v>
      </c>
      <c r="I1002" s="292">
        <v>50</v>
      </c>
      <c r="J1002" s="455">
        <v>230000000</v>
      </c>
      <c r="K1002" s="270" t="s">
        <v>1043</v>
      </c>
      <c r="L1002" s="295" t="s">
        <v>492</v>
      </c>
      <c r="M1002" s="278" t="s">
        <v>473</v>
      </c>
      <c r="N1002" s="293"/>
      <c r="O1002" s="270" t="s">
        <v>692</v>
      </c>
      <c r="P1002" s="283" t="s">
        <v>1741</v>
      </c>
      <c r="Q1002" s="275" t="s">
        <v>924</v>
      </c>
      <c r="R1002" s="320"/>
      <c r="S1002" s="293"/>
      <c r="T1002" s="294"/>
      <c r="U1002" s="294">
        <v>15300000</v>
      </c>
      <c r="V1002" s="285">
        <f t="shared" si="84"/>
        <v>17136000</v>
      </c>
      <c r="W1002" s="271"/>
      <c r="X1002" s="270">
        <v>2016</v>
      </c>
      <c r="Y1002" s="284"/>
    </row>
    <row r="1003" spans="2:25" ht="12.75" customHeight="1" x14ac:dyDescent="0.25">
      <c r="B1003" s="80" t="s">
        <v>892</v>
      </c>
      <c r="C1003" s="273" t="s">
        <v>923</v>
      </c>
      <c r="D1003" s="291" t="s">
        <v>1435</v>
      </c>
      <c r="E1003" s="315" t="s">
        <v>1436</v>
      </c>
      <c r="F1003" s="315" t="s">
        <v>1436</v>
      </c>
      <c r="G1003" s="315" t="s">
        <v>1438</v>
      </c>
      <c r="H1003" s="269" t="s">
        <v>55</v>
      </c>
      <c r="I1003" s="292">
        <v>50</v>
      </c>
      <c r="J1003" s="455">
        <v>230000000</v>
      </c>
      <c r="K1003" s="270" t="s">
        <v>1043</v>
      </c>
      <c r="L1003" s="295" t="s">
        <v>492</v>
      </c>
      <c r="M1003" s="278" t="s">
        <v>473</v>
      </c>
      <c r="N1003" s="293"/>
      <c r="O1003" s="270" t="s">
        <v>692</v>
      </c>
      <c r="P1003" s="283" t="s">
        <v>1741</v>
      </c>
      <c r="Q1003" s="275" t="s">
        <v>924</v>
      </c>
      <c r="R1003" s="320"/>
      <c r="S1003" s="293"/>
      <c r="T1003" s="294"/>
      <c r="U1003" s="294">
        <v>15900000</v>
      </c>
      <c r="V1003" s="285">
        <f t="shared" si="84"/>
        <v>17808000</v>
      </c>
      <c r="W1003" s="271"/>
      <c r="X1003" s="270">
        <v>2016</v>
      </c>
      <c r="Y1003" s="284"/>
    </row>
    <row r="1004" spans="2:25" ht="12.75" customHeight="1" x14ac:dyDescent="0.25">
      <c r="B1004" s="80" t="s">
        <v>893</v>
      </c>
      <c r="C1004" s="273" t="s">
        <v>923</v>
      </c>
      <c r="D1004" s="291" t="s">
        <v>1435</v>
      </c>
      <c r="E1004" s="315" t="s">
        <v>1436</v>
      </c>
      <c r="F1004" s="315" t="s">
        <v>1436</v>
      </c>
      <c r="G1004" s="315" t="s">
        <v>1439</v>
      </c>
      <c r="H1004" s="269" t="s">
        <v>55</v>
      </c>
      <c r="I1004" s="292">
        <v>50</v>
      </c>
      <c r="J1004" s="455">
        <v>230000000</v>
      </c>
      <c r="K1004" s="270" t="s">
        <v>1043</v>
      </c>
      <c r="L1004" s="295" t="s">
        <v>492</v>
      </c>
      <c r="M1004" s="278" t="s">
        <v>473</v>
      </c>
      <c r="N1004" s="293"/>
      <c r="O1004" s="270" t="s">
        <v>692</v>
      </c>
      <c r="P1004" s="283" t="s">
        <v>1741</v>
      </c>
      <c r="Q1004" s="275" t="s">
        <v>924</v>
      </c>
      <c r="R1004" s="320"/>
      <c r="S1004" s="293"/>
      <c r="T1004" s="294"/>
      <c r="U1004" s="294">
        <v>15900000</v>
      </c>
      <c r="V1004" s="285">
        <f t="shared" si="84"/>
        <v>17808000</v>
      </c>
      <c r="W1004" s="278"/>
      <c r="X1004" s="270">
        <v>2016</v>
      </c>
      <c r="Y1004" s="284"/>
    </row>
    <row r="1005" spans="2:25" ht="12.75" customHeight="1" x14ac:dyDescent="0.25">
      <c r="B1005" s="80" t="s">
        <v>894</v>
      </c>
      <c r="C1005" s="273" t="s">
        <v>923</v>
      </c>
      <c r="D1005" s="291" t="s">
        <v>1435</v>
      </c>
      <c r="E1005" s="315" t="s">
        <v>1436</v>
      </c>
      <c r="F1005" s="315" t="s">
        <v>1436</v>
      </c>
      <c r="G1005" s="315" t="s">
        <v>1440</v>
      </c>
      <c r="H1005" s="269" t="s">
        <v>55</v>
      </c>
      <c r="I1005" s="292">
        <v>50</v>
      </c>
      <c r="J1005" s="455">
        <v>230000000</v>
      </c>
      <c r="K1005" s="270" t="s">
        <v>1043</v>
      </c>
      <c r="L1005" s="295" t="s">
        <v>492</v>
      </c>
      <c r="M1005" s="278" t="s">
        <v>473</v>
      </c>
      <c r="N1005" s="293"/>
      <c r="O1005" s="270" t="s">
        <v>692</v>
      </c>
      <c r="P1005" s="283" t="s">
        <v>1741</v>
      </c>
      <c r="Q1005" s="275" t="s">
        <v>924</v>
      </c>
      <c r="R1005" s="320"/>
      <c r="S1005" s="293"/>
      <c r="T1005" s="294"/>
      <c r="U1005" s="294">
        <v>14000000</v>
      </c>
      <c r="V1005" s="285">
        <f t="shared" si="84"/>
        <v>15680000.000000002</v>
      </c>
      <c r="W1005" s="278"/>
      <c r="X1005" s="270">
        <v>2016</v>
      </c>
      <c r="Y1005" s="284"/>
    </row>
    <row r="1006" spans="2:25" ht="12.75" customHeight="1" x14ac:dyDescent="0.25">
      <c r="B1006" s="80" t="s">
        <v>895</v>
      </c>
      <c r="C1006" s="273" t="s">
        <v>923</v>
      </c>
      <c r="D1006" s="291" t="s">
        <v>1435</v>
      </c>
      <c r="E1006" s="315" t="s">
        <v>1436</v>
      </c>
      <c r="F1006" s="315" t="s">
        <v>1436</v>
      </c>
      <c r="G1006" s="315" t="s">
        <v>1441</v>
      </c>
      <c r="H1006" s="269" t="s">
        <v>55</v>
      </c>
      <c r="I1006" s="292">
        <v>50</v>
      </c>
      <c r="J1006" s="455">
        <v>230000000</v>
      </c>
      <c r="K1006" s="270" t="s">
        <v>1043</v>
      </c>
      <c r="L1006" s="295" t="s">
        <v>492</v>
      </c>
      <c r="M1006" s="278" t="s">
        <v>473</v>
      </c>
      <c r="N1006" s="293"/>
      <c r="O1006" s="270" t="s">
        <v>692</v>
      </c>
      <c r="P1006" s="283" t="s">
        <v>1741</v>
      </c>
      <c r="Q1006" s="275" t="s">
        <v>924</v>
      </c>
      <c r="R1006" s="320"/>
      <c r="S1006" s="293"/>
      <c r="T1006" s="294"/>
      <c r="U1006" s="294">
        <v>1600000</v>
      </c>
      <c r="V1006" s="285">
        <f t="shared" si="84"/>
        <v>1792000.0000000002</v>
      </c>
      <c r="W1006" s="278"/>
      <c r="X1006" s="270">
        <v>2016</v>
      </c>
      <c r="Y1006" s="284"/>
    </row>
    <row r="1007" spans="2:25" ht="12.75" customHeight="1" x14ac:dyDescent="0.25">
      <c r="B1007" s="80" t="s">
        <v>896</v>
      </c>
      <c r="C1007" s="273" t="s">
        <v>923</v>
      </c>
      <c r="D1007" s="291" t="s">
        <v>1435</v>
      </c>
      <c r="E1007" s="315" t="s">
        <v>1436</v>
      </c>
      <c r="F1007" s="315" t="s">
        <v>1436</v>
      </c>
      <c r="G1007" s="315" t="s">
        <v>1442</v>
      </c>
      <c r="H1007" s="269" t="s">
        <v>55</v>
      </c>
      <c r="I1007" s="292">
        <v>50</v>
      </c>
      <c r="J1007" s="455">
        <v>230000000</v>
      </c>
      <c r="K1007" s="270" t="s">
        <v>1043</v>
      </c>
      <c r="L1007" s="295" t="s">
        <v>492</v>
      </c>
      <c r="M1007" s="278" t="s">
        <v>473</v>
      </c>
      <c r="N1007" s="293"/>
      <c r="O1007" s="270" t="s">
        <v>692</v>
      </c>
      <c r="P1007" s="283" t="s">
        <v>1741</v>
      </c>
      <c r="Q1007" s="275" t="s">
        <v>924</v>
      </c>
      <c r="R1007" s="320"/>
      <c r="S1007" s="293"/>
      <c r="T1007" s="294"/>
      <c r="U1007" s="294">
        <v>2550000</v>
      </c>
      <c r="V1007" s="285">
        <f t="shared" si="84"/>
        <v>2856000.0000000005</v>
      </c>
      <c r="W1007" s="278"/>
      <c r="X1007" s="270">
        <v>2016</v>
      </c>
      <c r="Y1007" s="284"/>
    </row>
    <row r="1008" spans="2:25" ht="12.75" customHeight="1" x14ac:dyDescent="0.25">
      <c r="B1008" s="80" t="s">
        <v>897</v>
      </c>
      <c r="C1008" s="273" t="s">
        <v>923</v>
      </c>
      <c r="D1008" s="291" t="s">
        <v>3027</v>
      </c>
      <c r="E1008" s="367" t="s">
        <v>1584</v>
      </c>
      <c r="F1008" s="367" t="s">
        <v>1584</v>
      </c>
      <c r="G1008" s="325" t="s">
        <v>661</v>
      </c>
      <c r="H1008" s="270" t="s">
        <v>475</v>
      </c>
      <c r="I1008" s="282">
        <v>50</v>
      </c>
      <c r="J1008" s="455">
        <v>230000000</v>
      </c>
      <c r="K1008" s="270" t="s">
        <v>1043</v>
      </c>
      <c r="L1008" s="295" t="s">
        <v>496</v>
      </c>
      <c r="M1008" s="278" t="s">
        <v>1443</v>
      </c>
      <c r="N1008" s="288"/>
      <c r="O1008" s="291" t="s">
        <v>692</v>
      </c>
      <c r="P1008" s="362" t="s">
        <v>1737</v>
      </c>
      <c r="Q1008" s="275" t="s">
        <v>924</v>
      </c>
      <c r="R1008" s="327"/>
      <c r="S1008" s="288"/>
      <c r="T1008" s="276"/>
      <c r="U1008" s="304">
        <v>92800000</v>
      </c>
      <c r="V1008" s="285">
        <f t="shared" si="84"/>
        <v>103936000.00000001</v>
      </c>
      <c r="W1008" s="278"/>
      <c r="X1008" s="270">
        <v>2017</v>
      </c>
      <c r="Y1008" s="284"/>
    </row>
    <row r="1009" spans="2:25" ht="12.75" customHeight="1" x14ac:dyDescent="0.25">
      <c r="B1009" s="80" t="s">
        <v>898</v>
      </c>
      <c r="C1009" s="273" t="s">
        <v>923</v>
      </c>
      <c r="D1009" s="291" t="s">
        <v>3027</v>
      </c>
      <c r="E1009" s="367" t="s">
        <v>1584</v>
      </c>
      <c r="F1009" s="367" t="s">
        <v>1584</v>
      </c>
      <c r="G1009" s="325" t="s">
        <v>661</v>
      </c>
      <c r="H1009" s="270" t="s">
        <v>475</v>
      </c>
      <c r="I1009" s="282">
        <v>50</v>
      </c>
      <c r="J1009" s="455">
        <v>230000000</v>
      </c>
      <c r="K1009" s="270" t="s">
        <v>1043</v>
      </c>
      <c r="L1009" s="295" t="s">
        <v>496</v>
      </c>
      <c r="M1009" s="278" t="s">
        <v>1443</v>
      </c>
      <c r="N1009" s="288"/>
      <c r="O1009" s="291" t="s">
        <v>479</v>
      </c>
      <c r="P1009" s="362" t="s">
        <v>1737</v>
      </c>
      <c r="Q1009" s="275" t="s">
        <v>924</v>
      </c>
      <c r="R1009" s="327"/>
      <c r="S1009" s="288"/>
      <c r="T1009" s="276"/>
      <c r="U1009" s="304">
        <v>18750000</v>
      </c>
      <c r="V1009" s="285">
        <f t="shared" si="84"/>
        <v>21000000.000000004</v>
      </c>
      <c r="W1009" s="278"/>
      <c r="X1009" s="270">
        <v>2017</v>
      </c>
      <c r="Y1009" s="284"/>
    </row>
    <row r="1010" spans="2:25" ht="12.75" customHeight="1" x14ac:dyDescent="0.25">
      <c r="B1010" s="80" t="s">
        <v>899</v>
      </c>
      <c r="C1010" s="273" t="s">
        <v>923</v>
      </c>
      <c r="D1010" s="291" t="s">
        <v>3027</v>
      </c>
      <c r="E1010" s="367" t="s">
        <v>1584</v>
      </c>
      <c r="F1010" s="367" t="s">
        <v>1584</v>
      </c>
      <c r="G1010" s="369" t="s">
        <v>661</v>
      </c>
      <c r="H1010" s="269" t="s">
        <v>475</v>
      </c>
      <c r="I1010" s="302">
        <v>50</v>
      </c>
      <c r="J1010" s="455">
        <v>230000000</v>
      </c>
      <c r="K1010" s="270" t="s">
        <v>1043</v>
      </c>
      <c r="L1010" s="295" t="s">
        <v>1700</v>
      </c>
      <c r="M1010" s="278" t="s">
        <v>1444</v>
      </c>
      <c r="N1010" s="270"/>
      <c r="O1010" s="291" t="s">
        <v>491</v>
      </c>
      <c r="P1010" s="270" t="s">
        <v>1733</v>
      </c>
      <c r="Q1010" s="275" t="s">
        <v>924</v>
      </c>
      <c r="R1010" s="325"/>
      <c r="S1010" s="270"/>
      <c r="T1010" s="304"/>
      <c r="U1010" s="304">
        <v>1760000</v>
      </c>
      <c r="V1010" s="285">
        <f t="shared" si="84"/>
        <v>1971200.0000000002</v>
      </c>
      <c r="W1010" s="278"/>
      <c r="X1010" s="270">
        <v>2017</v>
      </c>
      <c r="Y1010" s="284"/>
    </row>
    <row r="1011" spans="2:25" ht="12.75" customHeight="1" x14ac:dyDescent="0.25">
      <c r="B1011" s="80" t="s">
        <v>900</v>
      </c>
      <c r="C1011" s="273" t="s">
        <v>923</v>
      </c>
      <c r="D1011" s="291" t="s">
        <v>3027</v>
      </c>
      <c r="E1011" s="367" t="s">
        <v>1584</v>
      </c>
      <c r="F1011" s="367" t="s">
        <v>1584</v>
      </c>
      <c r="G1011" s="369" t="s">
        <v>661</v>
      </c>
      <c r="H1011" s="269" t="s">
        <v>475</v>
      </c>
      <c r="I1011" s="302">
        <v>50</v>
      </c>
      <c r="J1011" s="455">
        <v>230000000</v>
      </c>
      <c r="K1011" s="270" t="s">
        <v>1043</v>
      </c>
      <c r="L1011" s="295" t="s">
        <v>1700</v>
      </c>
      <c r="M1011" s="278" t="s">
        <v>473</v>
      </c>
      <c r="N1011" s="270"/>
      <c r="O1011" s="291" t="s">
        <v>491</v>
      </c>
      <c r="P1011" s="270" t="s">
        <v>1733</v>
      </c>
      <c r="Q1011" s="275" t="s">
        <v>924</v>
      </c>
      <c r="R1011" s="325"/>
      <c r="S1011" s="270"/>
      <c r="T1011" s="304"/>
      <c r="U1011" s="304">
        <v>16500000</v>
      </c>
      <c r="V1011" s="285">
        <f t="shared" si="84"/>
        <v>18480000</v>
      </c>
      <c r="W1011" s="278"/>
      <c r="X1011" s="270">
        <v>2017</v>
      </c>
      <c r="Y1011" s="284"/>
    </row>
    <row r="1012" spans="2:25" ht="12.75" customHeight="1" x14ac:dyDescent="0.25">
      <c r="B1012" s="80" t="s">
        <v>901</v>
      </c>
      <c r="C1012" s="273" t="s">
        <v>923</v>
      </c>
      <c r="D1012" s="291" t="s">
        <v>3027</v>
      </c>
      <c r="E1012" s="367" t="s">
        <v>1584</v>
      </c>
      <c r="F1012" s="367" t="s">
        <v>1584</v>
      </c>
      <c r="G1012" s="369" t="s">
        <v>661</v>
      </c>
      <c r="H1012" s="269" t="s">
        <v>475</v>
      </c>
      <c r="I1012" s="302">
        <v>50</v>
      </c>
      <c r="J1012" s="455">
        <v>230000000</v>
      </c>
      <c r="K1012" s="270" t="s">
        <v>1043</v>
      </c>
      <c r="L1012" s="325" t="s">
        <v>1353</v>
      </c>
      <c r="M1012" s="278" t="s">
        <v>1445</v>
      </c>
      <c r="N1012" s="270"/>
      <c r="O1012" s="291" t="s">
        <v>483</v>
      </c>
      <c r="P1012" s="362" t="s">
        <v>1737</v>
      </c>
      <c r="Q1012" s="275" t="s">
        <v>924</v>
      </c>
      <c r="R1012" s="325"/>
      <c r="S1012" s="270"/>
      <c r="T1012" s="304"/>
      <c r="U1012" s="304">
        <v>13500000</v>
      </c>
      <c r="V1012" s="285">
        <f t="shared" si="84"/>
        <v>15120000.000000002</v>
      </c>
      <c r="W1012" s="278"/>
      <c r="X1012" s="270">
        <v>2017</v>
      </c>
      <c r="Y1012" s="284"/>
    </row>
    <row r="1013" spans="2:25" ht="12.75" customHeight="1" x14ac:dyDescent="0.25">
      <c r="B1013" s="80" t="s">
        <v>902</v>
      </c>
      <c r="C1013" s="273" t="s">
        <v>923</v>
      </c>
      <c r="D1013" s="291" t="s">
        <v>3027</v>
      </c>
      <c r="E1013" s="367" t="s">
        <v>1584</v>
      </c>
      <c r="F1013" s="367" t="s">
        <v>1584</v>
      </c>
      <c r="G1013" s="369" t="s">
        <v>661</v>
      </c>
      <c r="H1013" s="269" t="s">
        <v>475</v>
      </c>
      <c r="I1013" s="302">
        <v>50</v>
      </c>
      <c r="J1013" s="455">
        <v>230000000</v>
      </c>
      <c r="K1013" s="270" t="s">
        <v>1043</v>
      </c>
      <c r="L1013" s="351" t="s">
        <v>1048</v>
      </c>
      <c r="M1013" s="278" t="s">
        <v>1446</v>
      </c>
      <c r="N1013" s="270"/>
      <c r="O1013" s="291" t="s">
        <v>491</v>
      </c>
      <c r="P1013" s="362" t="s">
        <v>1737</v>
      </c>
      <c r="Q1013" s="275" t="s">
        <v>924</v>
      </c>
      <c r="R1013" s="325"/>
      <c r="S1013" s="270"/>
      <c r="T1013" s="304"/>
      <c r="U1013" s="304">
        <v>12600000</v>
      </c>
      <c r="V1013" s="285">
        <f t="shared" si="84"/>
        <v>14112000.000000002</v>
      </c>
      <c r="W1013" s="278"/>
      <c r="X1013" s="270">
        <v>2017</v>
      </c>
      <c r="Y1013" s="284"/>
    </row>
    <row r="1014" spans="2:25" ht="12.75" customHeight="1" x14ac:dyDescent="0.25">
      <c r="B1014" s="80" t="s">
        <v>903</v>
      </c>
      <c r="C1014" s="273" t="s">
        <v>923</v>
      </c>
      <c r="D1014" s="291" t="s">
        <v>3027</v>
      </c>
      <c r="E1014" s="367" t="s">
        <v>1584</v>
      </c>
      <c r="F1014" s="367" t="s">
        <v>1584</v>
      </c>
      <c r="G1014" s="273" t="s">
        <v>661</v>
      </c>
      <c r="H1014" s="269" t="s">
        <v>475</v>
      </c>
      <c r="I1014" s="302">
        <v>50</v>
      </c>
      <c r="J1014" s="455">
        <v>230000000</v>
      </c>
      <c r="K1014" s="270" t="s">
        <v>1043</v>
      </c>
      <c r="L1014" s="370" t="s">
        <v>496</v>
      </c>
      <c r="M1014" s="278" t="s">
        <v>1447</v>
      </c>
      <c r="N1014" s="270"/>
      <c r="O1014" s="291" t="s">
        <v>692</v>
      </c>
      <c r="P1014" s="270" t="s">
        <v>3028</v>
      </c>
      <c r="Q1014" s="275" t="s">
        <v>924</v>
      </c>
      <c r="R1014" s="325"/>
      <c r="S1014" s="270"/>
      <c r="T1014" s="304"/>
      <c r="U1014" s="304">
        <v>94680000</v>
      </c>
      <c r="V1014" s="285">
        <f t="shared" si="84"/>
        <v>106041600.00000001</v>
      </c>
      <c r="W1014" s="278"/>
      <c r="X1014" s="270">
        <v>2017</v>
      </c>
      <c r="Y1014" s="284"/>
    </row>
    <row r="1015" spans="2:25" ht="12.75" customHeight="1" x14ac:dyDescent="0.25">
      <c r="B1015" s="80" t="s">
        <v>904</v>
      </c>
      <c r="C1015" s="273" t="s">
        <v>923</v>
      </c>
      <c r="D1015" s="291" t="s">
        <v>3027</v>
      </c>
      <c r="E1015" s="367" t="s">
        <v>1584</v>
      </c>
      <c r="F1015" s="367" t="s">
        <v>1584</v>
      </c>
      <c r="G1015" s="273" t="s">
        <v>661</v>
      </c>
      <c r="H1015" s="269" t="s">
        <v>475</v>
      </c>
      <c r="I1015" s="371">
        <v>50</v>
      </c>
      <c r="J1015" s="455">
        <v>230000000</v>
      </c>
      <c r="K1015" s="270" t="s">
        <v>1043</v>
      </c>
      <c r="L1015" s="325" t="s">
        <v>1353</v>
      </c>
      <c r="M1015" s="278" t="s">
        <v>1445</v>
      </c>
      <c r="N1015" s="270"/>
      <c r="O1015" s="291" t="s">
        <v>483</v>
      </c>
      <c r="P1015" s="362" t="s">
        <v>1737</v>
      </c>
      <c r="Q1015" s="275" t="s">
        <v>924</v>
      </c>
      <c r="R1015" s="325"/>
      <c r="S1015" s="270"/>
      <c r="T1015" s="304"/>
      <c r="U1015" s="304">
        <v>10600000</v>
      </c>
      <c r="V1015" s="285">
        <f t="shared" si="84"/>
        <v>11872000.000000002</v>
      </c>
      <c r="W1015" s="278"/>
      <c r="X1015" s="270">
        <v>2017</v>
      </c>
      <c r="Y1015" s="284"/>
    </row>
    <row r="1016" spans="2:25" ht="12.75" customHeight="1" x14ac:dyDescent="0.25">
      <c r="B1016" s="80" t="s">
        <v>905</v>
      </c>
      <c r="C1016" s="273" t="s">
        <v>923</v>
      </c>
      <c r="D1016" s="291" t="s">
        <v>3027</v>
      </c>
      <c r="E1016" s="367" t="s">
        <v>1584</v>
      </c>
      <c r="F1016" s="367" t="s">
        <v>1584</v>
      </c>
      <c r="G1016" s="369" t="s">
        <v>661</v>
      </c>
      <c r="H1016" s="269" t="s">
        <v>475</v>
      </c>
      <c r="I1016" s="302">
        <v>50</v>
      </c>
      <c r="J1016" s="455">
        <v>230000000</v>
      </c>
      <c r="K1016" s="270" t="s">
        <v>1043</v>
      </c>
      <c r="L1016" s="351" t="s">
        <v>1048</v>
      </c>
      <c r="M1016" s="278" t="s">
        <v>3029</v>
      </c>
      <c r="N1016" s="270"/>
      <c r="O1016" s="291" t="s">
        <v>491</v>
      </c>
      <c r="P1016" s="270" t="s">
        <v>1733</v>
      </c>
      <c r="Q1016" s="275" t="s">
        <v>924</v>
      </c>
      <c r="R1016" s="325"/>
      <c r="S1016" s="270"/>
      <c r="T1016" s="304"/>
      <c r="U1016" s="304">
        <v>12037500</v>
      </c>
      <c r="V1016" s="285">
        <f t="shared" si="84"/>
        <v>13482000.000000002</v>
      </c>
      <c r="W1016" s="278"/>
      <c r="X1016" s="270">
        <v>2017</v>
      </c>
      <c r="Y1016" s="284"/>
    </row>
    <row r="1017" spans="2:25" ht="12.75" customHeight="1" x14ac:dyDescent="0.25">
      <c r="B1017" s="80" t="s">
        <v>906</v>
      </c>
      <c r="C1017" s="273" t="s">
        <v>923</v>
      </c>
      <c r="D1017" s="291" t="s">
        <v>1332</v>
      </c>
      <c r="E1017" s="315" t="s">
        <v>1333</v>
      </c>
      <c r="F1017" s="315" t="s">
        <v>1333</v>
      </c>
      <c r="G1017" s="315" t="s">
        <v>663</v>
      </c>
      <c r="H1017" s="291" t="s">
        <v>55</v>
      </c>
      <c r="I1017" s="292">
        <v>100</v>
      </c>
      <c r="J1017" s="455">
        <v>230000000</v>
      </c>
      <c r="K1017" s="270" t="s">
        <v>1043</v>
      </c>
      <c r="L1017" s="295" t="s">
        <v>492</v>
      </c>
      <c r="M1017" s="296" t="s">
        <v>473</v>
      </c>
      <c r="N1017" s="293"/>
      <c r="O1017" s="291" t="s">
        <v>692</v>
      </c>
      <c r="P1017" s="362" t="s">
        <v>1737</v>
      </c>
      <c r="Q1017" s="275" t="s">
        <v>924</v>
      </c>
      <c r="R1017" s="320"/>
      <c r="S1017" s="293"/>
      <c r="T1017" s="294"/>
      <c r="U1017" s="294">
        <v>35896002.200000003</v>
      </c>
      <c r="V1017" s="285">
        <f t="shared" si="84"/>
        <v>40203522.464000009</v>
      </c>
      <c r="W1017" s="278"/>
      <c r="X1017" s="270">
        <v>2016</v>
      </c>
      <c r="Y1017" s="284"/>
    </row>
    <row r="1018" spans="2:25" ht="12.75" customHeight="1" x14ac:dyDescent="0.25">
      <c r="B1018" s="80" t="s">
        <v>907</v>
      </c>
      <c r="C1018" s="273" t="s">
        <v>923</v>
      </c>
      <c r="D1018" s="291" t="s">
        <v>3027</v>
      </c>
      <c r="E1018" s="367" t="s">
        <v>1584</v>
      </c>
      <c r="F1018" s="367" t="s">
        <v>1584</v>
      </c>
      <c r="G1018" s="372" t="s">
        <v>1448</v>
      </c>
      <c r="H1018" s="291" t="s">
        <v>55</v>
      </c>
      <c r="I1018" s="286">
        <v>50</v>
      </c>
      <c r="J1018" s="455">
        <v>230000000</v>
      </c>
      <c r="K1018" s="270" t="s">
        <v>1043</v>
      </c>
      <c r="L1018" s="295" t="s">
        <v>492</v>
      </c>
      <c r="M1018" s="296" t="s">
        <v>1443</v>
      </c>
      <c r="N1018" s="305"/>
      <c r="O1018" s="291" t="s">
        <v>692</v>
      </c>
      <c r="P1018" s="362" t="s">
        <v>1737</v>
      </c>
      <c r="Q1018" s="275" t="s">
        <v>924</v>
      </c>
      <c r="R1018" s="320"/>
      <c r="S1018" s="293"/>
      <c r="T1018" s="294"/>
      <c r="U1018" s="294">
        <v>6700000</v>
      </c>
      <c r="V1018" s="285">
        <f t="shared" si="84"/>
        <v>7504000.0000000009</v>
      </c>
      <c r="W1018" s="278"/>
      <c r="X1018" s="270">
        <v>2016</v>
      </c>
      <c r="Y1018" s="284"/>
    </row>
    <row r="1019" spans="2:25" ht="12.75" customHeight="1" x14ac:dyDescent="0.25">
      <c r="B1019" s="80" t="s">
        <v>908</v>
      </c>
      <c r="C1019" s="273" t="s">
        <v>923</v>
      </c>
      <c r="D1019" s="291" t="s">
        <v>3027</v>
      </c>
      <c r="E1019" s="367" t="s">
        <v>1584</v>
      </c>
      <c r="F1019" s="367" t="s">
        <v>1584</v>
      </c>
      <c r="G1019" s="372" t="s">
        <v>1448</v>
      </c>
      <c r="H1019" s="291" t="s">
        <v>55</v>
      </c>
      <c r="I1019" s="286">
        <v>50</v>
      </c>
      <c r="J1019" s="455">
        <v>230000000</v>
      </c>
      <c r="K1019" s="270" t="s">
        <v>1043</v>
      </c>
      <c r="L1019" s="295" t="s">
        <v>492</v>
      </c>
      <c r="M1019" s="296" t="s">
        <v>1449</v>
      </c>
      <c r="N1019" s="305"/>
      <c r="O1019" s="291" t="s">
        <v>692</v>
      </c>
      <c r="P1019" s="362" t="s">
        <v>1737</v>
      </c>
      <c r="Q1019" s="275" t="s">
        <v>924</v>
      </c>
      <c r="R1019" s="320"/>
      <c r="S1019" s="293"/>
      <c r="T1019" s="294"/>
      <c r="U1019" s="294">
        <v>13661000</v>
      </c>
      <c r="V1019" s="285">
        <f t="shared" si="84"/>
        <v>15300320.000000002</v>
      </c>
      <c r="W1019" s="278"/>
      <c r="X1019" s="270">
        <v>2016</v>
      </c>
      <c r="Y1019" s="284"/>
    </row>
    <row r="1020" spans="2:25" ht="12.75" customHeight="1" x14ac:dyDescent="0.25">
      <c r="B1020" s="80" t="s">
        <v>909</v>
      </c>
      <c r="C1020" s="273" t="s">
        <v>923</v>
      </c>
      <c r="D1020" s="291" t="s">
        <v>3027</v>
      </c>
      <c r="E1020" s="367" t="s">
        <v>1584</v>
      </c>
      <c r="F1020" s="367" t="s">
        <v>1584</v>
      </c>
      <c r="G1020" s="372" t="s">
        <v>1450</v>
      </c>
      <c r="H1020" s="291" t="s">
        <v>55</v>
      </c>
      <c r="I1020" s="286">
        <v>50</v>
      </c>
      <c r="J1020" s="455">
        <v>230000000</v>
      </c>
      <c r="K1020" s="270" t="s">
        <v>1043</v>
      </c>
      <c r="L1020" s="295" t="s">
        <v>492</v>
      </c>
      <c r="M1020" s="296" t="s">
        <v>1451</v>
      </c>
      <c r="N1020" s="305"/>
      <c r="O1020" s="291" t="s">
        <v>692</v>
      </c>
      <c r="P1020" s="362" t="s">
        <v>1737</v>
      </c>
      <c r="Q1020" s="275" t="s">
        <v>924</v>
      </c>
      <c r="R1020" s="320"/>
      <c r="S1020" s="293"/>
      <c r="T1020" s="294"/>
      <c r="U1020" s="294">
        <v>31430000</v>
      </c>
      <c r="V1020" s="285">
        <f t="shared" si="84"/>
        <v>35201600</v>
      </c>
      <c r="W1020" s="278"/>
      <c r="X1020" s="270">
        <v>2016</v>
      </c>
      <c r="Y1020" s="284"/>
    </row>
    <row r="1021" spans="2:25" ht="12.75" customHeight="1" x14ac:dyDescent="0.25">
      <c r="B1021" s="80" t="s">
        <v>910</v>
      </c>
      <c r="C1021" s="273" t="s">
        <v>923</v>
      </c>
      <c r="D1021" s="291" t="s">
        <v>3027</v>
      </c>
      <c r="E1021" s="367" t="s">
        <v>1584</v>
      </c>
      <c r="F1021" s="367" t="s">
        <v>1584</v>
      </c>
      <c r="G1021" s="372" t="s">
        <v>1450</v>
      </c>
      <c r="H1021" s="291" t="s">
        <v>55</v>
      </c>
      <c r="I1021" s="286">
        <v>50</v>
      </c>
      <c r="J1021" s="455">
        <v>230000000</v>
      </c>
      <c r="K1021" s="270" t="s">
        <v>1043</v>
      </c>
      <c r="L1021" s="295" t="s">
        <v>496</v>
      </c>
      <c r="M1021" s="296" t="s">
        <v>1447</v>
      </c>
      <c r="N1021" s="305"/>
      <c r="O1021" s="291" t="s">
        <v>692</v>
      </c>
      <c r="P1021" s="362" t="s">
        <v>1737</v>
      </c>
      <c r="Q1021" s="275" t="s">
        <v>924</v>
      </c>
      <c r="R1021" s="320"/>
      <c r="S1021" s="293"/>
      <c r="T1021" s="294"/>
      <c r="U1021" s="294">
        <v>31875000</v>
      </c>
      <c r="V1021" s="285">
        <f t="shared" si="84"/>
        <v>35700000</v>
      </c>
      <c r="W1021" s="278"/>
      <c r="X1021" s="270">
        <v>2017</v>
      </c>
      <c r="Y1021" s="284"/>
    </row>
    <row r="1022" spans="2:25" ht="12.75" customHeight="1" x14ac:dyDescent="0.25">
      <c r="B1022" s="80" t="s">
        <v>911</v>
      </c>
      <c r="C1022" s="273" t="s">
        <v>923</v>
      </c>
      <c r="D1022" s="291" t="s">
        <v>3027</v>
      </c>
      <c r="E1022" s="367" t="s">
        <v>1584</v>
      </c>
      <c r="F1022" s="367" t="s">
        <v>1584</v>
      </c>
      <c r="G1022" s="372" t="s">
        <v>1450</v>
      </c>
      <c r="H1022" s="291" t="s">
        <v>55</v>
      </c>
      <c r="I1022" s="286">
        <v>50</v>
      </c>
      <c r="J1022" s="455">
        <v>230000000</v>
      </c>
      <c r="K1022" s="270" t="s">
        <v>1043</v>
      </c>
      <c r="L1022" s="295" t="s">
        <v>496</v>
      </c>
      <c r="M1022" s="296" t="s">
        <v>3030</v>
      </c>
      <c r="N1022" s="305"/>
      <c r="O1022" s="291" t="s">
        <v>692</v>
      </c>
      <c r="P1022" s="362" t="s">
        <v>1737</v>
      </c>
      <c r="Q1022" s="275" t="s">
        <v>924</v>
      </c>
      <c r="R1022" s="320"/>
      <c r="S1022" s="293"/>
      <c r="T1022" s="294"/>
      <c r="U1022" s="294">
        <v>3575000</v>
      </c>
      <c r="V1022" s="285">
        <f t="shared" si="84"/>
        <v>4004000.0000000005</v>
      </c>
      <c r="W1022" s="278"/>
      <c r="X1022" s="270">
        <v>2017</v>
      </c>
      <c r="Y1022" s="284"/>
    </row>
    <row r="1023" spans="2:25" ht="12.75" customHeight="1" x14ac:dyDescent="0.25">
      <c r="B1023" s="80" t="s">
        <v>912</v>
      </c>
      <c r="C1023" s="273" t="s">
        <v>923</v>
      </c>
      <c r="D1023" s="296" t="s">
        <v>1435</v>
      </c>
      <c r="E1023" s="373" t="s">
        <v>1436</v>
      </c>
      <c r="F1023" s="373" t="s">
        <v>1436</v>
      </c>
      <c r="G1023" s="373" t="s">
        <v>3031</v>
      </c>
      <c r="H1023" s="358" t="s">
        <v>49</v>
      </c>
      <c r="I1023" s="374">
        <v>50</v>
      </c>
      <c r="J1023" s="455">
        <v>230000000</v>
      </c>
      <c r="K1023" s="270" t="s">
        <v>1043</v>
      </c>
      <c r="L1023" s="295" t="s">
        <v>492</v>
      </c>
      <c r="M1023" s="373" t="s">
        <v>473</v>
      </c>
      <c r="N1023" s="270"/>
      <c r="O1023" s="291" t="s">
        <v>692</v>
      </c>
      <c r="P1023" s="362" t="s">
        <v>1737</v>
      </c>
      <c r="Q1023" s="275" t="s">
        <v>924</v>
      </c>
      <c r="R1023" s="332"/>
      <c r="S1023" s="375"/>
      <c r="T1023" s="375"/>
      <c r="U1023" s="278">
        <f>1450000*2</f>
        <v>2900000</v>
      </c>
      <c r="V1023" s="285">
        <f t="shared" si="84"/>
        <v>3248000.0000000005</v>
      </c>
      <c r="W1023" s="278"/>
      <c r="X1023" s="270">
        <v>2016</v>
      </c>
      <c r="Y1023" s="284"/>
    </row>
    <row r="1024" spans="2:25" ht="12.75" customHeight="1" x14ac:dyDescent="0.25">
      <c r="B1024" s="80" t="s">
        <v>913</v>
      </c>
      <c r="C1024" s="273" t="s">
        <v>923</v>
      </c>
      <c r="D1024" s="291" t="s">
        <v>1332</v>
      </c>
      <c r="E1024" s="315" t="s">
        <v>1333</v>
      </c>
      <c r="F1024" s="315" t="s">
        <v>1333</v>
      </c>
      <c r="G1024" s="315" t="s">
        <v>3032</v>
      </c>
      <c r="H1024" s="291" t="s">
        <v>55</v>
      </c>
      <c r="I1024" s="292">
        <v>100</v>
      </c>
      <c r="J1024" s="455">
        <v>230000000</v>
      </c>
      <c r="K1024" s="270" t="s">
        <v>1043</v>
      </c>
      <c r="L1024" s="325" t="s">
        <v>1353</v>
      </c>
      <c r="M1024" s="296" t="s">
        <v>473</v>
      </c>
      <c r="N1024" s="270"/>
      <c r="O1024" s="291" t="s">
        <v>692</v>
      </c>
      <c r="P1024" s="362" t="s">
        <v>1737</v>
      </c>
      <c r="Q1024" s="275" t="s">
        <v>924</v>
      </c>
      <c r="R1024" s="320"/>
      <c r="S1024" s="293"/>
      <c r="T1024" s="294"/>
      <c r="U1024" s="294">
        <v>7298100</v>
      </c>
      <c r="V1024" s="285">
        <f t="shared" si="84"/>
        <v>8173872.0000000009</v>
      </c>
      <c r="W1024" s="278"/>
      <c r="X1024" s="270">
        <v>2017</v>
      </c>
      <c r="Y1024" s="284"/>
    </row>
    <row r="1025" spans="2:25" ht="12.75" customHeight="1" x14ac:dyDescent="0.25">
      <c r="B1025" s="80" t="s">
        <v>914</v>
      </c>
      <c r="C1025" s="273" t="s">
        <v>923</v>
      </c>
      <c r="D1025" s="291" t="s">
        <v>1332</v>
      </c>
      <c r="E1025" s="315" t="s">
        <v>1333</v>
      </c>
      <c r="F1025" s="315" t="s">
        <v>1333</v>
      </c>
      <c r="G1025" s="315" t="s">
        <v>3033</v>
      </c>
      <c r="H1025" s="291" t="s">
        <v>55</v>
      </c>
      <c r="I1025" s="292">
        <v>100</v>
      </c>
      <c r="J1025" s="455">
        <v>230000000</v>
      </c>
      <c r="K1025" s="270" t="s">
        <v>1043</v>
      </c>
      <c r="L1025" s="325" t="s">
        <v>1353</v>
      </c>
      <c r="M1025" s="296" t="s">
        <v>473</v>
      </c>
      <c r="N1025" s="270"/>
      <c r="O1025" s="291" t="s">
        <v>692</v>
      </c>
      <c r="P1025" s="362" t="s">
        <v>1737</v>
      </c>
      <c r="Q1025" s="275" t="s">
        <v>924</v>
      </c>
      <c r="R1025" s="320"/>
      <c r="S1025" s="293"/>
      <c r="T1025" s="294"/>
      <c r="U1025" s="294">
        <v>12121100</v>
      </c>
      <c r="V1025" s="285">
        <f t="shared" si="84"/>
        <v>13575632.000000002</v>
      </c>
      <c r="W1025" s="278"/>
      <c r="X1025" s="270">
        <v>2017</v>
      </c>
      <c r="Y1025" s="284"/>
    </row>
    <row r="1026" spans="2:25" ht="12.75" customHeight="1" x14ac:dyDescent="0.25">
      <c r="B1026" s="80" t="s">
        <v>915</v>
      </c>
      <c r="C1026" s="273" t="s">
        <v>923</v>
      </c>
      <c r="D1026" s="291" t="s">
        <v>1332</v>
      </c>
      <c r="E1026" s="315" t="s">
        <v>1333</v>
      </c>
      <c r="F1026" s="315" t="s">
        <v>1333</v>
      </c>
      <c r="G1026" s="315" t="s">
        <v>3034</v>
      </c>
      <c r="H1026" s="291" t="s">
        <v>55</v>
      </c>
      <c r="I1026" s="292">
        <v>100</v>
      </c>
      <c r="J1026" s="455">
        <v>230000000</v>
      </c>
      <c r="K1026" s="270" t="s">
        <v>1043</v>
      </c>
      <c r="L1026" s="325" t="s">
        <v>1353</v>
      </c>
      <c r="M1026" s="296" t="s">
        <v>473</v>
      </c>
      <c r="N1026" s="270"/>
      <c r="O1026" s="291" t="s">
        <v>692</v>
      </c>
      <c r="P1026" s="362" t="s">
        <v>1737</v>
      </c>
      <c r="Q1026" s="275" t="s">
        <v>924</v>
      </c>
      <c r="R1026" s="320"/>
      <c r="S1026" s="293"/>
      <c r="T1026" s="294"/>
      <c r="U1026" s="294">
        <v>10335000</v>
      </c>
      <c r="V1026" s="285">
        <f t="shared" si="84"/>
        <v>11575200.000000002</v>
      </c>
      <c r="W1026" s="278"/>
      <c r="X1026" s="270">
        <v>2017</v>
      </c>
      <c r="Y1026" s="284"/>
    </row>
    <row r="1027" spans="2:25" ht="12.75" customHeight="1" x14ac:dyDescent="0.25">
      <c r="B1027" s="80" t="s">
        <v>916</v>
      </c>
      <c r="C1027" s="273" t="s">
        <v>923</v>
      </c>
      <c r="D1027" s="291" t="s">
        <v>1332</v>
      </c>
      <c r="E1027" s="315" t="s">
        <v>1333</v>
      </c>
      <c r="F1027" s="315" t="s">
        <v>1333</v>
      </c>
      <c r="G1027" s="315" t="s">
        <v>3035</v>
      </c>
      <c r="H1027" s="291" t="s">
        <v>55</v>
      </c>
      <c r="I1027" s="292">
        <v>100</v>
      </c>
      <c r="J1027" s="455">
        <v>230000000</v>
      </c>
      <c r="K1027" s="270" t="s">
        <v>1043</v>
      </c>
      <c r="L1027" s="325" t="s">
        <v>1353</v>
      </c>
      <c r="M1027" s="296" t="s">
        <v>473</v>
      </c>
      <c r="N1027" s="270"/>
      <c r="O1027" s="291" t="s">
        <v>692</v>
      </c>
      <c r="P1027" s="362" t="s">
        <v>1737</v>
      </c>
      <c r="Q1027" s="275" t="s">
        <v>924</v>
      </c>
      <c r="R1027" s="320"/>
      <c r="S1027" s="293"/>
      <c r="T1027" s="294"/>
      <c r="U1027" s="294">
        <v>6068500</v>
      </c>
      <c r="V1027" s="285">
        <f t="shared" si="84"/>
        <v>6796720.0000000009</v>
      </c>
      <c r="W1027" s="278"/>
      <c r="X1027" s="270">
        <v>2017</v>
      </c>
      <c r="Y1027" s="284"/>
    </row>
    <row r="1028" spans="2:25" ht="12.75" customHeight="1" x14ac:dyDescent="0.25">
      <c r="B1028" s="80" t="s">
        <v>917</v>
      </c>
      <c r="C1028" s="273" t="s">
        <v>923</v>
      </c>
      <c r="D1028" s="291" t="s">
        <v>1332</v>
      </c>
      <c r="E1028" s="315" t="s">
        <v>1333</v>
      </c>
      <c r="F1028" s="315" t="s">
        <v>1333</v>
      </c>
      <c r="G1028" s="315" t="s">
        <v>3036</v>
      </c>
      <c r="H1028" s="291" t="s">
        <v>55</v>
      </c>
      <c r="I1028" s="292">
        <v>100</v>
      </c>
      <c r="J1028" s="455">
        <v>230000000</v>
      </c>
      <c r="K1028" s="270" t="s">
        <v>1043</v>
      </c>
      <c r="L1028" s="325" t="s">
        <v>1353</v>
      </c>
      <c r="M1028" s="296" t="s">
        <v>473</v>
      </c>
      <c r="N1028" s="270"/>
      <c r="O1028" s="291" t="s">
        <v>692</v>
      </c>
      <c r="P1028" s="362" t="s">
        <v>1737</v>
      </c>
      <c r="Q1028" s="275" t="s">
        <v>924</v>
      </c>
      <c r="R1028" s="320"/>
      <c r="S1028" s="293"/>
      <c r="T1028" s="294"/>
      <c r="U1028" s="294">
        <v>3180000</v>
      </c>
      <c r="V1028" s="285">
        <f t="shared" si="84"/>
        <v>3561600.0000000005</v>
      </c>
      <c r="W1028" s="278"/>
      <c r="X1028" s="270">
        <v>2017</v>
      </c>
      <c r="Y1028" s="284"/>
    </row>
    <row r="1029" spans="2:25" ht="12.75" customHeight="1" x14ac:dyDescent="0.25">
      <c r="B1029" s="80" t="s">
        <v>918</v>
      </c>
      <c r="C1029" s="273" t="s">
        <v>923</v>
      </c>
      <c r="D1029" s="291" t="s">
        <v>1332</v>
      </c>
      <c r="E1029" s="315" t="s">
        <v>1333</v>
      </c>
      <c r="F1029" s="315" t="s">
        <v>1333</v>
      </c>
      <c r="G1029" s="315" t="s">
        <v>3037</v>
      </c>
      <c r="H1029" s="291" t="s">
        <v>55</v>
      </c>
      <c r="I1029" s="292">
        <v>100</v>
      </c>
      <c r="J1029" s="455">
        <v>230000000</v>
      </c>
      <c r="K1029" s="270" t="s">
        <v>1043</v>
      </c>
      <c r="L1029" s="325" t="s">
        <v>1353</v>
      </c>
      <c r="M1029" s="296" t="s">
        <v>473</v>
      </c>
      <c r="N1029" s="270"/>
      <c r="O1029" s="291" t="s">
        <v>692</v>
      </c>
      <c r="P1029" s="362" t="s">
        <v>1737</v>
      </c>
      <c r="Q1029" s="275" t="s">
        <v>924</v>
      </c>
      <c r="R1029" s="320"/>
      <c r="S1029" s="293"/>
      <c r="T1029" s="294"/>
      <c r="U1029" s="294">
        <v>1632400</v>
      </c>
      <c r="V1029" s="285">
        <f t="shared" si="84"/>
        <v>1828288.0000000002</v>
      </c>
      <c r="W1029" s="278"/>
      <c r="X1029" s="270">
        <v>2017</v>
      </c>
      <c r="Y1029" s="284"/>
    </row>
    <row r="1030" spans="2:25" ht="12.75" customHeight="1" x14ac:dyDescent="0.25">
      <c r="B1030" s="80" t="s">
        <v>919</v>
      </c>
      <c r="C1030" s="273" t="s">
        <v>923</v>
      </c>
      <c r="D1030" s="291" t="s">
        <v>1332</v>
      </c>
      <c r="E1030" s="315" t="s">
        <v>1333</v>
      </c>
      <c r="F1030" s="315" t="s">
        <v>1333</v>
      </c>
      <c r="G1030" s="315" t="s">
        <v>3038</v>
      </c>
      <c r="H1030" s="291" t="s">
        <v>55</v>
      </c>
      <c r="I1030" s="292">
        <v>100</v>
      </c>
      <c r="J1030" s="455">
        <v>230000000</v>
      </c>
      <c r="K1030" s="270" t="s">
        <v>1043</v>
      </c>
      <c r="L1030" s="325" t="s">
        <v>1353</v>
      </c>
      <c r="M1030" s="296" t="s">
        <v>473</v>
      </c>
      <c r="N1030" s="270"/>
      <c r="O1030" s="291" t="s">
        <v>692</v>
      </c>
      <c r="P1030" s="362" t="s">
        <v>1737</v>
      </c>
      <c r="Q1030" s="275" t="s">
        <v>924</v>
      </c>
      <c r="R1030" s="320"/>
      <c r="S1030" s="293"/>
      <c r="T1030" s="294"/>
      <c r="U1030" s="294">
        <v>887750</v>
      </c>
      <c r="V1030" s="285">
        <f t="shared" si="84"/>
        <v>994280.00000000012</v>
      </c>
      <c r="W1030" s="278"/>
      <c r="X1030" s="270">
        <v>2017</v>
      </c>
      <c r="Y1030" s="284"/>
    </row>
    <row r="1031" spans="2:25" ht="12.75" customHeight="1" x14ac:dyDescent="0.25">
      <c r="B1031" s="80" t="s">
        <v>920</v>
      </c>
      <c r="C1031" s="273" t="s">
        <v>923</v>
      </c>
      <c r="D1031" s="278" t="s">
        <v>1386</v>
      </c>
      <c r="E1031" s="349" t="s">
        <v>1387</v>
      </c>
      <c r="F1031" s="349" t="s">
        <v>1387</v>
      </c>
      <c r="G1031" s="349" t="s">
        <v>677</v>
      </c>
      <c r="H1031" s="349" t="s">
        <v>475</v>
      </c>
      <c r="I1031" s="307">
        <v>100</v>
      </c>
      <c r="J1031" s="455">
        <v>230000000</v>
      </c>
      <c r="K1031" s="270" t="s">
        <v>1043</v>
      </c>
      <c r="L1031" s="351" t="s">
        <v>1048</v>
      </c>
      <c r="M1031" s="349" t="s">
        <v>473</v>
      </c>
      <c r="N1031" s="349"/>
      <c r="O1031" s="325" t="s">
        <v>1086</v>
      </c>
      <c r="P1031" s="298" t="s">
        <v>1737</v>
      </c>
      <c r="Q1031" s="275" t="s">
        <v>924</v>
      </c>
      <c r="R1031" s="349"/>
      <c r="S1031" s="349"/>
      <c r="T1031" s="349"/>
      <c r="U1031" s="376">
        <v>28252840</v>
      </c>
      <c r="V1031" s="285">
        <f t="shared" si="84"/>
        <v>31643180.800000004</v>
      </c>
      <c r="W1031" s="278"/>
      <c r="X1031" s="270">
        <v>2017</v>
      </c>
      <c r="Y1031" s="284"/>
    </row>
    <row r="1032" spans="2:25" ht="12.75" customHeight="1" x14ac:dyDescent="0.25">
      <c r="B1032" s="80" t="s">
        <v>921</v>
      </c>
      <c r="C1032" s="273" t="s">
        <v>923</v>
      </c>
      <c r="D1032" s="278" t="s">
        <v>1388</v>
      </c>
      <c r="E1032" s="349" t="s">
        <v>1389</v>
      </c>
      <c r="F1032" s="349" t="s">
        <v>1389</v>
      </c>
      <c r="G1032" s="349" t="s">
        <v>678</v>
      </c>
      <c r="H1032" s="349" t="s">
        <v>475</v>
      </c>
      <c r="I1032" s="307">
        <v>100</v>
      </c>
      <c r="J1032" s="455">
        <v>230000000</v>
      </c>
      <c r="K1032" s="270" t="s">
        <v>1043</v>
      </c>
      <c r="L1032" s="351" t="s">
        <v>1048</v>
      </c>
      <c r="M1032" s="349" t="s">
        <v>473</v>
      </c>
      <c r="N1032" s="349"/>
      <c r="O1032" s="325" t="s">
        <v>3039</v>
      </c>
      <c r="P1032" s="298" t="s">
        <v>1737</v>
      </c>
      <c r="Q1032" s="275" t="s">
        <v>924</v>
      </c>
      <c r="R1032" s="349"/>
      <c r="S1032" s="349"/>
      <c r="T1032" s="349"/>
      <c r="U1032" s="376">
        <v>1140000</v>
      </c>
      <c r="V1032" s="285">
        <f t="shared" si="84"/>
        <v>1276800.0000000002</v>
      </c>
      <c r="W1032" s="278"/>
      <c r="X1032" s="270">
        <v>2017</v>
      </c>
      <c r="Y1032" s="284"/>
    </row>
    <row r="1033" spans="2:25" ht="12.75" customHeight="1" x14ac:dyDescent="0.25">
      <c r="B1033" s="80" t="s">
        <v>922</v>
      </c>
      <c r="C1033" s="273" t="s">
        <v>923</v>
      </c>
      <c r="D1033" s="278" t="s">
        <v>1390</v>
      </c>
      <c r="E1033" s="349" t="s">
        <v>679</v>
      </c>
      <c r="F1033" s="349" t="s">
        <v>679</v>
      </c>
      <c r="G1033" s="349" t="s">
        <v>1391</v>
      </c>
      <c r="H1033" s="358" t="s">
        <v>49</v>
      </c>
      <c r="I1033" s="307">
        <v>100</v>
      </c>
      <c r="J1033" s="455">
        <v>230000000</v>
      </c>
      <c r="K1033" s="270" t="s">
        <v>1043</v>
      </c>
      <c r="L1033" s="351" t="s">
        <v>1048</v>
      </c>
      <c r="M1033" s="349" t="s">
        <v>473</v>
      </c>
      <c r="N1033" s="349"/>
      <c r="O1033" s="325" t="s">
        <v>1086</v>
      </c>
      <c r="P1033" s="298" t="s">
        <v>1737</v>
      </c>
      <c r="Q1033" s="275" t="s">
        <v>924</v>
      </c>
      <c r="R1033" s="349"/>
      <c r="S1033" s="349"/>
      <c r="T1033" s="349"/>
      <c r="U1033" s="376">
        <v>621930.99999999988</v>
      </c>
      <c r="V1033" s="285">
        <f t="shared" si="84"/>
        <v>696562.72</v>
      </c>
      <c r="W1033" s="278"/>
      <c r="X1033" s="270">
        <v>2017</v>
      </c>
      <c r="Y1033" s="284"/>
    </row>
    <row r="1034" spans="2:25" ht="12.75" customHeight="1" x14ac:dyDescent="0.25">
      <c r="B1034" s="80" t="s">
        <v>1470</v>
      </c>
      <c r="C1034" s="273" t="s">
        <v>923</v>
      </c>
      <c r="D1034" s="278" t="s">
        <v>1390</v>
      </c>
      <c r="E1034" s="349" t="s">
        <v>679</v>
      </c>
      <c r="F1034" s="349" t="s">
        <v>679</v>
      </c>
      <c r="G1034" s="349" t="s">
        <v>1392</v>
      </c>
      <c r="H1034" s="358" t="s">
        <v>49</v>
      </c>
      <c r="I1034" s="307">
        <v>100</v>
      </c>
      <c r="J1034" s="455">
        <v>230000000</v>
      </c>
      <c r="K1034" s="270" t="s">
        <v>1043</v>
      </c>
      <c r="L1034" s="351" t="s">
        <v>1048</v>
      </c>
      <c r="M1034" s="349" t="s">
        <v>473</v>
      </c>
      <c r="N1034" s="349"/>
      <c r="O1034" s="325" t="s">
        <v>1086</v>
      </c>
      <c r="P1034" s="298" t="s">
        <v>1737</v>
      </c>
      <c r="Q1034" s="275" t="s">
        <v>924</v>
      </c>
      <c r="R1034" s="349"/>
      <c r="S1034" s="349"/>
      <c r="T1034" s="349"/>
      <c r="U1034" s="376">
        <v>631752</v>
      </c>
      <c r="V1034" s="285">
        <f t="shared" si="84"/>
        <v>707562.24000000011</v>
      </c>
      <c r="W1034" s="278"/>
      <c r="X1034" s="270">
        <v>2017</v>
      </c>
      <c r="Y1034" s="284"/>
    </row>
    <row r="1035" spans="2:25" ht="12.75" customHeight="1" x14ac:dyDescent="0.25">
      <c r="B1035" s="80" t="s">
        <v>1471</v>
      </c>
      <c r="C1035" s="273" t="s">
        <v>923</v>
      </c>
      <c r="D1035" s="278" t="s">
        <v>1390</v>
      </c>
      <c r="E1035" s="349" t="s">
        <v>679</v>
      </c>
      <c r="F1035" s="349" t="s">
        <v>679</v>
      </c>
      <c r="G1035" s="349" t="s">
        <v>1393</v>
      </c>
      <c r="H1035" s="358" t="s">
        <v>49</v>
      </c>
      <c r="I1035" s="307">
        <v>100</v>
      </c>
      <c r="J1035" s="455">
        <v>230000000</v>
      </c>
      <c r="K1035" s="270" t="s">
        <v>1043</v>
      </c>
      <c r="L1035" s="351" t="s">
        <v>1048</v>
      </c>
      <c r="M1035" s="349" t="s">
        <v>473</v>
      </c>
      <c r="N1035" s="349"/>
      <c r="O1035" s="325" t="s">
        <v>1086</v>
      </c>
      <c r="P1035" s="298" t="s">
        <v>1737</v>
      </c>
      <c r="Q1035" s="275" t="s">
        <v>924</v>
      </c>
      <c r="R1035" s="349"/>
      <c r="S1035" s="349"/>
      <c r="T1035" s="349"/>
      <c r="U1035" s="376">
        <v>664350</v>
      </c>
      <c r="V1035" s="285">
        <f t="shared" si="84"/>
        <v>744072.00000000012</v>
      </c>
      <c r="W1035" s="278"/>
      <c r="X1035" s="270">
        <v>2017</v>
      </c>
      <c r="Y1035" s="284"/>
    </row>
    <row r="1036" spans="2:25" ht="12.75" customHeight="1" x14ac:dyDescent="0.25">
      <c r="B1036" s="80" t="s">
        <v>1472</v>
      </c>
      <c r="C1036" s="273" t="s">
        <v>923</v>
      </c>
      <c r="D1036" s="278" t="s">
        <v>1390</v>
      </c>
      <c r="E1036" s="349" t="s">
        <v>679</v>
      </c>
      <c r="F1036" s="349" t="s">
        <v>679</v>
      </c>
      <c r="G1036" s="349" t="s">
        <v>1394</v>
      </c>
      <c r="H1036" s="358" t="s">
        <v>49</v>
      </c>
      <c r="I1036" s="307">
        <v>100</v>
      </c>
      <c r="J1036" s="455">
        <v>230000000</v>
      </c>
      <c r="K1036" s="270" t="s">
        <v>1043</v>
      </c>
      <c r="L1036" s="351" t="s">
        <v>1048</v>
      </c>
      <c r="M1036" s="349" t="s">
        <v>473</v>
      </c>
      <c r="N1036" s="349"/>
      <c r="O1036" s="325" t="s">
        <v>1086</v>
      </c>
      <c r="P1036" s="298" t="s">
        <v>1737</v>
      </c>
      <c r="Q1036" s="275" t="s">
        <v>924</v>
      </c>
      <c r="R1036" s="349"/>
      <c r="S1036" s="349"/>
      <c r="T1036" s="349"/>
      <c r="U1036" s="376">
        <v>466561.00000000006</v>
      </c>
      <c r="V1036" s="285">
        <f t="shared" si="84"/>
        <v>522548.32000000012</v>
      </c>
      <c r="W1036" s="278"/>
      <c r="X1036" s="270">
        <v>2017</v>
      </c>
      <c r="Y1036" s="284"/>
    </row>
    <row r="1037" spans="2:25" ht="12.75" customHeight="1" x14ac:dyDescent="0.25">
      <c r="B1037" s="80" t="s">
        <v>1473</v>
      </c>
      <c r="C1037" s="273" t="s">
        <v>923</v>
      </c>
      <c r="D1037" s="278" t="s">
        <v>1390</v>
      </c>
      <c r="E1037" s="349" t="s">
        <v>679</v>
      </c>
      <c r="F1037" s="349" t="s">
        <v>679</v>
      </c>
      <c r="G1037" s="349" t="s">
        <v>1395</v>
      </c>
      <c r="H1037" s="358" t="s">
        <v>49</v>
      </c>
      <c r="I1037" s="307">
        <v>100</v>
      </c>
      <c r="J1037" s="455">
        <v>230000000</v>
      </c>
      <c r="K1037" s="270" t="s">
        <v>1043</v>
      </c>
      <c r="L1037" s="351" t="s">
        <v>1048</v>
      </c>
      <c r="M1037" s="349" t="s">
        <v>473</v>
      </c>
      <c r="N1037" s="349"/>
      <c r="O1037" s="325" t="s">
        <v>1086</v>
      </c>
      <c r="P1037" s="298" t="s">
        <v>1737</v>
      </c>
      <c r="Q1037" s="275" t="s">
        <v>924</v>
      </c>
      <c r="R1037" s="349"/>
      <c r="S1037" s="349"/>
      <c r="T1037" s="349"/>
      <c r="U1037" s="376">
        <v>426813.99999999994</v>
      </c>
      <c r="V1037" s="285">
        <f t="shared" si="84"/>
        <v>478031.68</v>
      </c>
      <c r="W1037" s="278"/>
      <c r="X1037" s="270">
        <v>2017</v>
      </c>
      <c r="Y1037" s="284"/>
    </row>
    <row r="1038" spans="2:25" ht="12.75" customHeight="1" x14ac:dyDescent="0.25">
      <c r="B1038" s="80" t="s">
        <v>1474</v>
      </c>
      <c r="C1038" s="273" t="s">
        <v>923</v>
      </c>
      <c r="D1038" s="291" t="s">
        <v>1281</v>
      </c>
      <c r="E1038" s="315" t="s">
        <v>1572</v>
      </c>
      <c r="F1038" s="377" t="s">
        <v>1282</v>
      </c>
      <c r="G1038" s="377" t="s">
        <v>477</v>
      </c>
      <c r="H1038" s="331" t="s">
        <v>55</v>
      </c>
      <c r="I1038" s="286">
        <v>0</v>
      </c>
      <c r="J1038" s="455">
        <v>230000000</v>
      </c>
      <c r="K1038" s="270" t="s">
        <v>1043</v>
      </c>
      <c r="L1038" s="273" t="s">
        <v>1731</v>
      </c>
      <c r="M1038" s="316" t="s">
        <v>666</v>
      </c>
      <c r="N1038" s="378"/>
      <c r="O1038" s="331" t="s">
        <v>2749</v>
      </c>
      <c r="P1038" s="379" t="s">
        <v>1737</v>
      </c>
      <c r="Q1038" s="275" t="s">
        <v>924</v>
      </c>
      <c r="R1038" s="380"/>
      <c r="S1038" s="380"/>
      <c r="T1038" s="381"/>
      <c r="U1038" s="323">
        <v>28250351</v>
      </c>
      <c r="V1038" s="285">
        <f t="shared" si="84"/>
        <v>31640393.120000005</v>
      </c>
      <c r="W1038" s="278"/>
      <c r="X1038" s="270">
        <v>2016</v>
      </c>
      <c r="Y1038" s="284"/>
    </row>
    <row r="1039" spans="2:25" ht="12.75" customHeight="1" x14ac:dyDescent="0.25">
      <c r="B1039" s="80" t="s">
        <v>1475</v>
      </c>
      <c r="C1039" s="273" t="s">
        <v>923</v>
      </c>
      <c r="D1039" s="291" t="s">
        <v>1702</v>
      </c>
      <c r="E1039" s="315" t="s">
        <v>1703</v>
      </c>
      <c r="F1039" s="377" t="s">
        <v>1703</v>
      </c>
      <c r="G1039" s="377" t="s">
        <v>3040</v>
      </c>
      <c r="H1039" s="331" t="s">
        <v>475</v>
      </c>
      <c r="I1039" s="286">
        <v>0</v>
      </c>
      <c r="J1039" s="455">
        <v>230000000</v>
      </c>
      <c r="K1039" s="270" t="s">
        <v>1043</v>
      </c>
      <c r="L1039" s="382" t="s">
        <v>3041</v>
      </c>
      <c r="M1039" s="316" t="s">
        <v>666</v>
      </c>
      <c r="N1039" s="378"/>
      <c r="O1039" s="331" t="s">
        <v>2749</v>
      </c>
      <c r="P1039" s="379" t="s">
        <v>1737</v>
      </c>
      <c r="Q1039" s="275" t="s">
        <v>924</v>
      </c>
      <c r="R1039" s="380"/>
      <c r="S1039" s="380"/>
      <c r="T1039" s="381"/>
      <c r="U1039" s="323">
        <v>229851410</v>
      </c>
      <c r="V1039" s="285">
        <f t="shared" ref="V1039:V1124" si="85">U1039*1.12</f>
        <v>257433579.20000002</v>
      </c>
      <c r="W1039" s="278"/>
      <c r="X1039" s="270">
        <v>2017</v>
      </c>
      <c r="Y1039" s="284"/>
    </row>
    <row r="1040" spans="2:25" ht="12.75" customHeight="1" x14ac:dyDescent="0.25">
      <c r="B1040" s="80" t="s">
        <v>1476</v>
      </c>
      <c r="C1040" s="273" t="s">
        <v>923</v>
      </c>
      <c r="D1040" s="291" t="s">
        <v>1468</v>
      </c>
      <c r="E1040" s="315" t="s">
        <v>1469</v>
      </c>
      <c r="F1040" s="315" t="s">
        <v>1469</v>
      </c>
      <c r="G1040" s="315" t="s">
        <v>3042</v>
      </c>
      <c r="H1040" s="315" t="s">
        <v>1264</v>
      </c>
      <c r="I1040" s="292">
        <v>0</v>
      </c>
      <c r="J1040" s="455">
        <v>230000000</v>
      </c>
      <c r="K1040" s="270" t="s">
        <v>1043</v>
      </c>
      <c r="L1040" s="315" t="s">
        <v>3043</v>
      </c>
      <c r="M1040" s="316" t="s">
        <v>666</v>
      </c>
      <c r="N1040" s="320" t="s">
        <v>1</v>
      </c>
      <c r="O1040" s="321" t="s">
        <v>2749</v>
      </c>
      <c r="P1040" s="379" t="s">
        <v>1737</v>
      </c>
      <c r="Q1040" s="275" t="s">
        <v>924</v>
      </c>
      <c r="R1040" s="320"/>
      <c r="S1040" s="320"/>
      <c r="T1040" s="383"/>
      <c r="U1040" s="323">
        <v>4375000.2</v>
      </c>
      <c r="V1040" s="285">
        <f t="shared" si="85"/>
        <v>4900000.2240000004</v>
      </c>
      <c r="W1040" s="278"/>
      <c r="X1040" s="270">
        <v>2017</v>
      </c>
      <c r="Y1040" s="284"/>
    </row>
    <row r="1041" spans="2:25" ht="12.75" customHeight="1" x14ac:dyDescent="0.25">
      <c r="B1041" s="80" t="s">
        <v>1477</v>
      </c>
      <c r="C1041" s="273" t="s">
        <v>923</v>
      </c>
      <c r="D1041" s="336" t="s">
        <v>1304</v>
      </c>
      <c r="E1041" s="339" t="s">
        <v>682</v>
      </c>
      <c r="F1041" s="339" t="s">
        <v>683</v>
      </c>
      <c r="G1041" s="339" t="s">
        <v>3044</v>
      </c>
      <c r="H1041" s="339" t="s">
        <v>475</v>
      </c>
      <c r="I1041" s="338">
        <v>100</v>
      </c>
      <c r="J1041" s="455">
        <v>230000000</v>
      </c>
      <c r="K1041" s="270" t="s">
        <v>1043</v>
      </c>
      <c r="L1041" s="341" t="s">
        <v>494</v>
      </c>
      <c r="M1041" s="339" t="s">
        <v>473</v>
      </c>
      <c r="N1041" s="340"/>
      <c r="O1041" s="340" t="s">
        <v>483</v>
      </c>
      <c r="P1041" s="298" t="s">
        <v>1737</v>
      </c>
      <c r="Q1041" s="275" t="s">
        <v>924</v>
      </c>
      <c r="R1041" s="320"/>
      <c r="S1041" s="293"/>
      <c r="T1041" s="294"/>
      <c r="U1041" s="342">
        <v>1700000</v>
      </c>
      <c r="V1041" s="285">
        <f t="shared" si="85"/>
        <v>1904000.0000000002</v>
      </c>
      <c r="W1041" s="278"/>
      <c r="X1041" s="270">
        <v>2017</v>
      </c>
      <c r="Y1041" s="284"/>
    </row>
    <row r="1042" spans="2:25" ht="12.75" customHeight="1" x14ac:dyDescent="0.25">
      <c r="B1042" s="80" t="s">
        <v>1478</v>
      </c>
      <c r="C1042" s="273" t="s">
        <v>923</v>
      </c>
      <c r="D1042" s="271" t="s">
        <v>1365</v>
      </c>
      <c r="E1042" s="283" t="s">
        <v>1366</v>
      </c>
      <c r="F1042" s="283" t="s">
        <v>1366</v>
      </c>
      <c r="G1042" s="283" t="s">
        <v>3045</v>
      </c>
      <c r="H1042" s="283" t="s">
        <v>475</v>
      </c>
      <c r="I1042" s="338">
        <v>100</v>
      </c>
      <c r="J1042" s="455">
        <v>230000000</v>
      </c>
      <c r="K1042" s="270" t="s">
        <v>1043</v>
      </c>
      <c r="L1042" s="273" t="s">
        <v>1731</v>
      </c>
      <c r="M1042" s="325" t="s">
        <v>473</v>
      </c>
      <c r="N1042" s="350"/>
      <c r="O1042" s="283" t="s">
        <v>2786</v>
      </c>
      <c r="P1042" s="283" t="s">
        <v>1741</v>
      </c>
      <c r="Q1042" s="275" t="s">
        <v>924</v>
      </c>
      <c r="R1042" s="350"/>
      <c r="S1042" s="350"/>
      <c r="T1042" s="350"/>
      <c r="U1042" s="342">
        <v>20000000</v>
      </c>
      <c r="V1042" s="285">
        <f t="shared" si="85"/>
        <v>22400000.000000004</v>
      </c>
      <c r="W1042" s="278"/>
      <c r="X1042" s="270">
        <v>2016</v>
      </c>
      <c r="Y1042" s="284"/>
    </row>
    <row r="1043" spans="2:25" ht="12.75" customHeight="1" x14ac:dyDescent="0.25">
      <c r="B1043" s="80" t="s">
        <v>1479</v>
      </c>
      <c r="C1043" s="273" t="s">
        <v>923</v>
      </c>
      <c r="D1043" s="271" t="s">
        <v>1365</v>
      </c>
      <c r="E1043" s="283" t="s">
        <v>1366</v>
      </c>
      <c r="F1043" s="283" t="s">
        <v>1366</v>
      </c>
      <c r="G1043" s="283" t="s">
        <v>3046</v>
      </c>
      <c r="H1043" s="283" t="s">
        <v>475</v>
      </c>
      <c r="I1043" s="338">
        <v>100</v>
      </c>
      <c r="J1043" s="455">
        <v>230000000</v>
      </c>
      <c r="K1043" s="270" t="s">
        <v>1043</v>
      </c>
      <c r="L1043" s="273" t="s">
        <v>1731</v>
      </c>
      <c r="M1043" s="325" t="s">
        <v>473</v>
      </c>
      <c r="N1043" s="350"/>
      <c r="O1043" s="283" t="s">
        <v>2786</v>
      </c>
      <c r="P1043" s="283" t="s">
        <v>1741</v>
      </c>
      <c r="Q1043" s="275" t="s">
        <v>924</v>
      </c>
      <c r="R1043" s="350"/>
      <c r="S1043" s="350"/>
      <c r="T1043" s="350"/>
      <c r="U1043" s="342">
        <v>20000000</v>
      </c>
      <c r="V1043" s="285">
        <f t="shared" si="85"/>
        <v>22400000.000000004</v>
      </c>
      <c r="W1043" s="278"/>
      <c r="X1043" s="270">
        <v>2016</v>
      </c>
      <c r="Y1043" s="284"/>
    </row>
    <row r="1044" spans="2:25" ht="12.75" customHeight="1" x14ac:dyDescent="0.25">
      <c r="B1044" s="80" t="s">
        <v>1480</v>
      </c>
      <c r="C1044" s="273" t="s">
        <v>923</v>
      </c>
      <c r="D1044" s="271" t="s">
        <v>1365</v>
      </c>
      <c r="E1044" s="283" t="s">
        <v>1366</v>
      </c>
      <c r="F1044" s="283" t="s">
        <v>1366</v>
      </c>
      <c r="G1044" s="283" t="s">
        <v>3047</v>
      </c>
      <c r="H1044" s="283" t="s">
        <v>475</v>
      </c>
      <c r="I1044" s="338">
        <v>100</v>
      </c>
      <c r="J1044" s="455">
        <v>230000000</v>
      </c>
      <c r="K1044" s="270" t="s">
        <v>1043</v>
      </c>
      <c r="L1044" s="273" t="s">
        <v>1731</v>
      </c>
      <c r="M1044" s="325" t="s">
        <v>473</v>
      </c>
      <c r="N1044" s="350"/>
      <c r="O1044" s="283" t="s">
        <v>2786</v>
      </c>
      <c r="P1044" s="283" t="s">
        <v>1741</v>
      </c>
      <c r="Q1044" s="275" t="s">
        <v>924</v>
      </c>
      <c r="R1044" s="350"/>
      <c r="S1044" s="350"/>
      <c r="T1044" s="350"/>
      <c r="U1044" s="342">
        <v>20000000</v>
      </c>
      <c r="V1044" s="285">
        <f t="shared" si="85"/>
        <v>22400000.000000004</v>
      </c>
      <c r="W1044" s="278"/>
      <c r="X1044" s="270">
        <v>2016</v>
      </c>
      <c r="Y1044" s="284"/>
    </row>
    <row r="1045" spans="2:25" ht="12.75" customHeight="1" x14ac:dyDescent="0.25">
      <c r="B1045" s="80" t="s">
        <v>1481</v>
      </c>
      <c r="C1045" s="273" t="s">
        <v>923</v>
      </c>
      <c r="D1045" s="271" t="s">
        <v>1365</v>
      </c>
      <c r="E1045" s="283" t="s">
        <v>1366</v>
      </c>
      <c r="F1045" s="283" t="s">
        <v>1366</v>
      </c>
      <c r="G1045" s="283" t="s">
        <v>3048</v>
      </c>
      <c r="H1045" s="283" t="s">
        <v>475</v>
      </c>
      <c r="I1045" s="338">
        <v>100</v>
      </c>
      <c r="J1045" s="455">
        <v>230000000</v>
      </c>
      <c r="K1045" s="270" t="s">
        <v>1043</v>
      </c>
      <c r="L1045" s="273" t="s">
        <v>1731</v>
      </c>
      <c r="M1045" s="325" t="s">
        <v>473</v>
      </c>
      <c r="N1045" s="350"/>
      <c r="O1045" s="283" t="s">
        <v>2786</v>
      </c>
      <c r="P1045" s="283" t="s">
        <v>1741</v>
      </c>
      <c r="Q1045" s="275" t="s">
        <v>924</v>
      </c>
      <c r="R1045" s="350"/>
      <c r="S1045" s="350"/>
      <c r="T1045" s="350"/>
      <c r="U1045" s="342">
        <v>20000000</v>
      </c>
      <c r="V1045" s="285">
        <f t="shared" si="85"/>
        <v>22400000.000000004</v>
      </c>
      <c r="W1045" s="278"/>
      <c r="X1045" s="270">
        <v>2016</v>
      </c>
      <c r="Y1045" s="284"/>
    </row>
    <row r="1046" spans="2:25" ht="12.75" customHeight="1" x14ac:dyDescent="0.25">
      <c r="B1046" s="80" t="s">
        <v>1482</v>
      </c>
      <c r="C1046" s="273" t="s">
        <v>923</v>
      </c>
      <c r="D1046" s="271" t="s">
        <v>1365</v>
      </c>
      <c r="E1046" s="283" t="s">
        <v>1366</v>
      </c>
      <c r="F1046" s="283" t="s">
        <v>1366</v>
      </c>
      <c r="G1046" s="283" t="s">
        <v>3049</v>
      </c>
      <c r="H1046" s="283" t="s">
        <v>475</v>
      </c>
      <c r="I1046" s="338">
        <v>100</v>
      </c>
      <c r="J1046" s="455">
        <v>230000000</v>
      </c>
      <c r="K1046" s="270" t="s">
        <v>1043</v>
      </c>
      <c r="L1046" s="273" t="s">
        <v>1731</v>
      </c>
      <c r="M1046" s="325" t="s">
        <v>473</v>
      </c>
      <c r="N1046" s="350"/>
      <c r="O1046" s="283" t="s">
        <v>2786</v>
      </c>
      <c r="P1046" s="283" t="s">
        <v>1741</v>
      </c>
      <c r="Q1046" s="275" t="s">
        <v>924</v>
      </c>
      <c r="R1046" s="350"/>
      <c r="S1046" s="350"/>
      <c r="T1046" s="350"/>
      <c r="U1046" s="342">
        <v>20000000</v>
      </c>
      <c r="V1046" s="285">
        <f t="shared" si="85"/>
        <v>22400000.000000004</v>
      </c>
      <c r="W1046" s="278"/>
      <c r="X1046" s="270">
        <v>2016</v>
      </c>
      <c r="Y1046" s="284"/>
    </row>
    <row r="1047" spans="2:25" ht="12.75" customHeight="1" x14ac:dyDescent="0.25">
      <c r="B1047" s="80" t="s">
        <v>1483</v>
      </c>
      <c r="C1047" s="273" t="s">
        <v>923</v>
      </c>
      <c r="D1047" s="271" t="s">
        <v>1365</v>
      </c>
      <c r="E1047" s="283" t="s">
        <v>1366</v>
      </c>
      <c r="F1047" s="283" t="s">
        <v>1366</v>
      </c>
      <c r="G1047" s="283" t="s">
        <v>3050</v>
      </c>
      <c r="H1047" s="283" t="s">
        <v>475</v>
      </c>
      <c r="I1047" s="338">
        <v>100</v>
      </c>
      <c r="J1047" s="455">
        <v>230000000</v>
      </c>
      <c r="K1047" s="270" t="s">
        <v>1043</v>
      </c>
      <c r="L1047" s="273" t="s">
        <v>1731</v>
      </c>
      <c r="M1047" s="325" t="s">
        <v>473</v>
      </c>
      <c r="N1047" s="350"/>
      <c r="O1047" s="283" t="s">
        <v>2786</v>
      </c>
      <c r="P1047" s="283" t="s">
        <v>1741</v>
      </c>
      <c r="Q1047" s="275" t="s">
        <v>924</v>
      </c>
      <c r="R1047" s="350"/>
      <c r="S1047" s="350"/>
      <c r="T1047" s="350"/>
      <c r="U1047" s="342">
        <v>18000000</v>
      </c>
      <c r="V1047" s="285">
        <f t="shared" si="85"/>
        <v>20160000.000000004</v>
      </c>
      <c r="W1047" s="278"/>
      <c r="X1047" s="270">
        <v>2016</v>
      </c>
      <c r="Y1047" s="284"/>
    </row>
    <row r="1048" spans="2:25" ht="12.75" customHeight="1" x14ac:dyDescent="0.25">
      <c r="B1048" s="80" t="s">
        <v>1484</v>
      </c>
      <c r="C1048" s="273" t="s">
        <v>923</v>
      </c>
      <c r="D1048" s="271" t="s">
        <v>3051</v>
      </c>
      <c r="E1048" s="283" t="s">
        <v>3052</v>
      </c>
      <c r="F1048" s="283" t="s">
        <v>3052</v>
      </c>
      <c r="G1048" s="283" t="s">
        <v>3053</v>
      </c>
      <c r="H1048" s="358" t="s">
        <v>55</v>
      </c>
      <c r="I1048" s="338">
        <v>100</v>
      </c>
      <c r="J1048" s="455">
        <v>230000000</v>
      </c>
      <c r="K1048" s="270" t="s">
        <v>1043</v>
      </c>
      <c r="L1048" s="273" t="s">
        <v>1731</v>
      </c>
      <c r="M1048" s="325" t="s">
        <v>473</v>
      </c>
      <c r="N1048" s="350"/>
      <c r="O1048" s="283" t="s">
        <v>2786</v>
      </c>
      <c r="P1048" s="283" t="s">
        <v>1741</v>
      </c>
      <c r="Q1048" s="275" t="s">
        <v>924</v>
      </c>
      <c r="R1048" s="350"/>
      <c r="S1048" s="350"/>
      <c r="T1048" s="350"/>
      <c r="U1048" s="342">
        <v>5500000</v>
      </c>
      <c r="V1048" s="285">
        <f t="shared" si="85"/>
        <v>6160000.0000000009</v>
      </c>
      <c r="W1048" s="278"/>
      <c r="X1048" s="270">
        <v>2016</v>
      </c>
      <c r="Y1048" s="284"/>
    </row>
    <row r="1049" spans="2:25" ht="12.75" customHeight="1" x14ac:dyDescent="0.25">
      <c r="B1049" s="80" t="s">
        <v>1485</v>
      </c>
      <c r="C1049" s="273" t="s">
        <v>923</v>
      </c>
      <c r="D1049" s="271" t="s">
        <v>3051</v>
      </c>
      <c r="E1049" s="283" t="s">
        <v>3052</v>
      </c>
      <c r="F1049" s="283" t="s">
        <v>3052</v>
      </c>
      <c r="G1049" s="283" t="s">
        <v>3054</v>
      </c>
      <c r="H1049" s="358" t="s">
        <v>55</v>
      </c>
      <c r="I1049" s="338">
        <v>100</v>
      </c>
      <c r="J1049" s="455">
        <v>230000000</v>
      </c>
      <c r="K1049" s="270" t="s">
        <v>1043</v>
      </c>
      <c r="L1049" s="273" t="s">
        <v>1731</v>
      </c>
      <c r="M1049" s="325" t="s">
        <v>473</v>
      </c>
      <c r="N1049" s="350"/>
      <c r="O1049" s="283" t="s">
        <v>2786</v>
      </c>
      <c r="P1049" s="283" t="s">
        <v>1741</v>
      </c>
      <c r="Q1049" s="275" t="s">
        <v>924</v>
      </c>
      <c r="R1049" s="350"/>
      <c r="S1049" s="350"/>
      <c r="T1049" s="350"/>
      <c r="U1049" s="342">
        <v>1375000</v>
      </c>
      <c r="V1049" s="285">
        <f t="shared" si="85"/>
        <v>1540000.0000000002</v>
      </c>
      <c r="W1049" s="278"/>
      <c r="X1049" s="270">
        <v>2016</v>
      </c>
      <c r="Y1049" s="284"/>
    </row>
    <row r="1050" spans="2:25" ht="12.75" customHeight="1" x14ac:dyDescent="0.25">
      <c r="B1050" s="80" t="s">
        <v>1486</v>
      </c>
      <c r="C1050" s="273" t="s">
        <v>923</v>
      </c>
      <c r="D1050" s="271" t="s">
        <v>3051</v>
      </c>
      <c r="E1050" s="283" t="s">
        <v>3052</v>
      </c>
      <c r="F1050" s="283" t="s">
        <v>3052</v>
      </c>
      <c r="G1050" s="283" t="s">
        <v>3055</v>
      </c>
      <c r="H1050" s="358" t="s">
        <v>55</v>
      </c>
      <c r="I1050" s="338">
        <v>100</v>
      </c>
      <c r="J1050" s="455">
        <v>230000000</v>
      </c>
      <c r="K1050" s="270" t="s">
        <v>1043</v>
      </c>
      <c r="L1050" s="273" t="s">
        <v>1731</v>
      </c>
      <c r="M1050" s="325" t="s">
        <v>473</v>
      </c>
      <c r="N1050" s="350"/>
      <c r="O1050" s="283" t="s">
        <v>2786</v>
      </c>
      <c r="P1050" s="283" t="s">
        <v>1741</v>
      </c>
      <c r="Q1050" s="275" t="s">
        <v>924</v>
      </c>
      <c r="R1050" s="350"/>
      <c r="S1050" s="350"/>
      <c r="T1050" s="350"/>
      <c r="U1050" s="342">
        <v>4125000</v>
      </c>
      <c r="V1050" s="285">
        <f t="shared" si="85"/>
        <v>4620000</v>
      </c>
      <c r="W1050" s="278"/>
      <c r="X1050" s="270">
        <v>2016</v>
      </c>
      <c r="Y1050" s="284"/>
    </row>
    <row r="1051" spans="2:25" ht="12.75" customHeight="1" x14ac:dyDescent="0.25">
      <c r="B1051" s="80" t="s">
        <v>1487</v>
      </c>
      <c r="C1051" s="273" t="s">
        <v>923</v>
      </c>
      <c r="D1051" s="271" t="s">
        <v>1265</v>
      </c>
      <c r="E1051" s="283" t="s">
        <v>1571</v>
      </c>
      <c r="F1051" s="283" t="s">
        <v>1571</v>
      </c>
      <c r="G1051" s="283" t="s">
        <v>3056</v>
      </c>
      <c r="H1051" s="283" t="s">
        <v>475</v>
      </c>
      <c r="I1051" s="338">
        <v>100</v>
      </c>
      <c r="J1051" s="455">
        <v>230000000</v>
      </c>
      <c r="K1051" s="270" t="s">
        <v>1043</v>
      </c>
      <c r="L1051" s="273" t="s">
        <v>1731</v>
      </c>
      <c r="M1051" s="325" t="s">
        <v>473</v>
      </c>
      <c r="N1051" s="350"/>
      <c r="O1051" s="283" t="s">
        <v>2786</v>
      </c>
      <c r="P1051" s="283" t="s">
        <v>1741</v>
      </c>
      <c r="Q1051" s="275" t="s">
        <v>924</v>
      </c>
      <c r="R1051" s="350"/>
      <c r="S1051" s="350"/>
      <c r="T1051" s="350"/>
      <c r="U1051" s="342">
        <v>23000000</v>
      </c>
      <c r="V1051" s="285">
        <f t="shared" si="85"/>
        <v>25760000.000000004</v>
      </c>
      <c r="W1051" s="278"/>
      <c r="X1051" s="270">
        <v>2016</v>
      </c>
      <c r="Y1051" s="284"/>
    </row>
    <row r="1052" spans="2:25" ht="12.75" customHeight="1" x14ac:dyDescent="0.25">
      <c r="B1052" s="80" t="s">
        <v>1488</v>
      </c>
      <c r="C1052" s="273" t="s">
        <v>923</v>
      </c>
      <c r="D1052" s="271" t="s">
        <v>1265</v>
      </c>
      <c r="E1052" s="283" t="s">
        <v>1571</v>
      </c>
      <c r="F1052" s="283" t="s">
        <v>1571</v>
      </c>
      <c r="G1052" s="283" t="s">
        <v>3057</v>
      </c>
      <c r="H1052" s="283" t="s">
        <v>475</v>
      </c>
      <c r="I1052" s="338">
        <v>100</v>
      </c>
      <c r="J1052" s="455">
        <v>230000000</v>
      </c>
      <c r="K1052" s="270" t="s">
        <v>1043</v>
      </c>
      <c r="L1052" s="273" t="s">
        <v>1731</v>
      </c>
      <c r="M1052" s="325" t="s">
        <v>473</v>
      </c>
      <c r="N1052" s="350"/>
      <c r="O1052" s="283" t="s">
        <v>2786</v>
      </c>
      <c r="P1052" s="283" t="s">
        <v>1741</v>
      </c>
      <c r="Q1052" s="275" t="s">
        <v>924</v>
      </c>
      <c r="R1052" s="350"/>
      <c r="S1052" s="350"/>
      <c r="T1052" s="350"/>
      <c r="U1052" s="342">
        <v>30000000</v>
      </c>
      <c r="V1052" s="285">
        <f t="shared" si="85"/>
        <v>33600000</v>
      </c>
      <c r="W1052" s="278"/>
      <c r="X1052" s="270">
        <v>2016</v>
      </c>
      <c r="Y1052" s="284"/>
    </row>
    <row r="1053" spans="2:25" ht="12.75" customHeight="1" x14ac:dyDescent="0.25">
      <c r="B1053" s="80" t="s">
        <v>1489</v>
      </c>
      <c r="C1053" s="273" t="s">
        <v>923</v>
      </c>
      <c r="D1053" s="271" t="s">
        <v>1265</v>
      </c>
      <c r="E1053" s="283" t="s">
        <v>1571</v>
      </c>
      <c r="F1053" s="283" t="s">
        <v>1571</v>
      </c>
      <c r="G1053" s="283" t="s">
        <v>3058</v>
      </c>
      <c r="H1053" s="283" t="s">
        <v>475</v>
      </c>
      <c r="I1053" s="338">
        <v>100</v>
      </c>
      <c r="J1053" s="455">
        <v>230000000</v>
      </c>
      <c r="K1053" s="270" t="s">
        <v>1043</v>
      </c>
      <c r="L1053" s="273" t="s">
        <v>1731</v>
      </c>
      <c r="M1053" s="325" t="s">
        <v>473</v>
      </c>
      <c r="N1053" s="350"/>
      <c r="O1053" s="283" t="s">
        <v>2786</v>
      </c>
      <c r="P1053" s="283" t="s">
        <v>1741</v>
      </c>
      <c r="Q1053" s="275" t="s">
        <v>924</v>
      </c>
      <c r="R1053" s="350"/>
      <c r="S1053" s="350"/>
      <c r="T1053" s="350"/>
      <c r="U1053" s="342">
        <v>30000000</v>
      </c>
      <c r="V1053" s="285">
        <f t="shared" si="85"/>
        <v>33600000</v>
      </c>
      <c r="W1053" s="278"/>
      <c r="X1053" s="270">
        <v>2016</v>
      </c>
      <c r="Y1053" s="284"/>
    </row>
    <row r="1054" spans="2:25" ht="12.75" customHeight="1" x14ac:dyDescent="0.25">
      <c r="B1054" s="80" t="s">
        <v>1490</v>
      </c>
      <c r="C1054" s="273" t="s">
        <v>923</v>
      </c>
      <c r="D1054" s="271" t="s">
        <v>1351</v>
      </c>
      <c r="E1054" s="283" t="s">
        <v>493</v>
      </c>
      <c r="F1054" s="283" t="s">
        <v>493</v>
      </c>
      <c r="G1054" s="283" t="s">
        <v>3059</v>
      </c>
      <c r="H1054" s="283" t="s">
        <v>475</v>
      </c>
      <c r="I1054" s="338">
        <v>100</v>
      </c>
      <c r="J1054" s="455">
        <v>230000000</v>
      </c>
      <c r="K1054" s="270" t="s">
        <v>1043</v>
      </c>
      <c r="L1054" s="273" t="s">
        <v>1731</v>
      </c>
      <c r="M1054" s="325" t="s">
        <v>473</v>
      </c>
      <c r="N1054" s="350"/>
      <c r="O1054" s="283" t="s">
        <v>2786</v>
      </c>
      <c r="P1054" s="283" t="s">
        <v>1741</v>
      </c>
      <c r="Q1054" s="275" t="s">
        <v>924</v>
      </c>
      <c r="R1054" s="350"/>
      <c r="S1054" s="350"/>
      <c r="T1054" s="350"/>
      <c r="U1054" s="342">
        <v>11250000</v>
      </c>
      <c r="V1054" s="285">
        <f t="shared" si="85"/>
        <v>12600000.000000002</v>
      </c>
      <c r="W1054" s="278"/>
      <c r="X1054" s="270">
        <v>2016</v>
      </c>
      <c r="Y1054" s="284"/>
    </row>
    <row r="1055" spans="2:25" ht="12.75" customHeight="1" x14ac:dyDescent="0.25">
      <c r="B1055" s="80" t="s">
        <v>1491</v>
      </c>
      <c r="C1055" s="273" t="s">
        <v>923</v>
      </c>
      <c r="D1055" s="271" t="s">
        <v>1351</v>
      </c>
      <c r="E1055" s="283" t="s">
        <v>493</v>
      </c>
      <c r="F1055" s="283" t="s">
        <v>493</v>
      </c>
      <c r="G1055" s="283" t="s">
        <v>3060</v>
      </c>
      <c r="H1055" s="283" t="s">
        <v>475</v>
      </c>
      <c r="I1055" s="338">
        <v>100</v>
      </c>
      <c r="J1055" s="455">
        <v>230000000</v>
      </c>
      <c r="K1055" s="270" t="s">
        <v>1043</v>
      </c>
      <c r="L1055" s="273" t="s">
        <v>1731</v>
      </c>
      <c r="M1055" s="325" t="s">
        <v>473</v>
      </c>
      <c r="N1055" s="350"/>
      <c r="O1055" s="283" t="s">
        <v>2786</v>
      </c>
      <c r="P1055" s="283" t="s">
        <v>1741</v>
      </c>
      <c r="Q1055" s="275" t="s">
        <v>924</v>
      </c>
      <c r="R1055" s="350"/>
      <c r="S1055" s="350"/>
      <c r="T1055" s="350"/>
      <c r="U1055" s="342">
        <v>11250000</v>
      </c>
      <c r="V1055" s="285">
        <f t="shared" si="85"/>
        <v>12600000.000000002</v>
      </c>
      <c r="W1055" s="278"/>
      <c r="X1055" s="270">
        <v>2016</v>
      </c>
      <c r="Y1055" s="284"/>
    </row>
    <row r="1056" spans="2:25" ht="12.75" customHeight="1" x14ac:dyDescent="0.25">
      <c r="B1056" s="80" t="s">
        <v>1492</v>
      </c>
      <c r="C1056" s="273" t="s">
        <v>923</v>
      </c>
      <c r="D1056" s="271" t="s">
        <v>1351</v>
      </c>
      <c r="E1056" s="283" t="s">
        <v>493</v>
      </c>
      <c r="F1056" s="283" t="s">
        <v>493</v>
      </c>
      <c r="G1056" s="283" t="s">
        <v>3061</v>
      </c>
      <c r="H1056" s="283" t="s">
        <v>475</v>
      </c>
      <c r="I1056" s="338">
        <v>100</v>
      </c>
      <c r="J1056" s="455">
        <v>230000000</v>
      </c>
      <c r="K1056" s="270" t="s">
        <v>1043</v>
      </c>
      <c r="L1056" s="273" t="s">
        <v>1731</v>
      </c>
      <c r="M1056" s="325" t="s">
        <v>473</v>
      </c>
      <c r="N1056" s="350"/>
      <c r="O1056" s="283" t="s">
        <v>2786</v>
      </c>
      <c r="P1056" s="283" t="s">
        <v>1741</v>
      </c>
      <c r="Q1056" s="275" t="s">
        <v>924</v>
      </c>
      <c r="R1056" s="350"/>
      <c r="S1056" s="350"/>
      <c r="T1056" s="350"/>
      <c r="U1056" s="342">
        <v>11250000</v>
      </c>
      <c r="V1056" s="285">
        <f t="shared" si="85"/>
        <v>12600000.000000002</v>
      </c>
      <c r="W1056" s="278"/>
      <c r="X1056" s="270">
        <v>2016</v>
      </c>
      <c r="Y1056" s="284"/>
    </row>
    <row r="1057" spans="2:25" ht="12.75" customHeight="1" x14ac:dyDescent="0.25">
      <c r="B1057" s="80" t="s">
        <v>1493</v>
      </c>
      <c r="C1057" s="273" t="s">
        <v>923</v>
      </c>
      <c r="D1057" s="271" t="s">
        <v>1351</v>
      </c>
      <c r="E1057" s="283" t="s">
        <v>493</v>
      </c>
      <c r="F1057" s="283" t="s">
        <v>493</v>
      </c>
      <c r="G1057" s="283" t="s">
        <v>3062</v>
      </c>
      <c r="H1057" s="283" t="s">
        <v>475</v>
      </c>
      <c r="I1057" s="338">
        <v>100</v>
      </c>
      <c r="J1057" s="455">
        <v>230000000</v>
      </c>
      <c r="K1057" s="270" t="s">
        <v>1043</v>
      </c>
      <c r="L1057" s="273" t="s">
        <v>1731</v>
      </c>
      <c r="M1057" s="325" t="s">
        <v>473</v>
      </c>
      <c r="N1057" s="350"/>
      <c r="O1057" s="283" t="s">
        <v>2786</v>
      </c>
      <c r="P1057" s="283" t="s">
        <v>1741</v>
      </c>
      <c r="Q1057" s="275" t="s">
        <v>924</v>
      </c>
      <c r="R1057" s="350"/>
      <c r="S1057" s="350"/>
      <c r="T1057" s="350"/>
      <c r="U1057" s="342">
        <v>11250000</v>
      </c>
      <c r="V1057" s="285">
        <f t="shared" si="85"/>
        <v>12600000.000000002</v>
      </c>
      <c r="W1057" s="278"/>
      <c r="X1057" s="270">
        <v>2016</v>
      </c>
      <c r="Y1057" s="284"/>
    </row>
    <row r="1058" spans="2:25" ht="12.75" customHeight="1" x14ac:dyDescent="0.25">
      <c r="B1058" s="80" t="s">
        <v>1494</v>
      </c>
      <c r="C1058" s="273" t="s">
        <v>923</v>
      </c>
      <c r="D1058" s="271" t="s">
        <v>1365</v>
      </c>
      <c r="E1058" s="283" t="s">
        <v>1366</v>
      </c>
      <c r="F1058" s="283" t="s">
        <v>1366</v>
      </c>
      <c r="G1058" s="283" t="s">
        <v>3063</v>
      </c>
      <c r="H1058" s="283" t="s">
        <v>475</v>
      </c>
      <c r="I1058" s="338">
        <v>100</v>
      </c>
      <c r="J1058" s="455">
        <v>230000000</v>
      </c>
      <c r="K1058" s="270" t="s">
        <v>1043</v>
      </c>
      <c r="L1058" s="273" t="s">
        <v>1731</v>
      </c>
      <c r="M1058" s="325" t="s">
        <v>473</v>
      </c>
      <c r="N1058" s="350"/>
      <c r="O1058" s="283" t="s">
        <v>2786</v>
      </c>
      <c r="P1058" s="283" t="s">
        <v>1741</v>
      </c>
      <c r="Q1058" s="275" t="s">
        <v>924</v>
      </c>
      <c r="R1058" s="350"/>
      <c r="S1058" s="350"/>
      <c r="T1058" s="350"/>
      <c r="U1058" s="342">
        <v>12121240</v>
      </c>
      <c r="V1058" s="285">
        <f t="shared" si="85"/>
        <v>13575788.800000001</v>
      </c>
      <c r="W1058" s="278"/>
      <c r="X1058" s="270">
        <v>2016</v>
      </c>
      <c r="Y1058" s="284"/>
    </row>
    <row r="1059" spans="2:25" ht="12.75" customHeight="1" x14ac:dyDescent="0.25">
      <c r="B1059" s="80" t="s">
        <v>1495</v>
      </c>
      <c r="C1059" s="273" t="s">
        <v>923</v>
      </c>
      <c r="D1059" s="271" t="s">
        <v>1365</v>
      </c>
      <c r="E1059" s="283" t="s">
        <v>1366</v>
      </c>
      <c r="F1059" s="283" t="s">
        <v>1366</v>
      </c>
      <c r="G1059" s="283" t="s">
        <v>3064</v>
      </c>
      <c r="H1059" s="283" t="s">
        <v>475</v>
      </c>
      <c r="I1059" s="338">
        <v>100</v>
      </c>
      <c r="J1059" s="455">
        <v>230000000</v>
      </c>
      <c r="K1059" s="270" t="s">
        <v>1043</v>
      </c>
      <c r="L1059" s="273" t="s">
        <v>1731</v>
      </c>
      <c r="M1059" s="325" t="s">
        <v>473</v>
      </c>
      <c r="N1059" s="350"/>
      <c r="O1059" s="283" t="s">
        <v>2786</v>
      </c>
      <c r="P1059" s="283" t="s">
        <v>1741</v>
      </c>
      <c r="Q1059" s="275" t="s">
        <v>924</v>
      </c>
      <c r="R1059" s="350"/>
      <c r="S1059" s="350"/>
      <c r="T1059" s="350"/>
      <c r="U1059" s="342">
        <v>13333320</v>
      </c>
      <c r="V1059" s="285">
        <f t="shared" si="85"/>
        <v>14933318.400000002</v>
      </c>
      <c r="W1059" s="278"/>
      <c r="X1059" s="270">
        <v>2016</v>
      </c>
      <c r="Y1059" s="284"/>
    </row>
    <row r="1060" spans="2:25" ht="12.75" customHeight="1" x14ac:dyDescent="0.25">
      <c r="B1060" s="80" t="s">
        <v>1497</v>
      </c>
      <c r="C1060" s="273" t="s">
        <v>923</v>
      </c>
      <c r="D1060" s="271" t="s">
        <v>1365</v>
      </c>
      <c r="E1060" s="283" t="s">
        <v>1366</v>
      </c>
      <c r="F1060" s="283" t="s">
        <v>1366</v>
      </c>
      <c r="G1060" s="283" t="s">
        <v>3065</v>
      </c>
      <c r="H1060" s="283" t="s">
        <v>475</v>
      </c>
      <c r="I1060" s="338">
        <v>100</v>
      </c>
      <c r="J1060" s="455">
        <v>230000000</v>
      </c>
      <c r="K1060" s="270" t="s">
        <v>1043</v>
      </c>
      <c r="L1060" s="273" t="s">
        <v>1731</v>
      </c>
      <c r="M1060" s="325" t="s">
        <v>473</v>
      </c>
      <c r="N1060" s="350"/>
      <c r="O1060" s="283" t="s">
        <v>2786</v>
      </c>
      <c r="P1060" s="283" t="s">
        <v>1741</v>
      </c>
      <c r="Q1060" s="275" t="s">
        <v>924</v>
      </c>
      <c r="R1060" s="350"/>
      <c r="S1060" s="350"/>
      <c r="T1060" s="350"/>
      <c r="U1060" s="342">
        <v>8484840</v>
      </c>
      <c r="V1060" s="285">
        <f t="shared" si="85"/>
        <v>9503020.8000000007</v>
      </c>
      <c r="W1060" s="278"/>
      <c r="X1060" s="270">
        <v>2016</v>
      </c>
      <c r="Y1060" s="284"/>
    </row>
    <row r="1061" spans="2:25" ht="12.75" customHeight="1" x14ac:dyDescent="0.25">
      <c r="B1061" s="80" t="s">
        <v>1499</v>
      </c>
      <c r="C1061" s="273" t="s">
        <v>923</v>
      </c>
      <c r="D1061" s="271" t="s">
        <v>1365</v>
      </c>
      <c r="E1061" s="283" t="s">
        <v>1366</v>
      </c>
      <c r="F1061" s="283" t="s">
        <v>1366</v>
      </c>
      <c r="G1061" s="283" t="s">
        <v>3066</v>
      </c>
      <c r="H1061" s="283" t="s">
        <v>475</v>
      </c>
      <c r="I1061" s="338">
        <v>100</v>
      </c>
      <c r="J1061" s="455">
        <v>230000000</v>
      </c>
      <c r="K1061" s="270" t="s">
        <v>1043</v>
      </c>
      <c r="L1061" s="273" t="s">
        <v>1731</v>
      </c>
      <c r="M1061" s="325" t="s">
        <v>473</v>
      </c>
      <c r="N1061" s="350"/>
      <c r="O1061" s="283" t="s">
        <v>2786</v>
      </c>
      <c r="P1061" s="283" t="s">
        <v>1741</v>
      </c>
      <c r="Q1061" s="275" t="s">
        <v>924</v>
      </c>
      <c r="R1061" s="350"/>
      <c r="S1061" s="350"/>
      <c r="T1061" s="350"/>
      <c r="U1061" s="342">
        <v>6060600</v>
      </c>
      <c r="V1061" s="285">
        <f t="shared" si="85"/>
        <v>6787872.0000000009</v>
      </c>
      <c r="W1061" s="278"/>
      <c r="X1061" s="270">
        <v>2016</v>
      </c>
      <c r="Y1061" s="284"/>
    </row>
    <row r="1062" spans="2:25" ht="12.75" customHeight="1" x14ac:dyDescent="0.25">
      <c r="B1062" s="80" t="s">
        <v>1503</v>
      </c>
      <c r="C1062" s="273" t="s">
        <v>923</v>
      </c>
      <c r="D1062" s="271" t="s">
        <v>1365</v>
      </c>
      <c r="E1062" s="283" t="s">
        <v>1366</v>
      </c>
      <c r="F1062" s="283" t="s">
        <v>1366</v>
      </c>
      <c r="G1062" s="283" t="s">
        <v>3067</v>
      </c>
      <c r="H1062" s="283" t="s">
        <v>475</v>
      </c>
      <c r="I1062" s="338">
        <v>100</v>
      </c>
      <c r="J1062" s="455">
        <v>230000000</v>
      </c>
      <c r="K1062" s="270" t="s">
        <v>1043</v>
      </c>
      <c r="L1062" s="273" t="s">
        <v>1731</v>
      </c>
      <c r="M1062" s="325" t="s">
        <v>473</v>
      </c>
      <c r="N1062" s="350"/>
      <c r="O1062" s="283" t="s">
        <v>2786</v>
      </c>
      <c r="P1062" s="283" t="s">
        <v>1741</v>
      </c>
      <c r="Q1062" s="275" t="s">
        <v>924</v>
      </c>
      <c r="R1062" s="350"/>
      <c r="S1062" s="350"/>
      <c r="T1062" s="350"/>
      <c r="U1062" s="342">
        <v>13999986</v>
      </c>
      <c r="V1062" s="285">
        <f t="shared" si="85"/>
        <v>15679984.320000002</v>
      </c>
      <c r="W1062" s="278"/>
      <c r="X1062" s="270">
        <v>2016</v>
      </c>
      <c r="Y1062" s="284"/>
    </row>
    <row r="1063" spans="2:25" ht="12.75" customHeight="1" x14ac:dyDescent="0.25">
      <c r="B1063" s="80" t="s">
        <v>1508</v>
      </c>
      <c r="C1063" s="273" t="s">
        <v>923</v>
      </c>
      <c r="D1063" s="271" t="s">
        <v>1365</v>
      </c>
      <c r="E1063" s="283" t="s">
        <v>1366</v>
      </c>
      <c r="F1063" s="283" t="s">
        <v>1366</v>
      </c>
      <c r="G1063" s="283" t="s">
        <v>3068</v>
      </c>
      <c r="H1063" s="283" t="s">
        <v>475</v>
      </c>
      <c r="I1063" s="338">
        <v>100</v>
      </c>
      <c r="J1063" s="455">
        <v>230000000</v>
      </c>
      <c r="K1063" s="270" t="s">
        <v>1043</v>
      </c>
      <c r="L1063" s="273" t="s">
        <v>1731</v>
      </c>
      <c r="M1063" s="325" t="s">
        <v>473</v>
      </c>
      <c r="N1063" s="350"/>
      <c r="O1063" s="283" t="s">
        <v>2786</v>
      </c>
      <c r="P1063" s="283" t="s">
        <v>1741</v>
      </c>
      <c r="Q1063" s="275" t="s">
        <v>924</v>
      </c>
      <c r="R1063" s="350"/>
      <c r="S1063" s="350"/>
      <c r="T1063" s="350"/>
      <c r="U1063" s="342">
        <v>13999986</v>
      </c>
      <c r="V1063" s="285">
        <f t="shared" si="85"/>
        <v>15679984.320000002</v>
      </c>
      <c r="W1063" s="278"/>
      <c r="X1063" s="270">
        <v>2016</v>
      </c>
      <c r="Y1063" s="284"/>
    </row>
    <row r="1064" spans="2:25" ht="12.75" customHeight="1" x14ac:dyDescent="0.25">
      <c r="B1064" s="80" t="s">
        <v>1510</v>
      </c>
      <c r="C1064" s="273" t="s">
        <v>923</v>
      </c>
      <c r="D1064" s="271" t="s">
        <v>1365</v>
      </c>
      <c r="E1064" s="283" t="s">
        <v>1366</v>
      </c>
      <c r="F1064" s="283" t="s">
        <v>1366</v>
      </c>
      <c r="G1064" s="283" t="s">
        <v>3069</v>
      </c>
      <c r="H1064" s="283" t="s">
        <v>475</v>
      </c>
      <c r="I1064" s="338">
        <v>100</v>
      </c>
      <c r="J1064" s="455">
        <v>230000000</v>
      </c>
      <c r="K1064" s="270" t="s">
        <v>1043</v>
      </c>
      <c r="L1064" s="273" t="s">
        <v>1731</v>
      </c>
      <c r="M1064" s="325" t="s">
        <v>473</v>
      </c>
      <c r="N1064" s="350"/>
      <c r="O1064" s="283" t="s">
        <v>2786</v>
      </c>
      <c r="P1064" s="283" t="s">
        <v>1741</v>
      </c>
      <c r="Q1064" s="275" t="s">
        <v>924</v>
      </c>
      <c r="R1064" s="350"/>
      <c r="S1064" s="350"/>
      <c r="T1064" s="350"/>
      <c r="U1064" s="342">
        <v>13999986</v>
      </c>
      <c r="V1064" s="285">
        <f t="shared" si="85"/>
        <v>15679984.320000002</v>
      </c>
      <c r="W1064" s="278"/>
      <c r="X1064" s="270">
        <v>2016</v>
      </c>
      <c r="Y1064" s="284"/>
    </row>
    <row r="1065" spans="2:25" ht="12.75" customHeight="1" x14ac:dyDescent="0.25">
      <c r="B1065" s="80" t="s">
        <v>1512</v>
      </c>
      <c r="C1065" s="273" t="s">
        <v>923</v>
      </c>
      <c r="D1065" s="271" t="s">
        <v>1365</v>
      </c>
      <c r="E1065" s="283" t="s">
        <v>1366</v>
      </c>
      <c r="F1065" s="283" t="s">
        <v>1366</v>
      </c>
      <c r="G1065" s="283" t="s">
        <v>3070</v>
      </c>
      <c r="H1065" s="283" t="s">
        <v>475</v>
      </c>
      <c r="I1065" s="338">
        <v>100</v>
      </c>
      <c r="J1065" s="455">
        <v>230000000</v>
      </c>
      <c r="K1065" s="270" t="s">
        <v>1043</v>
      </c>
      <c r="L1065" s="273" t="s">
        <v>1731</v>
      </c>
      <c r="M1065" s="325" t="s">
        <v>473</v>
      </c>
      <c r="N1065" s="350"/>
      <c r="O1065" s="283" t="s">
        <v>2786</v>
      </c>
      <c r="P1065" s="283" t="s">
        <v>1741</v>
      </c>
      <c r="Q1065" s="275" t="s">
        <v>924</v>
      </c>
      <c r="R1065" s="350"/>
      <c r="S1065" s="350"/>
      <c r="T1065" s="350"/>
      <c r="U1065" s="342">
        <v>8000042</v>
      </c>
      <c r="V1065" s="285">
        <f t="shared" si="85"/>
        <v>8960047.040000001</v>
      </c>
      <c r="W1065" s="278"/>
      <c r="X1065" s="270">
        <v>2016</v>
      </c>
      <c r="Y1065" s="284"/>
    </row>
    <row r="1066" spans="2:25" ht="12.75" customHeight="1" x14ac:dyDescent="0.25">
      <c r="B1066" s="80" t="s">
        <v>1513</v>
      </c>
      <c r="C1066" s="273" t="s">
        <v>923</v>
      </c>
      <c r="D1066" s="271" t="s">
        <v>1365</v>
      </c>
      <c r="E1066" s="283" t="s">
        <v>1366</v>
      </c>
      <c r="F1066" s="283" t="s">
        <v>1366</v>
      </c>
      <c r="G1066" s="283" t="s">
        <v>3071</v>
      </c>
      <c r="H1066" s="283" t="s">
        <v>475</v>
      </c>
      <c r="I1066" s="338">
        <v>100</v>
      </c>
      <c r="J1066" s="455">
        <v>230000000</v>
      </c>
      <c r="K1066" s="270" t="s">
        <v>1043</v>
      </c>
      <c r="L1066" s="273" t="s">
        <v>1731</v>
      </c>
      <c r="M1066" s="325" t="s">
        <v>473</v>
      </c>
      <c r="N1066" s="350"/>
      <c r="O1066" s="283" t="s">
        <v>2786</v>
      </c>
      <c r="P1066" s="283" t="s">
        <v>1741</v>
      </c>
      <c r="Q1066" s="275" t="s">
        <v>924</v>
      </c>
      <c r="R1066" s="350"/>
      <c r="S1066" s="350"/>
      <c r="T1066" s="350"/>
      <c r="U1066" s="342">
        <v>20000000</v>
      </c>
      <c r="V1066" s="285">
        <f t="shared" si="85"/>
        <v>22400000.000000004</v>
      </c>
      <c r="W1066" s="278"/>
      <c r="X1066" s="270">
        <v>2016</v>
      </c>
      <c r="Y1066" s="284"/>
    </row>
    <row r="1067" spans="2:25" ht="12.75" customHeight="1" x14ac:dyDescent="0.25">
      <c r="B1067" s="80" t="s">
        <v>1515</v>
      </c>
      <c r="C1067" s="273" t="s">
        <v>923</v>
      </c>
      <c r="D1067" s="291" t="s">
        <v>1365</v>
      </c>
      <c r="E1067" s="367" t="s">
        <v>1366</v>
      </c>
      <c r="F1067" s="367" t="s">
        <v>1366</v>
      </c>
      <c r="G1067" s="283" t="s">
        <v>3072</v>
      </c>
      <c r="H1067" s="283" t="s">
        <v>475</v>
      </c>
      <c r="I1067" s="338">
        <v>100</v>
      </c>
      <c r="J1067" s="455">
        <v>230000000</v>
      </c>
      <c r="K1067" s="270" t="s">
        <v>1043</v>
      </c>
      <c r="L1067" s="273" t="s">
        <v>1731</v>
      </c>
      <c r="M1067" s="325" t="s">
        <v>473</v>
      </c>
      <c r="N1067" s="350"/>
      <c r="O1067" s="283" t="s">
        <v>2786</v>
      </c>
      <c r="P1067" s="283" t="s">
        <v>1741</v>
      </c>
      <c r="Q1067" s="275" t="s">
        <v>924</v>
      </c>
      <c r="R1067" s="350"/>
      <c r="S1067" s="350"/>
      <c r="T1067" s="350"/>
      <c r="U1067" s="342">
        <v>14705880</v>
      </c>
      <c r="V1067" s="285">
        <f t="shared" si="85"/>
        <v>16470585.600000001</v>
      </c>
      <c r="W1067" s="278"/>
      <c r="X1067" s="270">
        <v>2016</v>
      </c>
      <c r="Y1067" s="284"/>
    </row>
    <row r="1068" spans="2:25" ht="12.75" customHeight="1" x14ac:dyDescent="0.25">
      <c r="B1068" s="80" t="s">
        <v>1516</v>
      </c>
      <c r="C1068" s="273" t="s">
        <v>923</v>
      </c>
      <c r="D1068" s="291" t="s">
        <v>1365</v>
      </c>
      <c r="E1068" s="367" t="s">
        <v>1366</v>
      </c>
      <c r="F1068" s="367" t="s">
        <v>1366</v>
      </c>
      <c r="G1068" s="283" t="s">
        <v>3073</v>
      </c>
      <c r="H1068" s="283" t="s">
        <v>475</v>
      </c>
      <c r="I1068" s="338">
        <v>100</v>
      </c>
      <c r="J1068" s="455">
        <v>230000000</v>
      </c>
      <c r="K1068" s="270" t="s">
        <v>1043</v>
      </c>
      <c r="L1068" s="273" t="s">
        <v>1731</v>
      </c>
      <c r="M1068" s="325" t="s">
        <v>473</v>
      </c>
      <c r="N1068" s="350"/>
      <c r="O1068" s="283" t="s">
        <v>2786</v>
      </c>
      <c r="P1068" s="283" t="s">
        <v>1741</v>
      </c>
      <c r="Q1068" s="275" t="s">
        <v>924</v>
      </c>
      <c r="R1068" s="350"/>
      <c r="S1068" s="350"/>
      <c r="T1068" s="350"/>
      <c r="U1068" s="342">
        <v>17647056</v>
      </c>
      <c r="V1068" s="285">
        <f t="shared" si="85"/>
        <v>19764702.720000003</v>
      </c>
      <c r="W1068" s="278"/>
      <c r="X1068" s="270">
        <v>2016</v>
      </c>
      <c r="Y1068" s="284"/>
    </row>
    <row r="1069" spans="2:25" ht="12.75" customHeight="1" x14ac:dyDescent="0.25">
      <c r="B1069" s="80" t="s">
        <v>1517</v>
      </c>
      <c r="C1069" s="273" t="s">
        <v>923</v>
      </c>
      <c r="D1069" s="291" t="s">
        <v>1365</v>
      </c>
      <c r="E1069" s="367" t="s">
        <v>1366</v>
      </c>
      <c r="F1069" s="367" t="s">
        <v>1366</v>
      </c>
      <c r="G1069" s="283" t="s">
        <v>3074</v>
      </c>
      <c r="H1069" s="283" t="s">
        <v>475</v>
      </c>
      <c r="I1069" s="338">
        <v>100</v>
      </c>
      <c r="J1069" s="455">
        <v>230000000</v>
      </c>
      <c r="K1069" s="270" t="s">
        <v>1043</v>
      </c>
      <c r="L1069" s="273" t="s">
        <v>1731</v>
      </c>
      <c r="M1069" s="325" t="s">
        <v>473</v>
      </c>
      <c r="N1069" s="350"/>
      <c r="O1069" s="283" t="s">
        <v>2786</v>
      </c>
      <c r="P1069" s="283" t="s">
        <v>1741</v>
      </c>
      <c r="Q1069" s="275" t="s">
        <v>924</v>
      </c>
      <c r="R1069" s="350"/>
      <c r="S1069" s="350"/>
      <c r="T1069" s="350"/>
      <c r="U1069" s="342">
        <v>10294116</v>
      </c>
      <c r="V1069" s="285">
        <f t="shared" si="85"/>
        <v>11529409.920000002</v>
      </c>
      <c r="W1069" s="278"/>
      <c r="X1069" s="270">
        <v>2016</v>
      </c>
      <c r="Y1069" s="284"/>
    </row>
    <row r="1070" spans="2:25" ht="12.75" customHeight="1" x14ac:dyDescent="0.25">
      <c r="B1070" s="80" t="s">
        <v>1518</v>
      </c>
      <c r="C1070" s="273" t="s">
        <v>923</v>
      </c>
      <c r="D1070" s="291" t="s">
        <v>1365</v>
      </c>
      <c r="E1070" s="367" t="s">
        <v>1366</v>
      </c>
      <c r="F1070" s="367" t="s">
        <v>1366</v>
      </c>
      <c r="G1070" s="283" t="s">
        <v>3075</v>
      </c>
      <c r="H1070" s="283" t="s">
        <v>475</v>
      </c>
      <c r="I1070" s="338">
        <v>100</v>
      </c>
      <c r="J1070" s="455">
        <v>230000000</v>
      </c>
      <c r="K1070" s="270" t="s">
        <v>1043</v>
      </c>
      <c r="L1070" s="273" t="s">
        <v>1731</v>
      </c>
      <c r="M1070" s="325" t="s">
        <v>473</v>
      </c>
      <c r="N1070" s="350"/>
      <c r="O1070" s="283" t="s">
        <v>2786</v>
      </c>
      <c r="P1070" s="283" t="s">
        <v>1741</v>
      </c>
      <c r="Q1070" s="275" t="s">
        <v>924</v>
      </c>
      <c r="R1070" s="350"/>
      <c r="S1070" s="350"/>
      <c r="T1070" s="350"/>
      <c r="U1070" s="342">
        <v>7352948</v>
      </c>
      <c r="V1070" s="285">
        <f t="shared" si="85"/>
        <v>8235301.7600000007</v>
      </c>
      <c r="W1070" s="278"/>
      <c r="X1070" s="270">
        <v>2016</v>
      </c>
      <c r="Y1070" s="284"/>
    </row>
    <row r="1071" spans="2:25" ht="12.75" customHeight="1" x14ac:dyDescent="0.25">
      <c r="B1071" s="80" t="s">
        <v>1519</v>
      </c>
      <c r="C1071" s="273" t="s">
        <v>923</v>
      </c>
      <c r="D1071" s="271" t="s">
        <v>1351</v>
      </c>
      <c r="E1071" s="283" t="s">
        <v>493</v>
      </c>
      <c r="F1071" s="283" t="s">
        <v>493</v>
      </c>
      <c r="G1071" s="283" t="s">
        <v>3076</v>
      </c>
      <c r="H1071" s="283" t="s">
        <v>475</v>
      </c>
      <c r="I1071" s="338">
        <v>100</v>
      </c>
      <c r="J1071" s="455">
        <v>230000000</v>
      </c>
      <c r="K1071" s="270" t="s">
        <v>1043</v>
      </c>
      <c r="L1071" s="273" t="s">
        <v>1731</v>
      </c>
      <c r="M1071" s="325" t="s">
        <v>473</v>
      </c>
      <c r="N1071" s="350"/>
      <c r="O1071" s="283" t="s">
        <v>2786</v>
      </c>
      <c r="P1071" s="283" t="s">
        <v>1741</v>
      </c>
      <c r="Q1071" s="275" t="s">
        <v>924</v>
      </c>
      <c r="R1071" s="350"/>
      <c r="S1071" s="350"/>
      <c r="T1071" s="350"/>
      <c r="U1071" s="342">
        <v>6923800</v>
      </c>
      <c r="V1071" s="285">
        <f t="shared" si="85"/>
        <v>7754656.0000000009</v>
      </c>
      <c r="W1071" s="278"/>
      <c r="X1071" s="270">
        <v>2016</v>
      </c>
      <c r="Y1071" s="284"/>
    </row>
    <row r="1072" spans="2:25" ht="12.75" customHeight="1" x14ac:dyDescent="0.25">
      <c r="B1072" s="80" t="s">
        <v>1520</v>
      </c>
      <c r="C1072" s="273" t="s">
        <v>923</v>
      </c>
      <c r="D1072" s="271" t="s">
        <v>1351</v>
      </c>
      <c r="E1072" s="283" t="s">
        <v>493</v>
      </c>
      <c r="F1072" s="283" t="s">
        <v>493</v>
      </c>
      <c r="G1072" s="283" t="s">
        <v>3077</v>
      </c>
      <c r="H1072" s="283" t="s">
        <v>475</v>
      </c>
      <c r="I1072" s="338">
        <v>100</v>
      </c>
      <c r="J1072" s="455">
        <v>230000000</v>
      </c>
      <c r="K1072" s="270" t="s">
        <v>1043</v>
      </c>
      <c r="L1072" s="273" t="s">
        <v>1731</v>
      </c>
      <c r="M1072" s="325" t="s">
        <v>473</v>
      </c>
      <c r="N1072" s="350"/>
      <c r="O1072" s="283" t="s">
        <v>2786</v>
      </c>
      <c r="P1072" s="283" t="s">
        <v>1741</v>
      </c>
      <c r="Q1072" s="275" t="s">
        <v>924</v>
      </c>
      <c r="R1072" s="350"/>
      <c r="S1072" s="350"/>
      <c r="T1072" s="350"/>
      <c r="U1072" s="342">
        <v>10384290</v>
      </c>
      <c r="V1072" s="285">
        <f t="shared" si="85"/>
        <v>11630404.800000001</v>
      </c>
      <c r="W1072" s="278"/>
      <c r="X1072" s="270">
        <v>2016</v>
      </c>
      <c r="Y1072" s="284"/>
    </row>
    <row r="1073" spans="2:25" ht="12.75" customHeight="1" x14ac:dyDescent="0.25">
      <c r="B1073" s="80" t="s">
        <v>1701</v>
      </c>
      <c r="C1073" s="273" t="s">
        <v>923</v>
      </c>
      <c r="D1073" s="271" t="s">
        <v>1351</v>
      </c>
      <c r="E1073" s="283" t="s">
        <v>493</v>
      </c>
      <c r="F1073" s="283" t="s">
        <v>493</v>
      </c>
      <c r="G1073" s="283" t="s">
        <v>3078</v>
      </c>
      <c r="H1073" s="283" t="s">
        <v>475</v>
      </c>
      <c r="I1073" s="338">
        <v>100</v>
      </c>
      <c r="J1073" s="455">
        <v>230000000</v>
      </c>
      <c r="K1073" s="270" t="s">
        <v>1043</v>
      </c>
      <c r="L1073" s="273" t="s">
        <v>1731</v>
      </c>
      <c r="M1073" s="325" t="s">
        <v>473</v>
      </c>
      <c r="N1073" s="350"/>
      <c r="O1073" s="283" t="s">
        <v>2786</v>
      </c>
      <c r="P1073" s="283" t="s">
        <v>1741</v>
      </c>
      <c r="Q1073" s="275" t="s">
        <v>924</v>
      </c>
      <c r="R1073" s="350"/>
      <c r="S1073" s="350"/>
      <c r="T1073" s="350"/>
      <c r="U1073" s="342">
        <v>6922860</v>
      </c>
      <c r="V1073" s="285">
        <f t="shared" si="85"/>
        <v>7753603.2000000011</v>
      </c>
      <c r="W1073" s="278"/>
      <c r="X1073" s="270">
        <v>2016</v>
      </c>
      <c r="Y1073" s="284"/>
    </row>
    <row r="1074" spans="2:25" ht="12.75" customHeight="1" x14ac:dyDescent="0.25">
      <c r="B1074" s="80" t="s">
        <v>1704</v>
      </c>
      <c r="C1074" s="273" t="s">
        <v>923</v>
      </c>
      <c r="D1074" s="271" t="s">
        <v>1351</v>
      </c>
      <c r="E1074" s="283" t="s">
        <v>493</v>
      </c>
      <c r="F1074" s="283" t="s">
        <v>493</v>
      </c>
      <c r="G1074" s="283" t="s">
        <v>3079</v>
      </c>
      <c r="H1074" s="283" t="s">
        <v>475</v>
      </c>
      <c r="I1074" s="338">
        <v>100</v>
      </c>
      <c r="J1074" s="455">
        <v>230000000</v>
      </c>
      <c r="K1074" s="270" t="s">
        <v>1043</v>
      </c>
      <c r="L1074" s="273" t="s">
        <v>1731</v>
      </c>
      <c r="M1074" s="325" t="s">
        <v>473</v>
      </c>
      <c r="N1074" s="350"/>
      <c r="O1074" s="283" t="s">
        <v>2786</v>
      </c>
      <c r="P1074" s="283" t="s">
        <v>1741</v>
      </c>
      <c r="Q1074" s="275" t="s">
        <v>924</v>
      </c>
      <c r="R1074" s="350"/>
      <c r="S1074" s="350"/>
      <c r="T1074" s="350"/>
      <c r="U1074" s="342">
        <v>5769050</v>
      </c>
      <c r="V1074" s="285">
        <f t="shared" si="85"/>
        <v>6461336.0000000009</v>
      </c>
      <c r="W1074" s="278"/>
      <c r="X1074" s="270">
        <v>2016</v>
      </c>
      <c r="Y1074" s="284"/>
    </row>
    <row r="1075" spans="2:25" ht="12.75" customHeight="1" x14ac:dyDescent="0.25">
      <c r="B1075" s="80" t="s">
        <v>1706</v>
      </c>
      <c r="C1075" s="273" t="s">
        <v>923</v>
      </c>
      <c r="D1075" s="271" t="s">
        <v>3080</v>
      </c>
      <c r="E1075" s="283" t="s">
        <v>3081</v>
      </c>
      <c r="F1075" s="283" t="s">
        <v>3081</v>
      </c>
      <c r="G1075" s="384" t="s">
        <v>3082</v>
      </c>
      <c r="H1075" s="283" t="s">
        <v>475</v>
      </c>
      <c r="I1075" s="338">
        <v>100</v>
      </c>
      <c r="J1075" s="455">
        <v>230000000</v>
      </c>
      <c r="K1075" s="270" t="s">
        <v>1043</v>
      </c>
      <c r="L1075" s="273" t="s">
        <v>1731</v>
      </c>
      <c r="M1075" s="325" t="s">
        <v>473</v>
      </c>
      <c r="N1075" s="350"/>
      <c r="O1075" s="283" t="s">
        <v>2786</v>
      </c>
      <c r="P1075" s="283" t="s">
        <v>1741</v>
      </c>
      <c r="Q1075" s="275" t="s">
        <v>924</v>
      </c>
      <c r="R1075" s="350"/>
      <c r="S1075" s="350"/>
      <c r="T1075" s="350"/>
      <c r="U1075" s="342">
        <v>21000000</v>
      </c>
      <c r="V1075" s="285">
        <f t="shared" si="85"/>
        <v>23520000.000000004</v>
      </c>
      <c r="W1075" s="278"/>
      <c r="X1075" s="270">
        <v>2016</v>
      </c>
      <c r="Y1075" s="284"/>
    </row>
    <row r="1076" spans="2:25" ht="12.75" customHeight="1" x14ac:dyDescent="0.25">
      <c r="B1076" s="80" t="s">
        <v>1707</v>
      </c>
      <c r="C1076" s="273" t="s">
        <v>923</v>
      </c>
      <c r="D1076" s="385" t="s">
        <v>1129</v>
      </c>
      <c r="E1076" s="386" t="s">
        <v>1455</v>
      </c>
      <c r="F1076" s="387" t="s">
        <v>1455</v>
      </c>
      <c r="G1076" s="387" t="s">
        <v>1456</v>
      </c>
      <c r="H1076" s="358" t="s">
        <v>49</v>
      </c>
      <c r="I1076" s="388">
        <v>85</v>
      </c>
      <c r="J1076" s="455">
        <v>230000000</v>
      </c>
      <c r="K1076" s="270" t="s">
        <v>1043</v>
      </c>
      <c r="L1076" s="359" t="s">
        <v>2804</v>
      </c>
      <c r="M1076" s="389" t="s">
        <v>473</v>
      </c>
      <c r="N1076" s="340"/>
      <c r="O1076" s="387" t="s">
        <v>2738</v>
      </c>
      <c r="P1076" s="298" t="s">
        <v>1737</v>
      </c>
      <c r="Q1076" s="275" t="s">
        <v>924</v>
      </c>
      <c r="R1076" s="387"/>
      <c r="S1076" s="390"/>
      <c r="T1076" s="390"/>
      <c r="U1076" s="391">
        <v>445363.9</v>
      </c>
      <c r="V1076" s="285">
        <f t="shared" si="85"/>
        <v>498807.56800000009</v>
      </c>
      <c r="W1076" s="278"/>
      <c r="X1076" s="270">
        <v>2017</v>
      </c>
      <c r="Y1076" s="284"/>
    </row>
    <row r="1077" spans="2:25" ht="12.75" customHeight="1" x14ac:dyDescent="0.25">
      <c r="B1077" s="80" t="s">
        <v>1709</v>
      </c>
      <c r="C1077" s="273" t="s">
        <v>923</v>
      </c>
      <c r="D1077" s="385" t="s">
        <v>1129</v>
      </c>
      <c r="E1077" s="386" t="s">
        <v>1455</v>
      </c>
      <c r="F1077" s="387" t="s">
        <v>1455</v>
      </c>
      <c r="G1077" s="387" t="s">
        <v>1457</v>
      </c>
      <c r="H1077" s="358" t="s">
        <v>49</v>
      </c>
      <c r="I1077" s="388">
        <v>85</v>
      </c>
      <c r="J1077" s="455">
        <v>230000000</v>
      </c>
      <c r="K1077" s="270" t="s">
        <v>1043</v>
      </c>
      <c r="L1077" s="359" t="s">
        <v>2804</v>
      </c>
      <c r="M1077" s="389" t="s">
        <v>473</v>
      </c>
      <c r="N1077" s="340"/>
      <c r="O1077" s="387" t="s">
        <v>2738</v>
      </c>
      <c r="P1077" s="298" t="s">
        <v>1737</v>
      </c>
      <c r="Q1077" s="275" t="s">
        <v>924</v>
      </c>
      <c r="R1077" s="387"/>
      <c r="S1077" s="390"/>
      <c r="T1077" s="390"/>
      <c r="U1077" s="391">
        <v>445363.9</v>
      </c>
      <c r="V1077" s="285">
        <f t="shared" si="85"/>
        <v>498807.56800000009</v>
      </c>
      <c r="W1077" s="278"/>
      <c r="X1077" s="270">
        <v>2017</v>
      </c>
      <c r="Y1077" s="284"/>
    </row>
    <row r="1078" spans="2:25" ht="12.75" customHeight="1" x14ac:dyDescent="0.25">
      <c r="B1078" s="80" t="s">
        <v>3083</v>
      </c>
      <c r="C1078" s="273" t="s">
        <v>923</v>
      </c>
      <c r="D1078" s="385" t="s">
        <v>1129</v>
      </c>
      <c r="E1078" s="386" t="s">
        <v>1455</v>
      </c>
      <c r="F1078" s="387" t="s">
        <v>1455</v>
      </c>
      <c r="G1078" s="387" t="s">
        <v>1458</v>
      </c>
      <c r="H1078" s="358" t="s">
        <v>49</v>
      </c>
      <c r="I1078" s="388">
        <v>85</v>
      </c>
      <c r="J1078" s="455">
        <v>230000000</v>
      </c>
      <c r="K1078" s="270" t="s">
        <v>1043</v>
      </c>
      <c r="L1078" s="359" t="s">
        <v>2804</v>
      </c>
      <c r="M1078" s="389" t="s">
        <v>473</v>
      </c>
      <c r="N1078" s="340"/>
      <c r="O1078" s="387" t="s">
        <v>2738</v>
      </c>
      <c r="P1078" s="298" t="s">
        <v>1737</v>
      </c>
      <c r="Q1078" s="275" t="s">
        <v>924</v>
      </c>
      <c r="R1078" s="387"/>
      <c r="S1078" s="390"/>
      <c r="T1078" s="390"/>
      <c r="U1078" s="391">
        <v>445363.9</v>
      </c>
      <c r="V1078" s="285">
        <f t="shared" si="85"/>
        <v>498807.56800000009</v>
      </c>
      <c r="W1078" s="278"/>
      <c r="X1078" s="270">
        <v>2017</v>
      </c>
      <c r="Y1078" s="284"/>
    </row>
    <row r="1079" spans="2:25" ht="12.75" customHeight="1" x14ac:dyDescent="0.25">
      <c r="B1079" s="80" t="s">
        <v>3084</v>
      </c>
      <c r="C1079" s="273" t="s">
        <v>923</v>
      </c>
      <c r="D1079" s="385" t="s">
        <v>1129</v>
      </c>
      <c r="E1079" s="386" t="s">
        <v>1455</v>
      </c>
      <c r="F1079" s="387" t="s">
        <v>1455</v>
      </c>
      <c r="G1079" s="387" t="s">
        <v>1459</v>
      </c>
      <c r="H1079" s="358" t="s">
        <v>49</v>
      </c>
      <c r="I1079" s="388">
        <v>85</v>
      </c>
      <c r="J1079" s="455">
        <v>230000000</v>
      </c>
      <c r="K1079" s="270" t="s">
        <v>1043</v>
      </c>
      <c r="L1079" s="359" t="s">
        <v>2804</v>
      </c>
      <c r="M1079" s="389" t="s">
        <v>473</v>
      </c>
      <c r="N1079" s="340"/>
      <c r="O1079" s="387" t="s">
        <v>2738</v>
      </c>
      <c r="P1079" s="298" t="s">
        <v>1737</v>
      </c>
      <c r="Q1079" s="275" t="s">
        <v>924</v>
      </c>
      <c r="R1079" s="387"/>
      <c r="S1079" s="390"/>
      <c r="T1079" s="390"/>
      <c r="U1079" s="391">
        <v>428533.6</v>
      </c>
      <c r="V1079" s="285">
        <f t="shared" si="85"/>
        <v>479957.63200000004</v>
      </c>
      <c r="W1079" s="278"/>
      <c r="X1079" s="270">
        <v>2017</v>
      </c>
      <c r="Y1079" s="284"/>
    </row>
    <row r="1080" spans="2:25" ht="12.75" customHeight="1" x14ac:dyDescent="0.25">
      <c r="B1080" s="80" t="s">
        <v>3085</v>
      </c>
      <c r="C1080" s="273" t="s">
        <v>923</v>
      </c>
      <c r="D1080" s="385" t="s">
        <v>1129</v>
      </c>
      <c r="E1080" s="386" t="s">
        <v>1455</v>
      </c>
      <c r="F1080" s="387" t="s">
        <v>1455</v>
      </c>
      <c r="G1080" s="387" t="s">
        <v>1460</v>
      </c>
      <c r="H1080" s="358" t="s">
        <v>49</v>
      </c>
      <c r="I1080" s="388">
        <v>85</v>
      </c>
      <c r="J1080" s="455">
        <v>230000000</v>
      </c>
      <c r="K1080" s="270" t="s">
        <v>1043</v>
      </c>
      <c r="L1080" s="359" t="s">
        <v>2804</v>
      </c>
      <c r="M1080" s="389" t="s">
        <v>473</v>
      </c>
      <c r="N1080" s="340"/>
      <c r="O1080" s="387" t="s">
        <v>2738</v>
      </c>
      <c r="P1080" s="298" t="s">
        <v>1737</v>
      </c>
      <c r="Q1080" s="275" t="s">
        <v>924</v>
      </c>
      <c r="R1080" s="387"/>
      <c r="S1080" s="390"/>
      <c r="T1080" s="390"/>
      <c r="U1080" s="391">
        <v>461268.1</v>
      </c>
      <c r="V1080" s="285">
        <f t="shared" si="85"/>
        <v>516620.272</v>
      </c>
      <c r="W1080" s="278"/>
      <c r="X1080" s="270">
        <v>2017</v>
      </c>
      <c r="Y1080" s="284"/>
    </row>
    <row r="1081" spans="2:25" ht="12.75" customHeight="1" x14ac:dyDescent="0.25">
      <c r="B1081" s="80" t="s">
        <v>3086</v>
      </c>
      <c r="C1081" s="273" t="s">
        <v>923</v>
      </c>
      <c r="D1081" s="385" t="s">
        <v>1365</v>
      </c>
      <c r="E1081" s="386" t="s">
        <v>1366</v>
      </c>
      <c r="F1081" s="387" t="s">
        <v>1366</v>
      </c>
      <c r="G1081" s="387" t="s">
        <v>3087</v>
      </c>
      <c r="H1081" s="283" t="s">
        <v>55</v>
      </c>
      <c r="I1081" s="388">
        <v>80</v>
      </c>
      <c r="J1081" s="455">
        <v>230000000</v>
      </c>
      <c r="K1081" s="270" t="s">
        <v>1043</v>
      </c>
      <c r="L1081" s="325" t="s">
        <v>1353</v>
      </c>
      <c r="M1081" s="389" t="s">
        <v>1201</v>
      </c>
      <c r="N1081" s="340"/>
      <c r="O1081" s="387" t="s">
        <v>503</v>
      </c>
      <c r="P1081" s="298" t="s">
        <v>1737</v>
      </c>
      <c r="Q1081" s="275" t="s">
        <v>924</v>
      </c>
      <c r="R1081" s="387"/>
      <c r="S1081" s="390"/>
      <c r="T1081" s="390"/>
      <c r="U1081" s="391">
        <v>29341162</v>
      </c>
      <c r="V1081" s="285">
        <f t="shared" si="85"/>
        <v>32862101.440000001</v>
      </c>
      <c r="W1081" s="278"/>
      <c r="X1081" s="270">
        <v>2017</v>
      </c>
      <c r="Y1081" s="284"/>
    </row>
    <row r="1082" spans="2:25" ht="12.75" customHeight="1" x14ac:dyDescent="0.25">
      <c r="B1082" s="80" t="s">
        <v>3088</v>
      </c>
      <c r="C1082" s="273" t="s">
        <v>923</v>
      </c>
      <c r="D1082" s="385" t="s">
        <v>1365</v>
      </c>
      <c r="E1082" s="386" t="s">
        <v>1366</v>
      </c>
      <c r="F1082" s="387" t="s">
        <v>1366</v>
      </c>
      <c r="G1082" s="387" t="s">
        <v>3089</v>
      </c>
      <c r="H1082" s="283" t="s">
        <v>55</v>
      </c>
      <c r="I1082" s="388">
        <v>80</v>
      </c>
      <c r="J1082" s="455">
        <v>230000000</v>
      </c>
      <c r="K1082" s="270" t="s">
        <v>1043</v>
      </c>
      <c r="L1082" s="325" t="s">
        <v>1353</v>
      </c>
      <c r="M1082" s="270" t="s">
        <v>1044</v>
      </c>
      <c r="N1082" s="271" t="s">
        <v>924</v>
      </c>
      <c r="O1082" s="387" t="s">
        <v>503</v>
      </c>
      <c r="P1082" s="298" t="s">
        <v>1737</v>
      </c>
      <c r="Q1082" s="275" t="s">
        <v>924</v>
      </c>
      <c r="R1082" s="387"/>
      <c r="S1082" s="390"/>
      <c r="T1082" s="390"/>
      <c r="U1082" s="391">
        <v>21169683</v>
      </c>
      <c r="V1082" s="285">
        <f t="shared" si="85"/>
        <v>23710044.960000001</v>
      </c>
      <c r="W1082" s="278"/>
      <c r="X1082" s="270">
        <v>2017</v>
      </c>
      <c r="Y1082" s="284"/>
    </row>
    <row r="1083" spans="2:25" ht="12.75" customHeight="1" x14ac:dyDescent="0.25">
      <c r="B1083" s="80" t="s">
        <v>3090</v>
      </c>
      <c r="C1083" s="273" t="s">
        <v>923</v>
      </c>
      <c r="D1083" s="385" t="s">
        <v>1365</v>
      </c>
      <c r="E1083" s="386" t="s">
        <v>1366</v>
      </c>
      <c r="F1083" s="387" t="s">
        <v>1366</v>
      </c>
      <c r="G1083" s="387" t="s">
        <v>3091</v>
      </c>
      <c r="H1083" s="283" t="s">
        <v>55</v>
      </c>
      <c r="I1083" s="388">
        <v>80</v>
      </c>
      <c r="J1083" s="455">
        <v>230000000</v>
      </c>
      <c r="K1083" s="270" t="s">
        <v>1043</v>
      </c>
      <c r="L1083" s="325" t="s">
        <v>1353</v>
      </c>
      <c r="M1083" s="389" t="s">
        <v>3092</v>
      </c>
      <c r="N1083" s="340"/>
      <c r="O1083" s="387" t="s">
        <v>503</v>
      </c>
      <c r="P1083" s="298" t="s">
        <v>1737</v>
      </c>
      <c r="Q1083" s="275" t="s">
        <v>924</v>
      </c>
      <c r="R1083" s="387"/>
      <c r="S1083" s="390"/>
      <c r="T1083" s="390"/>
      <c r="U1083" s="391">
        <v>7873535</v>
      </c>
      <c r="V1083" s="285">
        <f t="shared" si="85"/>
        <v>8818359.2000000011</v>
      </c>
      <c r="W1083" s="278"/>
      <c r="X1083" s="270">
        <v>2017</v>
      </c>
      <c r="Y1083" s="284"/>
    </row>
    <row r="1084" spans="2:25" ht="12.75" customHeight="1" x14ac:dyDescent="0.25">
      <c r="B1084" s="80" t="s">
        <v>3093</v>
      </c>
      <c r="C1084" s="273" t="s">
        <v>923</v>
      </c>
      <c r="D1084" s="385" t="s">
        <v>1365</v>
      </c>
      <c r="E1084" s="386" t="s">
        <v>1366</v>
      </c>
      <c r="F1084" s="387" t="s">
        <v>1366</v>
      </c>
      <c r="G1084" s="387" t="s">
        <v>3094</v>
      </c>
      <c r="H1084" s="283" t="s">
        <v>55</v>
      </c>
      <c r="I1084" s="388">
        <v>80</v>
      </c>
      <c r="J1084" s="455">
        <v>230000000</v>
      </c>
      <c r="K1084" s="270" t="s">
        <v>1043</v>
      </c>
      <c r="L1084" s="325" t="s">
        <v>1353</v>
      </c>
      <c r="M1084" s="389" t="s">
        <v>2811</v>
      </c>
      <c r="N1084" s="340"/>
      <c r="O1084" s="387" t="s">
        <v>503</v>
      </c>
      <c r="P1084" s="298" t="s">
        <v>1737</v>
      </c>
      <c r="Q1084" s="275" t="s">
        <v>924</v>
      </c>
      <c r="R1084" s="387"/>
      <c r="S1084" s="390"/>
      <c r="T1084" s="390"/>
      <c r="U1084" s="391">
        <v>18372621</v>
      </c>
      <c r="V1084" s="285">
        <f t="shared" si="85"/>
        <v>20577335.520000003</v>
      </c>
      <c r="W1084" s="278"/>
      <c r="X1084" s="270">
        <v>2017</v>
      </c>
      <c r="Y1084" s="284"/>
    </row>
    <row r="1085" spans="2:25" ht="12.75" customHeight="1" x14ac:dyDescent="0.25">
      <c r="B1085" s="80" t="s">
        <v>3095</v>
      </c>
      <c r="C1085" s="273" t="s">
        <v>923</v>
      </c>
      <c r="D1085" s="385" t="s">
        <v>1365</v>
      </c>
      <c r="E1085" s="386" t="s">
        <v>1366</v>
      </c>
      <c r="F1085" s="387" t="s">
        <v>1366</v>
      </c>
      <c r="G1085" s="387" t="s">
        <v>3096</v>
      </c>
      <c r="H1085" s="283" t="s">
        <v>55</v>
      </c>
      <c r="I1085" s="388">
        <v>80</v>
      </c>
      <c r="J1085" s="455">
        <v>230000000</v>
      </c>
      <c r="K1085" s="270" t="s">
        <v>1043</v>
      </c>
      <c r="L1085" s="325" t="s">
        <v>1353</v>
      </c>
      <c r="M1085" s="270" t="s">
        <v>1044</v>
      </c>
      <c r="N1085" s="271" t="s">
        <v>924</v>
      </c>
      <c r="O1085" s="387" t="s">
        <v>2813</v>
      </c>
      <c r="P1085" s="298" t="s">
        <v>1737</v>
      </c>
      <c r="Q1085" s="275" t="s">
        <v>924</v>
      </c>
      <c r="R1085" s="387"/>
      <c r="S1085" s="390"/>
      <c r="T1085" s="390"/>
      <c r="U1085" s="391">
        <v>319080</v>
      </c>
      <c r="V1085" s="285">
        <f t="shared" si="85"/>
        <v>357369.60000000003</v>
      </c>
      <c r="W1085" s="278"/>
      <c r="X1085" s="270">
        <v>2017</v>
      </c>
      <c r="Y1085" s="284"/>
    </row>
    <row r="1086" spans="2:25" ht="12.75" customHeight="1" x14ac:dyDescent="0.25">
      <c r="B1086" s="80" t="s">
        <v>3097</v>
      </c>
      <c r="C1086" s="273" t="s">
        <v>923</v>
      </c>
      <c r="D1086" s="385" t="s">
        <v>1365</v>
      </c>
      <c r="E1086" s="386" t="s">
        <v>1366</v>
      </c>
      <c r="F1086" s="387" t="s">
        <v>1366</v>
      </c>
      <c r="G1086" s="387" t="s">
        <v>3098</v>
      </c>
      <c r="H1086" s="283" t="s">
        <v>55</v>
      </c>
      <c r="I1086" s="388">
        <v>80</v>
      </c>
      <c r="J1086" s="455">
        <v>230000000</v>
      </c>
      <c r="K1086" s="270" t="s">
        <v>1043</v>
      </c>
      <c r="L1086" s="351" t="s">
        <v>1048</v>
      </c>
      <c r="M1086" s="270" t="s">
        <v>1044</v>
      </c>
      <c r="N1086" s="271" t="s">
        <v>924</v>
      </c>
      <c r="O1086" s="387" t="s">
        <v>1086</v>
      </c>
      <c r="P1086" s="298" t="s">
        <v>1737</v>
      </c>
      <c r="Q1086" s="275" t="s">
        <v>924</v>
      </c>
      <c r="R1086" s="387"/>
      <c r="S1086" s="390"/>
      <c r="T1086" s="390"/>
      <c r="U1086" s="391">
        <v>12545670</v>
      </c>
      <c r="V1086" s="285">
        <f t="shared" si="85"/>
        <v>14051150.400000002</v>
      </c>
      <c r="W1086" s="278"/>
      <c r="X1086" s="270">
        <v>2017</v>
      </c>
      <c r="Y1086" s="284"/>
    </row>
    <row r="1087" spans="2:25" ht="12.75" customHeight="1" x14ac:dyDescent="0.25">
      <c r="B1087" s="80" t="s">
        <v>3099</v>
      </c>
      <c r="C1087" s="273" t="s">
        <v>923</v>
      </c>
      <c r="D1087" s="385" t="s">
        <v>1365</v>
      </c>
      <c r="E1087" s="386" t="s">
        <v>1366</v>
      </c>
      <c r="F1087" s="387" t="s">
        <v>1366</v>
      </c>
      <c r="G1087" s="387" t="s">
        <v>1367</v>
      </c>
      <c r="H1087" s="283" t="s">
        <v>475</v>
      </c>
      <c r="I1087" s="388">
        <v>80</v>
      </c>
      <c r="J1087" s="455">
        <v>230000000</v>
      </c>
      <c r="K1087" s="270" t="s">
        <v>1043</v>
      </c>
      <c r="L1087" s="351" t="s">
        <v>1048</v>
      </c>
      <c r="M1087" s="270" t="s">
        <v>1044</v>
      </c>
      <c r="N1087" s="271" t="s">
        <v>924</v>
      </c>
      <c r="O1087" s="387" t="s">
        <v>1086</v>
      </c>
      <c r="P1087" s="298" t="s">
        <v>1737</v>
      </c>
      <c r="Q1087" s="275" t="s">
        <v>924</v>
      </c>
      <c r="R1087" s="387"/>
      <c r="S1087" s="390"/>
      <c r="T1087" s="390"/>
      <c r="U1087" s="391">
        <v>1980370</v>
      </c>
      <c r="V1087" s="285">
        <f t="shared" si="85"/>
        <v>2218014.4000000004</v>
      </c>
      <c r="W1087" s="278"/>
      <c r="X1087" s="270">
        <v>2017</v>
      </c>
      <c r="Y1087" s="284"/>
    </row>
    <row r="1088" spans="2:25" ht="12.75" customHeight="1" x14ac:dyDescent="0.25">
      <c r="B1088" s="80" t="s">
        <v>3100</v>
      </c>
      <c r="C1088" s="273" t="s">
        <v>923</v>
      </c>
      <c r="D1088" s="385" t="s">
        <v>1365</v>
      </c>
      <c r="E1088" s="386" t="s">
        <v>1366</v>
      </c>
      <c r="F1088" s="387" t="s">
        <v>1366</v>
      </c>
      <c r="G1088" s="387" t="s">
        <v>3101</v>
      </c>
      <c r="H1088" s="283" t="s">
        <v>475</v>
      </c>
      <c r="I1088" s="388">
        <v>80</v>
      </c>
      <c r="J1088" s="455">
        <v>230000000</v>
      </c>
      <c r="K1088" s="270" t="s">
        <v>1043</v>
      </c>
      <c r="L1088" s="325" t="s">
        <v>1353</v>
      </c>
      <c r="M1088" s="389" t="s">
        <v>1201</v>
      </c>
      <c r="N1088" s="340"/>
      <c r="O1088" s="387" t="s">
        <v>503</v>
      </c>
      <c r="P1088" s="298" t="s">
        <v>1737</v>
      </c>
      <c r="Q1088" s="275" t="s">
        <v>924</v>
      </c>
      <c r="R1088" s="387"/>
      <c r="S1088" s="390"/>
      <c r="T1088" s="390"/>
      <c r="U1088" s="391">
        <v>863420</v>
      </c>
      <c r="V1088" s="285">
        <f t="shared" si="85"/>
        <v>967030.40000000014</v>
      </c>
      <c r="W1088" s="278"/>
      <c r="X1088" s="270">
        <v>2017</v>
      </c>
      <c r="Y1088" s="284"/>
    </row>
    <row r="1089" spans="2:25" ht="12.75" customHeight="1" x14ac:dyDescent="0.25">
      <c r="B1089" s="80" t="s">
        <v>3102</v>
      </c>
      <c r="C1089" s="273" t="s">
        <v>923</v>
      </c>
      <c r="D1089" s="385" t="s">
        <v>1365</v>
      </c>
      <c r="E1089" s="386" t="s">
        <v>1366</v>
      </c>
      <c r="F1089" s="387" t="s">
        <v>1366</v>
      </c>
      <c r="G1089" s="387" t="s">
        <v>1521</v>
      </c>
      <c r="H1089" s="283" t="s">
        <v>475</v>
      </c>
      <c r="I1089" s="388">
        <v>80</v>
      </c>
      <c r="J1089" s="455">
        <v>230000000</v>
      </c>
      <c r="K1089" s="270" t="s">
        <v>1043</v>
      </c>
      <c r="L1089" s="325" t="s">
        <v>1353</v>
      </c>
      <c r="M1089" s="270" t="s">
        <v>1044</v>
      </c>
      <c r="N1089" s="271" t="s">
        <v>924</v>
      </c>
      <c r="O1089" s="387" t="s">
        <v>503</v>
      </c>
      <c r="P1089" s="298" t="s">
        <v>1737</v>
      </c>
      <c r="Q1089" s="275" t="s">
        <v>924</v>
      </c>
      <c r="R1089" s="387"/>
      <c r="S1089" s="390"/>
      <c r="T1089" s="390"/>
      <c r="U1089" s="391">
        <v>540735.30000000005</v>
      </c>
      <c r="V1089" s="285">
        <f t="shared" si="85"/>
        <v>605623.53600000008</v>
      </c>
      <c r="W1089" s="278"/>
      <c r="X1089" s="270">
        <v>2017</v>
      </c>
      <c r="Y1089" s="284"/>
    </row>
    <row r="1090" spans="2:25" ht="12.75" customHeight="1" x14ac:dyDescent="0.25">
      <c r="B1090" s="80" t="s">
        <v>3103</v>
      </c>
      <c r="C1090" s="273" t="s">
        <v>923</v>
      </c>
      <c r="D1090" s="385" t="s">
        <v>1365</v>
      </c>
      <c r="E1090" s="386" t="s">
        <v>1366</v>
      </c>
      <c r="F1090" s="387" t="s">
        <v>1366</v>
      </c>
      <c r="G1090" s="387" t="s">
        <v>3104</v>
      </c>
      <c r="H1090" s="283" t="s">
        <v>475</v>
      </c>
      <c r="I1090" s="388">
        <v>80</v>
      </c>
      <c r="J1090" s="455">
        <v>230000000</v>
      </c>
      <c r="K1090" s="270" t="s">
        <v>1043</v>
      </c>
      <c r="L1090" s="325" t="s">
        <v>1353</v>
      </c>
      <c r="M1090" s="270" t="s">
        <v>1044</v>
      </c>
      <c r="N1090" s="271" t="s">
        <v>924</v>
      </c>
      <c r="O1090" s="387" t="s">
        <v>1235</v>
      </c>
      <c r="P1090" s="298" t="s">
        <v>1737</v>
      </c>
      <c r="Q1090" s="275" t="s">
        <v>924</v>
      </c>
      <c r="R1090" s="387"/>
      <c r="S1090" s="390"/>
      <c r="T1090" s="390"/>
      <c r="U1090" s="391">
        <v>1221010</v>
      </c>
      <c r="V1090" s="285">
        <f t="shared" si="85"/>
        <v>1367531.2000000002</v>
      </c>
      <c r="W1090" s="278"/>
      <c r="X1090" s="270">
        <v>2017</v>
      </c>
      <c r="Y1090" s="284"/>
    </row>
    <row r="1091" spans="2:25" ht="12.75" customHeight="1" x14ac:dyDescent="0.25">
      <c r="B1091" s="80" t="s">
        <v>3105</v>
      </c>
      <c r="C1091" s="273" t="s">
        <v>923</v>
      </c>
      <c r="D1091" s="385" t="s">
        <v>1365</v>
      </c>
      <c r="E1091" s="386" t="s">
        <v>1366</v>
      </c>
      <c r="F1091" s="387" t="s">
        <v>1366</v>
      </c>
      <c r="G1091" s="387" t="s">
        <v>3106</v>
      </c>
      <c r="H1091" s="283" t="s">
        <v>475</v>
      </c>
      <c r="I1091" s="388">
        <v>80</v>
      </c>
      <c r="J1091" s="455">
        <v>230000000</v>
      </c>
      <c r="K1091" s="270" t="s">
        <v>1043</v>
      </c>
      <c r="L1091" s="325" t="s">
        <v>1353</v>
      </c>
      <c r="M1091" s="270" t="s">
        <v>1044</v>
      </c>
      <c r="N1091" s="271" t="s">
        <v>924</v>
      </c>
      <c r="O1091" s="387" t="s">
        <v>2813</v>
      </c>
      <c r="P1091" s="298" t="s">
        <v>1737</v>
      </c>
      <c r="Q1091" s="275" t="s">
        <v>924</v>
      </c>
      <c r="R1091" s="387"/>
      <c r="S1091" s="390"/>
      <c r="T1091" s="390"/>
      <c r="U1091" s="391">
        <v>47240</v>
      </c>
      <c r="V1091" s="285">
        <f t="shared" si="85"/>
        <v>52908.800000000003</v>
      </c>
      <c r="W1091" s="278"/>
      <c r="X1091" s="270">
        <v>2017</v>
      </c>
      <c r="Y1091" s="284"/>
    </row>
    <row r="1092" spans="2:25" ht="12.75" customHeight="1" x14ac:dyDescent="0.25">
      <c r="B1092" s="80" t="s">
        <v>3107</v>
      </c>
      <c r="C1092" s="273" t="s">
        <v>923</v>
      </c>
      <c r="D1092" s="385" t="s">
        <v>1365</v>
      </c>
      <c r="E1092" s="386" t="s">
        <v>1366</v>
      </c>
      <c r="F1092" s="387" t="s">
        <v>1366</v>
      </c>
      <c r="G1092" s="387" t="s">
        <v>1705</v>
      </c>
      <c r="H1092" s="283" t="s">
        <v>475</v>
      </c>
      <c r="I1092" s="388">
        <v>100</v>
      </c>
      <c r="J1092" s="455">
        <v>230000000</v>
      </c>
      <c r="K1092" s="270" t="s">
        <v>1043</v>
      </c>
      <c r="L1092" s="325" t="s">
        <v>1353</v>
      </c>
      <c r="M1092" s="389" t="s">
        <v>473</v>
      </c>
      <c r="N1092" s="340"/>
      <c r="O1092" s="387" t="s">
        <v>3108</v>
      </c>
      <c r="P1092" s="387" t="s">
        <v>3109</v>
      </c>
      <c r="Q1092" s="275" t="s">
        <v>924</v>
      </c>
      <c r="R1092" s="387"/>
      <c r="S1092" s="390"/>
      <c r="T1092" s="390"/>
      <c r="U1092" s="391">
        <v>2200000</v>
      </c>
      <c r="V1092" s="285">
        <f t="shared" si="85"/>
        <v>2464000.0000000005</v>
      </c>
      <c r="W1092" s="278"/>
      <c r="X1092" s="270">
        <v>2017</v>
      </c>
      <c r="Y1092" s="284"/>
    </row>
    <row r="1093" spans="2:25" ht="12.75" customHeight="1" x14ac:dyDescent="0.25">
      <c r="B1093" s="80" t="s">
        <v>3110</v>
      </c>
      <c r="C1093" s="273" t="s">
        <v>923</v>
      </c>
      <c r="D1093" s="385" t="s">
        <v>1365</v>
      </c>
      <c r="E1093" s="386" t="s">
        <v>1366</v>
      </c>
      <c r="F1093" s="387" t="s">
        <v>1366</v>
      </c>
      <c r="G1093" s="387" t="s">
        <v>1705</v>
      </c>
      <c r="H1093" s="283" t="s">
        <v>475</v>
      </c>
      <c r="I1093" s="388">
        <v>100</v>
      </c>
      <c r="J1093" s="455">
        <v>230000000</v>
      </c>
      <c r="K1093" s="270" t="s">
        <v>1043</v>
      </c>
      <c r="L1093" s="325" t="s">
        <v>1353</v>
      </c>
      <c r="M1093" s="389" t="s">
        <v>473</v>
      </c>
      <c r="N1093" s="340"/>
      <c r="O1093" s="387" t="s">
        <v>3108</v>
      </c>
      <c r="P1093" s="387" t="s">
        <v>3109</v>
      </c>
      <c r="Q1093" s="275" t="s">
        <v>924</v>
      </c>
      <c r="R1093" s="387"/>
      <c r="S1093" s="390"/>
      <c r="T1093" s="390"/>
      <c r="U1093" s="391">
        <v>2000000</v>
      </c>
      <c r="V1093" s="285">
        <f t="shared" si="85"/>
        <v>2240000</v>
      </c>
      <c r="W1093" s="278"/>
      <c r="X1093" s="270">
        <v>2017</v>
      </c>
      <c r="Y1093" s="284"/>
    </row>
    <row r="1094" spans="2:25" ht="12.75" customHeight="1" x14ac:dyDescent="0.25">
      <c r="B1094" s="80" t="s">
        <v>3111</v>
      </c>
      <c r="C1094" s="273" t="s">
        <v>923</v>
      </c>
      <c r="D1094" s="385" t="s">
        <v>1365</v>
      </c>
      <c r="E1094" s="386" t="s">
        <v>1366</v>
      </c>
      <c r="F1094" s="387" t="s">
        <v>1366</v>
      </c>
      <c r="G1094" s="387" t="s">
        <v>1705</v>
      </c>
      <c r="H1094" s="283" t="s">
        <v>475</v>
      </c>
      <c r="I1094" s="388">
        <v>100</v>
      </c>
      <c r="J1094" s="455">
        <v>230000000</v>
      </c>
      <c r="K1094" s="270" t="s">
        <v>1043</v>
      </c>
      <c r="L1094" s="325" t="s">
        <v>1353</v>
      </c>
      <c r="M1094" s="389" t="s">
        <v>473</v>
      </c>
      <c r="N1094" s="340"/>
      <c r="O1094" s="387" t="s">
        <v>3108</v>
      </c>
      <c r="P1094" s="387" t="s">
        <v>3109</v>
      </c>
      <c r="Q1094" s="275" t="s">
        <v>924</v>
      </c>
      <c r="R1094" s="387"/>
      <c r="S1094" s="390"/>
      <c r="T1094" s="390"/>
      <c r="U1094" s="391">
        <v>1600000</v>
      </c>
      <c r="V1094" s="285">
        <f t="shared" si="85"/>
        <v>1792000.0000000002</v>
      </c>
      <c r="W1094" s="278"/>
      <c r="X1094" s="270">
        <v>2017</v>
      </c>
      <c r="Y1094" s="284"/>
    </row>
    <row r="1095" spans="2:25" ht="12.75" customHeight="1" x14ac:dyDescent="0.25">
      <c r="B1095" s="80" t="s">
        <v>3112</v>
      </c>
      <c r="C1095" s="273" t="s">
        <v>923</v>
      </c>
      <c r="D1095" s="385" t="s">
        <v>1365</v>
      </c>
      <c r="E1095" s="386" t="s">
        <v>1366</v>
      </c>
      <c r="F1095" s="387" t="s">
        <v>1366</v>
      </c>
      <c r="G1095" s="387" t="s">
        <v>1705</v>
      </c>
      <c r="H1095" s="283" t="s">
        <v>475</v>
      </c>
      <c r="I1095" s="388">
        <v>100</v>
      </c>
      <c r="J1095" s="455">
        <v>230000000</v>
      </c>
      <c r="K1095" s="270" t="s">
        <v>1043</v>
      </c>
      <c r="L1095" s="325" t="s">
        <v>1353</v>
      </c>
      <c r="M1095" s="389" t="s">
        <v>473</v>
      </c>
      <c r="N1095" s="340"/>
      <c r="O1095" s="387" t="s">
        <v>3108</v>
      </c>
      <c r="P1095" s="387" t="s">
        <v>3109</v>
      </c>
      <c r="Q1095" s="275" t="s">
        <v>924</v>
      </c>
      <c r="R1095" s="387"/>
      <c r="S1095" s="390"/>
      <c r="T1095" s="390"/>
      <c r="U1095" s="391">
        <v>1500000</v>
      </c>
      <c r="V1095" s="285">
        <f t="shared" si="85"/>
        <v>1680000.0000000002</v>
      </c>
      <c r="W1095" s="278"/>
      <c r="X1095" s="270">
        <v>2017</v>
      </c>
      <c r="Y1095" s="284"/>
    </row>
    <row r="1096" spans="2:25" ht="12.75" customHeight="1" x14ac:dyDescent="0.25">
      <c r="B1096" s="80" t="s">
        <v>3113</v>
      </c>
      <c r="C1096" s="273" t="s">
        <v>923</v>
      </c>
      <c r="D1096" s="385" t="s">
        <v>1365</v>
      </c>
      <c r="E1096" s="386" t="s">
        <v>1366</v>
      </c>
      <c r="F1096" s="387" t="s">
        <v>1366</v>
      </c>
      <c r="G1096" s="387" t="s">
        <v>1705</v>
      </c>
      <c r="H1096" s="283" t="s">
        <v>475</v>
      </c>
      <c r="I1096" s="388">
        <v>100</v>
      </c>
      <c r="J1096" s="455">
        <v>230000000</v>
      </c>
      <c r="K1096" s="270" t="s">
        <v>1043</v>
      </c>
      <c r="L1096" s="325" t="s">
        <v>1353</v>
      </c>
      <c r="M1096" s="389" t="s">
        <v>473</v>
      </c>
      <c r="N1096" s="340"/>
      <c r="O1096" s="387" t="s">
        <v>3108</v>
      </c>
      <c r="P1096" s="387" t="s">
        <v>3109</v>
      </c>
      <c r="Q1096" s="275" t="s">
        <v>924</v>
      </c>
      <c r="R1096" s="387"/>
      <c r="S1096" s="390"/>
      <c r="T1096" s="390"/>
      <c r="U1096" s="391">
        <v>1500000</v>
      </c>
      <c r="V1096" s="285">
        <f t="shared" si="85"/>
        <v>1680000.0000000002</v>
      </c>
      <c r="W1096" s="278"/>
      <c r="X1096" s="270">
        <v>2017</v>
      </c>
      <c r="Y1096" s="284"/>
    </row>
    <row r="1097" spans="2:25" ht="12.75" customHeight="1" x14ac:dyDescent="0.25">
      <c r="B1097" s="80" t="s">
        <v>3114</v>
      </c>
      <c r="C1097" s="273" t="s">
        <v>923</v>
      </c>
      <c r="D1097" s="392" t="s">
        <v>1129</v>
      </c>
      <c r="E1097" s="392" t="s">
        <v>1455</v>
      </c>
      <c r="F1097" s="392" t="s">
        <v>1455</v>
      </c>
      <c r="G1097" s="393" t="s">
        <v>1467</v>
      </c>
      <c r="H1097" s="456" t="s">
        <v>55</v>
      </c>
      <c r="I1097" s="338">
        <v>90</v>
      </c>
      <c r="J1097" s="455">
        <v>230000000</v>
      </c>
      <c r="K1097" s="270" t="s">
        <v>1043</v>
      </c>
      <c r="L1097" s="273" t="s">
        <v>1731</v>
      </c>
      <c r="M1097" s="339" t="s">
        <v>473</v>
      </c>
      <c r="N1097" s="340"/>
      <c r="O1097" s="394" t="s">
        <v>1374</v>
      </c>
      <c r="P1097" s="298" t="s">
        <v>1737</v>
      </c>
      <c r="Q1097" s="275" t="s">
        <v>924</v>
      </c>
      <c r="R1097" s="339"/>
      <c r="S1097" s="339"/>
      <c r="T1097" s="339"/>
      <c r="U1097" s="395">
        <v>126231500</v>
      </c>
      <c r="V1097" s="285">
        <f t="shared" si="85"/>
        <v>141379280</v>
      </c>
      <c r="W1097" s="278"/>
      <c r="X1097" s="270">
        <v>2016</v>
      </c>
      <c r="Y1097" s="284"/>
    </row>
    <row r="1098" spans="2:25" ht="12.75" customHeight="1" x14ac:dyDescent="0.25">
      <c r="B1098" s="80" t="s">
        <v>3115</v>
      </c>
      <c r="C1098" s="273" t="s">
        <v>923</v>
      </c>
      <c r="D1098" s="392" t="s">
        <v>1129</v>
      </c>
      <c r="E1098" s="396" t="s">
        <v>1455</v>
      </c>
      <c r="F1098" s="396" t="s">
        <v>1455</v>
      </c>
      <c r="G1098" s="393" t="s">
        <v>1466</v>
      </c>
      <c r="H1098" s="456" t="s">
        <v>55</v>
      </c>
      <c r="I1098" s="338">
        <v>90</v>
      </c>
      <c r="J1098" s="455">
        <v>230000000</v>
      </c>
      <c r="K1098" s="270" t="s">
        <v>1043</v>
      </c>
      <c r="L1098" s="273" t="s">
        <v>1731</v>
      </c>
      <c r="M1098" s="397" t="s">
        <v>473</v>
      </c>
      <c r="N1098" s="394"/>
      <c r="O1098" s="394" t="s">
        <v>1374</v>
      </c>
      <c r="P1098" s="298" t="s">
        <v>1737</v>
      </c>
      <c r="Q1098" s="275" t="s">
        <v>924</v>
      </c>
      <c r="R1098" s="398"/>
      <c r="S1098" s="398"/>
      <c r="T1098" s="398"/>
      <c r="U1098" s="342">
        <v>71390000</v>
      </c>
      <c r="V1098" s="285">
        <f t="shared" si="85"/>
        <v>79956800.000000015</v>
      </c>
      <c r="W1098" s="278"/>
      <c r="X1098" s="270">
        <v>2016</v>
      </c>
      <c r="Y1098" s="284"/>
    </row>
    <row r="1099" spans="2:25" ht="12.75" customHeight="1" x14ac:dyDescent="0.25">
      <c r="B1099" s="80" t="s">
        <v>3116</v>
      </c>
      <c r="C1099" s="273" t="s">
        <v>923</v>
      </c>
      <c r="D1099" s="392" t="s">
        <v>1355</v>
      </c>
      <c r="E1099" s="392" t="s">
        <v>680</v>
      </c>
      <c r="F1099" s="392" t="s">
        <v>680</v>
      </c>
      <c r="G1099" s="399" t="s">
        <v>3117</v>
      </c>
      <c r="H1099" s="457" t="s">
        <v>475</v>
      </c>
      <c r="I1099" s="400">
        <v>100</v>
      </c>
      <c r="J1099" s="455">
        <v>230000000</v>
      </c>
      <c r="K1099" s="270" t="s">
        <v>1043</v>
      </c>
      <c r="L1099" s="273" t="s">
        <v>1731</v>
      </c>
      <c r="M1099" s="373" t="s">
        <v>473</v>
      </c>
      <c r="N1099" s="325"/>
      <c r="O1099" s="394" t="s">
        <v>1374</v>
      </c>
      <c r="P1099" s="298" t="s">
        <v>1737</v>
      </c>
      <c r="Q1099" s="275" t="s">
        <v>924</v>
      </c>
      <c r="R1099" s="332"/>
      <c r="S1099" s="401"/>
      <c r="T1099" s="401"/>
      <c r="U1099" s="402">
        <v>15000000</v>
      </c>
      <c r="V1099" s="285">
        <f t="shared" si="85"/>
        <v>16800000</v>
      </c>
      <c r="W1099" s="278"/>
      <c r="X1099" s="270">
        <v>2016</v>
      </c>
      <c r="Y1099" s="284"/>
    </row>
    <row r="1100" spans="2:25" ht="12.75" customHeight="1" x14ac:dyDescent="0.25">
      <c r="B1100" s="80" t="s">
        <v>3118</v>
      </c>
      <c r="C1100" s="273" t="s">
        <v>923</v>
      </c>
      <c r="D1100" s="392" t="s">
        <v>1355</v>
      </c>
      <c r="E1100" s="392" t="s">
        <v>680</v>
      </c>
      <c r="F1100" s="392" t="s">
        <v>680</v>
      </c>
      <c r="G1100" s="399" t="s">
        <v>3119</v>
      </c>
      <c r="H1100" s="457" t="s">
        <v>475</v>
      </c>
      <c r="I1100" s="400">
        <v>100</v>
      </c>
      <c r="J1100" s="455">
        <v>230000000</v>
      </c>
      <c r="K1100" s="270" t="s">
        <v>1043</v>
      </c>
      <c r="L1100" s="273" t="s">
        <v>1731</v>
      </c>
      <c r="M1100" s="373" t="s">
        <v>473</v>
      </c>
      <c r="N1100" s="325"/>
      <c r="O1100" s="394" t="s">
        <v>1374</v>
      </c>
      <c r="P1100" s="298" t="s">
        <v>1737</v>
      </c>
      <c r="Q1100" s="275" t="s">
        <v>924</v>
      </c>
      <c r="R1100" s="332"/>
      <c r="S1100" s="401"/>
      <c r="T1100" s="401"/>
      <c r="U1100" s="402">
        <v>6000000</v>
      </c>
      <c r="V1100" s="285">
        <f t="shared" si="85"/>
        <v>6720000.0000000009</v>
      </c>
      <c r="W1100" s="278"/>
      <c r="X1100" s="270">
        <v>2016</v>
      </c>
      <c r="Y1100" s="284"/>
    </row>
    <row r="1101" spans="2:25" ht="12.75" customHeight="1" x14ac:dyDescent="0.25">
      <c r="B1101" s="80" t="s">
        <v>3120</v>
      </c>
      <c r="C1101" s="273" t="s">
        <v>923</v>
      </c>
      <c r="D1101" s="392" t="s">
        <v>1355</v>
      </c>
      <c r="E1101" s="392" t="s">
        <v>680</v>
      </c>
      <c r="F1101" s="392" t="s">
        <v>680</v>
      </c>
      <c r="G1101" s="399" t="s">
        <v>3121</v>
      </c>
      <c r="H1101" s="457" t="s">
        <v>55</v>
      </c>
      <c r="I1101" s="400">
        <v>90</v>
      </c>
      <c r="J1101" s="455">
        <v>230000000</v>
      </c>
      <c r="K1101" s="270" t="s">
        <v>1043</v>
      </c>
      <c r="L1101" s="351" t="s">
        <v>1048</v>
      </c>
      <c r="M1101" s="373" t="s">
        <v>473</v>
      </c>
      <c r="N1101" s="325"/>
      <c r="O1101" s="394" t="s">
        <v>1374</v>
      </c>
      <c r="P1101" s="298" t="s">
        <v>1737</v>
      </c>
      <c r="Q1101" s="275" t="s">
        <v>924</v>
      </c>
      <c r="R1101" s="332"/>
      <c r="S1101" s="401"/>
      <c r="T1101" s="401"/>
      <c r="U1101" s="402">
        <v>12000000</v>
      </c>
      <c r="V1101" s="285">
        <f t="shared" si="85"/>
        <v>13440000.000000002</v>
      </c>
      <c r="W1101" s="278"/>
      <c r="X1101" s="270">
        <v>2017</v>
      </c>
      <c r="Y1101" s="284"/>
    </row>
    <row r="1102" spans="2:25" ht="12.75" customHeight="1" x14ac:dyDescent="0.25">
      <c r="B1102" s="80" t="s">
        <v>3122</v>
      </c>
      <c r="C1102" s="273" t="s">
        <v>923</v>
      </c>
      <c r="D1102" s="392" t="s">
        <v>1355</v>
      </c>
      <c r="E1102" s="392" t="s">
        <v>680</v>
      </c>
      <c r="F1102" s="392" t="s">
        <v>680</v>
      </c>
      <c r="G1102" s="399" t="s">
        <v>3123</v>
      </c>
      <c r="H1102" s="457" t="s">
        <v>475</v>
      </c>
      <c r="I1102" s="400">
        <v>100</v>
      </c>
      <c r="J1102" s="455">
        <v>230000000</v>
      </c>
      <c r="K1102" s="270" t="s">
        <v>1043</v>
      </c>
      <c r="L1102" s="351" t="s">
        <v>1048</v>
      </c>
      <c r="M1102" s="373" t="s">
        <v>473</v>
      </c>
      <c r="N1102" s="325"/>
      <c r="O1102" s="394" t="s">
        <v>1374</v>
      </c>
      <c r="P1102" s="298" t="s">
        <v>1737</v>
      </c>
      <c r="Q1102" s="275" t="s">
        <v>924</v>
      </c>
      <c r="R1102" s="332"/>
      <c r="S1102" s="401"/>
      <c r="T1102" s="401"/>
      <c r="U1102" s="402">
        <v>15000000</v>
      </c>
      <c r="V1102" s="285">
        <f t="shared" si="85"/>
        <v>16800000</v>
      </c>
      <c r="W1102" s="278"/>
      <c r="X1102" s="270">
        <v>2017</v>
      </c>
      <c r="Y1102" s="284"/>
    </row>
    <row r="1103" spans="2:25" ht="12.75" customHeight="1" x14ac:dyDescent="0.25">
      <c r="B1103" s="80" t="s">
        <v>3124</v>
      </c>
      <c r="C1103" s="273" t="s">
        <v>923</v>
      </c>
      <c r="D1103" s="392" t="s">
        <v>1355</v>
      </c>
      <c r="E1103" s="392" t="s">
        <v>680</v>
      </c>
      <c r="F1103" s="392" t="s">
        <v>680</v>
      </c>
      <c r="G1103" s="399" t="s">
        <v>3125</v>
      </c>
      <c r="H1103" s="457" t="s">
        <v>475</v>
      </c>
      <c r="I1103" s="400">
        <v>100</v>
      </c>
      <c r="J1103" s="455">
        <v>230000000</v>
      </c>
      <c r="K1103" s="270" t="s">
        <v>1043</v>
      </c>
      <c r="L1103" s="351" t="s">
        <v>1048</v>
      </c>
      <c r="M1103" s="373" t="s">
        <v>473</v>
      </c>
      <c r="N1103" s="325"/>
      <c r="O1103" s="394" t="s">
        <v>1374</v>
      </c>
      <c r="P1103" s="298" t="s">
        <v>1737</v>
      </c>
      <c r="Q1103" s="275" t="s">
        <v>924</v>
      </c>
      <c r="R1103" s="332"/>
      <c r="S1103" s="401"/>
      <c r="T1103" s="401"/>
      <c r="U1103" s="402">
        <v>15000000</v>
      </c>
      <c r="V1103" s="285">
        <f t="shared" si="85"/>
        <v>16800000</v>
      </c>
      <c r="W1103" s="278"/>
      <c r="X1103" s="270">
        <v>2017</v>
      </c>
      <c r="Y1103" s="284"/>
    </row>
    <row r="1104" spans="2:25" ht="12.75" customHeight="1" x14ac:dyDescent="0.25">
      <c r="B1104" s="80" t="s">
        <v>3126</v>
      </c>
      <c r="C1104" s="273" t="s">
        <v>923</v>
      </c>
      <c r="D1104" s="392" t="s">
        <v>1355</v>
      </c>
      <c r="E1104" s="392" t="s">
        <v>680</v>
      </c>
      <c r="F1104" s="392" t="s">
        <v>680</v>
      </c>
      <c r="G1104" s="399" t="s">
        <v>3127</v>
      </c>
      <c r="H1104" s="457" t="s">
        <v>475</v>
      </c>
      <c r="I1104" s="400">
        <v>100</v>
      </c>
      <c r="J1104" s="455">
        <v>230000000</v>
      </c>
      <c r="K1104" s="270" t="s">
        <v>1043</v>
      </c>
      <c r="L1104" s="351" t="s">
        <v>1048</v>
      </c>
      <c r="M1104" s="373" t="s">
        <v>473</v>
      </c>
      <c r="N1104" s="325"/>
      <c r="O1104" s="394" t="s">
        <v>1374</v>
      </c>
      <c r="P1104" s="298" t="s">
        <v>1737</v>
      </c>
      <c r="Q1104" s="275" t="s">
        <v>924</v>
      </c>
      <c r="R1104" s="332"/>
      <c r="S1104" s="401"/>
      <c r="T1104" s="401"/>
      <c r="U1104" s="402">
        <v>15000000</v>
      </c>
      <c r="V1104" s="285">
        <f t="shared" si="85"/>
        <v>16800000</v>
      </c>
      <c r="W1104" s="278"/>
      <c r="X1104" s="270">
        <v>2017</v>
      </c>
      <c r="Y1104" s="284"/>
    </row>
    <row r="1105" spans="2:25" ht="12.75" customHeight="1" x14ac:dyDescent="0.25">
      <c r="B1105" s="80" t="s">
        <v>3128</v>
      </c>
      <c r="C1105" s="273" t="s">
        <v>923</v>
      </c>
      <c r="D1105" s="392" t="s">
        <v>1355</v>
      </c>
      <c r="E1105" s="392" t="s">
        <v>680</v>
      </c>
      <c r="F1105" s="392" t="s">
        <v>680</v>
      </c>
      <c r="G1105" s="403" t="s">
        <v>3129</v>
      </c>
      <c r="H1105" s="373" t="s">
        <v>475</v>
      </c>
      <c r="I1105" s="400">
        <v>100</v>
      </c>
      <c r="J1105" s="455">
        <v>230000000</v>
      </c>
      <c r="K1105" s="270" t="s">
        <v>1043</v>
      </c>
      <c r="L1105" s="351" t="s">
        <v>1048</v>
      </c>
      <c r="M1105" s="373" t="s">
        <v>473</v>
      </c>
      <c r="N1105" s="325"/>
      <c r="O1105" s="394" t="s">
        <v>1374</v>
      </c>
      <c r="P1105" s="298" t="s">
        <v>1737</v>
      </c>
      <c r="Q1105" s="275" t="s">
        <v>924</v>
      </c>
      <c r="R1105" s="332"/>
      <c r="S1105" s="401"/>
      <c r="T1105" s="401"/>
      <c r="U1105" s="402">
        <v>25000000</v>
      </c>
      <c r="V1105" s="285">
        <f t="shared" si="85"/>
        <v>28000000.000000004</v>
      </c>
      <c r="W1105" s="278"/>
      <c r="X1105" s="270">
        <v>2017</v>
      </c>
      <c r="Y1105" s="284"/>
    </row>
    <row r="1106" spans="2:25" ht="12.75" customHeight="1" x14ac:dyDescent="0.25">
      <c r="B1106" s="80" t="s">
        <v>3130</v>
      </c>
      <c r="C1106" s="273" t="s">
        <v>923</v>
      </c>
      <c r="D1106" s="392" t="s">
        <v>1355</v>
      </c>
      <c r="E1106" s="392" t="s">
        <v>680</v>
      </c>
      <c r="F1106" s="392" t="s">
        <v>680</v>
      </c>
      <c r="G1106" s="404" t="s">
        <v>3131</v>
      </c>
      <c r="H1106" s="373" t="s">
        <v>475</v>
      </c>
      <c r="I1106" s="400">
        <v>100</v>
      </c>
      <c r="J1106" s="455">
        <v>230000000</v>
      </c>
      <c r="K1106" s="270" t="s">
        <v>1043</v>
      </c>
      <c r="L1106" s="351" t="s">
        <v>1048</v>
      </c>
      <c r="M1106" s="373" t="s">
        <v>473</v>
      </c>
      <c r="N1106" s="325"/>
      <c r="O1106" s="394" t="s">
        <v>1374</v>
      </c>
      <c r="P1106" s="298" t="s">
        <v>1737</v>
      </c>
      <c r="Q1106" s="275" t="s">
        <v>924</v>
      </c>
      <c r="R1106" s="332"/>
      <c r="S1106" s="401"/>
      <c r="T1106" s="401"/>
      <c r="U1106" s="402">
        <v>12000000</v>
      </c>
      <c r="V1106" s="285">
        <f t="shared" si="85"/>
        <v>13440000.000000002</v>
      </c>
      <c r="W1106" s="278"/>
      <c r="X1106" s="270">
        <v>2017</v>
      </c>
      <c r="Y1106" s="284"/>
    </row>
    <row r="1107" spans="2:25" ht="12.75" customHeight="1" x14ac:dyDescent="0.25">
      <c r="B1107" s="80" t="s">
        <v>3132</v>
      </c>
      <c r="C1107" s="273" t="s">
        <v>923</v>
      </c>
      <c r="D1107" s="392" t="s">
        <v>1355</v>
      </c>
      <c r="E1107" s="392" t="s">
        <v>680</v>
      </c>
      <c r="F1107" s="392" t="s">
        <v>680</v>
      </c>
      <c r="G1107" s="404" t="s">
        <v>3133</v>
      </c>
      <c r="H1107" s="373" t="s">
        <v>55</v>
      </c>
      <c r="I1107" s="374">
        <v>90</v>
      </c>
      <c r="J1107" s="455">
        <v>230000000</v>
      </c>
      <c r="K1107" s="270" t="s">
        <v>1043</v>
      </c>
      <c r="L1107" s="351" t="s">
        <v>1048</v>
      </c>
      <c r="M1107" s="373" t="s">
        <v>473</v>
      </c>
      <c r="N1107" s="325"/>
      <c r="O1107" s="394" t="s">
        <v>1374</v>
      </c>
      <c r="P1107" s="298" t="s">
        <v>1737</v>
      </c>
      <c r="Q1107" s="275" t="s">
        <v>924</v>
      </c>
      <c r="R1107" s="332"/>
      <c r="S1107" s="401"/>
      <c r="T1107" s="401"/>
      <c r="U1107" s="402">
        <v>44419000</v>
      </c>
      <c r="V1107" s="285">
        <f t="shared" si="85"/>
        <v>49749280.000000007</v>
      </c>
      <c r="W1107" s="278"/>
      <c r="X1107" s="270">
        <v>2017</v>
      </c>
      <c r="Y1107" s="284"/>
    </row>
    <row r="1108" spans="2:25" ht="12.75" customHeight="1" x14ac:dyDescent="0.25">
      <c r="B1108" s="80" t="s">
        <v>3134</v>
      </c>
      <c r="C1108" s="273" t="s">
        <v>923</v>
      </c>
      <c r="D1108" s="403" t="s">
        <v>3135</v>
      </c>
      <c r="E1108" s="392" t="s">
        <v>3136</v>
      </c>
      <c r="F1108" s="392" t="s">
        <v>3136</v>
      </c>
      <c r="G1108" s="332" t="s">
        <v>3137</v>
      </c>
      <c r="H1108" s="373" t="s">
        <v>55</v>
      </c>
      <c r="I1108" s="400">
        <v>80</v>
      </c>
      <c r="J1108" s="455">
        <v>230000000</v>
      </c>
      <c r="K1108" s="270" t="s">
        <v>1043</v>
      </c>
      <c r="L1108" s="283" t="s">
        <v>1163</v>
      </c>
      <c r="M1108" s="373" t="s">
        <v>473</v>
      </c>
      <c r="N1108" s="325"/>
      <c r="O1108" s="394" t="s">
        <v>1374</v>
      </c>
      <c r="P1108" s="298" t="s">
        <v>1737</v>
      </c>
      <c r="Q1108" s="275" t="s">
        <v>924</v>
      </c>
      <c r="R1108" s="332"/>
      <c r="S1108" s="401"/>
      <c r="T1108" s="401"/>
      <c r="U1108" s="405">
        <v>83000000</v>
      </c>
      <c r="V1108" s="285">
        <f t="shared" si="85"/>
        <v>92960000.000000015</v>
      </c>
      <c r="W1108" s="278"/>
      <c r="X1108" s="270">
        <v>2017</v>
      </c>
      <c r="Y1108" s="284"/>
    </row>
    <row r="1109" spans="2:25" ht="12.75" customHeight="1" x14ac:dyDescent="0.25">
      <c r="B1109" s="80" t="s">
        <v>3138</v>
      </c>
      <c r="C1109" s="273" t="s">
        <v>923</v>
      </c>
      <c r="D1109" s="392" t="s">
        <v>1355</v>
      </c>
      <c r="E1109" s="392" t="s">
        <v>680</v>
      </c>
      <c r="F1109" s="392" t="s">
        <v>680</v>
      </c>
      <c r="G1109" s="403" t="s">
        <v>3139</v>
      </c>
      <c r="H1109" s="373" t="s">
        <v>475</v>
      </c>
      <c r="I1109" s="400">
        <v>100</v>
      </c>
      <c r="J1109" s="455">
        <v>230000000</v>
      </c>
      <c r="K1109" s="270" t="s">
        <v>1043</v>
      </c>
      <c r="L1109" s="283" t="s">
        <v>1163</v>
      </c>
      <c r="M1109" s="373" t="s">
        <v>473</v>
      </c>
      <c r="N1109" s="325"/>
      <c r="O1109" s="394" t="s">
        <v>1374</v>
      </c>
      <c r="P1109" s="298" t="s">
        <v>1737</v>
      </c>
      <c r="Q1109" s="275" t="s">
        <v>924</v>
      </c>
      <c r="R1109" s="332"/>
      <c r="S1109" s="401"/>
      <c r="T1109" s="401"/>
      <c r="U1109" s="402">
        <v>13000000</v>
      </c>
      <c r="V1109" s="285">
        <f t="shared" si="85"/>
        <v>14560000.000000002</v>
      </c>
      <c r="W1109" s="278"/>
      <c r="X1109" s="270">
        <v>2017</v>
      </c>
      <c r="Y1109" s="284"/>
    </row>
    <row r="1110" spans="2:25" ht="12.75" customHeight="1" x14ac:dyDescent="0.25">
      <c r="B1110" s="80" t="s">
        <v>3140</v>
      </c>
      <c r="C1110" s="273" t="s">
        <v>923</v>
      </c>
      <c r="D1110" s="392" t="s">
        <v>1355</v>
      </c>
      <c r="E1110" s="392" t="s">
        <v>680</v>
      </c>
      <c r="F1110" s="392" t="s">
        <v>680</v>
      </c>
      <c r="G1110" s="403" t="s">
        <v>3141</v>
      </c>
      <c r="H1110" s="373" t="s">
        <v>475</v>
      </c>
      <c r="I1110" s="400">
        <v>100</v>
      </c>
      <c r="J1110" s="455">
        <v>230000000</v>
      </c>
      <c r="K1110" s="270" t="s">
        <v>1043</v>
      </c>
      <c r="L1110" s="283" t="s">
        <v>1163</v>
      </c>
      <c r="M1110" s="373" t="s">
        <v>473</v>
      </c>
      <c r="N1110" s="325"/>
      <c r="O1110" s="394" t="s">
        <v>1374</v>
      </c>
      <c r="P1110" s="298" t="s">
        <v>1737</v>
      </c>
      <c r="Q1110" s="275" t="s">
        <v>924</v>
      </c>
      <c r="R1110" s="332"/>
      <c r="S1110" s="401"/>
      <c r="T1110" s="401"/>
      <c r="U1110" s="402">
        <v>20000000</v>
      </c>
      <c r="V1110" s="285">
        <f t="shared" si="85"/>
        <v>22400000.000000004</v>
      </c>
      <c r="W1110" s="278"/>
      <c r="X1110" s="270">
        <v>2017</v>
      </c>
      <c r="Y1110" s="284"/>
    </row>
    <row r="1111" spans="2:25" ht="12.75" customHeight="1" x14ac:dyDescent="0.25">
      <c r="B1111" s="80" t="s">
        <v>3142</v>
      </c>
      <c r="C1111" s="273" t="s">
        <v>923</v>
      </c>
      <c r="D1111" s="392" t="s">
        <v>1355</v>
      </c>
      <c r="E1111" s="392" t="s">
        <v>680</v>
      </c>
      <c r="F1111" s="392" t="s">
        <v>680</v>
      </c>
      <c r="G1111" s="403" t="s">
        <v>3143</v>
      </c>
      <c r="H1111" s="373" t="s">
        <v>475</v>
      </c>
      <c r="I1111" s="400">
        <v>100</v>
      </c>
      <c r="J1111" s="455">
        <v>230000000</v>
      </c>
      <c r="K1111" s="270" t="s">
        <v>1043</v>
      </c>
      <c r="L1111" s="283" t="s">
        <v>1163</v>
      </c>
      <c r="M1111" s="373" t="s">
        <v>473</v>
      </c>
      <c r="N1111" s="325"/>
      <c r="O1111" s="394" t="s">
        <v>1374</v>
      </c>
      <c r="P1111" s="298" t="s">
        <v>1737</v>
      </c>
      <c r="Q1111" s="275" t="s">
        <v>924</v>
      </c>
      <c r="R1111" s="332"/>
      <c r="S1111" s="401"/>
      <c r="T1111" s="401"/>
      <c r="U1111" s="402">
        <v>13000000</v>
      </c>
      <c r="V1111" s="285">
        <f t="shared" si="85"/>
        <v>14560000.000000002</v>
      </c>
      <c r="W1111" s="278"/>
      <c r="X1111" s="270">
        <v>2017</v>
      </c>
      <c r="Y1111" s="284"/>
    </row>
    <row r="1112" spans="2:25" ht="12.75" customHeight="1" x14ac:dyDescent="0.25">
      <c r="B1112" s="80" t="s">
        <v>3144</v>
      </c>
      <c r="C1112" s="273" t="s">
        <v>923</v>
      </c>
      <c r="D1112" s="392" t="s">
        <v>1355</v>
      </c>
      <c r="E1112" s="392" t="s">
        <v>680</v>
      </c>
      <c r="F1112" s="392" t="s">
        <v>680</v>
      </c>
      <c r="G1112" s="403" t="s">
        <v>3145</v>
      </c>
      <c r="H1112" s="373" t="s">
        <v>475</v>
      </c>
      <c r="I1112" s="400">
        <v>100</v>
      </c>
      <c r="J1112" s="455">
        <v>230000000</v>
      </c>
      <c r="K1112" s="270" t="s">
        <v>1043</v>
      </c>
      <c r="L1112" s="283" t="s">
        <v>1163</v>
      </c>
      <c r="M1112" s="373" t="s">
        <v>473</v>
      </c>
      <c r="N1112" s="325"/>
      <c r="O1112" s="394" t="s">
        <v>1374</v>
      </c>
      <c r="P1112" s="298" t="s">
        <v>1737</v>
      </c>
      <c r="Q1112" s="275" t="s">
        <v>924</v>
      </c>
      <c r="R1112" s="332"/>
      <c r="S1112" s="401"/>
      <c r="T1112" s="401"/>
      <c r="U1112" s="402">
        <v>20000000</v>
      </c>
      <c r="V1112" s="285">
        <f t="shared" si="85"/>
        <v>22400000.000000004</v>
      </c>
      <c r="W1112" s="278"/>
      <c r="X1112" s="270">
        <v>2017</v>
      </c>
      <c r="Y1112" s="284"/>
    </row>
    <row r="1113" spans="2:25" ht="12.75" customHeight="1" x14ac:dyDescent="0.25">
      <c r="B1113" s="80" t="s">
        <v>3146</v>
      </c>
      <c r="C1113" s="273" t="s">
        <v>923</v>
      </c>
      <c r="D1113" s="392" t="s">
        <v>1355</v>
      </c>
      <c r="E1113" s="392" t="s">
        <v>680</v>
      </c>
      <c r="F1113" s="392" t="s">
        <v>680</v>
      </c>
      <c r="G1113" s="392" t="s">
        <v>3147</v>
      </c>
      <c r="H1113" s="373" t="s">
        <v>475</v>
      </c>
      <c r="I1113" s="400">
        <v>100</v>
      </c>
      <c r="J1113" s="455">
        <v>230000000</v>
      </c>
      <c r="K1113" s="270" t="s">
        <v>1043</v>
      </c>
      <c r="L1113" s="322" t="s">
        <v>685</v>
      </c>
      <c r="M1113" s="373" t="s">
        <v>473</v>
      </c>
      <c r="N1113" s="325"/>
      <c r="O1113" s="394" t="s">
        <v>1374</v>
      </c>
      <c r="P1113" s="298" t="s">
        <v>1737</v>
      </c>
      <c r="Q1113" s="275" t="s">
        <v>924</v>
      </c>
      <c r="R1113" s="332"/>
      <c r="S1113" s="401"/>
      <c r="T1113" s="401"/>
      <c r="U1113" s="406">
        <v>15000000</v>
      </c>
      <c r="V1113" s="285">
        <f t="shared" si="85"/>
        <v>16800000</v>
      </c>
      <c r="W1113" s="278"/>
      <c r="X1113" s="270">
        <v>2017</v>
      </c>
      <c r="Y1113" s="284"/>
    </row>
    <row r="1114" spans="2:25" ht="12.75" customHeight="1" x14ac:dyDescent="0.25">
      <c r="B1114" s="80" t="s">
        <v>3148</v>
      </c>
      <c r="C1114" s="273" t="s">
        <v>923</v>
      </c>
      <c r="D1114" s="392" t="s">
        <v>1355</v>
      </c>
      <c r="E1114" s="392" t="s">
        <v>680</v>
      </c>
      <c r="F1114" s="392" t="s">
        <v>680</v>
      </c>
      <c r="G1114" s="404" t="s">
        <v>3149</v>
      </c>
      <c r="H1114" s="373" t="s">
        <v>55</v>
      </c>
      <c r="I1114" s="374">
        <v>100</v>
      </c>
      <c r="J1114" s="455">
        <v>230000000</v>
      </c>
      <c r="K1114" s="270" t="s">
        <v>1043</v>
      </c>
      <c r="L1114" s="322" t="s">
        <v>2804</v>
      </c>
      <c r="M1114" s="373" t="s">
        <v>473</v>
      </c>
      <c r="N1114" s="325"/>
      <c r="O1114" s="394" t="s">
        <v>1374</v>
      </c>
      <c r="P1114" s="298" t="s">
        <v>1737</v>
      </c>
      <c r="Q1114" s="275" t="s">
        <v>924</v>
      </c>
      <c r="R1114" s="332"/>
      <c r="S1114" s="401"/>
      <c r="T1114" s="401"/>
      <c r="U1114" s="402">
        <v>10000000</v>
      </c>
      <c r="V1114" s="285">
        <f t="shared" si="85"/>
        <v>11200000.000000002</v>
      </c>
      <c r="W1114" s="278"/>
      <c r="X1114" s="270">
        <v>2017</v>
      </c>
      <c r="Y1114" s="284"/>
    </row>
    <row r="1115" spans="2:25" ht="12.75" customHeight="1" x14ac:dyDescent="0.25">
      <c r="B1115" s="80" t="s">
        <v>3150</v>
      </c>
      <c r="C1115" s="273" t="s">
        <v>923</v>
      </c>
      <c r="D1115" s="392" t="s">
        <v>3151</v>
      </c>
      <c r="E1115" s="392" t="s">
        <v>3152</v>
      </c>
      <c r="F1115" s="392" t="s">
        <v>3153</v>
      </c>
      <c r="G1115" s="404" t="s">
        <v>3154</v>
      </c>
      <c r="H1115" s="373" t="s">
        <v>55</v>
      </c>
      <c r="I1115" s="374">
        <v>100</v>
      </c>
      <c r="J1115" s="455">
        <v>230000000</v>
      </c>
      <c r="K1115" s="270" t="s">
        <v>1043</v>
      </c>
      <c r="L1115" s="351" t="s">
        <v>1048</v>
      </c>
      <c r="M1115" s="373" t="s">
        <v>473</v>
      </c>
      <c r="N1115" s="325"/>
      <c r="O1115" s="394" t="s">
        <v>1086</v>
      </c>
      <c r="P1115" s="298" t="s">
        <v>1737</v>
      </c>
      <c r="Q1115" s="275" t="s">
        <v>924</v>
      </c>
      <c r="R1115" s="332"/>
      <c r="S1115" s="401"/>
      <c r="T1115" s="401"/>
      <c r="U1115" s="402">
        <v>38050000</v>
      </c>
      <c r="V1115" s="285">
        <f t="shared" si="85"/>
        <v>42616000.000000007</v>
      </c>
      <c r="W1115" s="278"/>
      <c r="X1115" s="270">
        <v>2017</v>
      </c>
      <c r="Y1115" s="284"/>
    </row>
    <row r="1116" spans="2:25" ht="12.75" customHeight="1" x14ac:dyDescent="0.25">
      <c r="B1116" s="80" t="s">
        <v>3155</v>
      </c>
      <c r="C1116" s="407" t="s">
        <v>923</v>
      </c>
      <c r="D1116" s="396" t="s">
        <v>1384</v>
      </c>
      <c r="E1116" s="396" t="s">
        <v>1581</v>
      </c>
      <c r="F1116" s="396" t="s">
        <v>1581</v>
      </c>
      <c r="G1116" s="408" t="s">
        <v>1385</v>
      </c>
      <c r="H1116" s="398" t="s">
        <v>475</v>
      </c>
      <c r="I1116" s="409">
        <v>100</v>
      </c>
      <c r="J1116" s="458">
        <v>230000000</v>
      </c>
      <c r="K1116" s="270" t="s">
        <v>1043</v>
      </c>
      <c r="L1116" s="351" t="s">
        <v>1048</v>
      </c>
      <c r="M1116" s="398" t="s">
        <v>473</v>
      </c>
      <c r="N1116" s="410"/>
      <c r="O1116" s="394" t="s">
        <v>1086</v>
      </c>
      <c r="P1116" s="298" t="s">
        <v>1737</v>
      </c>
      <c r="Q1116" s="275" t="s">
        <v>924</v>
      </c>
      <c r="R1116" s="411"/>
      <c r="S1116" s="412"/>
      <c r="T1116" s="412"/>
      <c r="U1116" s="413">
        <v>940000</v>
      </c>
      <c r="V1116" s="414">
        <f t="shared" si="85"/>
        <v>1052800</v>
      </c>
      <c r="W1116" s="415"/>
      <c r="X1116" s="416">
        <v>2017</v>
      </c>
      <c r="Y1116" s="436"/>
    </row>
    <row r="1117" spans="2:25" ht="12.75" customHeight="1" x14ac:dyDescent="0.25">
      <c r="B1117" s="80" t="s">
        <v>3156</v>
      </c>
      <c r="C1117" s="273" t="s">
        <v>923</v>
      </c>
      <c r="D1117" s="392" t="s">
        <v>1262</v>
      </c>
      <c r="E1117" s="367" t="s">
        <v>1570</v>
      </c>
      <c r="F1117" s="367" t="s">
        <v>1570</v>
      </c>
      <c r="G1117" s="295" t="s">
        <v>1263</v>
      </c>
      <c r="H1117" s="373" t="s">
        <v>475</v>
      </c>
      <c r="I1117" s="374">
        <v>100</v>
      </c>
      <c r="J1117" s="455">
        <v>230000000</v>
      </c>
      <c r="K1117" s="270" t="s">
        <v>1043</v>
      </c>
      <c r="L1117" s="322" t="s">
        <v>492</v>
      </c>
      <c r="M1117" s="373" t="s">
        <v>473</v>
      </c>
      <c r="N1117" s="325"/>
      <c r="O1117" s="325" t="s">
        <v>688</v>
      </c>
      <c r="P1117" s="298" t="s">
        <v>1737</v>
      </c>
      <c r="Q1117" s="275" t="s">
        <v>924</v>
      </c>
      <c r="R1117" s="332"/>
      <c r="S1117" s="401"/>
      <c r="T1117" s="401"/>
      <c r="U1117" s="342">
        <v>3500000</v>
      </c>
      <c r="V1117" s="285">
        <f t="shared" si="85"/>
        <v>3920000.0000000005</v>
      </c>
      <c r="W1117" s="278"/>
      <c r="X1117" s="270">
        <v>2016</v>
      </c>
      <c r="Y1117" s="284"/>
    </row>
    <row r="1118" spans="2:25" ht="12.75" customHeight="1" x14ac:dyDescent="0.25">
      <c r="B1118" s="80" t="s">
        <v>3157</v>
      </c>
      <c r="C1118" s="273" t="s">
        <v>923</v>
      </c>
      <c r="D1118" s="271" t="s">
        <v>1461</v>
      </c>
      <c r="E1118" s="283" t="s">
        <v>648</v>
      </c>
      <c r="F1118" s="283" t="s">
        <v>648</v>
      </c>
      <c r="G1118" s="417" t="s">
        <v>1462</v>
      </c>
      <c r="H1118" s="325" t="s">
        <v>475</v>
      </c>
      <c r="I1118" s="272">
        <v>99</v>
      </c>
      <c r="J1118" s="455">
        <v>230000000</v>
      </c>
      <c r="K1118" s="270" t="s">
        <v>1043</v>
      </c>
      <c r="L1118" s="351" t="s">
        <v>1048</v>
      </c>
      <c r="M1118" s="418" t="s">
        <v>473</v>
      </c>
      <c r="N1118" s="418"/>
      <c r="O1118" s="418" t="s">
        <v>1464</v>
      </c>
      <c r="P1118" s="418" t="s">
        <v>1737</v>
      </c>
      <c r="Q1118" s="275" t="s">
        <v>924</v>
      </c>
      <c r="R1118" s="325"/>
      <c r="S1118" s="325"/>
      <c r="T1118" s="325"/>
      <c r="U1118" s="419">
        <v>191280000</v>
      </c>
      <c r="V1118" s="285">
        <f t="shared" si="85"/>
        <v>214233600.00000003</v>
      </c>
      <c r="W1118" s="278"/>
      <c r="X1118" s="270">
        <v>2017</v>
      </c>
      <c r="Y1118" s="284"/>
    </row>
    <row r="1119" spans="2:25" ht="12.75" customHeight="1" x14ac:dyDescent="0.25">
      <c r="B1119" s="80" t="s">
        <v>3158</v>
      </c>
      <c r="C1119" s="273" t="s">
        <v>923</v>
      </c>
      <c r="D1119" s="271" t="s">
        <v>1461</v>
      </c>
      <c r="E1119" s="283" t="s">
        <v>648</v>
      </c>
      <c r="F1119" s="283" t="s">
        <v>648</v>
      </c>
      <c r="G1119" s="417" t="s">
        <v>1463</v>
      </c>
      <c r="H1119" s="325" t="s">
        <v>475</v>
      </c>
      <c r="I1119" s="272">
        <v>99</v>
      </c>
      <c r="J1119" s="455">
        <v>230000000</v>
      </c>
      <c r="K1119" s="270" t="s">
        <v>1043</v>
      </c>
      <c r="L1119" s="351" t="s">
        <v>1048</v>
      </c>
      <c r="M1119" s="418" t="s">
        <v>473</v>
      </c>
      <c r="N1119" s="418"/>
      <c r="O1119" s="418" t="s">
        <v>1464</v>
      </c>
      <c r="P1119" s="418" t="s">
        <v>1737</v>
      </c>
      <c r="Q1119" s="275" t="s">
        <v>924</v>
      </c>
      <c r="R1119" s="325"/>
      <c r="S1119" s="325"/>
      <c r="T1119" s="325"/>
      <c r="U1119" s="419">
        <v>71731080</v>
      </c>
      <c r="V1119" s="285">
        <f t="shared" si="85"/>
        <v>80338809.600000009</v>
      </c>
      <c r="W1119" s="278"/>
      <c r="X1119" s="270">
        <v>2017</v>
      </c>
      <c r="Y1119" s="284"/>
    </row>
    <row r="1120" spans="2:25" ht="12.75" customHeight="1" x14ac:dyDescent="0.25">
      <c r="B1120" s="80" t="s">
        <v>3159</v>
      </c>
      <c r="C1120" s="273" t="s">
        <v>923</v>
      </c>
      <c r="D1120" s="271" t="s">
        <v>1461</v>
      </c>
      <c r="E1120" s="283" t="s">
        <v>648</v>
      </c>
      <c r="F1120" s="283" t="s">
        <v>648</v>
      </c>
      <c r="G1120" s="417" t="s">
        <v>1465</v>
      </c>
      <c r="H1120" s="325" t="s">
        <v>475</v>
      </c>
      <c r="I1120" s="272">
        <v>99</v>
      </c>
      <c r="J1120" s="455">
        <v>230000000</v>
      </c>
      <c r="K1120" s="270" t="s">
        <v>1043</v>
      </c>
      <c r="L1120" s="418" t="s">
        <v>496</v>
      </c>
      <c r="M1120" s="418" t="s">
        <v>473</v>
      </c>
      <c r="N1120" s="418"/>
      <c r="O1120" s="418" t="s">
        <v>479</v>
      </c>
      <c r="P1120" s="418" t="s">
        <v>1737</v>
      </c>
      <c r="Q1120" s="275" t="s">
        <v>924</v>
      </c>
      <c r="R1120" s="325"/>
      <c r="S1120" s="325"/>
      <c r="T1120" s="325"/>
      <c r="U1120" s="419">
        <v>161098000</v>
      </c>
      <c r="V1120" s="285">
        <f t="shared" si="85"/>
        <v>180429760.00000003</v>
      </c>
      <c r="W1120" s="278"/>
      <c r="X1120" s="270">
        <v>2017</v>
      </c>
      <c r="Y1120" s="284"/>
    </row>
    <row r="1121" spans="2:25" ht="12.75" customHeight="1" x14ac:dyDescent="0.25">
      <c r="B1121" s="80" t="s">
        <v>3160</v>
      </c>
      <c r="C1121" s="273" t="s">
        <v>923</v>
      </c>
      <c r="D1121" s="271" t="s">
        <v>1528</v>
      </c>
      <c r="E1121" s="283" t="s">
        <v>1529</v>
      </c>
      <c r="F1121" s="283" t="s">
        <v>1529</v>
      </c>
      <c r="G1121" s="389" t="s">
        <v>693</v>
      </c>
      <c r="H1121" s="389" t="s">
        <v>475</v>
      </c>
      <c r="I1121" s="420">
        <v>100</v>
      </c>
      <c r="J1121" s="387">
        <v>230000000</v>
      </c>
      <c r="K1121" s="270" t="s">
        <v>1043</v>
      </c>
      <c r="L1121" s="273" t="s">
        <v>1731</v>
      </c>
      <c r="M1121" s="389" t="s">
        <v>473</v>
      </c>
      <c r="N1121" s="418" t="s">
        <v>924</v>
      </c>
      <c r="O1121" s="421" t="s">
        <v>692</v>
      </c>
      <c r="P1121" s="418" t="s">
        <v>1530</v>
      </c>
      <c r="Q1121" s="275" t="s">
        <v>924</v>
      </c>
      <c r="R1121" s="325"/>
      <c r="S1121" s="325"/>
      <c r="T1121" s="325"/>
      <c r="U1121" s="419">
        <v>5950000</v>
      </c>
      <c r="V1121" s="285">
        <f t="shared" si="85"/>
        <v>6664000.0000000009</v>
      </c>
      <c r="W1121" s="278"/>
      <c r="X1121" s="270">
        <v>2016</v>
      </c>
      <c r="Y1121" s="284"/>
    </row>
    <row r="1122" spans="2:25" ht="12.75" customHeight="1" x14ac:dyDescent="0.25">
      <c r="B1122" s="80" t="s">
        <v>3161</v>
      </c>
      <c r="C1122" s="273" t="s">
        <v>923</v>
      </c>
      <c r="D1122" s="271" t="s">
        <v>1531</v>
      </c>
      <c r="E1122" s="283" t="s">
        <v>1532</v>
      </c>
      <c r="F1122" s="283" t="s">
        <v>1532</v>
      </c>
      <c r="G1122" s="389" t="s">
        <v>694</v>
      </c>
      <c r="H1122" s="389" t="s">
        <v>475</v>
      </c>
      <c r="I1122" s="420">
        <v>100</v>
      </c>
      <c r="J1122" s="387">
        <v>230000000</v>
      </c>
      <c r="K1122" s="270" t="s">
        <v>1043</v>
      </c>
      <c r="L1122" s="273" t="s">
        <v>1731</v>
      </c>
      <c r="M1122" s="389" t="s">
        <v>473</v>
      </c>
      <c r="N1122" s="418" t="s">
        <v>924</v>
      </c>
      <c r="O1122" s="421" t="s">
        <v>692</v>
      </c>
      <c r="P1122" s="418" t="s">
        <v>1530</v>
      </c>
      <c r="Q1122" s="275" t="s">
        <v>924</v>
      </c>
      <c r="R1122" s="325"/>
      <c r="S1122" s="325"/>
      <c r="T1122" s="325"/>
      <c r="U1122" s="419">
        <v>5445000</v>
      </c>
      <c r="V1122" s="285">
        <f t="shared" si="85"/>
        <v>6098400.0000000009</v>
      </c>
      <c r="W1122" s="278"/>
      <c r="X1122" s="270">
        <v>2016</v>
      </c>
      <c r="Y1122" s="284"/>
    </row>
    <row r="1123" spans="2:25" ht="12.75" customHeight="1" x14ac:dyDescent="0.25">
      <c r="B1123" s="80" t="s">
        <v>3162</v>
      </c>
      <c r="C1123" s="273" t="s">
        <v>923</v>
      </c>
      <c r="D1123" s="271" t="s">
        <v>1533</v>
      </c>
      <c r="E1123" s="283" t="s">
        <v>1534</v>
      </c>
      <c r="F1123" s="283" t="s">
        <v>1534</v>
      </c>
      <c r="G1123" s="389" t="s">
        <v>1535</v>
      </c>
      <c r="H1123" s="389" t="s">
        <v>475</v>
      </c>
      <c r="I1123" s="420">
        <v>100</v>
      </c>
      <c r="J1123" s="387">
        <v>230000000</v>
      </c>
      <c r="K1123" s="270" t="s">
        <v>1043</v>
      </c>
      <c r="L1123" s="273" t="s">
        <v>1731</v>
      </c>
      <c r="M1123" s="389" t="s">
        <v>473</v>
      </c>
      <c r="N1123" s="418" t="s">
        <v>924</v>
      </c>
      <c r="O1123" s="421" t="s">
        <v>692</v>
      </c>
      <c r="P1123" s="418" t="s">
        <v>3163</v>
      </c>
      <c r="Q1123" s="275" t="s">
        <v>924</v>
      </c>
      <c r="R1123" s="325"/>
      <c r="S1123" s="325"/>
      <c r="T1123" s="325"/>
      <c r="U1123" s="419">
        <v>23908500</v>
      </c>
      <c r="V1123" s="285">
        <f t="shared" si="85"/>
        <v>26777520.000000004</v>
      </c>
      <c r="W1123" s="278"/>
      <c r="X1123" s="270">
        <v>2016</v>
      </c>
      <c r="Y1123" s="284"/>
    </row>
    <row r="1124" spans="2:25" ht="12.75" customHeight="1" x14ac:dyDescent="0.25">
      <c r="B1124" s="80" t="s">
        <v>3164</v>
      </c>
      <c r="C1124" s="273" t="s">
        <v>923</v>
      </c>
      <c r="D1124" s="271" t="s">
        <v>1525</v>
      </c>
      <c r="E1124" s="283" t="s">
        <v>1526</v>
      </c>
      <c r="F1124" s="283" t="s">
        <v>1526</v>
      </c>
      <c r="G1124" s="422" t="s">
        <v>1536</v>
      </c>
      <c r="H1124" s="341" t="s">
        <v>475</v>
      </c>
      <c r="I1124" s="423">
        <v>100</v>
      </c>
      <c r="J1124" s="387">
        <v>230000000</v>
      </c>
      <c r="K1124" s="270" t="s">
        <v>1043</v>
      </c>
      <c r="L1124" s="273" t="s">
        <v>1731</v>
      </c>
      <c r="M1124" s="389" t="s">
        <v>473</v>
      </c>
      <c r="N1124" s="418" t="s">
        <v>924</v>
      </c>
      <c r="O1124" s="421" t="s">
        <v>692</v>
      </c>
      <c r="P1124" s="418" t="s">
        <v>1527</v>
      </c>
      <c r="Q1124" s="275" t="s">
        <v>924</v>
      </c>
      <c r="R1124" s="325"/>
      <c r="S1124" s="325"/>
      <c r="T1124" s="325"/>
      <c r="U1124" s="419">
        <v>5247180</v>
      </c>
      <c r="V1124" s="285">
        <f t="shared" si="85"/>
        <v>5876841.6000000006</v>
      </c>
      <c r="W1124" s="278"/>
      <c r="X1124" s="270">
        <v>2016</v>
      </c>
      <c r="Y1124" s="284"/>
    </row>
    <row r="1125" spans="2:25" ht="12.75" customHeight="1" x14ac:dyDescent="0.25">
      <c r="B1125" s="80" t="s">
        <v>3165</v>
      </c>
      <c r="C1125" s="273" t="s">
        <v>923</v>
      </c>
      <c r="D1125" s="271" t="s">
        <v>1364</v>
      </c>
      <c r="E1125" s="283" t="s">
        <v>1580</v>
      </c>
      <c r="F1125" s="283" t="s">
        <v>1580</v>
      </c>
      <c r="G1125" s="424" t="s">
        <v>3166</v>
      </c>
      <c r="H1125" s="424" t="s">
        <v>475</v>
      </c>
      <c r="I1125" s="420">
        <v>100</v>
      </c>
      <c r="J1125" s="459">
        <v>230000000</v>
      </c>
      <c r="K1125" s="270" t="s">
        <v>1043</v>
      </c>
      <c r="L1125" s="273" t="s">
        <v>1731</v>
      </c>
      <c r="M1125" s="424" t="s">
        <v>473</v>
      </c>
      <c r="N1125" s="418" t="s">
        <v>924</v>
      </c>
      <c r="O1125" s="421" t="s">
        <v>692</v>
      </c>
      <c r="P1125" s="418" t="s">
        <v>1052</v>
      </c>
      <c r="Q1125" s="275" t="s">
        <v>924</v>
      </c>
      <c r="R1125" s="325"/>
      <c r="S1125" s="325"/>
      <c r="T1125" s="325"/>
      <c r="U1125" s="419">
        <v>3190176.0000000005</v>
      </c>
      <c r="V1125" s="285">
        <f t="shared" ref="V1125:V1129" si="86">U1125*1.12</f>
        <v>3572997.120000001</v>
      </c>
      <c r="W1125" s="278"/>
      <c r="X1125" s="270">
        <v>2016</v>
      </c>
      <c r="Y1125" s="284"/>
    </row>
    <row r="1126" spans="2:25" ht="12.75" customHeight="1" x14ac:dyDescent="0.25">
      <c r="B1126" s="80" t="s">
        <v>3167</v>
      </c>
      <c r="C1126" s="273" t="s">
        <v>923</v>
      </c>
      <c r="D1126" s="271" t="s">
        <v>3168</v>
      </c>
      <c r="E1126" s="283" t="s">
        <v>3169</v>
      </c>
      <c r="F1126" s="283" t="s">
        <v>3169</v>
      </c>
      <c r="G1126" s="326" t="s">
        <v>3170</v>
      </c>
      <c r="H1126" s="326" t="s">
        <v>475</v>
      </c>
      <c r="I1126" s="302">
        <v>100</v>
      </c>
      <c r="J1126" s="326">
        <v>230000000</v>
      </c>
      <c r="K1126" s="270" t="s">
        <v>1043</v>
      </c>
      <c r="L1126" s="273" t="s">
        <v>1731</v>
      </c>
      <c r="M1126" s="326" t="s">
        <v>473</v>
      </c>
      <c r="N1126" s="418" t="s">
        <v>924</v>
      </c>
      <c r="O1126" s="421" t="s">
        <v>692</v>
      </c>
      <c r="P1126" s="418" t="s">
        <v>3171</v>
      </c>
      <c r="Q1126" s="275" t="s">
        <v>924</v>
      </c>
      <c r="R1126" s="325"/>
      <c r="S1126" s="325"/>
      <c r="T1126" s="325"/>
      <c r="U1126" s="419">
        <v>2161336</v>
      </c>
      <c r="V1126" s="285">
        <f t="shared" si="86"/>
        <v>2420696.3200000003</v>
      </c>
      <c r="W1126" s="278"/>
      <c r="X1126" s="270">
        <v>2016</v>
      </c>
      <c r="Y1126" s="284"/>
    </row>
    <row r="1127" spans="2:25" ht="12.75" customHeight="1" x14ac:dyDescent="0.25">
      <c r="B1127" s="80" t="s">
        <v>3172</v>
      </c>
      <c r="C1127" s="269" t="s">
        <v>923</v>
      </c>
      <c r="D1127" s="270" t="s">
        <v>3173</v>
      </c>
      <c r="E1127" s="271" t="s">
        <v>3174</v>
      </c>
      <c r="F1127" s="271" t="s">
        <v>3174</v>
      </c>
      <c r="G1127" s="270" t="s">
        <v>3175</v>
      </c>
      <c r="H1127" s="425" t="s">
        <v>55</v>
      </c>
      <c r="I1127" s="272">
        <v>100</v>
      </c>
      <c r="J1127" s="325">
        <v>230000000</v>
      </c>
      <c r="K1127" s="270" t="s">
        <v>1043</v>
      </c>
      <c r="L1127" s="273" t="s">
        <v>1731</v>
      </c>
      <c r="M1127" s="271" t="s">
        <v>473</v>
      </c>
      <c r="N1127" s="271" t="s">
        <v>924</v>
      </c>
      <c r="O1127" s="271" t="s">
        <v>3176</v>
      </c>
      <c r="P1127" s="283" t="s">
        <v>3177</v>
      </c>
      <c r="Q1127" s="275" t="s">
        <v>924</v>
      </c>
      <c r="R1127" s="270"/>
      <c r="S1127" s="276"/>
      <c r="T1127" s="276"/>
      <c r="U1127" s="277">
        <v>266064244.33000001</v>
      </c>
      <c r="V1127" s="277">
        <f>U1127*1.12</f>
        <v>297991953.64960003</v>
      </c>
      <c r="W1127" s="270"/>
      <c r="X1127" s="270">
        <v>2016</v>
      </c>
      <c r="Y1127" s="308"/>
    </row>
    <row r="1128" spans="2:25" ht="12.75" customHeight="1" x14ac:dyDescent="0.25">
      <c r="B1128" s="23" t="s">
        <v>3178</v>
      </c>
      <c r="C1128" s="15" t="s">
        <v>923</v>
      </c>
      <c r="D1128" s="26" t="s">
        <v>1336</v>
      </c>
      <c r="E1128" s="26" t="s">
        <v>1337</v>
      </c>
      <c r="F1128" s="26" t="s">
        <v>1337</v>
      </c>
      <c r="G1128" s="26" t="s">
        <v>1338</v>
      </c>
      <c r="H1128" s="26" t="s">
        <v>475</v>
      </c>
      <c r="I1128" s="180">
        <v>100</v>
      </c>
      <c r="J1128" s="443">
        <v>230000000</v>
      </c>
      <c r="K1128" s="9" t="s">
        <v>1043</v>
      </c>
      <c r="L1128" s="85" t="s">
        <v>1731</v>
      </c>
      <c r="M1128" s="37" t="s">
        <v>473</v>
      </c>
      <c r="N1128" s="29" t="s">
        <v>924</v>
      </c>
      <c r="O1128" s="29" t="s">
        <v>1048</v>
      </c>
      <c r="P1128" s="426" t="s">
        <v>1737</v>
      </c>
      <c r="Q1128" s="110" t="s">
        <v>924</v>
      </c>
      <c r="R1128" s="27"/>
      <c r="S1128" s="28"/>
      <c r="T1128" s="28"/>
      <c r="U1128" s="28">
        <v>9863752.2400000002</v>
      </c>
      <c r="V1128" s="277">
        <f t="shared" ref="V1128:V1156" si="87">U1128*1.12</f>
        <v>11047402.508800002</v>
      </c>
      <c r="W1128" s="270"/>
      <c r="X1128" s="270">
        <v>2016</v>
      </c>
      <c r="Y1128" s="308"/>
    </row>
    <row r="1129" spans="2:25" ht="12.75" customHeight="1" x14ac:dyDescent="0.25">
      <c r="B1129" s="23" t="s">
        <v>3179</v>
      </c>
      <c r="C1129" s="15" t="s">
        <v>923</v>
      </c>
      <c r="D1129" s="26" t="s">
        <v>1336</v>
      </c>
      <c r="E1129" s="26" t="s">
        <v>1337</v>
      </c>
      <c r="F1129" s="26" t="s">
        <v>1337</v>
      </c>
      <c r="G1129" s="26" t="s">
        <v>2903</v>
      </c>
      <c r="H1129" s="26" t="s">
        <v>475</v>
      </c>
      <c r="I1129" s="180">
        <v>100</v>
      </c>
      <c r="J1129" s="443">
        <v>230000000</v>
      </c>
      <c r="K1129" s="9" t="s">
        <v>1043</v>
      </c>
      <c r="L1129" s="85" t="s">
        <v>1731</v>
      </c>
      <c r="M1129" s="37" t="s">
        <v>473</v>
      </c>
      <c r="N1129" s="29" t="s">
        <v>924</v>
      </c>
      <c r="O1129" s="29" t="s">
        <v>1048</v>
      </c>
      <c r="P1129" s="426" t="s">
        <v>1737</v>
      </c>
      <c r="Q1129" s="110" t="s">
        <v>924</v>
      </c>
      <c r="R1129" s="27"/>
      <c r="S1129" s="28"/>
      <c r="T1129" s="28"/>
      <c r="U1129" s="28">
        <v>5288725</v>
      </c>
      <c r="V1129" s="277">
        <f t="shared" si="87"/>
        <v>5923372.0000000009</v>
      </c>
      <c r="W1129" s="270"/>
      <c r="X1129" s="270">
        <v>2016</v>
      </c>
      <c r="Y1129" s="308"/>
    </row>
    <row r="1130" spans="2:25" ht="12.75" customHeight="1" x14ac:dyDescent="0.25">
      <c r="B1130" s="23" t="s">
        <v>3180</v>
      </c>
      <c r="C1130" s="15" t="s">
        <v>48</v>
      </c>
      <c r="D1130" s="9" t="s">
        <v>1297</v>
      </c>
      <c r="E1130" s="29" t="s">
        <v>1298</v>
      </c>
      <c r="F1130" s="29" t="s">
        <v>1298</v>
      </c>
      <c r="G1130" s="9" t="s">
        <v>1299</v>
      </c>
      <c r="H1130" s="427" t="s">
        <v>55</v>
      </c>
      <c r="I1130" s="40">
        <v>100</v>
      </c>
      <c r="J1130" s="91">
        <v>230000000</v>
      </c>
      <c r="K1130" s="9" t="s">
        <v>925</v>
      </c>
      <c r="L1130" s="85" t="s">
        <v>1353</v>
      </c>
      <c r="M1130" s="29" t="s">
        <v>2957</v>
      </c>
      <c r="N1130" s="29" t="s">
        <v>924</v>
      </c>
      <c r="O1130" s="29" t="s">
        <v>483</v>
      </c>
      <c r="P1130" s="87" t="s">
        <v>3181</v>
      </c>
      <c r="Q1130" s="110" t="s">
        <v>924</v>
      </c>
      <c r="R1130" s="9"/>
      <c r="S1130" s="19"/>
      <c r="T1130" s="19"/>
      <c r="U1130" s="36">
        <v>20000000</v>
      </c>
      <c r="V1130" s="277">
        <f t="shared" si="87"/>
        <v>22400000.000000004</v>
      </c>
      <c r="W1130" s="270"/>
      <c r="X1130" s="416">
        <v>2017</v>
      </c>
      <c r="Y1130" s="308"/>
    </row>
    <row r="1131" spans="2:25" ht="12.75" customHeight="1" x14ac:dyDescent="0.25">
      <c r="B1131" s="23" t="s">
        <v>3216</v>
      </c>
      <c r="C1131" s="269" t="s">
        <v>923</v>
      </c>
      <c r="D1131" s="278" t="s">
        <v>2911</v>
      </c>
      <c r="E1131" s="278" t="s">
        <v>2912</v>
      </c>
      <c r="F1131" s="278" t="s">
        <v>2913</v>
      </c>
      <c r="G1131" s="278" t="s">
        <v>2914</v>
      </c>
      <c r="H1131" s="278" t="s">
        <v>475</v>
      </c>
      <c r="I1131" s="307">
        <v>100</v>
      </c>
      <c r="J1131" s="449">
        <v>230000000</v>
      </c>
      <c r="K1131" s="270" t="s">
        <v>1043</v>
      </c>
      <c r="L1131" s="273" t="s">
        <v>496</v>
      </c>
      <c r="M1131" s="278" t="s">
        <v>473</v>
      </c>
      <c r="N1131" s="271" t="s">
        <v>924</v>
      </c>
      <c r="O1131" s="271" t="s">
        <v>1048</v>
      </c>
      <c r="P1131" s="283" t="s">
        <v>1741</v>
      </c>
      <c r="Q1131" s="275" t="s">
        <v>924</v>
      </c>
      <c r="R1131" s="278"/>
      <c r="S1131" s="276"/>
      <c r="T1131" s="276"/>
      <c r="U1131" s="19">
        <v>19547511</v>
      </c>
      <c r="V1131" s="276">
        <f t="shared" si="87"/>
        <v>21893212.32</v>
      </c>
      <c r="W1131" s="278"/>
      <c r="X1131" s="270">
        <v>2017</v>
      </c>
      <c r="Y1131" s="306"/>
    </row>
    <row r="1132" spans="2:25" ht="12.75" customHeight="1" x14ac:dyDescent="0.25">
      <c r="B1132" s="23" t="s">
        <v>3217</v>
      </c>
      <c r="C1132" s="269" t="s">
        <v>923</v>
      </c>
      <c r="D1132" s="278" t="s">
        <v>2911</v>
      </c>
      <c r="E1132" s="278" t="s">
        <v>2912</v>
      </c>
      <c r="F1132" s="278" t="s">
        <v>2913</v>
      </c>
      <c r="G1132" s="278" t="s">
        <v>2915</v>
      </c>
      <c r="H1132" s="278" t="s">
        <v>475</v>
      </c>
      <c r="I1132" s="307">
        <v>100</v>
      </c>
      <c r="J1132" s="449">
        <v>230000000</v>
      </c>
      <c r="K1132" s="270" t="s">
        <v>1043</v>
      </c>
      <c r="L1132" s="273" t="s">
        <v>496</v>
      </c>
      <c r="M1132" s="278" t="s">
        <v>473</v>
      </c>
      <c r="N1132" s="271" t="s">
        <v>924</v>
      </c>
      <c r="O1132" s="271" t="s">
        <v>1048</v>
      </c>
      <c r="P1132" s="283" t="s">
        <v>1741</v>
      </c>
      <c r="Q1132" s="275" t="s">
        <v>924</v>
      </c>
      <c r="R1132" s="278"/>
      <c r="S1132" s="276"/>
      <c r="T1132" s="276"/>
      <c r="U1132" s="19">
        <v>29090170</v>
      </c>
      <c r="V1132" s="276">
        <f t="shared" si="87"/>
        <v>32580990.400000002</v>
      </c>
      <c r="W1132" s="278"/>
      <c r="X1132" s="270">
        <v>2017</v>
      </c>
      <c r="Y1132" s="306"/>
    </row>
    <row r="1133" spans="2:25" ht="12.75" customHeight="1" x14ac:dyDescent="0.25">
      <c r="B1133" s="23" t="s">
        <v>3218</v>
      </c>
      <c r="C1133" s="269" t="s">
        <v>923</v>
      </c>
      <c r="D1133" s="278" t="s">
        <v>2911</v>
      </c>
      <c r="E1133" s="278" t="s">
        <v>2912</v>
      </c>
      <c r="F1133" s="278" t="s">
        <v>2913</v>
      </c>
      <c r="G1133" s="278" t="s">
        <v>2916</v>
      </c>
      <c r="H1133" s="278" t="s">
        <v>475</v>
      </c>
      <c r="I1133" s="307">
        <v>100</v>
      </c>
      <c r="J1133" s="449">
        <v>230000000</v>
      </c>
      <c r="K1133" s="270" t="s">
        <v>1043</v>
      </c>
      <c r="L1133" s="273" t="s">
        <v>496</v>
      </c>
      <c r="M1133" s="278" t="s">
        <v>473</v>
      </c>
      <c r="N1133" s="271" t="s">
        <v>924</v>
      </c>
      <c r="O1133" s="271" t="s">
        <v>1048</v>
      </c>
      <c r="P1133" s="283" t="s">
        <v>1741</v>
      </c>
      <c r="Q1133" s="275" t="s">
        <v>924</v>
      </c>
      <c r="R1133" s="278"/>
      <c r="S1133" s="276"/>
      <c r="T1133" s="276"/>
      <c r="U1133" s="19">
        <v>9753528</v>
      </c>
      <c r="V1133" s="276">
        <f t="shared" si="87"/>
        <v>10923951.360000001</v>
      </c>
      <c r="W1133" s="278"/>
      <c r="X1133" s="270">
        <v>2017</v>
      </c>
      <c r="Y1133" s="306"/>
    </row>
    <row r="1134" spans="2:25" ht="12.75" customHeight="1" x14ac:dyDescent="0.25">
      <c r="B1134" s="23" t="s">
        <v>3219</v>
      </c>
      <c r="C1134" s="269" t="s">
        <v>923</v>
      </c>
      <c r="D1134" s="278" t="s">
        <v>2911</v>
      </c>
      <c r="E1134" s="278" t="s">
        <v>2912</v>
      </c>
      <c r="F1134" s="278" t="s">
        <v>2913</v>
      </c>
      <c r="G1134" s="278" t="s">
        <v>2917</v>
      </c>
      <c r="H1134" s="278" t="s">
        <v>475</v>
      </c>
      <c r="I1134" s="307">
        <v>100</v>
      </c>
      <c r="J1134" s="449">
        <v>230000000</v>
      </c>
      <c r="K1134" s="270" t="s">
        <v>1043</v>
      </c>
      <c r="L1134" s="273" t="s">
        <v>496</v>
      </c>
      <c r="M1134" s="278" t="s">
        <v>473</v>
      </c>
      <c r="N1134" s="271" t="s">
        <v>924</v>
      </c>
      <c r="O1134" s="271" t="s">
        <v>1048</v>
      </c>
      <c r="P1134" s="283" t="s">
        <v>1741</v>
      </c>
      <c r="Q1134" s="275" t="s">
        <v>924</v>
      </c>
      <c r="R1134" s="278"/>
      <c r="S1134" s="276"/>
      <c r="T1134" s="276"/>
      <c r="U1134" s="19">
        <v>19735290</v>
      </c>
      <c r="V1134" s="276">
        <f t="shared" si="87"/>
        <v>22103524.800000001</v>
      </c>
      <c r="W1134" s="278"/>
      <c r="X1134" s="270">
        <v>2017</v>
      </c>
      <c r="Y1134" s="306"/>
    </row>
    <row r="1135" spans="2:25" ht="12.75" customHeight="1" x14ac:dyDescent="0.25">
      <c r="B1135" s="23" t="s">
        <v>3220</v>
      </c>
      <c r="C1135" s="269" t="s">
        <v>923</v>
      </c>
      <c r="D1135" s="278" t="s">
        <v>2911</v>
      </c>
      <c r="E1135" s="278" t="s">
        <v>2912</v>
      </c>
      <c r="F1135" s="278" t="s">
        <v>2913</v>
      </c>
      <c r="G1135" s="278" t="s">
        <v>3221</v>
      </c>
      <c r="H1135" s="278" t="s">
        <v>475</v>
      </c>
      <c r="I1135" s="307">
        <v>100</v>
      </c>
      <c r="J1135" s="449">
        <v>230000000</v>
      </c>
      <c r="K1135" s="270" t="s">
        <v>1043</v>
      </c>
      <c r="L1135" s="273" t="s">
        <v>496</v>
      </c>
      <c r="M1135" s="278" t="s">
        <v>473</v>
      </c>
      <c r="N1135" s="271" t="s">
        <v>924</v>
      </c>
      <c r="O1135" s="271" t="s">
        <v>1048</v>
      </c>
      <c r="P1135" s="283" t="s">
        <v>1741</v>
      </c>
      <c r="Q1135" s="275" t="s">
        <v>924</v>
      </c>
      <c r="R1135" s="278"/>
      <c r="S1135" s="276"/>
      <c r="T1135" s="276"/>
      <c r="U1135" s="19">
        <v>731880</v>
      </c>
      <c r="V1135" s="276">
        <f t="shared" si="87"/>
        <v>819705.60000000009</v>
      </c>
      <c r="W1135" s="278"/>
      <c r="X1135" s="270">
        <v>2017</v>
      </c>
      <c r="Y1135" s="306"/>
    </row>
    <row r="1136" spans="2:25" ht="12.75" customHeight="1" x14ac:dyDescent="0.25">
      <c r="B1136" s="23" t="s">
        <v>3222</v>
      </c>
      <c r="C1136" s="269" t="s">
        <v>923</v>
      </c>
      <c r="D1136" s="278" t="s">
        <v>1284</v>
      </c>
      <c r="E1136" s="278" t="s">
        <v>1285</v>
      </c>
      <c r="F1136" s="278" t="s">
        <v>1285</v>
      </c>
      <c r="G1136" s="278" t="s">
        <v>2919</v>
      </c>
      <c r="H1136" s="278" t="s">
        <v>475</v>
      </c>
      <c r="I1136" s="307">
        <v>100</v>
      </c>
      <c r="J1136" s="449">
        <v>230000000</v>
      </c>
      <c r="K1136" s="270" t="s">
        <v>1043</v>
      </c>
      <c r="L1136" s="273" t="s">
        <v>496</v>
      </c>
      <c r="M1136" s="278" t="s">
        <v>473</v>
      </c>
      <c r="N1136" s="271" t="s">
        <v>924</v>
      </c>
      <c r="O1136" s="271" t="s">
        <v>1048</v>
      </c>
      <c r="P1136" s="283" t="s">
        <v>1741</v>
      </c>
      <c r="Q1136" s="275" t="s">
        <v>924</v>
      </c>
      <c r="R1136" s="278"/>
      <c r="S1136" s="276"/>
      <c r="T1136" s="276"/>
      <c r="U1136" s="19">
        <v>6767064</v>
      </c>
      <c r="V1136" s="276">
        <f t="shared" si="87"/>
        <v>7579111.6800000006</v>
      </c>
      <c r="W1136" s="278"/>
      <c r="X1136" s="270">
        <v>2017</v>
      </c>
      <c r="Y1136" s="306"/>
    </row>
    <row r="1137" spans="2:25" ht="12.75" customHeight="1" x14ac:dyDescent="0.25">
      <c r="B1137" s="23" t="s">
        <v>3223</v>
      </c>
      <c r="C1137" s="269" t="s">
        <v>923</v>
      </c>
      <c r="D1137" s="278" t="s">
        <v>1284</v>
      </c>
      <c r="E1137" s="278" t="s">
        <v>1285</v>
      </c>
      <c r="F1137" s="278" t="s">
        <v>1285</v>
      </c>
      <c r="G1137" s="278" t="s">
        <v>2920</v>
      </c>
      <c r="H1137" s="278" t="s">
        <v>475</v>
      </c>
      <c r="I1137" s="307">
        <v>100</v>
      </c>
      <c r="J1137" s="449">
        <v>230000000</v>
      </c>
      <c r="K1137" s="270" t="s">
        <v>1043</v>
      </c>
      <c r="L1137" s="273" t="s">
        <v>496</v>
      </c>
      <c r="M1137" s="278" t="s">
        <v>473</v>
      </c>
      <c r="N1137" s="271" t="s">
        <v>924</v>
      </c>
      <c r="O1137" s="271" t="s">
        <v>1048</v>
      </c>
      <c r="P1137" s="283" t="s">
        <v>1741</v>
      </c>
      <c r="Q1137" s="275" t="s">
        <v>924</v>
      </c>
      <c r="R1137" s="278"/>
      <c r="S1137" s="276"/>
      <c r="T1137" s="276"/>
      <c r="U1137" s="19">
        <v>16368500</v>
      </c>
      <c r="V1137" s="276">
        <f t="shared" si="87"/>
        <v>18332720</v>
      </c>
      <c r="W1137" s="278"/>
      <c r="X1137" s="270">
        <v>2017</v>
      </c>
      <c r="Y1137" s="306"/>
    </row>
    <row r="1138" spans="2:25" ht="12.75" customHeight="1" x14ac:dyDescent="0.25">
      <c r="B1138" s="23" t="s">
        <v>3224</v>
      </c>
      <c r="C1138" s="269" t="s">
        <v>923</v>
      </c>
      <c r="D1138" s="278" t="s">
        <v>1284</v>
      </c>
      <c r="E1138" s="278" t="s">
        <v>1285</v>
      </c>
      <c r="F1138" s="278" t="s">
        <v>1285</v>
      </c>
      <c r="G1138" s="278" t="s">
        <v>1286</v>
      </c>
      <c r="H1138" s="278" t="s">
        <v>475</v>
      </c>
      <c r="I1138" s="307">
        <v>100</v>
      </c>
      <c r="J1138" s="449">
        <v>230000000</v>
      </c>
      <c r="K1138" s="270" t="s">
        <v>1043</v>
      </c>
      <c r="L1138" s="273" t="s">
        <v>496</v>
      </c>
      <c r="M1138" s="278" t="s">
        <v>473</v>
      </c>
      <c r="N1138" s="271" t="s">
        <v>924</v>
      </c>
      <c r="O1138" s="271" t="s">
        <v>1048</v>
      </c>
      <c r="P1138" s="283" t="s">
        <v>1741</v>
      </c>
      <c r="Q1138" s="275" t="s">
        <v>924</v>
      </c>
      <c r="R1138" s="278"/>
      <c r="S1138" s="276"/>
      <c r="T1138" s="276"/>
      <c r="U1138" s="19">
        <v>18166320</v>
      </c>
      <c r="V1138" s="276">
        <f t="shared" si="87"/>
        <v>20346278.400000002</v>
      </c>
      <c r="W1138" s="278"/>
      <c r="X1138" s="270">
        <v>2017</v>
      </c>
      <c r="Y1138" s="306"/>
    </row>
    <row r="1139" spans="2:25" ht="12.75" customHeight="1" x14ac:dyDescent="0.25">
      <c r="B1139" s="23" t="s">
        <v>3225</v>
      </c>
      <c r="C1139" s="269" t="s">
        <v>923</v>
      </c>
      <c r="D1139" s="278" t="s">
        <v>1284</v>
      </c>
      <c r="E1139" s="278" t="s">
        <v>1285</v>
      </c>
      <c r="F1139" s="278" t="s">
        <v>1285</v>
      </c>
      <c r="G1139" s="278" t="s">
        <v>2921</v>
      </c>
      <c r="H1139" s="278" t="s">
        <v>475</v>
      </c>
      <c r="I1139" s="307">
        <v>100</v>
      </c>
      <c r="J1139" s="449">
        <v>230000000</v>
      </c>
      <c r="K1139" s="270" t="s">
        <v>1043</v>
      </c>
      <c r="L1139" s="273" t="s">
        <v>496</v>
      </c>
      <c r="M1139" s="278" t="s">
        <v>473</v>
      </c>
      <c r="N1139" s="271" t="s">
        <v>924</v>
      </c>
      <c r="O1139" s="271" t="s">
        <v>1048</v>
      </c>
      <c r="P1139" s="283" t="s">
        <v>1741</v>
      </c>
      <c r="Q1139" s="275" t="s">
        <v>924</v>
      </c>
      <c r="R1139" s="278"/>
      <c r="S1139" s="276"/>
      <c r="T1139" s="276"/>
      <c r="U1139" s="19">
        <v>8595000</v>
      </c>
      <c r="V1139" s="276">
        <f t="shared" si="87"/>
        <v>9626400</v>
      </c>
      <c r="W1139" s="278"/>
      <c r="X1139" s="270">
        <v>2017</v>
      </c>
      <c r="Y1139" s="306"/>
    </row>
    <row r="1140" spans="2:25" ht="12.75" customHeight="1" x14ac:dyDescent="0.25">
      <c r="B1140" s="23" t="s">
        <v>3226</v>
      </c>
      <c r="C1140" s="269" t="s">
        <v>923</v>
      </c>
      <c r="D1140" s="278" t="s">
        <v>2922</v>
      </c>
      <c r="E1140" s="278" t="s">
        <v>2923</v>
      </c>
      <c r="F1140" s="278" t="s">
        <v>2923</v>
      </c>
      <c r="G1140" s="278" t="s">
        <v>2924</v>
      </c>
      <c r="H1140" s="278" t="s">
        <v>475</v>
      </c>
      <c r="I1140" s="307">
        <v>100</v>
      </c>
      <c r="J1140" s="449">
        <v>230000000</v>
      </c>
      <c r="K1140" s="270" t="s">
        <v>1043</v>
      </c>
      <c r="L1140" s="273" t="s">
        <v>496</v>
      </c>
      <c r="M1140" s="278" t="s">
        <v>473</v>
      </c>
      <c r="N1140" s="271" t="s">
        <v>924</v>
      </c>
      <c r="O1140" s="271" t="s">
        <v>1048</v>
      </c>
      <c r="P1140" s="283" t="s">
        <v>1741</v>
      </c>
      <c r="Q1140" s="275" t="s">
        <v>924</v>
      </c>
      <c r="R1140" s="278"/>
      <c r="S1140" s="276"/>
      <c r="T1140" s="276"/>
      <c r="U1140" s="19">
        <v>1498240</v>
      </c>
      <c r="V1140" s="276">
        <f t="shared" si="87"/>
        <v>1678028.8</v>
      </c>
      <c r="W1140" s="278"/>
      <c r="X1140" s="270">
        <v>2017</v>
      </c>
      <c r="Y1140" s="306"/>
    </row>
    <row r="1141" spans="2:25" ht="12.75" customHeight="1" x14ac:dyDescent="0.25">
      <c r="B1141" s="23" t="s">
        <v>3227</v>
      </c>
      <c r="C1141" s="269" t="s">
        <v>923</v>
      </c>
      <c r="D1141" s="278" t="s">
        <v>2922</v>
      </c>
      <c r="E1141" s="278" t="s">
        <v>2923</v>
      </c>
      <c r="F1141" s="278" t="s">
        <v>2923</v>
      </c>
      <c r="G1141" s="278" t="s">
        <v>2925</v>
      </c>
      <c r="H1141" s="278" t="s">
        <v>475</v>
      </c>
      <c r="I1141" s="307">
        <v>100</v>
      </c>
      <c r="J1141" s="449">
        <v>230000000</v>
      </c>
      <c r="K1141" s="270" t="s">
        <v>1043</v>
      </c>
      <c r="L1141" s="273" t="s">
        <v>496</v>
      </c>
      <c r="M1141" s="278" t="s">
        <v>473</v>
      </c>
      <c r="N1141" s="271" t="s">
        <v>924</v>
      </c>
      <c r="O1141" s="271" t="s">
        <v>1048</v>
      </c>
      <c r="P1141" s="283" t="s">
        <v>1741</v>
      </c>
      <c r="Q1141" s="275" t="s">
        <v>924</v>
      </c>
      <c r="R1141" s="278"/>
      <c r="S1141" s="276"/>
      <c r="T1141" s="276"/>
      <c r="U1141" s="19">
        <v>1691000</v>
      </c>
      <c r="V1141" s="276">
        <f t="shared" si="87"/>
        <v>1893920.0000000002</v>
      </c>
      <c r="W1141" s="278"/>
      <c r="X1141" s="270">
        <v>2017</v>
      </c>
      <c r="Y1141" s="306"/>
    </row>
    <row r="1142" spans="2:25" ht="12.75" customHeight="1" x14ac:dyDescent="0.25">
      <c r="B1142" s="23" t="s">
        <v>3228</v>
      </c>
      <c r="C1142" s="269" t="s">
        <v>923</v>
      </c>
      <c r="D1142" s="278" t="s">
        <v>2922</v>
      </c>
      <c r="E1142" s="278" t="s">
        <v>2923</v>
      </c>
      <c r="F1142" s="278" t="s">
        <v>2923</v>
      </c>
      <c r="G1142" s="278" t="s">
        <v>2926</v>
      </c>
      <c r="H1142" s="278" t="s">
        <v>475</v>
      </c>
      <c r="I1142" s="307">
        <v>100</v>
      </c>
      <c r="J1142" s="449">
        <v>230000000</v>
      </c>
      <c r="K1142" s="270" t="s">
        <v>1043</v>
      </c>
      <c r="L1142" s="273" t="s">
        <v>496</v>
      </c>
      <c r="M1142" s="278" t="s">
        <v>473</v>
      </c>
      <c r="N1142" s="271" t="s">
        <v>924</v>
      </c>
      <c r="O1142" s="271" t="s">
        <v>1048</v>
      </c>
      <c r="P1142" s="283" t="s">
        <v>1741</v>
      </c>
      <c r="Q1142" s="275" t="s">
        <v>924</v>
      </c>
      <c r="R1142" s="278"/>
      <c r="S1142" s="276"/>
      <c r="T1142" s="276"/>
      <c r="U1142" s="19">
        <v>1573152</v>
      </c>
      <c r="V1142" s="276">
        <f t="shared" si="87"/>
        <v>1761930.2400000002</v>
      </c>
      <c r="W1142" s="278"/>
      <c r="X1142" s="270">
        <v>2017</v>
      </c>
      <c r="Y1142" s="306"/>
    </row>
    <row r="1143" spans="2:25" ht="12.75" customHeight="1" x14ac:dyDescent="0.25">
      <c r="B1143" s="23" t="s">
        <v>3229</v>
      </c>
      <c r="C1143" s="269" t="s">
        <v>923</v>
      </c>
      <c r="D1143" s="278" t="s">
        <v>2922</v>
      </c>
      <c r="E1143" s="278" t="s">
        <v>2923</v>
      </c>
      <c r="F1143" s="278" t="s">
        <v>2923</v>
      </c>
      <c r="G1143" s="278" t="s">
        <v>2927</v>
      </c>
      <c r="H1143" s="278" t="s">
        <v>475</v>
      </c>
      <c r="I1143" s="307">
        <v>100</v>
      </c>
      <c r="J1143" s="449">
        <v>230000000</v>
      </c>
      <c r="K1143" s="270" t="s">
        <v>1043</v>
      </c>
      <c r="L1143" s="273" t="s">
        <v>496</v>
      </c>
      <c r="M1143" s="278" t="s">
        <v>473</v>
      </c>
      <c r="N1143" s="271" t="s">
        <v>924</v>
      </c>
      <c r="O1143" s="271" t="s">
        <v>1048</v>
      </c>
      <c r="P1143" s="283" t="s">
        <v>1741</v>
      </c>
      <c r="Q1143" s="275" t="s">
        <v>924</v>
      </c>
      <c r="R1143" s="278"/>
      <c r="S1143" s="276"/>
      <c r="T1143" s="276"/>
      <c r="U1143" s="19">
        <v>2060080</v>
      </c>
      <c r="V1143" s="276">
        <f t="shared" si="87"/>
        <v>2307289.6</v>
      </c>
      <c r="W1143" s="278"/>
      <c r="X1143" s="270">
        <v>2017</v>
      </c>
      <c r="Y1143" s="306"/>
    </row>
    <row r="1144" spans="2:25" ht="12.75" customHeight="1" x14ac:dyDescent="0.25">
      <c r="B1144" s="23" t="s">
        <v>3230</v>
      </c>
      <c r="C1144" s="269" t="s">
        <v>923</v>
      </c>
      <c r="D1144" s="278" t="s">
        <v>2928</v>
      </c>
      <c r="E1144" s="278" t="s">
        <v>2929</v>
      </c>
      <c r="F1144" s="278" t="s">
        <v>2929</v>
      </c>
      <c r="G1144" s="278" t="s">
        <v>2930</v>
      </c>
      <c r="H1144" s="278" t="s">
        <v>475</v>
      </c>
      <c r="I1144" s="307">
        <v>100</v>
      </c>
      <c r="J1144" s="449">
        <v>230000000</v>
      </c>
      <c r="K1144" s="270" t="s">
        <v>1043</v>
      </c>
      <c r="L1144" s="273" t="s">
        <v>496</v>
      </c>
      <c r="M1144" s="278" t="s">
        <v>473</v>
      </c>
      <c r="N1144" s="271" t="s">
        <v>924</v>
      </c>
      <c r="O1144" s="271" t="s">
        <v>1048</v>
      </c>
      <c r="P1144" s="283" t="s">
        <v>1741</v>
      </c>
      <c r="Q1144" s="275" t="s">
        <v>924</v>
      </c>
      <c r="R1144" s="278"/>
      <c r="S1144" s="276"/>
      <c r="T1144" s="276"/>
      <c r="U1144" s="19">
        <v>4432040</v>
      </c>
      <c r="V1144" s="276">
        <f t="shared" si="87"/>
        <v>4963884.8000000007</v>
      </c>
      <c r="W1144" s="278"/>
      <c r="X1144" s="270">
        <v>2017</v>
      </c>
      <c r="Y1144" s="306"/>
    </row>
    <row r="1145" spans="2:25" ht="12.75" customHeight="1" x14ac:dyDescent="0.25">
      <c r="B1145" s="23" t="s">
        <v>3231</v>
      </c>
      <c r="C1145" s="269" t="s">
        <v>923</v>
      </c>
      <c r="D1145" s="278" t="s">
        <v>2928</v>
      </c>
      <c r="E1145" s="278" t="s">
        <v>2929</v>
      </c>
      <c r="F1145" s="278" t="s">
        <v>2929</v>
      </c>
      <c r="G1145" s="278" t="s">
        <v>2931</v>
      </c>
      <c r="H1145" s="278" t="s">
        <v>475</v>
      </c>
      <c r="I1145" s="307">
        <v>100</v>
      </c>
      <c r="J1145" s="449">
        <v>230000000</v>
      </c>
      <c r="K1145" s="270" t="s">
        <v>1043</v>
      </c>
      <c r="L1145" s="273" t="s">
        <v>496</v>
      </c>
      <c r="M1145" s="278" t="s">
        <v>473</v>
      </c>
      <c r="N1145" s="271" t="s">
        <v>924</v>
      </c>
      <c r="O1145" s="271" t="s">
        <v>1048</v>
      </c>
      <c r="P1145" s="283" t="s">
        <v>1741</v>
      </c>
      <c r="Q1145" s="275" t="s">
        <v>924</v>
      </c>
      <c r="R1145" s="278"/>
      <c r="S1145" s="276"/>
      <c r="T1145" s="276"/>
      <c r="U1145" s="19">
        <v>8807250</v>
      </c>
      <c r="V1145" s="276">
        <f t="shared" si="87"/>
        <v>9864120.0000000019</v>
      </c>
      <c r="W1145" s="278"/>
      <c r="X1145" s="270">
        <v>2017</v>
      </c>
      <c r="Y1145" s="306"/>
    </row>
    <row r="1146" spans="2:25" ht="12.75" customHeight="1" x14ac:dyDescent="0.25">
      <c r="B1146" s="23" t="s">
        <v>3232</v>
      </c>
      <c r="C1146" s="269" t="s">
        <v>923</v>
      </c>
      <c r="D1146" s="278" t="s">
        <v>2928</v>
      </c>
      <c r="E1146" s="278" t="s">
        <v>2929</v>
      </c>
      <c r="F1146" s="278" t="s">
        <v>2929</v>
      </c>
      <c r="G1146" s="278" t="s">
        <v>2932</v>
      </c>
      <c r="H1146" s="278" t="s">
        <v>475</v>
      </c>
      <c r="I1146" s="307">
        <v>100</v>
      </c>
      <c r="J1146" s="449">
        <v>230000000</v>
      </c>
      <c r="K1146" s="270" t="s">
        <v>1043</v>
      </c>
      <c r="L1146" s="273" t="s">
        <v>496</v>
      </c>
      <c r="M1146" s="278" t="s">
        <v>473</v>
      </c>
      <c r="N1146" s="271" t="s">
        <v>924</v>
      </c>
      <c r="O1146" s="271" t="s">
        <v>1048</v>
      </c>
      <c r="P1146" s="283" t="s">
        <v>1741</v>
      </c>
      <c r="Q1146" s="275" t="s">
        <v>924</v>
      </c>
      <c r="R1146" s="278"/>
      <c r="S1146" s="276"/>
      <c r="T1146" s="276"/>
      <c r="U1146" s="19">
        <v>2882700</v>
      </c>
      <c r="V1146" s="276">
        <f t="shared" si="87"/>
        <v>3228624.0000000005</v>
      </c>
      <c r="W1146" s="278"/>
      <c r="X1146" s="270">
        <v>2017</v>
      </c>
      <c r="Y1146" s="306"/>
    </row>
    <row r="1147" spans="2:25" ht="12.75" customHeight="1" x14ac:dyDescent="0.25">
      <c r="B1147" s="23" t="s">
        <v>3233</v>
      </c>
      <c r="C1147" s="269" t="s">
        <v>923</v>
      </c>
      <c r="D1147" s="278" t="s">
        <v>2928</v>
      </c>
      <c r="E1147" s="278" t="s">
        <v>2929</v>
      </c>
      <c r="F1147" s="278" t="s">
        <v>2929</v>
      </c>
      <c r="G1147" s="278" t="s">
        <v>2933</v>
      </c>
      <c r="H1147" s="278" t="s">
        <v>475</v>
      </c>
      <c r="I1147" s="307">
        <v>100</v>
      </c>
      <c r="J1147" s="449">
        <v>230000000</v>
      </c>
      <c r="K1147" s="270" t="s">
        <v>1043</v>
      </c>
      <c r="L1147" s="273" t="s">
        <v>496</v>
      </c>
      <c r="M1147" s="278" t="s">
        <v>473</v>
      </c>
      <c r="N1147" s="271" t="s">
        <v>924</v>
      </c>
      <c r="O1147" s="271" t="s">
        <v>1048</v>
      </c>
      <c r="P1147" s="283" t="s">
        <v>1741</v>
      </c>
      <c r="Q1147" s="275" t="s">
        <v>924</v>
      </c>
      <c r="R1147" s="278"/>
      <c r="S1147" s="276"/>
      <c r="T1147" s="276"/>
      <c r="U1147" s="19">
        <v>13318780</v>
      </c>
      <c r="V1147" s="276">
        <f t="shared" si="87"/>
        <v>14917033.600000001</v>
      </c>
      <c r="W1147" s="278"/>
      <c r="X1147" s="270">
        <v>2017</v>
      </c>
      <c r="Y1147" s="306"/>
    </row>
    <row r="1148" spans="2:25" ht="12.75" customHeight="1" x14ac:dyDescent="0.25">
      <c r="B1148" s="23" t="s">
        <v>3234</v>
      </c>
      <c r="C1148" s="269" t="s">
        <v>923</v>
      </c>
      <c r="D1148" s="278" t="s">
        <v>2928</v>
      </c>
      <c r="E1148" s="278" t="s">
        <v>2929</v>
      </c>
      <c r="F1148" s="278" t="s">
        <v>2929</v>
      </c>
      <c r="G1148" s="278" t="s">
        <v>3235</v>
      </c>
      <c r="H1148" s="278" t="s">
        <v>475</v>
      </c>
      <c r="I1148" s="307">
        <v>100</v>
      </c>
      <c r="J1148" s="449">
        <v>230000000</v>
      </c>
      <c r="K1148" s="270" t="s">
        <v>1043</v>
      </c>
      <c r="L1148" s="273" t="s">
        <v>496</v>
      </c>
      <c r="M1148" s="278" t="s">
        <v>473</v>
      </c>
      <c r="N1148" s="271" t="s">
        <v>924</v>
      </c>
      <c r="O1148" s="271" t="s">
        <v>1048</v>
      </c>
      <c r="P1148" s="283" t="s">
        <v>1741</v>
      </c>
      <c r="Q1148" s="275" t="s">
        <v>924</v>
      </c>
      <c r="R1148" s="278"/>
      <c r="S1148" s="276"/>
      <c r="T1148" s="276"/>
      <c r="U1148" s="19">
        <v>2754656</v>
      </c>
      <c r="V1148" s="276">
        <f t="shared" si="87"/>
        <v>3085214.72</v>
      </c>
      <c r="W1148" s="278"/>
      <c r="X1148" s="270">
        <v>2017</v>
      </c>
      <c r="Y1148" s="306"/>
    </row>
    <row r="1149" spans="2:25" ht="12.75" customHeight="1" x14ac:dyDescent="0.25">
      <c r="B1149" s="23" t="s">
        <v>3236</v>
      </c>
      <c r="C1149" s="269" t="s">
        <v>923</v>
      </c>
      <c r="D1149" s="278" t="s">
        <v>2935</v>
      </c>
      <c r="E1149" s="278" t="s">
        <v>2936</v>
      </c>
      <c r="F1149" s="278" t="s">
        <v>2936</v>
      </c>
      <c r="G1149" s="278" t="s">
        <v>2937</v>
      </c>
      <c r="H1149" s="278" t="s">
        <v>475</v>
      </c>
      <c r="I1149" s="307">
        <v>100</v>
      </c>
      <c r="J1149" s="449">
        <v>230000000</v>
      </c>
      <c r="K1149" s="270" t="s">
        <v>1043</v>
      </c>
      <c r="L1149" s="273" t="s">
        <v>496</v>
      </c>
      <c r="M1149" s="278" t="s">
        <v>473</v>
      </c>
      <c r="N1149" s="271" t="s">
        <v>924</v>
      </c>
      <c r="O1149" s="271" t="s">
        <v>1048</v>
      </c>
      <c r="P1149" s="283" t="s">
        <v>1741</v>
      </c>
      <c r="Q1149" s="275" t="s">
        <v>924</v>
      </c>
      <c r="R1149" s="278"/>
      <c r="S1149" s="276"/>
      <c r="T1149" s="276"/>
      <c r="U1149" s="19">
        <v>6750630</v>
      </c>
      <c r="V1149" s="276">
        <f t="shared" si="87"/>
        <v>7560705.6000000006</v>
      </c>
      <c r="W1149" s="278"/>
      <c r="X1149" s="270">
        <v>2017</v>
      </c>
      <c r="Y1149" s="306"/>
    </row>
    <row r="1150" spans="2:25" ht="12.75" customHeight="1" x14ac:dyDescent="0.25">
      <c r="B1150" s="23" t="s">
        <v>3237</v>
      </c>
      <c r="C1150" s="269" t="s">
        <v>923</v>
      </c>
      <c r="D1150" s="278" t="s">
        <v>2935</v>
      </c>
      <c r="E1150" s="278" t="s">
        <v>2936</v>
      </c>
      <c r="F1150" s="278" t="s">
        <v>2936</v>
      </c>
      <c r="G1150" s="278" t="s">
        <v>2938</v>
      </c>
      <c r="H1150" s="278" t="s">
        <v>475</v>
      </c>
      <c r="I1150" s="307">
        <v>100</v>
      </c>
      <c r="J1150" s="449">
        <v>230000000</v>
      </c>
      <c r="K1150" s="270" t="s">
        <v>1043</v>
      </c>
      <c r="L1150" s="273" t="s">
        <v>496</v>
      </c>
      <c r="M1150" s="278" t="s">
        <v>473</v>
      </c>
      <c r="N1150" s="271" t="s">
        <v>924</v>
      </c>
      <c r="O1150" s="271" t="s">
        <v>1048</v>
      </c>
      <c r="P1150" s="283" t="s">
        <v>1741</v>
      </c>
      <c r="Q1150" s="275" t="s">
        <v>924</v>
      </c>
      <c r="R1150" s="278"/>
      <c r="S1150" s="276"/>
      <c r="T1150" s="276"/>
      <c r="U1150" s="19">
        <v>7165800</v>
      </c>
      <c r="V1150" s="276">
        <f t="shared" si="87"/>
        <v>8025696.0000000009</v>
      </c>
      <c r="W1150" s="278"/>
      <c r="X1150" s="270">
        <v>2017</v>
      </c>
      <c r="Y1150" s="306"/>
    </row>
    <row r="1151" spans="2:25" ht="12.75" customHeight="1" x14ac:dyDescent="0.25">
      <c r="B1151" s="23" t="s">
        <v>3238</v>
      </c>
      <c r="C1151" s="269" t="s">
        <v>923</v>
      </c>
      <c r="D1151" s="278" t="s">
        <v>2935</v>
      </c>
      <c r="E1151" s="278" t="s">
        <v>2936</v>
      </c>
      <c r="F1151" s="278" t="s">
        <v>2936</v>
      </c>
      <c r="G1151" s="278" t="s">
        <v>2939</v>
      </c>
      <c r="H1151" s="278" t="s">
        <v>475</v>
      </c>
      <c r="I1151" s="307">
        <v>100</v>
      </c>
      <c r="J1151" s="449">
        <v>230000000</v>
      </c>
      <c r="K1151" s="270" t="s">
        <v>1043</v>
      </c>
      <c r="L1151" s="273" t="s">
        <v>496</v>
      </c>
      <c r="M1151" s="278" t="s">
        <v>473</v>
      </c>
      <c r="N1151" s="271" t="s">
        <v>924</v>
      </c>
      <c r="O1151" s="271" t="s">
        <v>1048</v>
      </c>
      <c r="P1151" s="283" t="s">
        <v>1741</v>
      </c>
      <c r="Q1151" s="275" t="s">
        <v>924</v>
      </c>
      <c r="R1151" s="278"/>
      <c r="S1151" s="276"/>
      <c r="T1151" s="276"/>
      <c r="U1151" s="19">
        <v>10178380</v>
      </c>
      <c r="V1151" s="276">
        <f t="shared" si="87"/>
        <v>11399785.600000001</v>
      </c>
      <c r="W1151" s="278"/>
      <c r="X1151" s="270">
        <v>2017</v>
      </c>
      <c r="Y1151" s="306"/>
    </row>
    <row r="1152" spans="2:25" ht="12.75" customHeight="1" x14ac:dyDescent="0.25">
      <c r="B1152" s="23" t="s">
        <v>3239</v>
      </c>
      <c r="C1152" s="269" t="s">
        <v>923</v>
      </c>
      <c r="D1152" s="278" t="s">
        <v>2935</v>
      </c>
      <c r="E1152" s="278" t="s">
        <v>2936</v>
      </c>
      <c r="F1152" s="278" t="s">
        <v>2936</v>
      </c>
      <c r="G1152" s="278" t="s">
        <v>2940</v>
      </c>
      <c r="H1152" s="278" t="s">
        <v>475</v>
      </c>
      <c r="I1152" s="307">
        <v>100</v>
      </c>
      <c r="J1152" s="449">
        <v>230000000</v>
      </c>
      <c r="K1152" s="270" t="s">
        <v>1043</v>
      </c>
      <c r="L1152" s="273" t="s">
        <v>496</v>
      </c>
      <c r="M1152" s="278" t="s">
        <v>473</v>
      </c>
      <c r="N1152" s="271" t="s">
        <v>924</v>
      </c>
      <c r="O1152" s="271" t="s">
        <v>1048</v>
      </c>
      <c r="P1152" s="283" t="s">
        <v>1741</v>
      </c>
      <c r="Q1152" s="275" t="s">
        <v>924</v>
      </c>
      <c r="R1152" s="278"/>
      <c r="S1152" s="276"/>
      <c r="T1152" s="276"/>
      <c r="U1152" s="19">
        <v>5035620</v>
      </c>
      <c r="V1152" s="276">
        <f t="shared" si="87"/>
        <v>5639894.4000000004</v>
      </c>
      <c r="W1152" s="278"/>
      <c r="X1152" s="270">
        <v>2017</v>
      </c>
      <c r="Y1152" s="306"/>
    </row>
    <row r="1153" spans="1:25" ht="12.75" customHeight="1" x14ac:dyDescent="0.25">
      <c r="B1153" s="23" t="s">
        <v>3240</v>
      </c>
      <c r="C1153" s="269" t="s">
        <v>923</v>
      </c>
      <c r="D1153" s="278" t="s">
        <v>2942</v>
      </c>
      <c r="E1153" s="278" t="s">
        <v>2943</v>
      </c>
      <c r="F1153" s="278" t="s">
        <v>2943</v>
      </c>
      <c r="G1153" s="278" t="s">
        <v>2944</v>
      </c>
      <c r="H1153" s="278" t="s">
        <v>475</v>
      </c>
      <c r="I1153" s="307">
        <v>100</v>
      </c>
      <c r="J1153" s="449">
        <v>230000000</v>
      </c>
      <c r="K1153" s="270" t="s">
        <v>1043</v>
      </c>
      <c r="L1153" s="273" t="s">
        <v>496</v>
      </c>
      <c r="M1153" s="278" t="s">
        <v>473</v>
      </c>
      <c r="N1153" s="271" t="s">
        <v>924</v>
      </c>
      <c r="O1153" s="271" t="s">
        <v>1048</v>
      </c>
      <c r="P1153" s="283" t="s">
        <v>1741</v>
      </c>
      <c r="Q1153" s="275" t="s">
        <v>924</v>
      </c>
      <c r="R1153" s="278"/>
      <c r="S1153" s="276"/>
      <c r="T1153" s="276"/>
      <c r="U1153" s="19">
        <v>598080</v>
      </c>
      <c r="V1153" s="276">
        <f t="shared" si="87"/>
        <v>669849.60000000009</v>
      </c>
      <c r="W1153" s="278"/>
      <c r="X1153" s="270">
        <v>2017</v>
      </c>
      <c r="Y1153" s="306"/>
    </row>
    <row r="1154" spans="1:25" ht="12.75" customHeight="1" x14ac:dyDescent="0.25">
      <c r="B1154" s="23" t="s">
        <v>3241</v>
      </c>
      <c r="C1154" s="269" t="s">
        <v>923</v>
      </c>
      <c r="D1154" s="278" t="s">
        <v>2942</v>
      </c>
      <c r="E1154" s="278" t="s">
        <v>2943</v>
      </c>
      <c r="F1154" s="278" t="s">
        <v>2943</v>
      </c>
      <c r="G1154" s="278" t="s">
        <v>2945</v>
      </c>
      <c r="H1154" s="278" t="s">
        <v>475</v>
      </c>
      <c r="I1154" s="307">
        <v>100</v>
      </c>
      <c r="J1154" s="449">
        <v>230000000</v>
      </c>
      <c r="K1154" s="270" t="s">
        <v>1043</v>
      </c>
      <c r="L1154" s="273" t="s">
        <v>496</v>
      </c>
      <c r="M1154" s="278" t="s">
        <v>473</v>
      </c>
      <c r="N1154" s="271" t="s">
        <v>924</v>
      </c>
      <c r="O1154" s="271" t="s">
        <v>1048</v>
      </c>
      <c r="P1154" s="283" t="s">
        <v>1741</v>
      </c>
      <c r="Q1154" s="275" t="s">
        <v>924</v>
      </c>
      <c r="R1154" s="278"/>
      <c r="S1154" s="276"/>
      <c r="T1154" s="276"/>
      <c r="U1154" s="19">
        <v>26755300</v>
      </c>
      <c r="V1154" s="276">
        <f t="shared" si="87"/>
        <v>29965936.000000004</v>
      </c>
      <c r="W1154" s="278"/>
      <c r="X1154" s="270">
        <v>2017</v>
      </c>
      <c r="Y1154" s="306"/>
    </row>
    <row r="1155" spans="1:25" ht="12.75" customHeight="1" x14ac:dyDescent="0.25">
      <c r="B1155" s="23" t="s">
        <v>3242</v>
      </c>
      <c r="C1155" s="269" t="s">
        <v>923</v>
      </c>
      <c r="D1155" s="278" t="s">
        <v>2942</v>
      </c>
      <c r="E1155" s="278" t="s">
        <v>2943</v>
      </c>
      <c r="F1155" s="278" t="s">
        <v>2943</v>
      </c>
      <c r="G1155" s="278" t="s">
        <v>2946</v>
      </c>
      <c r="H1155" s="278" t="s">
        <v>475</v>
      </c>
      <c r="I1155" s="307">
        <v>100</v>
      </c>
      <c r="J1155" s="449">
        <v>230000000</v>
      </c>
      <c r="K1155" s="270" t="s">
        <v>1043</v>
      </c>
      <c r="L1155" s="273" t="s">
        <v>496</v>
      </c>
      <c r="M1155" s="278" t="s">
        <v>473</v>
      </c>
      <c r="N1155" s="271" t="s">
        <v>924</v>
      </c>
      <c r="O1155" s="271" t="s">
        <v>1048</v>
      </c>
      <c r="P1155" s="283" t="s">
        <v>1741</v>
      </c>
      <c r="Q1155" s="275" t="s">
        <v>924</v>
      </c>
      <c r="R1155" s="278"/>
      <c r="S1155" s="276"/>
      <c r="T1155" s="276"/>
      <c r="U1155" s="19">
        <v>1240384</v>
      </c>
      <c r="V1155" s="276">
        <f t="shared" si="87"/>
        <v>1389230.0800000001</v>
      </c>
      <c r="W1155" s="278"/>
      <c r="X1155" s="270">
        <v>2017</v>
      </c>
      <c r="Y1155" s="306"/>
    </row>
    <row r="1156" spans="1:25" ht="12.75" customHeight="1" x14ac:dyDescent="0.25">
      <c r="B1156" s="23" t="s">
        <v>3243</v>
      </c>
      <c r="C1156" s="269" t="s">
        <v>923</v>
      </c>
      <c r="D1156" s="278" t="s">
        <v>2942</v>
      </c>
      <c r="E1156" s="278" t="s">
        <v>2943</v>
      </c>
      <c r="F1156" s="278" t="s">
        <v>2943</v>
      </c>
      <c r="G1156" s="278" t="s">
        <v>2947</v>
      </c>
      <c r="H1156" s="278" t="s">
        <v>475</v>
      </c>
      <c r="I1156" s="307">
        <v>100</v>
      </c>
      <c r="J1156" s="449">
        <v>230000000</v>
      </c>
      <c r="K1156" s="270" t="s">
        <v>1043</v>
      </c>
      <c r="L1156" s="273" t="s">
        <v>496</v>
      </c>
      <c r="M1156" s="278" t="s">
        <v>473</v>
      </c>
      <c r="N1156" s="271" t="s">
        <v>924</v>
      </c>
      <c r="O1156" s="271" t="s">
        <v>1048</v>
      </c>
      <c r="P1156" s="283" t="s">
        <v>1741</v>
      </c>
      <c r="Q1156" s="275" t="s">
        <v>924</v>
      </c>
      <c r="R1156" s="278"/>
      <c r="S1156" s="276"/>
      <c r="T1156" s="276"/>
      <c r="U1156" s="19">
        <v>2021888</v>
      </c>
      <c r="V1156" s="276">
        <f t="shared" si="87"/>
        <v>2264514.5600000001</v>
      </c>
      <c r="W1156" s="278"/>
      <c r="X1156" s="270">
        <v>2017</v>
      </c>
      <c r="Y1156" s="306"/>
    </row>
    <row r="1157" spans="1:25" ht="12.75" customHeight="1" x14ac:dyDescent="0.25">
      <c r="B1157" s="78" t="s">
        <v>1542</v>
      </c>
      <c r="C1157" s="78"/>
      <c r="D1157" s="78"/>
      <c r="E1157" s="78"/>
      <c r="F1157" s="78"/>
      <c r="G1157" s="78"/>
      <c r="H1157" s="78"/>
      <c r="I1157" s="79"/>
      <c r="J1157" s="78"/>
      <c r="K1157" s="78"/>
      <c r="L1157" s="78"/>
      <c r="M1157" s="78"/>
      <c r="N1157" s="78"/>
      <c r="O1157" s="78"/>
      <c r="P1157" s="80"/>
      <c r="Q1157" s="79"/>
      <c r="R1157" s="78"/>
      <c r="S1157" s="82"/>
      <c r="T1157" s="82"/>
      <c r="U1157" s="82">
        <f>SUM(U773:U1156)</f>
        <v>39837168181.365707</v>
      </c>
      <c r="V1157" s="82">
        <f>SUM(V773:V1156)</f>
        <v>40889458147.678345</v>
      </c>
      <c r="W1157" s="78"/>
      <c r="X1157" s="78"/>
      <c r="Y1157" s="79"/>
    </row>
    <row r="1159" spans="1:25" ht="12.75" customHeight="1" x14ac:dyDescent="0.25">
      <c r="A1159" s="460"/>
      <c r="B1159" s="460"/>
      <c r="C1159" s="461" t="s">
        <v>3182</v>
      </c>
      <c r="D1159" s="462"/>
      <c r="E1159" s="462"/>
      <c r="F1159" s="462"/>
      <c r="G1159" s="462"/>
      <c r="H1159" s="462"/>
      <c r="I1159" s="462"/>
      <c r="J1159" s="462"/>
      <c r="K1159" s="462"/>
      <c r="L1159" s="462"/>
      <c r="M1159" s="462"/>
      <c r="N1159" s="462"/>
      <c r="O1159" s="462"/>
      <c r="P1159" s="462"/>
      <c r="Q1159" s="462"/>
      <c r="R1159" s="462"/>
      <c r="S1159" s="462"/>
      <c r="T1159" s="462"/>
      <c r="U1159" s="462"/>
      <c r="V1159" s="462"/>
      <c r="W1159" s="462"/>
      <c r="X1159" s="462"/>
      <c r="Y1159" s="462"/>
    </row>
    <row r="1160" spans="1:25" ht="12.75" customHeight="1" x14ac:dyDescent="0.25">
      <c r="A1160" s="460"/>
      <c r="B1160" s="460"/>
      <c r="C1160" s="461" t="s">
        <v>35</v>
      </c>
      <c r="D1160" s="463"/>
      <c r="E1160" s="463"/>
      <c r="F1160" s="462"/>
      <c r="G1160" s="462"/>
      <c r="H1160" s="462"/>
      <c r="I1160" s="463"/>
      <c r="J1160" s="463"/>
      <c r="K1160" s="463"/>
      <c r="L1160" s="463"/>
      <c r="M1160" s="462"/>
      <c r="N1160" s="462"/>
      <c r="O1160" s="462"/>
      <c r="P1160" s="462"/>
      <c r="Q1160" s="462"/>
      <c r="R1160" s="462"/>
      <c r="S1160" s="462"/>
      <c r="T1160" s="462"/>
      <c r="U1160" s="462"/>
      <c r="V1160" s="462"/>
      <c r="W1160" s="462"/>
      <c r="X1160" s="462"/>
      <c r="Y1160" s="462"/>
    </row>
    <row r="1161" spans="1:25" ht="12.75" customHeight="1" x14ac:dyDescent="0.25">
      <c r="A1161" s="460"/>
      <c r="B1161" s="460"/>
      <c r="C1161" s="461" t="s">
        <v>36</v>
      </c>
      <c r="D1161" s="462"/>
      <c r="E1161" s="462"/>
      <c r="F1161" s="462"/>
      <c r="G1161" s="462"/>
      <c r="H1161" s="462"/>
      <c r="I1161" s="462"/>
      <c r="J1161" s="462"/>
      <c r="K1161" s="462"/>
      <c r="L1161" s="462"/>
      <c r="M1161" s="462"/>
      <c r="N1161" s="462"/>
      <c r="O1161" s="462"/>
      <c r="P1161" s="462"/>
      <c r="Q1161" s="462"/>
      <c r="R1161" s="462"/>
      <c r="S1161" s="462"/>
      <c r="T1161" s="462"/>
      <c r="U1161" s="462"/>
      <c r="V1161" s="462"/>
      <c r="W1161" s="462"/>
      <c r="X1161" s="462"/>
      <c r="Y1161" s="462"/>
    </row>
    <row r="1162" spans="1:25" ht="12.75" customHeight="1" x14ac:dyDescent="0.25">
      <c r="A1162" s="460"/>
      <c r="B1162" s="462"/>
      <c r="C1162" s="461" t="s">
        <v>1710</v>
      </c>
      <c r="D1162" s="462"/>
      <c r="E1162" s="462"/>
      <c r="F1162" s="462"/>
      <c r="G1162" s="462"/>
      <c r="H1162" s="462"/>
      <c r="I1162" s="462"/>
      <c r="J1162" s="462"/>
      <c r="K1162" s="462"/>
      <c r="L1162" s="462"/>
      <c r="M1162" s="462"/>
      <c r="N1162" s="462"/>
      <c r="O1162" s="462"/>
      <c r="P1162" s="462"/>
      <c r="Q1162" s="462"/>
      <c r="R1162" s="462"/>
      <c r="S1162" s="462"/>
      <c r="T1162" s="462"/>
      <c r="U1162" s="462"/>
      <c r="V1162" s="462"/>
      <c r="W1162" s="462"/>
      <c r="X1162" s="462"/>
      <c r="Y1162" s="462"/>
    </row>
    <row r="1163" spans="1:25" ht="12.75" customHeight="1" x14ac:dyDescent="0.25">
      <c r="A1163" s="460"/>
      <c r="B1163" s="460"/>
      <c r="C1163" s="464" t="s">
        <v>37</v>
      </c>
      <c r="D1163" s="465"/>
      <c r="E1163" s="465"/>
      <c r="F1163" s="465"/>
      <c r="G1163" s="465"/>
      <c r="H1163" s="462"/>
      <c r="I1163" s="462"/>
      <c r="J1163" s="462"/>
      <c r="K1163" s="462"/>
      <c r="L1163" s="462"/>
      <c r="M1163" s="462"/>
      <c r="N1163" s="462"/>
      <c r="O1163" s="462"/>
      <c r="P1163" s="462"/>
      <c r="Q1163" s="462"/>
      <c r="R1163" s="462"/>
      <c r="S1163" s="462"/>
      <c r="T1163" s="462"/>
      <c r="U1163" s="462"/>
      <c r="V1163" s="462"/>
      <c r="W1163" s="462"/>
      <c r="X1163" s="462"/>
      <c r="Y1163" s="462"/>
    </row>
    <row r="1164" spans="1:25" ht="12.75" customHeight="1" x14ac:dyDescent="0.25">
      <c r="A1164" s="460"/>
      <c r="B1164" s="466">
        <v>1</v>
      </c>
      <c r="C1164" s="467" t="s">
        <v>1585</v>
      </c>
      <c r="D1164" s="467"/>
      <c r="E1164" s="467"/>
      <c r="F1164" s="467"/>
      <c r="G1164" s="467"/>
      <c r="H1164" s="467"/>
      <c r="I1164" s="467"/>
      <c r="J1164" s="467"/>
      <c r="K1164" s="467"/>
      <c r="L1164" s="467"/>
      <c r="M1164" s="467"/>
      <c r="N1164" s="467"/>
      <c r="O1164" s="467"/>
      <c r="P1164" s="467"/>
      <c r="Q1164" s="467"/>
      <c r="R1164" s="467"/>
      <c r="S1164" s="467"/>
      <c r="T1164" s="467"/>
      <c r="U1164" s="467"/>
      <c r="V1164" s="467"/>
      <c r="W1164" s="467"/>
      <c r="X1164" s="467"/>
      <c r="Y1164" s="461"/>
    </row>
    <row r="1165" spans="1:25" ht="12.75" customHeight="1" x14ac:dyDescent="0.25">
      <c r="A1165" s="460"/>
      <c r="B1165" s="466"/>
      <c r="C1165" s="468" t="s">
        <v>38</v>
      </c>
      <c r="D1165" s="461"/>
      <c r="E1165" s="461"/>
      <c r="F1165" s="461"/>
      <c r="G1165" s="461"/>
      <c r="H1165" s="461"/>
      <c r="I1165" s="461"/>
      <c r="J1165" s="461"/>
      <c r="K1165" s="461"/>
      <c r="L1165" s="461"/>
      <c r="M1165" s="461"/>
      <c r="N1165" s="461"/>
      <c r="O1165" s="461"/>
      <c r="P1165" s="461"/>
      <c r="Q1165" s="461"/>
      <c r="R1165" s="461"/>
      <c r="S1165" s="461"/>
      <c r="T1165" s="461"/>
      <c r="U1165" s="461"/>
      <c r="V1165" s="461"/>
      <c r="W1165" s="461"/>
      <c r="X1165" s="461"/>
      <c r="Y1165" s="461"/>
    </row>
    <row r="1166" spans="1:25" ht="12.75" customHeight="1" x14ac:dyDescent="0.25">
      <c r="A1166" s="460"/>
      <c r="B1166" s="466"/>
      <c r="C1166" s="461" t="s">
        <v>39</v>
      </c>
      <c r="D1166" s="461"/>
      <c r="E1166" s="461"/>
      <c r="F1166" s="461"/>
      <c r="G1166" s="461"/>
      <c r="H1166" s="461"/>
      <c r="I1166" s="461"/>
      <c r="J1166" s="461"/>
      <c r="K1166" s="461"/>
      <c r="L1166" s="461"/>
      <c r="M1166" s="461"/>
      <c r="N1166" s="461"/>
      <c r="O1166" s="461"/>
      <c r="P1166" s="461"/>
      <c r="Q1166" s="461"/>
      <c r="R1166" s="461"/>
      <c r="S1166" s="461"/>
      <c r="T1166" s="461"/>
      <c r="U1166" s="461"/>
      <c r="V1166" s="461"/>
      <c r="W1166" s="461"/>
      <c r="X1166" s="461"/>
      <c r="Y1166" s="461"/>
    </row>
    <row r="1167" spans="1:25" ht="12.75" customHeight="1" x14ac:dyDescent="0.25">
      <c r="A1167" s="460"/>
      <c r="B1167" s="466"/>
      <c r="C1167" s="461" t="s">
        <v>1586</v>
      </c>
      <c r="D1167" s="461"/>
      <c r="E1167" s="461"/>
      <c r="F1167" s="461"/>
      <c r="G1167" s="461"/>
      <c r="H1167" s="461"/>
      <c r="I1167" s="461"/>
      <c r="J1167" s="461"/>
      <c r="K1167" s="461"/>
      <c r="L1167" s="461"/>
      <c r="M1167" s="461"/>
      <c r="N1167" s="461"/>
      <c r="O1167" s="461"/>
      <c r="P1167" s="461"/>
      <c r="Q1167" s="461"/>
      <c r="R1167" s="461"/>
      <c r="S1167" s="461"/>
      <c r="T1167" s="461"/>
      <c r="U1167" s="461"/>
      <c r="V1167" s="461"/>
      <c r="W1167" s="461"/>
      <c r="X1167" s="461"/>
      <c r="Y1167" s="461"/>
    </row>
    <row r="1168" spans="1:25" ht="12.75" customHeight="1" x14ac:dyDescent="0.25">
      <c r="A1168" s="460"/>
      <c r="B1168" s="466"/>
      <c r="C1168" s="464" t="s">
        <v>1587</v>
      </c>
      <c r="D1168" s="461"/>
      <c r="E1168" s="461"/>
      <c r="F1168" s="461"/>
      <c r="G1168" s="461"/>
      <c r="H1168" s="461"/>
      <c r="I1168" s="461"/>
      <c r="J1168" s="461"/>
      <c r="K1168" s="461"/>
      <c r="L1168" s="461"/>
      <c r="M1168" s="461"/>
      <c r="N1168" s="461"/>
      <c r="O1168" s="461"/>
      <c r="P1168" s="461"/>
      <c r="Q1168" s="461"/>
      <c r="R1168" s="461"/>
      <c r="S1168" s="461"/>
      <c r="T1168" s="461"/>
      <c r="U1168" s="461"/>
      <c r="V1168" s="461"/>
      <c r="W1168" s="461"/>
      <c r="X1168" s="461"/>
      <c r="Y1168" s="461"/>
    </row>
    <row r="1169" spans="1:25" ht="12.75" customHeight="1" x14ac:dyDescent="0.25">
      <c r="A1169" s="460"/>
      <c r="B1169" s="466"/>
      <c r="C1169" s="464" t="s">
        <v>1588</v>
      </c>
      <c r="D1169" s="461"/>
      <c r="E1169" s="461"/>
      <c r="F1169" s="461"/>
      <c r="G1169" s="461"/>
      <c r="H1169" s="461"/>
      <c r="I1169" s="461"/>
      <c r="J1169" s="461"/>
      <c r="K1169" s="461"/>
      <c r="L1169" s="461"/>
      <c r="M1169" s="461"/>
      <c r="N1169" s="461"/>
      <c r="O1169" s="461"/>
      <c r="P1169" s="461"/>
      <c r="Q1169" s="461"/>
      <c r="R1169" s="461"/>
      <c r="S1169" s="461"/>
      <c r="T1169" s="461"/>
      <c r="U1169" s="461"/>
      <c r="V1169" s="461"/>
      <c r="W1169" s="461"/>
      <c r="X1169" s="461"/>
      <c r="Y1169" s="461"/>
    </row>
    <row r="1170" spans="1:25" ht="12.75" customHeight="1" x14ac:dyDescent="0.25">
      <c r="A1170" s="460"/>
      <c r="B1170" s="466"/>
      <c r="C1170" s="461" t="s">
        <v>1589</v>
      </c>
      <c r="D1170" s="461"/>
      <c r="E1170" s="461"/>
      <c r="F1170" s="461"/>
      <c r="G1170" s="461"/>
      <c r="H1170" s="461"/>
      <c r="I1170" s="461"/>
      <c r="J1170" s="461"/>
      <c r="K1170" s="461"/>
      <c r="L1170" s="461"/>
      <c r="M1170" s="461"/>
      <c r="N1170" s="461"/>
      <c r="O1170" s="461"/>
      <c r="P1170" s="461"/>
      <c r="Q1170" s="461"/>
      <c r="R1170" s="461"/>
      <c r="S1170" s="461"/>
      <c r="T1170" s="461"/>
      <c r="U1170" s="461"/>
      <c r="V1170" s="461"/>
      <c r="W1170" s="461"/>
      <c r="X1170" s="461"/>
      <c r="Y1170" s="461"/>
    </row>
    <row r="1171" spans="1:25" ht="12.75" customHeight="1" x14ac:dyDescent="0.25">
      <c r="A1171" s="460"/>
      <c r="B1171" s="462"/>
      <c r="C1171" s="461" t="s">
        <v>40</v>
      </c>
      <c r="D1171" s="469"/>
      <c r="E1171" s="469"/>
      <c r="F1171" s="469"/>
      <c r="G1171" s="469"/>
      <c r="H1171" s="469"/>
      <c r="I1171" s="469"/>
      <c r="J1171" s="469"/>
      <c r="K1171" s="469"/>
      <c r="L1171" s="469"/>
      <c r="M1171" s="469"/>
      <c r="N1171" s="469"/>
      <c r="O1171" s="469"/>
      <c r="P1171" s="469"/>
      <c r="Q1171" s="469"/>
      <c r="R1171" s="469"/>
      <c r="S1171" s="469"/>
      <c r="T1171" s="469"/>
      <c r="U1171" s="469"/>
      <c r="V1171" s="469"/>
      <c r="W1171" s="469"/>
      <c r="X1171" s="469"/>
      <c r="Y1171" s="461"/>
    </row>
    <row r="1172" spans="1:25" ht="12.75" customHeight="1" x14ac:dyDescent="0.25">
      <c r="A1172" s="460"/>
      <c r="B1172" s="462"/>
      <c r="C1172" s="461" t="s">
        <v>1590</v>
      </c>
      <c r="D1172" s="461"/>
      <c r="E1172" s="461"/>
      <c r="F1172" s="461"/>
      <c r="G1172" s="461"/>
      <c r="H1172" s="461"/>
      <c r="I1172" s="461"/>
      <c r="J1172" s="461"/>
      <c r="K1172" s="461"/>
      <c r="L1172" s="461"/>
      <c r="M1172" s="461"/>
      <c r="N1172" s="461"/>
      <c r="O1172" s="461"/>
      <c r="P1172" s="461"/>
      <c r="Q1172" s="461"/>
      <c r="R1172" s="461"/>
      <c r="S1172" s="461"/>
      <c r="T1172" s="461"/>
      <c r="U1172" s="461"/>
      <c r="V1172" s="461"/>
      <c r="W1172" s="461"/>
      <c r="X1172" s="461"/>
      <c r="Y1172" s="461"/>
    </row>
    <row r="1173" spans="1:25" ht="12.75" customHeight="1" x14ac:dyDescent="0.25">
      <c r="A1173" s="460"/>
      <c r="B1173" s="462"/>
      <c r="C1173" s="467" t="s">
        <v>1591</v>
      </c>
      <c r="D1173" s="467"/>
      <c r="E1173" s="467"/>
      <c r="F1173" s="467"/>
      <c r="G1173" s="467"/>
      <c r="H1173" s="467"/>
      <c r="I1173" s="467"/>
      <c r="J1173" s="467"/>
      <c r="K1173" s="467"/>
      <c r="L1173" s="467"/>
      <c r="M1173" s="467"/>
      <c r="N1173" s="467"/>
      <c r="O1173" s="467"/>
      <c r="P1173" s="467"/>
      <c r="Q1173" s="467"/>
      <c r="R1173" s="467"/>
      <c r="S1173" s="467"/>
      <c r="T1173" s="467"/>
      <c r="U1173" s="467"/>
      <c r="V1173" s="467"/>
      <c r="W1173" s="467"/>
      <c r="X1173" s="467"/>
      <c r="Y1173" s="461"/>
    </row>
    <row r="1174" spans="1:25" ht="12.75" customHeight="1" x14ac:dyDescent="0.25">
      <c r="A1174" s="460"/>
      <c r="B1174" s="462"/>
      <c r="C1174" s="461" t="s">
        <v>1592</v>
      </c>
      <c r="D1174" s="461"/>
      <c r="E1174" s="461"/>
      <c r="F1174" s="461"/>
      <c r="G1174" s="461"/>
      <c r="H1174" s="461"/>
      <c r="I1174" s="461"/>
      <c r="J1174" s="461"/>
      <c r="K1174" s="461"/>
      <c r="L1174" s="461"/>
      <c r="M1174" s="461"/>
      <c r="N1174" s="461"/>
      <c r="O1174" s="461"/>
      <c r="P1174" s="461"/>
      <c r="Q1174" s="461"/>
      <c r="R1174" s="461"/>
      <c r="S1174" s="461"/>
      <c r="T1174" s="461"/>
      <c r="U1174" s="461"/>
      <c r="V1174" s="461"/>
      <c r="W1174" s="461"/>
      <c r="X1174" s="461"/>
      <c r="Y1174" s="461"/>
    </row>
    <row r="1175" spans="1:25" ht="12.75" customHeight="1" x14ac:dyDescent="0.25">
      <c r="A1175" s="460"/>
      <c r="B1175" s="462"/>
      <c r="C1175" s="461" t="s">
        <v>41</v>
      </c>
      <c r="D1175" s="461"/>
      <c r="E1175" s="461"/>
      <c r="F1175" s="461"/>
      <c r="G1175" s="461"/>
      <c r="H1175" s="461"/>
      <c r="I1175" s="461"/>
      <c r="J1175" s="461"/>
      <c r="K1175" s="461"/>
      <c r="L1175" s="461"/>
      <c r="M1175" s="461"/>
      <c r="N1175" s="461"/>
      <c r="O1175" s="461"/>
      <c r="P1175" s="461"/>
      <c r="Q1175" s="461"/>
      <c r="R1175" s="461"/>
      <c r="S1175" s="461"/>
      <c r="T1175" s="461"/>
      <c r="U1175" s="461"/>
      <c r="V1175" s="461"/>
      <c r="W1175" s="461"/>
      <c r="X1175" s="461"/>
      <c r="Y1175" s="461"/>
    </row>
    <row r="1176" spans="1:25" ht="12.75" customHeight="1" x14ac:dyDescent="0.25">
      <c r="A1176" s="460"/>
      <c r="B1176" s="462"/>
      <c r="C1176" s="467" t="s">
        <v>1593</v>
      </c>
      <c r="D1176" s="467"/>
      <c r="E1176" s="467"/>
      <c r="F1176" s="467"/>
      <c r="G1176" s="467"/>
      <c r="H1176" s="467"/>
      <c r="I1176" s="467"/>
      <c r="J1176" s="467"/>
      <c r="K1176" s="467"/>
      <c r="L1176" s="467"/>
      <c r="M1176" s="467"/>
      <c r="N1176" s="467"/>
      <c r="O1176" s="467"/>
      <c r="P1176" s="467"/>
      <c r="Q1176" s="467"/>
      <c r="R1176" s="467"/>
      <c r="S1176" s="467"/>
      <c r="T1176" s="467"/>
      <c r="U1176" s="467"/>
      <c r="V1176" s="467"/>
      <c r="W1176" s="467"/>
      <c r="X1176" s="467"/>
      <c r="Y1176" s="461"/>
    </row>
    <row r="1177" spans="1:25" ht="12.75" customHeight="1" x14ac:dyDescent="0.25">
      <c r="A1177" s="460"/>
      <c r="B1177" s="462"/>
      <c r="C1177" s="470" t="s">
        <v>42</v>
      </c>
      <c r="D1177" s="470"/>
      <c r="E1177" s="470"/>
      <c r="F1177" s="470"/>
      <c r="G1177" s="470"/>
      <c r="H1177" s="470"/>
      <c r="I1177" s="470"/>
      <c r="J1177" s="470"/>
      <c r="K1177" s="470"/>
      <c r="L1177" s="470"/>
      <c r="M1177" s="461"/>
      <c r="N1177" s="461"/>
      <c r="O1177" s="461"/>
      <c r="P1177" s="461"/>
      <c r="Q1177" s="461"/>
      <c r="R1177" s="461"/>
      <c r="S1177" s="461"/>
      <c r="T1177" s="461"/>
      <c r="U1177" s="461"/>
      <c r="V1177" s="461"/>
      <c r="W1177" s="461"/>
      <c r="X1177" s="461"/>
      <c r="Y1177" s="461"/>
    </row>
    <row r="1178" spans="1:25" ht="12.75" customHeight="1" x14ac:dyDescent="0.25">
      <c r="A1178" s="460"/>
      <c r="B1178" s="466">
        <v>2</v>
      </c>
      <c r="C1178" s="461" t="s">
        <v>43</v>
      </c>
      <c r="D1178" s="461"/>
      <c r="E1178" s="461"/>
      <c r="F1178" s="461"/>
      <c r="G1178" s="461"/>
      <c r="H1178" s="461"/>
      <c r="I1178" s="461"/>
      <c r="J1178" s="461"/>
      <c r="K1178" s="461"/>
      <c r="L1178" s="461"/>
      <c r="M1178" s="461"/>
      <c r="N1178" s="461"/>
      <c r="O1178" s="461"/>
      <c r="P1178" s="461"/>
      <c r="Q1178" s="461"/>
      <c r="R1178" s="461"/>
      <c r="S1178" s="461"/>
      <c r="T1178" s="461"/>
      <c r="U1178" s="461"/>
      <c r="V1178" s="461"/>
      <c r="W1178" s="461"/>
      <c r="X1178" s="461"/>
      <c r="Y1178" s="461"/>
    </row>
    <row r="1179" spans="1:25" ht="12.75" customHeight="1" x14ac:dyDescent="0.25">
      <c r="A1179" s="460"/>
      <c r="B1179" s="466">
        <v>3</v>
      </c>
      <c r="C1179" s="461" t="s">
        <v>3183</v>
      </c>
      <c r="D1179" s="461"/>
      <c r="E1179" s="461"/>
      <c r="F1179" s="461"/>
      <c r="G1179" s="461"/>
      <c r="H1179" s="461"/>
      <c r="I1179" s="461"/>
      <c r="J1179" s="461"/>
      <c r="K1179" s="461"/>
      <c r="L1179" s="461"/>
      <c r="M1179" s="461"/>
      <c r="N1179" s="461"/>
      <c r="O1179" s="461"/>
      <c r="P1179" s="461"/>
      <c r="Q1179" s="461"/>
      <c r="R1179" s="461"/>
      <c r="S1179" s="461"/>
      <c r="T1179" s="461"/>
      <c r="U1179" s="461"/>
      <c r="V1179" s="461"/>
      <c r="W1179" s="461"/>
      <c r="X1179" s="461"/>
      <c r="Y1179" s="461"/>
    </row>
    <row r="1180" spans="1:25" ht="12.75" customHeight="1" x14ac:dyDescent="0.25">
      <c r="A1180" s="460"/>
      <c r="B1180" s="466">
        <v>4</v>
      </c>
      <c r="C1180" s="461" t="s">
        <v>1711</v>
      </c>
      <c r="D1180" s="461"/>
      <c r="E1180" s="461"/>
      <c r="F1180" s="461"/>
      <c r="G1180" s="461"/>
      <c r="H1180" s="461"/>
      <c r="I1180" s="461"/>
      <c r="J1180" s="461"/>
      <c r="K1180" s="461"/>
      <c r="L1180" s="461"/>
      <c r="M1180" s="461"/>
      <c r="N1180" s="461"/>
      <c r="O1180" s="461"/>
      <c r="P1180" s="461"/>
      <c r="Q1180" s="461"/>
      <c r="R1180" s="461"/>
      <c r="S1180" s="461"/>
      <c r="T1180" s="461"/>
      <c r="U1180" s="461"/>
      <c r="V1180" s="461"/>
      <c r="W1180" s="461"/>
      <c r="X1180" s="461"/>
      <c r="Y1180" s="461"/>
    </row>
    <row r="1181" spans="1:25" ht="12.75" customHeight="1" x14ac:dyDescent="0.25">
      <c r="A1181" s="460"/>
      <c r="B1181" s="466">
        <v>5</v>
      </c>
      <c r="C1181" s="467" t="s">
        <v>1712</v>
      </c>
      <c r="D1181" s="467"/>
      <c r="E1181" s="467"/>
      <c r="F1181" s="467"/>
      <c r="G1181" s="467"/>
      <c r="H1181" s="467"/>
      <c r="I1181" s="467"/>
      <c r="J1181" s="467"/>
      <c r="K1181" s="467"/>
      <c r="L1181" s="467"/>
      <c r="M1181" s="467"/>
      <c r="N1181" s="467"/>
      <c r="O1181" s="467"/>
      <c r="P1181" s="467"/>
      <c r="Q1181" s="467"/>
      <c r="R1181" s="467"/>
      <c r="S1181" s="467"/>
      <c r="T1181" s="467"/>
      <c r="U1181" s="467"/>
      <c r="V1181" s="467"/>
      <c r="W1181" s="467"/>
      <c r="X1181" s="467"/>
      <c r="Y1181" s="467"/>
    </row>
    <row r="1182" spans="1:25" ht="12.75" customHeight="1" x14ac:dyDescent="0.25">
      <c r="A1182" s="460"/>
      <c r="B1182" s="466">
        <v>6</v>
      </c>
      <c r="C1182" s="461" t="s">
        <v>44</v>
      </c>
      <c r="D1182" s="461"/>
      <c r="E1182" s="461"/>
      <c r="F1182" s="461"/>
      <c r="G1182" s="461"/>
      <c r="H1182" s="461"/>
      <c r="I1182" s="461"/>
      <c r="J1182" s="461"/>
      <c r="K1182" s="461"/>
      <c r="L1182" s="461"/>
      <c r="M1182" s="461"/>
      <c r="N1182" s="461"/>
      <c r="O1182" s="461"/>
      <c r="P1182" s="461"/>
      <c r="Q1182" s="461"/>
      <c r="R1182" s="461"/>
      <c r="S1182" s="461"/>
      <c r="T1182" s="461"/>
      <c r="U1182" s="461"/>
      <c r="V1182" s="461"/>
      <c r="W1182" s="461"/>
      <c r="X1182" s="461"/>
      <c r="Y1182" s="461"/>
    </row>
    <row r="1183" spans="1:25" ht="12.75" customHeight="1" x14ac:dyDescent="0.25">
      <c r="A1183" s="460"/>
      <c r="B1183" s="466">
        <v>7</v>
      </c>
      <c r="C1183" s="461" t="s">
        <v>1594</v>
      </c>
      <c r="D1183" s="461"/>
      <c r="E1183" s="461"/>
      <c r="F1183" s="461"/>
      <c r="G1183" s="461"/>
      <c r="H1183" s="461"/>
      <c r="I1183" s="461"/>
      <c r="J1183" s="461"/>
      <c r="K1183" s="461"/>
      <c r="L1183" s="461"/>
      <c r="M1183" s="461"/>
      <c r="N1183" s="461"/>
      <c r="O1183" s="461"/>
      <c r="P1183" s="461"/>
      <c r="Q1183" s="461"/>
      <c r="R1183" s="461"/>
      <c r="S1183" s="461"/>
      <c r="T1183" s="461"/>
      <c r="U1183" s="461"/>
      <c r="V1183" s="461"/>
      <c r="W1183" s="461"/>
      <c r="X1183" s="461"/>
      <c r="Y1183" s="461"/>
    </row>
    <row r="1184" spans="1:25" ht="12.75" customHeight="1" x14ac:dyDescent="0.25">
      <c r="A1184" s="460"/>
      <c r="B1184" s="466">
        <v>8</v>
      </c>
      <c r="C1184" s="461" t="s">
        <v>1713</v>
      </c>
      <c r="D1184" s="461"/>
      <c r="E1184" s="461"/>
      <c r="F1184" s="461"/>
      <c r="G1184" s="461"/>
      <c r="H1184" s="461"/>
      <c r="I1184" s="461"/>
      <c r="J1184" s="461"/>
      <c r="K1184" s="461"/>
      <c r="L1184" s="461"/>
      <c r="M1184" s="461"/>
      <c r="N1184" s="461"/>
      <c r="O1184" s="461"/>
      <c r="P1184" s="461"/>
      <c r="Q1184" s="461"/>
      <c r="R1184" s="461"/>
      <c r="S1184" s="461"/>
      <c r="T1184" s="461"/>
      <c r="U1184" s="461"/>
      <c r="V1184" s="461"/>
      <c r="W1184" s="461"/>
      <c r="X1184" s="461"/>
      <c r="Y1184" s="461"/>
    </row>
    <row r="1185" spans="1:25" ht="12.75" customHeight="1" x14ac:dyDescent="0.25">
      <c r="A1185" s="460"/>
      <c r="B1185" s="466">
        <v>9</v>
      </c>
      <c r="C1185" s="461" t="s">
        <v>45</v>
      </c>
      <c r="D1185" s="461"/>
      <c r="E1185" s="461"/>
      <c r="F1185" s="461"/>
      <c r="G1185" s="461"/>
      <c r="H1185" s="461"/>
      <c r="I1185" s="461"/>
      <c r="J1185" s="461"/>
      <c r="K1185" s="461"/>
      <c r="L1185" s="461"/>
      <c r="M1185" s="461"/>
      <c r="N1185" s="461"/>
      <c r="O1185" s="461"/>
      <c r="P1185" s="461"/>
      <c r="Q1185" s="461"/>
      <c r="R1185" s="461"/>
      <c r="S1185" s="461"/>
      <c r="T1185" s="461"/>
      <c r="U1185" s="461"/>
      <c r="V1185" s="461"/>
      <c r="W1185" s="461"/>
      <c r="X1185" s="461"/>
      <c r="Y1185" s="461"/>
    </row>
    <row r="1186" spans="1:25" ht="12.75" customHeight="1" x14ac:dyDescent="0.25">
      <c r="A1186" s="460"/>
      <c r="B1186" s="466">
        <v>10</v>
      </c>
      <c r="C1186" s="461" t="s">
        <v>1595</v>
      </c>
      <c r="D1186" s="461"/>
      <c r="E1186" s="461"/>
      <c r="F1186" s="461"/>
      <c r="G1186" s="461"/>
      <c r="H1186" s="461"/>
      <c r="I1186" s="461"/>
      <c r="J1186" s="461"/>
      <c r="K1186" s="461"/>
      <c r="L1186" s="461"/>
      <c r="M1186" s="461"/>
      <c r="N1186" s="461"/>
      <c r="O1186" s="461"/>
      <c r="P1186" s="461"/>
      <c r="Q1186" s="461"/>
      <c r="R1186" s="461"/>
      <c r="S1186" s="461"/>
      <c r="T1186" s="461"/>
      <c r="U1186" s="461"/>
      <c r="V1186" s="461"/>
      <c r="W1186" s="461"/>
      <c r="X1186" s="461"/>
      <c r="Y1186" s="461"/>
    </row>
    <row r="1187" spans="1:25" ht="15.75" x14ac:dyDescent="0.25">
      <c r="A1187" s="460"/>
      <c r="B1187" s="466">
        <v>11</v>
      </c>
      <c r="C1187" s="467" t="s">
        <v>46</v>
      </c>
      <c r="D1187" s="467"/>
      <c r="E1187" s="467"/>
      <c r="F1187" s="467"/>
      <c r="G1187" s="467"/>
      <c r="H1187" s="467"/>
      <c r="I1187" s="467"/>
      <c r="J1187" s="467"/>
      <c r="K1187" s="467"/>
      <c r="L1187" s="467"/>
      <c r="M1187" s="467"/>
      <c r="N1187" s="467"/>
      <c r="O1187" s="467"/>
      <c r="P1187" s="467"/>
      <c r="Q1187" s="467"/>
      <c r="R1187" s="467"/>
      <c r="S1187" s="467"/>
      <c r="T1187" s="467"/>
      <c r="U1187" s="467"/>
      <c r="V1187" s="467"/>
      <c r="W1187" s="467"/>
      <c r="X1187" s="467"/>
      <c r="Y1187" s="467"/>
    </row>
    <row r="1188" spans="1:25" ht="12.75" customHeight="1" x14ac:dyDescent="0.25">
      <c r="A1188" s="460"/>
      <c r="B1188" s="466">
        <v>12</v>
      </c>
      <c r="C1188" s="467" t="s">
        <v>1596</v>
      </c>
      <c r="D1188" s="467"/>
      <c r="E1188" s="467"/>
      <c r="F1188" s="467"/>
      <c r="G1188" s="467"/>
      <c r="H1188" s="467"/>
      <c r="I1188" s="467"/>
      <c r="J1188" s="467"/>
      <c r="K1188" s="467"/>
      <c r="L1188" s="467"/>
      <c r="M1188" s="467"/>
      <c r="N1188" s="467"/>
      <c r="O1188" s="467"/>
      <c r="P1188" s="467"/>
      <c r="Q1188" s="467"/>
      <c r="R1188" s="461"/>
      <c r="S1188" s="461"/>
      <c r="T1188" s="461"/>
      <c r="U1188" s="461"/>
      <c r="V1188" s="461"/>
      <c r="W1188" s="461"/>
      <c r="X1188" s="461"/>
      <c r="Y1188" s="461"/>
    </row>
    <row r="1189" spans="1:25" ht="12.75" customHeight="1" x14ac:dyDescent="0.25">
      <c r="A1189" s="460"/>
      <c r="B1189" s="466"/>
      <c r="C1189" s="467"/>
      <c r="D1189" s="467"/>
      <c r="E1189" s="467"/>
      <c r="F1189" s="467"/>
      <c r="G1189" s="467"/>
      <c r="H1189" s="467"/>
      <c r="I1189" s="467"/>
      <c r="J1189" s="467"/>
      <c r="K1189" s="467"/>
      <c r="L1189" s="467"/>
      <c r="M1189" s="467"/>
      <c r="N1189" s="467"/>
      <c r="O1189" s="467"/>
      <c r="P1189" s="467"/>
      <c r="Q1189" s="467"/>
      <c r="R1189" s="461"/>
      <c r="S1189" s="461"/>
      <c r="T1189" s="461"/>
      <c r="U1189" s="461"/>
      <c r="V1189" s="461"/>
      <c r="W1189" s="461"/>
      <c r="X1189" s="461"/>
      <c r="Y1189" s="461"/>
    </row>
    <row r="1190" spans="1:25" ht="12.75" customHeight="1" x14ac:dyDescent="0.25">
      <c r="A1190" s="460"/>
      <c r="B1190" s="466">
        <v>13</v>
      </c>
      <c r="C1190" s="467" t="s">
        <v>1714</v>
      </c>
      <c r="D1190" s="467"/>
      <c r="E1190" s="467"/>
      <c r="F1190" s="467"/>
      <c r="G1190" s="467"/>
      <c r="H1190" s="467"/>
      <c r="I1190" s="467"/>
      <c r="J1190" s="467"/>
      <c r="K1190" s="467"/>
      <c r="L1190" s="467"/>
      <c r="M1190" s="467"/>
      <c r="N1190" s="467"/>
      <c r="O1190" s="467"/>
      <c r="P1190" s="467"/>
      <c r="Q1190" s="467"/>
      <c r="R1190" s="461"/>
      <c r="S1190" s="461"/>
      <c r="T1190" s="461"/>
      <c r="U1190" s="461"/>
      <c r="V1190" s="461"/>
      <c r="W1190" s="461"/>
      <c r="X1190" s="461"/>
      <c r="Y1190" s="461"/>
    </row>
    <row r="1191" spans="1:25" ht="12.75" customHeight="1" x14ac:dyDescent="0.25">
      <c r="A1191" s="460"/>
      <c r="B1191" s="471">
        <v>14</v>
      </c>
      <c r="C1191" s="472" t="s">
        <v>1715</v>
      </c>
      <c r="D1191" s="472"/>
      <c r="E1191" s="472"/>
      <c r="F1191" s="472"/>
      <c r="G1191" s="472"/>
      <c r="H1191" s="472"/>
      <c r="I1191" s="472"/>
      <c r="J1191" s="472"/>
      <c r="K1191" s="472"/>
      <c r="L1191" s="472"/>
      <c r="M1191" s="472"/>
      <c r="N1191" s="472"/>
      <c r="O1191" s="472"/>
      <c r="P1191" s="472"/>
      <c r="Q1191" s="472"/>
      <c r="R1191" s="472"/>
      <c r="S1191" s="472"/>
      <c r="T1191" s="472"/>
      <c r="U1191" s="472"/>
      <c r="V1191" s="472"/>
      <c r="W1191" s="472"/>
      <c r="X1191" s="472"/>
      <c r="Y1191" s="472"/>
    </row>
    <row r="1192" spans="1:25" ht="12.75" customHeight="1" x14ac:dyDescent="0.25">
      <c r="A1192" s="460"/>
      <c r="B1192" s="466">
        <v>15</v>
      </c>
      <c r="C1192" s="467" t="s">
        <v>1597</v>
      </c>
      <c r="D1192" s="467"/>
      <c r="E1192" s="467"/>
      <c r="F1192" s="467"/>
      <c r="G1192" s="467"/>
      <c r="H1192" s="467"/>
      <c r="I1192" s="467"/>
      <c r="J1192" s="467"/>
      <c r="K1192" s="467"/>
      <c r="L1192" s="467"/>
      <c r="M1192" s="467"/>
      <c r="N1192" s="467"/>
      <c r="O1192" s="467"/>
      <c r="P1192" s="467"/>
      <c r="Q1192" s="467"/>
      <c r="R1192" s="467"/>
      <c r="S1192" s="467"/>
      <c r="T1192" s="467"/>
      <c r="U1192" s="467"/>
      <c r="V1192" s="467"/>
      <c r="W1192" s="467"/>
      <c r="X1192" s="467"/>
      <c r="Y1192" s="467"/>
    </row>
    <row r="1193" spans="1:25" ht="12.75" customHeight="1" x14ac:dyDescent="0.25">
      <c r="A1193" s="460"/>
      <c r="B1193" s="466">
        <v>16</v>
      </c>
      <c r="C1193" s="461" t="s">
        <v>1716</v>
      </c>
      <c r="D1193" s="461"/>
      <c r="E1193" s="461"/>
      <c r="F1193" s="461"/>
      <c r="G1193" s="461"/>
      <c r="H1193" s="461"/>
      <c r="I1193" s="461"/>
      <c r="J1193" s="461"/>
      <c r="K1193" s="461"/>
      <c r="L1193" s="461"/>
      <c r="M1193" s="461"/>
      <c r="N1193" s="461"/>
      <c r="O1193" s="461"/>
      <c r="P1193" s="461"/>
      <c r="Q1193" s="461"/>
      <c r="R1193" s="461"/>
      <c r="S1193" s="461"/>
      <c r="T1193" s="461"/>
      <c r="U1193" s="461"/>
      <c r="V1193" s="461"/>
      <c r="W1193" s="461"/>
      <c r="X1193" s="461"/>
      <c r="Y1193" s="461"/>
    </row>
    <row r="1194" spans="1:25" ht="12.75" customHeight="1" x14ac:dyDescent="0.25">
      <c r="A1194" s="460"/>
      <c r="B1194" s="466">
        <v>17</v>
      </c>
      <c r="C1194" s="461" t="s">
        <v>1717</v>
      </c>
      <c r="D1194" s="461"/>
      <c r="E1194" s="461"/>
      <c r="F1194" s="461"/>
      <c r="G1194" s="461"/>
      <c r="H1194" s="461"/>
      <c r="I1194" s="461"/>
      <c r="J1194" s="461"/>
      <c r="K1194" s="461"/>
      <c r="L1194" s="461"/>
      <c r="M1194" s="461"/>
      <c r="N1194" s="461"/>
      <c r="O1194" s="461"/>
      <c r="P1194" s="461"/>
      <c r="Q1194" s="461"/>
      <c r="R1194" s="461"/>
      <c r="S1194" s="461"/>
      <c r="T1194" s="461"/>
      <c r="U1194" s="461"/>
      <c r="V1194" s="461"/>
      <c r="W1194" s="461"/>
      <c r="X1194" s="461"/>
      <c r="Y1194" s="461"/>
    </row>
    <row r="1195" spans="1:25" ht="12.75" customHeight="1" x14ac:dyDescent="0.25">
      <c r="A1195" s="460"/>
      <c r="B1195" s="466">
        <v>18</v>
      </c>
      <c r="C1195" s="461" t="s">
        <v>1598</v>
      </c>
      <c r="D1195" s="461"/>
      <c r="E1195" s="461"/>
      <c r="F1195" s="461"/>
      <c r="G1195" s="461"/>
      <c r="H1195" s="461"/>
      <c r="I1195" s="461"/>
      <c r="J1195" s="461"/>
      <c r="K1195" s="461"/>
      <c r="L1195" s="461"/>
      <c r="M1195" s="461"/>
      <c r="N1195" s="461"/>
      <c r="O1195" s="461"/>
      <c r="P1195" s="461"/>
      <c r="Q1195" s="461"/>
      <c r="R1195" s="461"/>
      <c r="S1195" s="461"/>
      <c r="T1195" s="461"/>
      <c r="U1195" s="461"/>
      <c r="V1195" s="461"/>
      <c r="W1195" s="461"/>
      <c r="X1195" s="461"/>
      <c r="Y1195" s="461"/>
    </row>
    <row r="1196" spans="1:25" ht="12.75" customHeight="1" x14ac:dyDescent="0.25">
      <c r="A1196" s="460"/>
      <c r="B1196" s="466">
        <v>19</v>
      </c>
      <c r="C1196" s="461" t="s">
        <v>47</v>
      </c>
      <c r="D1196" s="461"/>
      <c r="E1196" s="461"/>
      <c r="F1196" s="461"/>
      <c r="G1196" s="461"/>
      <c r="H1196" s="461"/>
      <c r="I1196" s="461"/>
      <c r="J1196" s="461"/>
      <c r="K1196" s="461"/>
      <c r="L1196" s="461"/>
      <c r="M1196" s="461"/>
      <c r="N1196" s="461"/>
      <c r="O1196" s="461"/>
      <c r="P1196" s="461"/>
      <c r="Q1196" s="461"/>
      <c r="R1196" s="461"/>
      <c r="S1196" s="461"/>
      <c r="T1196" s="461"/>
      <c r="U1196" s="461"/>
      <c r="V1196" s="461"/>
      <c r="W1196" s="461"/>
      <c r="X1196" s="461"/>
      <c r="Y1196" s="461"/>
    </row>
    <row r="1197" spans="1:25" ht="12.75" customHeight="1" x14ac:dyDescent="0.25">
      <c r="A1197" s="460"/>
      <c r="B1197" s="466">
        <v>20.21</v>
      </c>
      <c r="C1197" s="461" t="s">
        <v>1718</v>
      </c>
      <c r="D1197" s="461"/>
      <c r="E1197" s="461"/>
      <c r="F1197" s="461"/>
      <c r="G1197" s="461"/>
      <c r="H1197" s="461"/>
      <c r="I1197" s="461"/>
      <c r="J1197" s="461"/>
      <c r="K1197" s="461"/>
      <c r="L1197" s="461"/>
      <c r="M1197" s="461"/>
      <c r="N1197" s="461"/>
      <c r="O1197" s="461"/>
      <c r="P1197" s="461"/>
      <c r="Q1197" s="461"/>
      <c r="R1197" s="461"/>
      <c r="S1197" s="461"/>
      <c r="T1197" s="461"/>
      <c r="U1197" s="461"/>
      <c r="V1197" s="461"/>
      <c r="W1197" s="461"/>
      <c r="X1197" s="461"/>
      <c r="Y1197" s="461"/>
    </row>
    <row r="1198" spans="1:25" ht="12.75" customHeight="1" x14ac:dyDescent="0.25">
      <c r="A1198" s="460"/>
      <c r="B1198" s="466">
        <v>22</v>
      </c>
      <c r="C1198" s="461" t="s">
        <v>1719</v>
      </c>
      <c r="D1198" s="461"/>
      <c r="E1198" s="461"/>
      <c r="F1198" s="461"/>
      <c r="G1198" s="461"/>
      <c r="H1198" s="461"/>
      <c r="I1198" s="461"/>
      <c r="J1198" s="461"/>
      <c r="K1198" s="461"/>
      <c r="L1198" s="461"/>
      <c r="M1198" s="461"/>
      <c r="N1198" s="461"/>
      <c r="O1198" s="461"/>
      <c r="P1198" s="461"/>
      <c r="Q1198" s="461"/>
      <c r="R1198" s="461"/>
      <c r="S1198" s="461"/>
      <c r="T1198" s="461"/>
      <c r="U1198" s="461"/>
      <c r="V1198" s="461"/>
      <c r="W1198" s="461"/>
      <c r="X1198" s="461"/>
      <c r="Y1198" s="461"/>
    </row>
    <row r="1199" spans="1:25" ht="12.75" customHeight="1" x14ac:dyDescent="0.25">
      <c r="A1199" s="460"/>
      <c r="B1199" s="466">
        <v>23</v>
      </c>
      <c r="C1199" s="467" t="s">
        <v>1720</v>
      </c>
      <c r="D1199" s="467"/>
      <c r="E1199" s="467"/>
      <c r="F1199" s="467"/>
      <c r="G1199" s="467"/>
      <c r="H1199" s="467"/>
      <c r="I1199" s="467"/>
      <c r="J1199" s="467"/>
      <c r="K1199" s="467"/>
      <c r="L1199" s="467"/>
      <c r="M1199" s="467"/>
      <c r="N1199" s="467"/>
      <c r="O1199" s="467"/>
      <c r="P1199" s="467"/>
      <c r="Q1199" s="467"/>
      <c r="R1199" s="467"/>
      <c r="S1199" s="467"/>
      <c r="T1199" s="467"/>
      <c r="U1199" s="467"/>
      <c r="V1199" s="467"/>
      <c r="W1199" s="467"/>
      <c r="X1199" s="467"/>
      <c r="Y1199" s="467"/>
    </row>
    <row r="1200" spans="1:25" ht="12.75" customHeight="1" x14ac:dyDescent="0.25">
      <c r="A1200" s="460"/>
      <c r="B1200" s="466">
        <v>24</v>
      </c>
      <c r="C1200" s="461" t="s">
        <v>1721</v>
      </c>
      <c r="D1200" s="461"/>
      <c r="E1200" s="461"/>
      <c r="F1200" s="461"/>
      <c r="G1200" s="461"/>
      <c r="H1200" s="461"/>
      <c r="I1200" s="461"/>
      <c r="J1200" s="461"/>
      <c r="K1200" s="461"/>
      <c r="L1200" s="461"/>
      <c r="M1200" s="461"/>
      <c r="N1200" s="461"/>
      <c r="O1200" s="461"/>
      <c r="P1200" s="461"/>
      <c r="Q1200" s="461"/>
      <c r="R1200" s="461"/>
      <c r="S1200" s="461"/>
      <c r="T1200" s="461"/>
      <c r="U1200" s="461"/>
      <c r="V1200" s="461"/>
      <c r="W1200" s="461"/>
      <c r="X1200" s="461"/>
      <c r="Y1200" s="461"/>
    </row>
    <row r="1201" spans="1:25" ht="12.75" customHeight="1" x14ac:dyDescent="0.25">
      <c r="A1201" s="460"/>
      <c r="B1201" s="466"/>
      <c r="C1201" s="461" t="s">
        <v>1722</v>
      </c>
      <c r="D1201" s="461"/>
      <c r="E1201" s="461"/>
      <c r="F1201" s="461"/>
      <c r="G1201" s="461"/>
      <c r="H1201" s="461"/>
      <c r="I1201" s="461"/>
      <c r="J1201" s="461"/>
      <c r="K1201" s="461"/>
      <c r="L1201" s="461"/>
      <c r="M1201" s="461"/>
      <c r="N1201" s="461"/>
      <c r="O1201" s="461"/>
      <c r="P1201" s="461"/>
      <c r="Q1201" s="461"/>
      <c r="R1201" s="461"/>
      <c r="S1201" s="461"/>
      <c r="T1201" s="461"/>
      <c r="U1201" s="461"/>
      <c r="V1201" s="461"/>
      <c r="W1201" s="461"/>
      <c r="X1201" s="461"/>
      <c r="Y1201" s="461"/>
    </row>
    <row r="1202" spans="1:25" ht="12.75" customHeight="1" x14ac:dyDescent="0.25">
      <c r="A1202" s="460"/>
      <c r="B1202" s="462"/>
      <c r="C1202" s="473" t="s">
        <v>1723</v>
      </c>
      <c r="D1202" s="473"/>
      <c r="E1202" s="473"/>
      <c r="F1202" s="473"/>
      <c r="G1202" s="473"/>
      <c r="H1202" s="473"/>
      <c r="I1202" s="473"/>
      <c r="J1202" s="473"/>
      <c r="K1202" s="473"/>
      <c r="L1202" s="473"/>
      <c r="M1202" s="473"/>
      <c r="N1202" s="473"/>
      <c r="O1202" s="473"/>
      <c r="P1202" s="473"/>
      <c r="Q1202" s="473"/>
      <c r="R1202" s="473"/>
      <c r="S1202" s="473"/>
      <c r="T1202" s="473"/>
      <c r="U1202" s="473"/>
      <c r="V1202" s="473"/>
      <c r="W1202" s="473"/>
      <c r="X1202" s="473"/>
      <c r="Y1202" s="473"/>
    </row>
  </sheetData>
  <protectedRanges>
    <protectedRange algorithmName="SHA-512" hashValue="2YwU/1Z0FpFCMLEWiLSodiuA/D/3Op3yUFwlHQ0TECrgXi2pMXeOdAjSag6lqrHN73hwXs98Tm28+cu1nYIX1Q==" saltValue="BEeE7bqklwpb9yXZlW5MdA==" spinCount="100000" sqref="AE1150:AE1192" name="Диапазон3_19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73:H774" name="Диапазон3_23_2_2_2_4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773:P791" name="Диапазон3_23_3_1_2_1_1_1_1_1_3"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775:D786" name="Диапазон3_2_2_4_1_3" securityDescriptor="O:WDG:WDD:(A;;CC;;;S-1-5-21-1281035640-548247933-376692995-11259)(A;;CC;;;S-1-5-21-1281035640-548247933-376692995-11258)(A;;CC;;;S-1-5-21-1281035640-548247933-376692995-5864)"/>
    <protectedRange algorithmName="SHA-512" hashValue="hts9oQGsnKDLxD40jrOuWOex5/AxSH6hpjNuhljsGqpXxJgG42KpAsn8BZdUzpRwI9wRT2eaCpzJ+BYsAGYi5g==" saltValue="R/QKccceLHrqN2ql4TdH/w==" spinCount="100000" sqref="D787:D791" name="Диапазон3_2_3_9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775:F788" name="Диапазон3_2_2_8_3" securityDescriptor="O:WDG:WDD:(A;;CC;;;S-1-5-21-1281035640-548247933-376692995-11259)(A;;CC;;;S-1-5-21-1281035640-548247933-376692995-11258)(A;;CC;;;S-1-5-21-1281035640-548247933-376692995-5864)"/>
    <protectedRange algorithmName="SHA-512" hashValue="xa3Bfn27jERoC1NteAcj+0Hty4MJGmcA//PCyQVFHWMgfYJJqCi1WNOROVkkQJD9fbNRfobzE4yFCvjwYs6NXA==" saltValue="7dY+1yXuxp7NEn4/2SZQqA==" spinCount="100000" sqref="E789:F791" name="Диапазон3_2_3_10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775:G786" name="Диапазон3_2_2_9_2" securityDescriptor="O:WDG:WDD:(A;;CC;;;S-1-5-21-1281035640-548247933-376692995-11259)(A;;CC;;;S-1-5-21-1281035640-548247933-376692995-11258)(A;;CC;;;S-1-5-21-1281035640-548247933-376692995-5864)"/>
    <protectedRange algorithmName="SHA-512" hashValue="n7rvEM79vg8Uj3vY6mDYoNd+xLq8ilXIR6b3AhFXJZxqMi51MJ7cXZyjqRriHgLc4tIrEG8dC7mPfn2J3O/Hdw==" saltValue="lX5mC+cAQaHKbS1iFPxFWQ==" spinCount="100000" sqref="G787:G791" name="Диапазон3_2_3_1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75:H787" name="Диапазон3_23_2_2_2_4_1_1_1" securityDescriptor="O:WDG:WDD:(A;;CC;;;S-1-5-21-1281035640-548247933-376692995-11259)(A;;CC;;;S-1-5-21-1281035640-548247933-376692995-11258)(A;;CC;;;S-1-5-21-1281035640-548247933-376692995-5864)"/>
    <protectedRange algorithmName="SHA-512" hashValue="Y5ironoHHkTh8zavCwPICUOYITgnjrq0i8NqgeFHMl/MLlwKoQU+cP8JGztcbylilcKUsLxS08mKG4bD6XQ3CQ==" saltValue="MOGG4wrC3OyOB9j4GEvIDA==" spinCount="100000" sqref="H789" name="Диапазон3_2_3_1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88 H790:H791" name="Диапазон3_23_2_2_2_4_1_2_1"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775:I786" name="Диапазон3_2_2_10_3" securityDescriptor="O:WDG:WDD:(A;;CC;;;S-1-5-21-1281035640-548247933-376692995-11259)(A;;CC;;;S-1-5-21-1281035640-548247933-376692995-11258)(A;;CC;;;S-1-5-21-1281035640-548247933-376692995-5864)"/>
    <protectedRange algorithmName="SHA-512" hashValue="tFRg/serK6z4yWrnDNwe8fYQkRLfi8v4taPQj+09IflyfHnGJOXWjLy143LJfWRXBOz7X+mRSF/7uUn38wgDNA==" saltValue="Pq6XY1yHjWIWsqNfaHwGwA==" spinCount="100000" sqref="I787:I791" name="Диапазон3_2_3_13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775 M782 M789:M793 M908" name="Диапазон3_2_2_13_2"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775:V786" name="Диапазон3_2_2_15_3" securityDescriptor="O:WDG:WDD:(A;;CC;;;S-1-5-21-1281035640-548247933-376692995-11259)(A;;CC;;;S-1-5-21-1281035640-548247933-376692995-11258)(A;;CC;;;S-1-5-21-1281035640-548247933-376692995-5864)"/>
    <protectedRange algorithmName="SHA-512" hashValue="gcfGDZCDQTQJgdUW66jAxHyH3zKIrUWPgoeFVo1mJAUUsUln388UOt2JiM9TdXAJ2qeXFBDgyI1v5YcQr6g8vg==" saltValue="OWLW5LDJdgfhLFZHWa6R7w==" spinCount="100000" sqref="U787:V791" name="Диапазон3_2_3_1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94:H795" name="Диапазон3_23_2_2_2_4_1_1_1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M794:M796" name="Диапазон3_23_2_2_2_6_1_1_1_1_2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794:P795" name="Диапазон3_23_3_1_2_1_1_1_1_1_2_1" securityDescriptor="O:WDG:WDD:(A;;CC;;;S-1-5-21-1281035640-548247933-376692995-11259)(A;;CC;;;S-1-5-21-1281035640-548247933-376692995-11258)(A;;CC;;;S-1-5-21-1281035640-548247933-376692995-5864)"/>
    <protectedRange algorithmName="SHA-512" hashValue="jzlvibW2LtEl/4tDZsygsIzRP0iGADcMWwnqeEyGHsnCoUcB3A+uP3BBIiTVT3ibyja7KRX82EywSfWUH8+OBg==" saltValue="jkFgy5pygklTLwJoRgEkqw==" spinCount="100000" sqref="D796" name="Диапазон3_2_2_4_1_2_1" securityDescriptor="O:WDG:WDD:(A;;CC;;;S-1-5-21-1281035640-548247933-376692995-11259)(A;;CC;;;S-1-5-21-1281035640-548247933-376692995-11258)(A;;CC;;;S-1-5-21-1281035640-548247933-376692995-5864)"/>
    <protectedRange algorithmName="SHA-512" hashValue="3n98qqBc2JPrw1FkJVils83xIcV84Mn2yV5pPxFBtXeTOo4e/BQga9OVO6PjtrUK545ZbIA7mijqX6xSdM+Buw==" saltValue="Nn32BdRBKI4x7I5ceLg19g==" spinCount="100000" sqref="E796:F796" name="Диапазон3_2_2_8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796" name="Диапазон3_23_2_2_2_4_1_1_3_1" securityDescriptor="O:WDG:WDD:(A;;CC;;;S-1-5-21-1281035640-548247933-376692995-11259)(A;;CC;;;S-1-5-21-1281035640-548247933-376692995-11258)(A;;CC;;;S-1-5-21-1281035640-548247933-376692995-5864)"/>
    <protectedRange algorithmName="SHA-512" hashValue="5l49D+nB/k6odTJt6kmi4jPud/YjLfqK8fAWfJi/Jr+MDY0xENH0h7UjMiGCEMmWPyd50tl20PjofH9P7QQc4g==" saltValue="GGH8ji0BX3aRDV+rrW7cWA==" spinCount="100000" sqref="I796" name="Диапазон3_2_2_10_2_1" securityDescriptor="O:WDG:WDD:(A;;CC;;;S-1-5-21-1281035640-548247933-376692995-11259)(A;;CC;;;S-1-5-21-1281035640-548247933-376692995-11258)(A;;CC;;;S-1-5-21-1281035640-548247933-376692995-5864)"/>
    <protectedRange algorithmName="SHA-512" hashValue="lo8mz4RVXfW6+QJ4HATs2tBBmPDRSoSz3YfiSrAfnUF3liFunPJwXkTBVSV0DVKiP4DPRZL0myQv6CbIKiFLTg==" saltValue="cfKZuBZV8eBYZUXXXqUSuA==" spinCount="100000" sqref="P796" name="Диапазон3_2_2_14_2_1" securityDescriptor="O:WDG:WDD:(A;;CC;;;S-1-5-21-1281035640-548247933-376692995-11259)(A;;CC;;;S-1-5-21-1281035640-548247933-376692995-11258)(A;;CC;;;S-1-5-21-1281035640-548247933-376692995-5864)"/>
    <protectedRange algorithmName="SHA-512" hashValue="q3QwTcyR49P5O+5/0uz5XFkJdVEhFcYtCnr5HVQp0kro5S5hPrflIRFfoJjKNgCFLfe7kKeFW9acnN/1umMZjA==" saltValue="BzdKeHcqkKIXbP48iBDcHg==" spinCount="100000" sqref="U796:V796" name="Диапазон3_2_2_15_2_1" securityDescriptor="O:WDG:WDD:(A;;CC;;;S-1-5-21-1281035640-548247933-376692995-11259)(A;;CC;;;S-1-5-21-1281035640-548247933-376692995-11258)(A;;CC;;;S-1-5-21-1281035640-548247933-376692995-5864)"/>
    <protectedRange algorithmName="SHA-512" hashValue="uM+HeIKjESqVh8+AFX+sBfxlvHz6wQPYenN/7xJFbqN9STmD1UurDqjPpqBszVRyf26+Xz1WTK2nF3PougO9AQ==" saltValue="rtEQ6XtErj1eqyJ5MzK5jA==" spinCount="100000" sqref="D546" name="Диапазон3_5_1" securityDescriptor="O:WDG:WDD:(A;;CC;;;S-1-5-21-1281035640-548247933-376692995-11259)(A;;CC;;;S-1-5-21-1281035640-548247933-376692995-11258)(A;;CC;;;S-1-5-21-1281035640-548247933-376692995-5864)"/>
    <protectedRange algorithmName="SHA-512" hashValue="a85ViXb029DzXGXeu9dqzEYWj7Wbrs18d/a7Oer68fCtLli8XS9aUALjX0DuGMrBbQ2kW+QvRoxG/rHutS2soA==" saltValue="yloBpY1dY8KygysjTL05hg==" spinCount="100000" sqref="M545:M549 M606:M612" name="Диапазон3_16_1" securityDescriptor="O:WDG:WDD:(A;;CC;;;S-1-5-21-1281035640-548247933-376692995-11259)(A;;CC;;;S-1-5-21-1281035640-548247933-376692995-11258)(A;;CC;;;S-1-5-21-1281035640-548247933-376692995-5864)"/>
    <protectedRange algorithmName="SHA-512" hashValue="9ROHSz36fpFmJ5GaZ7tn8qhpYZHLU5XEvtquBfIMBFINuxs4z00eGYHgOgvZpT3mdn9sI7HHZsXlW53obJCiJQ==" saltValue="Z/D31Ddc3k6TZDOSOBwlXg==" spinCount="100000" sqref="P547:P549 P606:P607" name="Диапазон3_18_1" securityDescriptor="O:WDG:WDD:(A;;CC;;;S-1-5-21-1281035640-548247933-376692995-11259)(A;;CC;;;S-1-5-21-1281035640-548247933-376692995-11258)(A;;CC;;;S-1-5-21-1281035640-548247933-376692995-5864)"/>
    <protectedRange algorithmName="SHA-512" hashValue="u56WwHd972Bex524lYZ5idbYWRRB+ZKirLnC/U/SCB1ygk1/oULBSrdizBve40HHDcZf9T/V0CO5BFIt41msqg==" saltValue="EuV7QE+oGPAc3GWmw4rjtw==" spinCount="100000" sqref="M550:M553" name="Диапазон3_16_2_2"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M807:M808" name="Диапазон3_16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820" name="Диапазон3_1_1_1_4"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563:H566" name="Диапазон3_8_1_1_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894:M897" name="Диапазон3_19_1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D894" name="Диапазон3_5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895:D897"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895:E897" name="Диапазон3_6_3_2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894" name="Диапазон3_5_1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894" name="Диапазон3_5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895:F897" name="Диапазон3_6_3_2_1_2_1_2"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G894"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895:G897" name="Диапазон3_6_3_2_1_5_2"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586:D590 G586:G590" name="Диапазон3_27_1_2_1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587:M605" name="Диапазон3_19_1_2_1" securityDescriptor="O:WDG:WDD:(A;;CC;;;S-1-5-21-1281035640-548247933-376692995-11259)(A;;CC;;;S-1-5-21-1281035640-548247933-376692995-11258)(A;;CC;;;S-1-5-21-1281035640-548247933-376692995-5864)"/>
    <protectedRange algorithmName="SHA-512" hashValue="f8tY6lgEuGdoWZd2q4s9ulSZkSsIVv6QgUIzWfVgDnxfVL9d2w9RMFYddmMcJbIw0J3leOY5wqi28/UPVb4zwA==" saltValue="M4GHb8P6fTO3Xfg7p901pA==" spinCount="100000" sqref="G591:G594" name="Диапазон3_3_1_1_17"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00" name="Диапазон3_16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01" name="Диапазон3_16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02" name="Диапазон3_16_1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03" name="Диапазон3_16_1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04" name="Диапазон3_16_1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605" name="Диапазон3_16_1_9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00:F600 E605:F605" name="Диапазон3_16_1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01:F601" name="Диапазон3_16_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02:F602" name="Диапазон3_16_1_2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03:F603" name="Диапазон3_16_1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604:F604" name="Диапазон3_16_1_2_7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00" name="Диапазон3_16_1_1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G601:G605" name="Диапазон3_16_11_1_1" securityDescriptor="O:WDG:WDD:(A;;CC;;;S-1-5-21-1281035640-548247933-376692995-11259)(A;;CC;;;S-1-5-21-1281035640-548247933-376692995-11258)(A;;CC;;;S-1-5-21-1281035640-548247933-376692995-5864)"/>
    <protectedRange algorithmName="SHA-512" hashValue="9Wab3bsfEe+K715xdyIq1qnGjQc2DOrG/teh7NsfKqiGR8lKUCCp/kv0e4Mp7hG5RsTwoCrGfuR7NZba5ugsQA==" saltValue="tYIbiRIPsmLcPBI2jPleSg==" spinCount="100000" sqref="R826:T826" name="Диапазон3_25_4_1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R810:U810" name="Диапазон3_25_2_1"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D810:I810" name="Диапазон3_36_1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R811:U811" name="Диапазон3_25_10_1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H811:I811" name="Диапазон3_46_1_2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812:U812" name="Диапазон3_25_11_1_1_1_2"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812:I812" name="Диапазон3_47_1_2_1_2"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813:U813" name="Диапазон3_25_12_1_1_1_2"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813:I813" name="Диапазон3_48_1_2_1_2"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811:F813 G811" name="Диапазон3_46_1_1_1_1_2"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812 D811:D813" name="Диапазон3_47_1_1_1_1_2"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813" name="Диапазон3_48_1_1_1_1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814 R814:U814 D814:G814" name="Диапазон3_5_1_3_3_1_5_1_3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815:I815 R815:U815" name="Диапазон3_25_3_1_3_2"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815:F815" name="Диапазон3_5_1_2_1_3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820:I820 R820:T820 M820:M824 D820:F824" name="Диапазон3_1_1_1_4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821:W822 I821:I822 R821:T822 H821:H824" name="Диапазон3_6_2_1_5"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821:G822" name="Диапазон3_25_5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23:G824 W823:W824 I823:I824 R823:T824" name="Диапазон3_25_6_2_2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25" name="Диапазон3_1_1_1_6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828" name="Диапазон3_37_1_1_1_2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828:U828" name="Диапазон3_25_1_1_1_3_1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828:I828" name="Диапазон3_37_2_1_1_1_1_1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G828" name="Диапазон3_37_1_1_1_3_1_1_1" securityDescriptor="O:WDG:WDD:(A;;CC;;;S-1-5-21-1281035640-548247933-376692995-11259)(A;;CC;;;S-1-5-21-1281035640-548247933-376692995-11258)(A;;CC;;;S-1-5-21-1281035640-548247933-376692995-5864)"/>
    <protectedRange algorithmName="SHA-512" hashValue="bQoILNIAuR+audg98kM8AE977OkpTB6/OD8eD+WQBnvzHvC4wHX9xlLTcRck8BVv2L4/qq7URloqmLN3LKXnxw==" saltValue="p6yrX5bq/PD0zd+1RJ9NJg==" spinCount="100000" sqref="G796" name="Диапазон3_2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908" name="Диапазон3_74_2_4_6_1_1_1" securityDescriptor="O:WDG:WDD:(A;;CC;;;S-1-5-21-1281035640-548247933-376692995-11259)(A;;CC;;;S-1-5-21-1281035640-548247933-376692995-11258)(A;;CC;;;S-1-5-21-1281035640-548247933-376692995-5864)"/>
    <protectedRange algorithmName="SHA-512" hashValue="zvxcJn766sq70IZl7bIuiw4p/30Ho7t1vNEmh/olYnp1C0MXv1Y2fzlBIJjgynzZPnSu5mAWzWCECjCU4UbBCg==" saltValue="1KxoHqZ8uRru5xr9Mo+ZPQ==" spinCount="100000" sqref="H529:H530" name="Диапазон3_74_5_1_4_1_1_2" securityDescriptor="O:WDG:WDD:(A;;CC;;;S-1-5-21-1281035640-548247933-376692995-11259)(A;;CC;;;S-1-5-21-1281035640-548247933-376692995-11258)(A;;CC;;;S-1-5-21-1281035640-548247933-376692995-5864)"/>
    <protectedRange algorithmName="SHA-512" hashValue="HxdPtZXFJsWdOnPGtKFCbXabpsgIXME4ODqntE/jssOzAXV+qRj+I/9fSqLn57v4HDAAQqCivZEPPwa54Nt7wA==" saltValue="xpunMdVjveuWryAtk3KoFA==" spinCount="100000" sqref="S529:S530" name="Диапазон3_74_5_1_5_1_1_1_1" securityDescriptor="O:WDG:WDD:(A;;CC;;;S-1-5-21-1281035640-548247933-376692995-11259)(A;;CC;;;S-1-5-21-1281035640-548247933-376692995-11258)(A;;CC;;;S-1-5-21-1281035640-548247933-376692995-5864)"/>
    <protectedRange algorithmName="SHA-512" hashValue="W8wmTrlyXYG4laQg/IhCk6w068Ry72kHEz8vWye9TrpPLynfqebd88WfYzSK0RoNcsPI/8ZCdWCyBz0YN32TXg==" saltValue="zsM8NGR2ikl4pB2FQIHVHg==" spinCount="100000" sqref="U529:U532" name="Диапазон3_74_6_2_2_1_1_1_1" securityDescriptor="O:WDG:WDD:(A;;CC;;;S-1-5-21-1281035640-548247933-376692995-11259)(A;;CC;;;S-1-5-21-1281035640-548247933-376692995-11258)(A;;CC;;;S-1-5-21-1281035640-548247933-376692995-5864)"/>
    <protectedRange algorithmName="SHA-512" hashValue="wgfoG2i+90neBdb9rdb89uXaBKdknudQSiPZDTYxgYm2K1m9zfByCCRFotyReKWK0cDlHMScZa+9Flp9Al9BYg==" saltValue="1+/AzQwhM1fO+coKzrYLCQ==" spinCount="100000" sqref="H531:H532" name="Диапазон3_74_5_1_4_1_1_1_1" securityDescriptor="O:WDG:WDD:(A;;CC;;;S-1-5-21-1281035640-548247933-376692995-11259)(A;;CC;;;S-1-5-21-1281035640-548247933-376692995-11258)(A;;CC;;;S-1-5-21-1281035640-548247933-376692995-5864)"/>
    <protectedRange algorithmName="SHA-512" hashValue="2wAFqR+D1+91DznOBr/8E7qkM89x3NTAdnIMkqLLMRie+VeDauARtywn7FOj9fVRUncJoMOZXkXrz6FTWFWhQw==" saltValue="4PbMsCPfXXoXkATdtGlaXA==" spinCount="100000" sqref="E586" name="Диапазон3_27_1_2_1_1" securityDescriptor="O:WDG:WDD:(A;;CC;;;S-1-5-21-1281035640-548247933-376692995-11259)(A;;CC;;;S-1-5-21-1281035640-548247933-376692995-11258)(A;;CC;;;S-1-5-21-1281035640-548247933-376692995-5864)"/>
    <protectedRange algorithmName="SHA-512" hashValue="jn7hDciTqk/8cTKE+5fgpzWbiKwa0otyIFboyC8NlE9F4kDOGH9CCWEspFJ7SPRd8oEy9Avx5SOzd+36PK7obA==" saltValue="qwWkLHakAn6naSUdT0NFmQ==" spinCount="100000" sqref="F586" name="Диапазон3_27_1_2_2_1" securityDescriptor="O:WDG:WDD:(A;;CC;;;S-1-5-21-1281035640-548247933-376692995-11259)(A;;CC;;;S-1-5-21-1281035640-548247933-376692995-11258)(A;;CC;;;S-1-5-21-1281035640-548247933-376692995-5864)"/>
    <protectedRange algorithmName="SHA-512" hashValue="strPspdY3HTfyKZM1hl2zCqPRoGPHAKb+MpyYxAd6gU1gsV9YePhVIMbcHvKXXhE5d2v1X2bil4+5HpNtSyvyQ==" saltValue="C436fxPUJQCFDny2EDr27g==" spinCount="100000" sqref="E587" name="Диапазон3_27_1_2_3_1" securityDescriptor="O:WDG:WDD:(A;;CC;;;S-1-5-21-1281035640-548247933-376692995-11259)(A;;CC;;;S-1-5-21-1281035640-548247933-376692995-11258)(A;;CC;;;S-1-5-21-1281035640-548247933-376692995-5864)"/>
    <protectedRange algorithmName="SHA-512" hashValue="9SNYBcvhHIUEY+NChXqEXgzu5w2TuSJRN1FBeXTaTrm9Uoa8NnvJYX/hA2U78/40xJkPLnIBoVGwIhweGdbiWA==" saltValue="B1rvn5n9ZfJRfhQ67c8WXQ==" spinCount="100000" sqref="F587" name="Диапазон3_27_1_2_4_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588" name="Диапазон3_27_1_2_5_2"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588" name="Диапазон3_27_1_2_6_2" securityDescriptor="O:WDG:WDD:(A;;CC;;;S-1-5-21-1281035640-548247933-376692995-11259)(A;;CC;;;S-1-5-21-1281035640-548247933-376692995-11258)(A;;CC;;;S-1-5-21-1281035640-548247933-376692995-5864)"/>
    <protectedRange algorithmName="SHA-512" hashValue="hztjcFcWkj93L+rXRYhTDSCrwgK9Fm/uD2x+45S4Sz7e1ekak0d5e1+xhHjYR45/lAN+8y10Q5wCwM7eN+S1VA==" saltValue="HAWPd9KMwA4E1Ty7ctduTg==" spinCount="100000" sqref="E589" name="Диапазон3_27_1_2_7_1" securityDescriptor="O:WDG:WDD:(A;;CC;;;S-1-5-21-1281035640-548247933-376692995-11259)(A;;CC;;;S-1-5-21-1281035640-548247933-376692995-11258)(A;;CC;;;S-1-5-21-1281035640-548247933-376692995-5864)"/>
    <protectedRange algorithmName="SHA-512" hashValue="bgSJEN+UPbp8Zpbk5chQsWRaVM3Y0dqC/6xXJRJYUdxe/F3feeBGv5GVDRTgIhb99jyBVoJOKguZpjdgXfGCqQ==" saltValue="iIw7Qd8+HcgUqopPy0B/ow==" spinCount="100000" sqref="F589" name="Диапазон3_27_1_2_8_1" securityDescriptor="O:WDG:WDD:(A;;CC;;;S-1-5-21-1281035640-548247933-376692995-11259)(A;;CC;;;S-1-5-21-1281035640-548247933-376692995-11258)(A;;CC;;;S-1-5-21-1281035640-548247933-376692995-5864)"/>
    <protectedRange algorithmName="SHA-512" hashValue="wYm2IsbFcggDmMfX66lJ/WGF7LjzYYNflFpq+pIw6rNWvhoZeVC385rRemDZ8YiTwScCpJQsbetwd8epNKMajg==" saltValue="MhlDA+L4PMQUBTrSPfGA1g==" spinCount="100000" sqref="E590" name="Диапазон3_27_1_2_9_1" securityDescriptor="O:WDG:WDD:(A;;CC;;;S-1-5-21-1281035640-548247933-376692995-11259)(A;;CC;;;S-1-5-21-1281035640-548247933-376692995-11258)(A;;CC;;;S-1-5-21-1281035640-548247933-376692995-5864)"/>
    <protectedRange algorithmName="SHA-512" hashValue="5oDs2PyxPMa1noqrQMIBs4rzoGaTHntrqGsT0LEBMHj179pZxoZkJzf3g9Sjlx9WL1AaVAhn9j+LoSm2eg98Mg==" saltValue="SOzbupLKSPjwzdYZ+jF+YQ==" spinCount="100000" sqref="F590" name="Диапазон3_27_1_2_10_1" securityDescriptor="O:WDG:WDD:(A;;CC;;;S-1-5-21-1281035640-548247933-376692995-11259)(A;;CC;;;S-1-5-21-1281035640-548247933-376692995-11258)(A;;CC;;;S-1-5-21-1281035640-548247933-376692995-5864)"/>
    <protectedRange algorithmName="SHA-512" hashValue="YoHhBUNWGN4yftLKWstUf4aKkRA7Qs5bC5W4cliymUcohrYwsbKs9ffzF/vnV+UAjJJ3WJW41r7LfMZXow25gg==" saltValue="m9RnccRDYZFWB03zkP5PVA==" spinCount="100000" sqref="E591" name="Диапазон3_3_1_1_1_1" securityDescriptor="O:WDG:WDD:(A;;CC;;;S-1-5-21-1281035640-548247933-376692995-11259)(A;;CC;;;S-1-5-21-1281035640-548247933-376692995-11258)(A;;CC;;;S-1-5-21-1281035640-548247933-376692995-5864)"/>
    <protectedRange algorithmName="SHA-512" hashValue="fT278zQX2vLgVL2pdVhu0iXhBnySdvqKL44zfkRCL7+AGxItuWQJZ+4Za7hTIaRKgKTmFtnini4Uduk9+c9imw==" saltValue="Q0xjV6EB+zdJw3um1hQ9Jg==" spinCount="100000" sqref="F591" name="Диапазон3_3_1_1_2_1" securityDescriptor="O:WDG:WDD:(A;;CC;;;S-1-5-21-1281035640-548247933-376692995-11259)(A;;CC;;;S-1-5-21-1281035640-548247933-376692995-11258)(A;;CC;;;S-1-5-21-1281035640-548247933-376692995-5864)"/>
    <protectedRange algorithmName="SHA-512" hashValue="SmWXtNrTdwaEkA9ZeIPXK24vcM+1X1T4sei29heR6/L3FQUYiHzKPH78kuZUuzNltSYsxiSGxEV1QLH4poOW1Q==" saltValue="AZidf/o47g2977f1J85sFw==" spinCount="100000" sqref="E592" name="Диапазон3_3_1_1_3_1" securityDescriptor="O:WDG:WDD:(A;;CC;;;S-1-5-21-1281035640-548247933-376692995-11259)(A;;CC;;;S-1-5-21-1281035640-548247933-376692995-11258)(A;;CC;;;S-1-5-21-1281035640-548247933-376692995-5864)"/>
    <protectedRange algorithmName="SHA-512" hashValue="7lyS0Km3rPopC+YKwgpjU1g3KG69t/M32Y5vnh7EhUEnk10VJeNz7kDyp55L1xdYxsDMLrF7MQdlQTtN/PuMTw==" saltValue="ty9lPnKrThmZFK94mppxVw==" spinCount="100000" sqref="F592" name="Диапазон3_3_1_1_4_1" securityDescriptor="O:WDG:WDD:(A;;CC;;;S-1-5-21-1281035640-548247933-376692995-11259)(A;;CC;;;S-1-5-21-1281035640-548247933-376692995-11258)(A;;CC;;;S-1-5-21-1281035640-548247933-376692995-5864)"/>
    <protectedRange algorithmName="SHA-512" hashValue="rtfZpj9GlAB6AFuxl/g0JTYHtj8NTONO3lZmZkXOsZfG76ifMswMGGDDMG2bos+wqpNoc2YlD32oFHPjmWS7XA==" saltValue="TqBlpki/fKo96cUIhSXLAw==" spinCount="100000" sqref="E593" name="Диапазон3_3_1_1_5_1" securityDescriptor="O:WDG:WDD:(A;;CC;;;S-1-5-21-1281035640-548247933-376692995-11259)(A;;CC;;;S-1-5-21-1281035640-548247933-376692995-11258)(A;;CC;;;S-1-5-21-1281035640-548247933-376692995-5864)"/>
    <protectedRange algorithmName="SHA-512" hashValue="4KuOkP4LtWkUWxuqgL/Pc8JpdsPyexI/qAH8CiDbTcJAN08AMPq9yELpSYBrTmnDPP0BXZN+F/gN1+hkKLYfzg==" saltValue="AzRUbv8njk/W+8zbG98rdw==" spinCount="100000" sqref="F593" name="Диапазон3_3_1_1_6_1" securityDescriptor="O:WDG:WDD:(A;;CC;;;S-1-5-21-1281035640-548247933-376692995-11259)(A;;CC;;;S-1-5-21-1281035640-548247933-376692995-11258)(A;;CC;;;S-1-5-21-1281035640-548247933-376692995-5864)"/>
    <protectedRange algorithmName="SHA-512" hashValue="gPn8e063KpsGbChMfi/cfylgZ0PchYnKfjs440eXkkbv/dz6DK0DfcsTt5P/NQ8YMqmTaupKjUQAOz9Oj5jKFA==" saltValue="7jiNGvJ19d2WO4ucKbPFog==" spinCount="100000" sqref="E594" name="Диапазон3_3_1_1_7_1" securityDescriptor="O:WDG:WDD:(A;;CC;;;S-1-5-21-1281035640-548247933-376692995-11259)(A;;CC;;;S-1-5-21-1281035640-548247933-376692995-11258)(A;;CC;;;S-1-5-21-1281035640-548247933-376692995-5864)"/>
    <protectedRange algorithmName="SHA-512" hashValue="wl3XSPbzt8+5idbsrghg5LshHFuLjNHLwcoWFeuOKQS+zVmAmnP39G6O4uwlaYzkUfXb7t2YdjCYSbf49Vf/rA==" saltValue="yNZmWUPhF9eH5MFscSVKMg==" spinCount="100000" sqref="F594" name="Диапазон3_3_1_1_8_1" securityDescriptor="O:WDG:WDD:(A;;CC;;;S-1-5-21-1281035640-548247933-376692995-11259)(A;;CC;;;S-1-5-21-1281035640-548247933-376692995-11258)(A;;CC;;;S-1-5-21-1281035640-548247933-376692995-5864)"/>
    <protectedRange algorithmName="SHA-512" hashValue="ap3ssKYD/HSfHpJW/8ejZNrZBC4n7TnzMqNycmHaHQMm9QoxbjGSY0zIN+KSzGMnr2xtZVlNAVErbzZfExq4zw==" saltValue="FrT+PGFx3V+xjONHLFilBw==" spinCount="100000" sqref="E595" name="Диапазон3_3_1_1_9_1" securityDescriptor="O:WDG:WDD:(A;;CC;;;S-1-5-21-1281035640-548247933-376692995-11259)(A;;CC;;;S-1-5-21-1281035640-548247933-376692995-11258)(A;;CC;;;S-1-5-21-1281035640-548247933-376692995-5864)"/>
    <protectedRange algorithmName="SHA-512" hashValue="8dJABBwvnFXzdRXRgcbkYDiPeeufqdJls9ZmRgjCZxbXs/0Y5h62gG3Gybqs+She8NISZ2ZRU/j1yDemYnO/gA==" saltValue="+Rr2JXV0xi/JvgX9PUwkKw==" spinCount="100000" sqref="F595" name="Диапазон3_3_1_1_10_1" securityDescriptor="O:WDG:WDD:(A;;CC;;;S-1-5-21-1281035640-548247933-376692995-11259)(A;;CC;;;S-1-5-21-1281035640-548247933-376692995-11258)(A;;CC;;;S-1-5-21-1281035640-548247933-376692995-5864)"/>
    <protectedRange algorithmName="SHA-512" hashValue="MWXstNgcnwi+jDwAg0jTtX3QjXnkvlSYMIvgiztOxwBYhGW1qep9ejoFZiqwnDSdWYFLBWFpskxOzIlPe2G/4w==" saltValue="igh15tBwJuKCNhh45KMAaA==" spinCount="100000" sqref="E596" name="Диапазон3_3_1_1_11_1" securityDescriptor="O:WDG:WDD:(A;;CC;;;S-1-5-21-1281035640-548247933-376692995-11259)(A;;CC;;;S-1-5-21-1281035640-548247933-376692995-11258)(A;;CC;;;S-1-5-21-1281035640-548247933-376692995-5864)"/>
    <protectedRange algorithmName="SHA-512" hashValue="vAamNy7GH9I1mV4/WZah2ZGzqz92JdxkXF1dsIyYpuXqcNxptGA/1V/kWSkYgy5tx/Nio7gVis3wjGQ4Vzd5nA==" saltValue="aGo+Tx1UY6OndYM9QjwCkA==" spinCount="100000" sqref="F596" name="Диапазон3_3_1_1_12_1" securityDescriptor="O:WDG:WDD:(A;;CC;;;S-1-5-21-1281035640-548247933-376692995-11259)(A;;CC;;;S-1-5-21-1281035640-548247933-376692995-11258)(A;;CC;;;S-1-5-21-1281035640-548247933-376692995-5864)"/>
    <protectedRange algorithmName="SHA-512" hashValue="LPN/z1T2izloxONla+GQgyvvHwTGbJJRP0xvDuq4WHHrym4buwQIs97KC6k88rtU0/QVxvifemGp9bvJqGxbGA==" saltValue="s51ft78d7TYe2wLb+mLh3g==" spinCount="100000" sqref="E597" name="Диапазон3_3_1_1_13_1" securityDescriptor="O:WDG:WDD:(A;;CC;;;S-1-5-21-1281035640-548247933-376692995-11259)(A;;CC;;;S-1-5-21-1281035640-548247933-376692995-11258)(A;;CC;;;S-1-5-21-1281035640-548247933-376692995-5864)"/>
    <protectedRange algorithmName="SHA-512" hashValue="HFeMv2uDlfX+zRzicsNL8oHYqpwfKzL7/H0TyKQRlAn1MvRhq6VHkUaDNl9wo+53F4Z50XWYE9Iu3qSCGgd82Q==" saltValue="8xZqhfbX173qK9UHQmxKQg==" spinCount="100000" sqref="F597" name="Диапазон3_3_1_1_14_1" securityDescriptor="O:WDG:WDD:(A;;CC;;;S-1-5-21-1281035640-548247933-376692995-11259)(A;;CC;;;S-1-5-21-1281035640-548247933-376692995-11258)(A;;CC;;;S-1-5-21-1281035640-548247933-376692995-5864)"/>
    <protectedRange algorithmName="SHA-512" hashValue="rBwOIwg38mAxDh/NcNcCS5Y/T3wcIwaexbjbAo0tPc0Iyp+oIyG66ziP3IeJOPHWHwSejQXA70TOBtU3NBJYYA==" saltValue="NbPErPJ13HAiIXrlpgGUng==" spinCount="100000" sqref="E598" name="Диапазон3_3_1_1_15_1" securityDescriptor="O:WDG:WDD:(A;;CC;;;S-1-5-21-1281035640-548247933-376692995-11259)(A;;CC;;;S-1-5-21-1281035640-548247933-376692995-11258)(A;;CC;;;S-1-5-21-1281035640-548247933-376692995-5864)"/>
    <protectedRange algorithmName="SHA-512" hashValue="O3PzirbF145YmTS/WRNuRwkkfTixsjvpgBs8nNqMXv1SUweAP9TjXP8BEWZ01+shb3m/txRZ+MvTib65KsXbyw==" saltValue="XaTclq0e4rctvUTV25Tmhg==" spinCount="100000" sqref="F598" name="Диапазон3_3_1_1_16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0 B130:B136 B145:B178" name="ОПЗМСЛ 1_4"/>
    <protectedRange algorithmName="SHA-512" hashValue="AgnE8FT6XkouICQ9PjQ002htFCPJWMhSUbJWuvsr5/0Jzuj4AmEyH0me2eKr99+RWJxJ6biW571rL7F9pmGanA==" saltValue="4WzUJzWZAuqQhXGDdJzFGQ==" spinCount="100000" sqref="B179:B210" name="ОПЗМСЛ 1_1_1"/>
    <protectedRange algorithmName="SHA-512" hashValue="AgnE8FT6XkouICQ9PjQ002htFCPJWMhSUbJWuvsr5/0Jzuj4AmEyH0me2eKr99+RWJxJ6biW571rL7F9pmGanA==" saltValue="4WzUJzWZAuqQhXGDdJzFGQ==" spinCount="100000" sqref="B211:B243" name="ОПЗМСЛ 1_2_1"/>
    <protectedRange algorithmName="SHA-512" hashValue="AgnE8FT6XkouICQ9PjQ002htFCPJWMhSUbJWuvsr5/0Jzuj4AmEyH0me2eKr99+RWJxJ6biW571rL7F9pmGanA==" saltValue="4WzUJzWZAuqQhXGDdJzFGQ==" spinCount="100000" sqref="B244:B250 B253:B541" name="ОПЗМСЛ 1_3_2"/>
    <protectedRange algorithmName="SHA-512" hashValue="b4jNsXhDwS2c1yWfZAwuxC61ASGz8etnaIvi4JvF+E+1QYkWqkJ/Zpj5SSug7ELWWhsnYfzBejywtfU4B5gY1Q==" saltValue="ZvjzfQ4RIqeGHS1eSpw3fA==" spinCount="100000" sqref="G908" name="Диапазон3_74_2_4_5_1_1_1" securityDescriptor="O:WDG:WDD:(A;;CC;;;S-1-5-21-1281035640-548247933-376692995-11259)(A;;CC;;;S-1-5-21-1281035640-548247933-376692995-11258)(A;;CC;;;S-1-5-21-1281035640-548247933-376692995-5864)"/>
    <protectedRange algorithmName="SHA-512" hashValue="Jgao/AHFV0ZCj8Zpc+ZHpoewmaNtgNobmED1leJD7fnsUdeS+2f/Es/QDTEudX5hw6EYvUEzADDKttgRf9H25A==" saltValue="JQnZhNoj3Ig7tg3smNTfXA==" spinCount="100000" sqref="D909:D910" name="Диапазон3_16_1_5_1" securityDescriptor="O:WDG:WDD:(A;;CC;;;S-1-5-21-1281035640-548247933-376692995-11259)(A;;CC;;;S-1-5-21-1281035640-548247933-376692995-11258)(A;;CC;;;S-1-5-21-1281035640-548247933-376692995-5864)"/>
    <protectedRange algorithmName="SHA-512" hashValue="84cz7iTKkQ+8aM51ifQAns1PbAgJn1hEvXANDjtmpBF7qZmB43Liq2LnsOobAVbvMrTd8AFyj2knLH4xJ+N1vQ==" saltValue="D9DGCILpc4WU2+obX8SszA==" spinCount="100000" sqref="G909" name="Диапазон3_16_1_4_2_1" securityDescriptor="O:WDG:WDD:(A;;CC;;;S-1-5-21-1281035640-548247933-376692995-11259)(A;;CC;;;S-1-5-21-1281035640-548247933-376692995-11258)(A;;CC;;;S-1-5-21-1281035640-548247933-376692995-5864)"/>
    <protectedRange algorithmName="SHA-512" hashValue="EbjWoFdwfG9syPSLmJbzWbvt3TU+VpdxuDAbyeNqpn4KWLHC56ANymfiPNpIpmOszzYKcB4utCfztoMlCJS66Q==" saltValue="PmRecBgfQx7uW1vzWP1KeA==" spinCount="100000" sqref="J909" name="Диапазон3_16_2_1_1" securityDescriptor="O:WDG:WDD:(A;;CC;;;S-1-5-21-1281035640-548247933-376692995-11259)(A;;CC;;;S-1-5-21-1281035640-548247933-376692995-11258)(A;;CC;;;S-1-5-21-1281035640-548247933-376692995-5864)"/>
    <protectedRange algorithmName="SHA-512" hashValue="ybdJVj9gaietnV8NswmBmcsB7/GHZHGPsJ6NL+CGCFTCS7WM4QlCKkuK3RlgsO4T6q1uoefC1CVnCwwXIUdZ+g==" saltValue="hXYkPNfINjX7ApilrExNlw==" spinCount="100000" sqref="M909" name="Диапазон3_16_3_1_2" securityDescriptor="O:WDG:WDD:(A;;CC;;;S-1-5-21-1281035640-548247933-376692995-11259)(A;;CC;;;S-1-5-21-1281035640-548247933-376692995-11258)(A;;CC;;;S-1-5-21-1281035640-548247933-376692995-5864)"/>
    <protectedRange algorithmName="SHA-512" hashValue="X5Oc2k10hgLxAPLK1BWV9Nm1TYBkfQ1Hr/Zfm4qTNAgv/inXyLVgaKypJXairY+dsCTGt0fra02ayq+phID6og==" saltValue="5auQ9Ae8vjyrx44MFMOzbg==" spinCount="100000" sqref="P909" name="Диапазон3_16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826:F826" name="Диапазон3_1_1_1_4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826" name="Диапазон3_6_2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826" name="Диапазон3_25_6_2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826" name="Диапазон3_25_6_2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820" name="Диапазон3_1_1_1_4_1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821:U822" name="Диапазон3_6_2_1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23:U824" name="Диапазон3_25_6_2_2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D826" name="Диапазон3_1_1_1_4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826" name="Диапазон3_1_1_1_4_9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826" name="Диапазон3_25_3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826" name="Диапазон3_25_6_2_1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H628:H631" name="Диапазон3_8_1_1_2_1_1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D668:D683 G668:G683" name="Диапазон3_27_1_2_1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68:M672 M675 M677:M678 M683" name="Диапазон3_19_1_2_1_2"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E668:E683" name="Диапазон3_27_1_2_5_1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668:F683" name="Диапазон3_27_1_2_6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613:I617" name="Диапазон3_23_2_2_2_6_1_5_1" securityDescriptor="O:WDG:WDD:(A;;CC;;;S-1-5-21-1281035640-548247933-376692995-11259)(A;;CC;;;S-1-5-21-1281035640-548247933-376692995-11258)(A;;CC;;;S-1-5-21-1281035640-548247933-376692995-5864)"/>
    <protectedRange algorithmName="SHA-512" hashValue="LP8KGL+ETSm0eX0fYxz27Vyyxdyxivo1Y4jxcpQyMsoxqsnRb02CJT+u6yNGdRL+ScOD/3blaZE6uLI5/LNbQA==" saltValue="cFolsMRVRsiWEY6M1plt3A==" spinCount="100000" sqref="M617 M613" name="Диапазон3_2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613:O617" name="Диапазон3_23_2_1_1_2_1_1_5_1"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D620" name="Диапазон3_6_1" securityDescriptor="O:WDG:WDD:(A;;CC;;;S-1-5-21-1281035640-548247933-376692995-11259)(A;;CC;;;S-1-5-21-1281035640-548247933-376692995-11258)(A;;CC;;;S-1-5-21-1281035640-548247933-376692995-5864)"/>
    <protectedRange algorithmName="SHA-512" hashValue="7ho9MgDYBVrYV58aGU4/jbRmtlXE0GUM85JNsYIWV2WMwX32Uh+p4j7TCPr3NmBiFJ4DuorKtda17yx0nD+zyA==" saltValue="3D3Dn0EiTPIWyGmr1FyOWA==" spinCount="100000" sqref="D621" name="Диапазон3_2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G620:G621" name="Диапазон3_6_1_1" securityDescriptor="O:WDG:WDD:(A;;CC;;;S-1-5-21-1281035640-548247933-376692995-11259)(A;;CC;;;S-1-5-21-1281035640-548247933-376692995-11258)(A;;CC;;;S-1-5-21-1281035640-548247933-376692995-5864)"/>
    <protectedRange algorithmName="SHA-512" hashValue="1UNrPK2kD1l8UjJ0PL7pOCK3I6NkzgwaSeBmJ6xjUJ8/itdaOQd2PhOMcmd8t508K3RUcPX5dXoRo9+juUIxqw==" saltValue="henaekRT8siDvUaY0nhAnw==" spinCount="100000" sqref="H621" name="Диапазон3_1"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I620:I621" name="Диапазон3_6_1_2_2"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M620:M621 R620:T621" name="Диапазон3_6_1_3_1" securityDescriptor="O:WDG:WDD:(A;;CC;;;S-1-5-21-1281035640-548247933-376692995-11259)(A;;CC;;;S-1-5-21-1281035640-548247933-376692995-11258)(A;;CC;;;S-1-5-21-1281035640-548247933-376692995-5864)"/>
    <protectedRange algorithmName="SHA-512" hashValue="Kk/qw93zACPVydbJ/8yYx6+xlcL9sljHdrYyFp6fXTh9CPnUDchZvugum0vvuUhtDqF/DpqNMQEgzyIfnrXdyg==" saltValue="axrhsJ0N13BCv9SQufpTwg==" spinCount="100000" sqref="D622:D625" name="Диапазон3_2_4" securityDescriptor="O:WDG:WDD:(A;;CC;;;S-1-5-21-1281035640-548247933-376692995-11259)(A;;CC;;;S-1-5-21-1281035640-548247933-376692995-11258)(A;;CC;;;S-1-5-21-1281035640-548247933-376692995-5864)"/>
    <protectedRange algorithmName="SHA-512" hashValue="m52qSJQYsRrrBBC3aEVvwzW7MGNOTFMT1PFuXMu+CMHkpdQIWO0ZtnkW1qx91BZQv9kbE5JJF7RhEbDDKk/ASA==" saltValue="OaXPZHxljU+69iE7xN+B/w==" spinCount="100000" sqref="E622:G625" name="Диапазон3_27_1_2_1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626" name="Диапазон3_19_1_3_2"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D641:D646" name="Диапазон3_74_5_1_2"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D640" name="Диапазон3_74_5_1_2_2_1_2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H640:H646" name="Диапазон3_74_5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641:G646" name="Диапазон3_74_5_1_8"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E640:G640" name="Диапазон3_74_5_1_8_2_1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I640:I646" name="Диапазон3_74_5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R640:R646" name="Диапазон3_4"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S640:T646" name="Диапазон3_74_5_1_3"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U640:U646" name="Диапазон3_74_6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613:P617" name="Диапазон3_23_3_1_2_1_1_5_1_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D653:D663" name="Диапазон3_5_2_1"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664:F667" name="Диапазон3_21_1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M653:M667" name="Диапазон3_16_5" securityDescriptor="O:WDG:WDD:(A;;CC;;;S-1-5-21-1281035640-548247933-376692995-11259)(A;;CC;;;S-1-5-21-1281035640-548247933-376692995-11258)(A;;CC;;;S-1-5-21-1281035640-548247933-376692995-5864)"/>
    <protectedRange algorithmName="SHA-512" hashValue="CAg6y49I5d5bACI/QYs5pxjyzKtj8F+EQ5gueifKIMAfCHPvOnwjuHVi/qTgKQaXSIM0fB0vPWYfRwYXsBp5qg==" saltValue="8e7gzGLvMKE3ZNU1oZ0qQQ==" spinCount="100000" sqref="D703" name="Диапазон3_12_3_1" securityDescriptor="O:WDG:WDD:(A;;CC;;;S-1-5-21-1281035640-548247933-376692995-11259)(A;;CC;;;S-1-5-21-1281035640-548247933-376692995-11258)(A;;CC;;;S-1-5-21-1281035640-548247933-376692995-5864)"/>
    <protectedRange algorithmName="SHA-512" hashValue="OiI94tHde/8fmDnW1asb/m9ExLZXsItytYJ/u8lFnnpswJICZNwehbN1hN0X3rvIFvNXOm5Rl1sZooc0VQWi5g==" saltValue="HG7I0xjGkCT9FdTYp5k6wg==" spinCount="100000" sqref="G687:G703" name="Диапазон3_9_1_1_1" securityDescriptor="O:WDG:WDD:(A;;CC;;;S-1-5-21-1281035640-548247933-376692995-11259)(A;;CC;;;S-1-5-21-1281035640-548247933-376692995-11258)(A;;CC;;;S-1-5-21-1281035640-548247933-376692995-5864)"/>
    <protectedRange algorithmName="SHA-512" hashValue="2SPnoXtuTMWHmK7prUFSv5GJGcTewn/7mrFS812rs4SW7SluV8MJrhgfECdzzT1EaG4yIRztXPsrry+bm1Cw1Q==" saltValue="flEZdG7KA2N27PNO4mibwQ==" spinCount="100000" sqref="H712:H715" name="Диапазон3_8_1_1_2_2_1" securityDescriptor="O:WDG:WDD:(A;;CC;;;S-1-5-21-1281035640-548247933-376692995-11259)(A;;CC;;;S-1-5-21-1281035640-548247933-376692995-11258)(A;;CC;;;S-1-5-21-1281035640-548247933-376692995-5864)"/>
    <protectedRange algorithmName="SHA-512" hashValue="PzQZuNYd3dRCVuCTEtsOw+6RJnDWG7M8Ka/9PBmmSazvCtWHLpmV1EkKTXaHbD41CSZDvTr+3n8Rrd/eo1EQJQ==" saltValue="x7c+QmoQ7+Vt9PUDE7DBhw==" spinCount="100000" sqref="E703:F703" name="Диапазон3_12_4" securityDescriptor="O:WDG:WDD:(A;;CC;;;S-1-5-21-1281035640-548247933-376692995-11259)(A;;CC;;;S-1-5-21-1281035640-548247933-376692995-11258)(A;;CC;;;S-1-5-21-1281035640-548247933-376692995-5864)"/>
    <protectedRange algorithmName="SHA-512" hashValue="NqUgFKlb9aowuqQz9W2AioHV/6PUzAUA1237UAXf9lPN7P2JTUSHciE2IowkVD+ppJzT+9BuSOSTyNZCYLo0qQ==" saltValue="75pWgAfJQVNK1yAYZsZ+dw==" spinCount="100000" sqref="M703" name="Диапазон3_1_1_1_8"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917" name="Диапазон3_23_3_1_2_1_1_1_1_1_1_1" securityDescriptor="O:WDG:WDD:(A;;CC;;;S-1-5-21-1281035640-548247933-376692995-11259)(A;;CC;;;S-1-5-21-1281035640-548247933-376692995-11258)(A;;CC;;;S-1-5-21-1281035640-548247933-376692995-5864)"/>
    <protectedRange algorithmName="SHA-512" hashValue="Gd3Z8EaaZAP9TEPQlw1T3j1N/kQrsaeI2+lEAS445rYTjRW+5kXLaIb3dmIjLuvteCZp2HUKf8iZubsLNa414g==" saltValue="GqpaO7XebDLjFljwogQF1g==" spinCount="100000" sqref="D917:D919" name="Диапазон3_2_2_4_1_1_1" securityDescriptor="O:WDG:WDD:(A;;CC;;;S-1-5-21-1281035640-548247933-376692995-11259)(A;;CC;;;S-1-5-21-1281035640-548247933-376692995-11258)(A;;CC;;;S-1-5-21-1281035640-548247933-376692995-5864)"/>
    <protectedRange algorithmName="SHA-512" hashValue="OusogvYqxClPbc2OlZhNcTLoy20WAn/RhlIljeaexxITmW7ZpXPQXBOUI7kCdSvMBqTy15sqsLcYJMVGRnkKUQ==" saltValue="A9iGc5Yxsw9nL2bz+/GCLQ==" spinCount="100000" sqref="E917:F919" name="Диапазон3_2_2_8_1_1" securityDescriptor="O:WDG:WDD:(A;;CC;;;S-1-5-21-1281035640-548247933-376692995-11259)(A;;CC;;;S-1-5-21-1281035640-548247933-376692995-11258)(A;;CC;;;S-1-5-21-1281035640-548247933-376692995-5864)"/>
    <protectedRange algorithmName="SHA-512" hashValue="jU7Y3k3Bif63mdbZWihomELd2+9o8hpaGaU4u5MC/O5BkmPrN0oqgItjFHT0FtLIFaa89XQv1wzI8LcxSIuGjg==" saltValue="7Pnqk1S/StgWqTGK9Jqrzg==" spinCount="100000" sqref="G917:G919" name="Диапазон3_2_2_9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917:H919" name="Диапазон3_23_2_2_2_4_1_1_1_2_2" securityDescriptor="O:WDG:WDD:(A;;CC;;;S-1-5-21-1281035640-548247933-376692995-11259)(A;;CC;;;S-1-5-21-1281035640-548247933-376692995-11258)(A;;CC;;;S-1-5-21-1281035640-548247933-376692995-5864)"/>
    <protectedRange algorithmName="SHA-512" hashValue="lx4tlWj5HsHqrS59HZa0FDyOcSNC8xlaYdIANX/vIuSpIT35h9CTqM4Yl+Hb3U7Rid8Vt81mseRGA50z0L3wYQ==" saltValue="gh1WvZDxnS0Ck+T6ex8FQA==" spinCount="100000" sqref="I917:I919" name="Диапазон3_2_2_10_1_1" securityDescriptor="O:WDG:WDD:(A;;CC;;;S-1-5-21-1281035640-548247933-376692995-11259)(A;;CC;;;S-1-5-21-1281035640-548247933-376692995-11258)(A;;CC;;;S-1-5-21-1281035640-548247933-376692995-5864)"/>
    <protectedRange algorithmName="SHA-512" hashValue="9caVhP2qfaKSYVOVEIIRUIKqKAtP0E1CwFiudoCMtySrSS+bIVO9/F61YMGUZO4Kb+wxSiWnFgo7iXKHKsKcZA==" saltValue="QTVd9D15DU9mWdFAy3Md7w==" spinCount="100000" sqref="M918" name="Диапазон3_2_2_13_1_1" securityDescriptor="O:WDG:WDD:(A;;CC;;;S-1-5-21-1281035640-548247933-376692995-11259)(A;;CC;;;S-1-5-21-1281035640-548247933-376692995-11258)(A;;CC;;;S-1-5-21-1281035640-548247933-376692995-5864)"/>
    <protectedRange algorithmName="SHA-512" hashValue="RurL+M9dWxRtUSQzFt9GPLBMs5/A0qToYydcUKr8VI/OYs3+j7oJREJ5GBcq/GJ1vag4leL6X4ZhT4jBRufvxQ==" saltValue="ZvYgchalrvnz1AnZrWivxg==" spinCount="100000" sqref="U917:U919" name="Диапазон3_2_2_15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Y952" name="Диапазон3_1_1_1_4_3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R944:U944"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H944:I944" name="Диапазон3_47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945:U945"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H945:I945"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944:F945"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G944 D944:D945" name="Диапазон3_47_1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945"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946"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I946 R946:U946 D946:G946"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G947:I947 R947:U947"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947:F947" name="Диапазон3_5_1_2_1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W953" name="Диапазон3_6_2_1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954" name="Диапазон3_25_6_2_2_2_1" securityDescriptor="O:WDG:WDD:(A;;CC;;;S-1-5-21-1281035640-548247933-376692995-11259)(A;;CC;;;S-1-5-21-1281035640-548247933-376692995-11258)(A;;CC;;;S-1-5-21-1281035640-548247933-376692995-5864)"/>
    <protectedRange algorithmName="SHA-512" hashValue="TBu8Hs1Gj1d6dkBiPnOPnitTQOiw4QbL5JnDrr24YVSuLYxOuaGFmd6fJOJ9KPwb8PZjjuRCYYOkmOYy6YgNSw==" saltValue="ecPLpRSERfKcczh8oDHLJQ==" spinCount="100000" sqref="M915" name="Диапазон3_1_1_1_2_1" securityDescriptor="O:WDG:WDD:(A;;CC;;;S-1-5-21-1281035640-548247933-376692995-11259)(A;;CC;;;S-1-5-21-1281035640-548247933-376692995-11258)(A;;CC;;;S-1-5-21-1281035640-548247933-376692995-5864)"/>
    <protectedRange algorithmName="SHA-512" hashValue="4yOn7+5RYJkRxgWAagMgsnQzNiJ2JfStxVdAeWr66UP5lzZrN6VMyqAYztrzKD78SQBe2ziIjpuCJ+mwIt1T2g==" saltValue="3Putw2AFrGO/Dlx0jm+EXA==" spinCount="100000" sqref="D924" name="Диапазон3_27_1_2_12_1" securityDescriptor="O:WDG:WDD:(A;;CC;;;S-1-5-21-1281035640-548247933-376692995-11259)(A;;CC;;;S-1-5-21-1281035640-548247933-376692995-11258)(A;;CC;;;S-1-5-21-1281035640-548247933-376692995-5864)"/>
    <protectedRange algorithmName="SHA-512" hashValue="cRAppGjhEPd+os7vddU3c3aLM9NClXljocuJe33S1Mf4AOqopnkzVd0/iByptWd17amS1qVNulm80sGiyqo8rw==" saltValue="IHArOQgX89tbgfBBov9cYQ==" spinCount="100000" sqref="E924:G924" name="Диапазон3_27_1_2_1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925:E937" name="Диапазон3_6_3_2_1_2_2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925:F937" name="Диапазон3_6_3_2_1_2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925:G937" name="Диапазон3_6_3_2_1_5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938:G943" name="Диапазон3_6_3_2_1_2_3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24:M937" name="Диапазон3_19_1_3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M938:M943" name="Диапазон3_19_1_1_1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955:D956" name="Диапазон3_40_2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955:I956" name="Диапазон3_40_1_1_2_1"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E955:F956" name="Диапазон3_40_2_1_1_2"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955:G956" name="Диапазон3_40_1_1_2_1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955:O956" name="Диапазон3_25_3_3"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R955:U956" name="Диапазон3_25_4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957:D963" name="Диапазон3_40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957:H963" name="Диапазон3_6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957:I963" name="Диапазон3_25_6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957:F963" name="Диапазон3_40_3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957:G963" name="Диапазон3_25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957:M963" name="Диапазон3_1_1_1_5"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957:O963" name="Диапазон3_25_3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957:T963" name="Диапазон3_25_6_7_1_2"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957:U963" name="Диапазон3_25_6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D1002:D1007 D1031:D1037 D1041 D1076:D1096 D1115:D1117" name="Диапазон3_5_1_2_1_1_1" securityDescriptor="O:WDG:WDD:(A;;CC;;;S-1-5-21-1281035640-548247933-376692995-11259)(A;;CC;;;S-1-5-21-1281035640-548247933-376692995-11258)(A;;CC;;;S-1-5-21-1281035640-548247933-376692995-5864)"/>
    <protectedRange algorithmName="SHA-512" hashValue="2S1IxwLgrpDKOk2THZMFpcarINcdDy39fbp+KGhKS5bDfL9ivOKfIwulR2zhSsQJ8SBm7kQXsTyFNJpCOSLVFQ==" saltValue="Cjm1lETlv+JyHeUSx50AFw==" spinCount="100000" sqref="D997:D1001" name="Диапазон3_18_1_1_1" securityDescriptor="O:WDG:WDD:(A;;CC;;;S-1-5-21-1281035640-548247933-376692995-11259)(A;;CC;;;S-1-5-21-1281035640-548247933-376692995-11258)(A;;CC;;;S-1-5-21-1281035640-548247933-376692995-5864)"/>
    <protectedRange algorithmName="SHA-512" hashValue="xLEGD0F7YPxIkQMqDHbEfce/N4RXGSNAX8djQqkF4/oxsVxfVkZesPO1YxqrvOs6AeclH2KgLJeiPJ1hcuUrtA==" saltValue="LbyqCu5DYiI3MW0YyQH2mg==" spinCount="100000" sqref="D964:D968" name="Диапазон3_74_5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I1002:I1007 I1031:I1037 I1115:I1117 I1041:I1096 E1076:G1096 E1041:G1041 E1031:G1037 E1002:G1007 E1115:G1117" name="Диапазон3_5_1_2_1_2" securityDescriptor="O:WDG:WDD:(A;;CC;;;S-1-5-21-1281035640-548247933-376692995-11259)(A;;CC;;;S-1-5-21-1281035640-548247933-376692995-11258)(A;;CC;;;S-1-5-21-1281035640-548247933-376692995-5864)"/>
    <protectedRange algorithmName="SHA-512" hashValue="cuwNH4w3udss7ef+wkfyDwkWhnR8SrctapvU0VQI0pVAHozj7x6OZHacqZut7DBUrmxXczLH7sPbf0cL3uXoSA==" saltValue="UOCi0VDRYeR3VWhhx3CyFg==" spinCount="100000" sqref="I997:I1001" name="Диапазон3_18_1_1" securityDescriptor="O:WDG:WDD:(A;;CC;;;S-1-5-21-1281035640-548247933-376692995-11259)(A;;CC;;;S-1-5-21-1281035640-548247933-376692995-11258)(A;;CC;;;S-1-5-21-1281035640-548247933-376692995-5864)"/>
    <protectedRange algorithmName="SHA-512" hashValue="TeHwEi+AjGSEYAn5xFkgcIYj0xgf60y5UudJ2Z5jAZUpO8u0OepaGY458SdBy+GSdSh4FKNOofoHwFA96R3COg==" saltValue="qilQVosuo/YCpveL+GRdIQ==" spinCount="100000" sqref="H964:I964" name="Диапазон3_74_5_1_1_2_2" securityDescriptor="O:WDG:WDD:(A;;CC;;;S-1-5-21-1281035640-548247933-376692995-11259)(A;;CC;;;S-1-5-21-1281035640-548247933-376692995-11258)(A;;CC;;;S-1-5-21-1281035640-548247933-376692995-5864)"/>
    <protectedRange algorithmName="SHA-512" hashValue="2YegZn9qgDcjizJxlALZ1fe1Sv/lKTkDOU8yE+KrW4uUBb3UsZTeCuSmhj/k0ITO4o/XJNxzVRJtwxDSPvjr8Q==" saltValue="n95dP8BZnKpxyARWQ3THKA==" spinCount="100000" sqref="H965:I965" name="Диапазон3_74_5_1_3_1" securityDescriptor="O:WDG:WDD:(A;;CC;;;S-1-5-21-1281035640-548247933-376692995-11259)(A;;CC;;;S-1-5-21-1281035640-548247933-376692995-11258)(A;;CC;;;S-1-5-21-1281035640-548247933-376692995-5864)"/>
    <protectedRange algorithmName="SHA-512" hashValue="ApsOt96zG3aeDpMgUFxyUSMhvWj6uIPr92qZukabkdBowIHbitJJHiLkQFJ5s8BJXlQkAUzpGW4OnOsPKUpuKw==" saltValue="kayyJvL+m5jmopw3cqvmpQ==" spinCount="100000" sqref="H966:I966" name="Диапазон3_74_5_1_4" securityDescriptor="O:WDG:WDD:(A;;CC;;;S-1-5-21-1281035640-548247933-376692995-11259)(A;;CC;;;S-1-5-21-1281035640-548247933-376692995-11258)(A;;CC;;;S-1-5-21-1281035640-548247933-376692995-5864)"/>
    <protectedRange algorithmName="SHA-512" hashValue="6hymqAujD5JPAD0adfzl7ddYRXg68mHw6HglDp+uzX8WvFle4AWoC/hLzloygtI+ZG8EdKj2nMt0sar4D6g6nQ==" saltValue="FTDaEHglmz8hlpxl68biXw==" spinCount="100000" sqref="H967:I967" name="Диапазон3_74_5_1_5" securityDescriptor="O:WDG:WDD:(A;;CC;;;S-1-5-21-1281035640-548247933-376692995-11259)(A;;CC;;;S-1-5-21-1281035640-548247933-376692995-11258)(A;;CC;;;S-1-5-21-1281035640-548247933-376692995-5864)"/>
    <protectedRange algorithmName="SHA-512" hashValue="3PvFlf+Ub4oEHL8p5zOTrDxV6mDzwUtJzcG2rb7HnaKO1riYldHsQ5wPtdak+gj1zZBwNG8+RyIG57Vejrry/g==" saltValue="tDMnaWZURoFDAlhz+UMS8Q==" spinCount="100000" sqref="H968:I968" name="Диапазон3_74_5_1_6" securityDescriptor="O:WDG:WDD:(A;;CC;;;S-1-5-21-1281035640-548247933-376692995-11259)(A;;CC;;;S-1-5-21-1281035640-548247933-376692995-11258)(A;;CC;;;S-1-5-21-1281035640-548247933-376692995-5864)"/>
    <protectedRange algorithmName="SHA-512" hashValue="V+GGEUJanErFkeLmxPzVoqek/4LAU10IHdBXbWtw0ejE2JyeVKn2kF8B3wkatuCz6JsqYmfXA2p1sDzca7iVJQ==" saltValue="DTHFRL+nZNvl7tuIrReYpA==" spinCount="100000" sqref="E997:G1001" name="Диапазон3_18_1_1_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E964:F968 G964" name="Диапазон3_74_5_1_1_1_1_2" securityDescriptor="O:WDG:WDD:(A;;CC;;;S-1-5-21-1281035640-548247933-376692995-11259)(A;;CC;;;S-1-5-21-1281035640-548247933-376692995-11258)(A;;CC;;;S-1-5-21-1281035640-548247933-376692995-5864)"/>
    <protectedRange algorithmName="SHA-512" hashValue="HJC+FcRG+AbQVzgIPj3pZ2aOStst3g9PmkqktPgvR5ZQ63g0rTId74rSaTEMYP5jme96tNrwnT81gX/BucN8Rg==" saltValue="7W4ScWlLXywljdzaNNI11A==" spinCount="100000" sqref="G965" name="Диапазон3_74_5_1_3_1_1_2" securityDescriptor="O:WDG:WDD:(A;;CC;;;S-1-5-21-1281035640-548247933-376692995-11259)(A;;CC;;;S-1-5-21-1281035640-548247933-376692995-11258)(A;;CC;;;S-1-5-21-1281035640-548247933-376692995-5864)"/>
    <protectedRange algorithmName="SHA-512" hashValue="QYExPN2iOMUDVUAp0BVFj896YEZ9GLZWakkWVKrJ66+AVYoZ5xgKBSiQxyLnViUE1aqX+AEW6Qq37gW/HuXx5A==" saltValue="05Lp3OjFWu9BFkQa1I7jSA==" spinCount="100000" sqref="G966" name="Диапазон3_74_5_1_4_1" securityDescriptor="O:WDG:WDD:(A;;CC;;;S-1-5-21-1281035640-548247933-376692995-11259)(A;;CC;;;S-1-5-21-1281035640-548247933-376692995-11258)(A;;CC;;;S-1-5-21-1281035640-548247933-376692995-5864)"/>
    <protectedRange algorithmName="SHA-512" hashValue="cQPwySeRk4K6SroIwrdpvHpu11srklbu9r+3i5NbSMxC2j2tKKtIUCTraxVSLjio9Gkusk5eQxaCJVtORz2hAw==" saltValue="i/yM5FyFNLvXsa0Z5uxCfQ==" spinCount="100000" sqref="G967" name="Диапазон3_74_5_1_5_1" securityDescriptor="O:WDG:WDD:(A;;CC;;;S-1-5-21-1281035640-548247933-376692995-11259)(A;;CC;;;S-1-5-21-1281035640-548247933-376692995-11258)(A;;CC;;;S-1-5-21-1281035640-548247933-376692995-5864)"/>
    <protectedRange algorithmName="SHA-512" hashValue="938uFZ/J7Ri6r3Hi4RvSZgfuPYRAaOsAyhGIcKM0MFKCSPMgb/msDpixjkCKnPz44a9+X+Ixuup2ovaTF3icSw==" saltValue="1EJrPJIOMTFbhfHYIlgpJg==" spinCount="100000" sqref="G968" name="Диапазон3_74_5_1_6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M964:M968" name="Диапазон3_1_1_1_6"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R1002:T1007 N1002:N1007 R1031:T1037 N1031:N1037 R1041:T1041 N1041 R1076:T1096 N1076:N1081 R1115:T1117 N1115:N1117 N1083:N1084 N1088 N1092:N1096" name="Диапазон3_5_1_2_1_3" securityDescriptor="O:WDG:WDD:(A;;CC;;;S-1-5-21-1281035640-548247933-376692995-11259)(A;;CC;;;S-1-5-21-1281035640-548247933-376692995-11258)(A;;CC;;;S-1-5-21-1281035640-548247933-376692995-5864)"/>
    <protectedRange algorithmName="SHA-512" hashValue="A4kKNvG4o5xHuNG59eOt/D+/uCHe9iaJ8X3xDVSMDuuy8iAFMR1o3cDY/zBlv/Clj94UNysqkiNtDo8BOmma1Q==" saltValue="q+AKo9YoMZ8suatK96t4PQ==" spinCount="100000" sqref="R997:T1001 N997:N1001" name="Диапазон3_18_1_1_2" securityDescriptor="O:WDG:WDD:(A;;CC;;;S-1-5-21-1281035640-548247933-376692995-11259)(A;;CC;;;S-1-5-21-1281035640-548247933-376692995-11258)(A;;CC;;;S-1-5-21-1281035640-548247933-376692995-5864)"/>
    <protectedRange algorithmName="SHA-512" hashValue="B1pEXayqjXyTqiMX2OOtr7egfW3gP1Qt/OBkXfbWN9FCyEOwAF3ewSQSW0xDSsBqCR6LlkuPPYFhm/pndq+PnQ==" saltValue="st0VU54/1rzwWDPE35SiMQ==" spinCount="100000" sqref="R964" name="Диапазон3_8" securityDescriptor="O:WDG:WDD:(A;;CC;;;S-1-5-21-1281035640-548247933-376692995-11259)(A;;CC;;;S-1-5-21-1281035640-548247933-376692995-11258)(A;;CC;;;S-1-5-21-1281035640-548247933-376692995-5864)"/>
    <protectedRange algorithmName="SHA-512" hashValue="yxrNR0veAVMrW3DopnCADnpmFLe9SRIssZYuALLMyvHafMBbX2MRgVbV1bS9J+lWL3CcadjrVkemk0LY5H5Mzg==" saltValue="/U18Zc/JoSvdua881uwKOA==" spinCount="100000" sqref="S964:T964 N964" name="Диапазон3_74_5_1_1_3_1"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R965" name="Диапазон3_10"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S965:T965 N965" name="Диапазон3_74_5_1_3_2_2" securityDescriptor="O:WDG:WDD:(A;;CC;;;S-1-5-21-1281035640-548247933-376692995-11259)(A;;CC;;;S-1-5-21-1281035640-548247933-376692995-11258)(A;;CC;;;S-1-5-21-1281035640-548247933-376692995-5864)"/>
    <protectedRange algorithmName="SHA-512" hashValue="fPIljEmTMIImT70XqKP/dBPAqb75ugE/NmvCib5TuCk0r1HHdSGU0prV1OHPsCdJpBaPSwzal8Mwb6+gBl8v9g==" saltValue="6GspuKuXe45K6Rog8Xk4uw==" spinCount="100000" sqref="R966" name="Диапазон3_11" securityDescriptor="O:WDG:WDD:(A;;CC;;;S-1-5-21-1281035640-548247933-376692995-11259)(A;;CC;;;S-1-5-21-1281035640-548247933-376692995-11258)(A;;CC;;;S-1-5-21-1281035640-548247933-376692995-5864)"/>
    <protectedRange algorithmName="SHA-512" hashValue="7zNNwgsqXXWOBegHy6vXdN11WVah64JWgp27HubDTEgqQZYPuQnaLlS46r8zwNfwqsTKAhC4GmmL7fcJC+st8A==" saltValue="ekdlUtb6jIXE7zidRpnmCg==" spinCount="100000" sqref="S966:T966 N966" name="Диапазон3_74_5_1_4_2_2" securityDescriptor="O:WDG:WDD:(A;;CC;;;S-1-5-21-1281035640-548247933-376692995-11259)(A;;CC;;;S-1-5-21-1281035640-548247933-376692995-11258)(A;;CC;;;S-1-5-21-1281035640-548247933-376692995-5864)"/>
    <protectedRange algorithmName="SHA-512" hashValue="RZkRLmq+FjJHfkg6reSr24IBpYSIwpGWQot+kJCq1GZDOK39iGkZlvbSnIwFwH4KG74PhalA5Sd1TWtwg/FGZg==" saltValue="q4Bbixgo0mlYYoJ0g1RPLg==" spinCount="100000" sqref="R967" name="Диапазон3_13"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S967:T967 N967" name="Диапазон3_74_5_1_5_2_2" securityDescriptor="O:WDG:WDD:(A;;CC;;;S-1-5-21-1281035640-548247933-376692995-11259)(A;;CC;;;S-1-5-21-1281035640-548247933-376692995-11258)(A;;CC;;;S-1-5-21-1281035640-548247933-376692995-5864)"/>
    <protectedRange algorithmName="SHA-512" hashValue="T3WQfCOXIlwlZb97FqYpbUayaZzbR0lBA3cVA0JQcrNi9Xu5ACgjvp6PlnWFWjd0wvwtoXNbp0/jddSs3lyWIw==" saltValue="X2V9BXd8jT4syiYSwCliZg==" spinCount="100000" sqref="R968" name="Диапазон3_14_1_1" securityDescriptor="O:WDG:WDD:(A;;CC;;;S-1-5-21-1281035640-548247933-376692995-11259)(A;;CC;;;S-1-5-21-1281035640-548247933-376692995-11258)(A;;CC;;;S-1-5-21-1281035640-548247933-376692995-5864)"/>
    <protectedRange algorithmName="SHA-512" hashValue="d+UKBhYPTVnftyvMYlTFqIzNwoeW3HnRAVyepcU6v1nHPeCaKL0jy8MRMWf3D60We9Dq0ueQsnFao/PSX78ZMw==" saltValue="USu3aHVBFCerjLQaddoHtg==" spinCount="100000" sqref="S968:T968 N968" name="Диапазон3_74_5_1_6_2_2" securityDescriptor="O:WDG:WDD:(A;;CC;;;S-1-5-21-1281035640-548247933-376692995-11259)(A;;CC;;;S-1-5-21-1281035640-548247933-376692995-11258)(A;;CC;;;S-1-5-21-1281035640-548247933-376692995-5864)"/>
    <protectedRange algorithmName="SHA-512" hashValue="QpLbtBRUBgbY1wwd+bciRcW9lmh4Gl/x6oZxHaoyhqdGg2QUu7Dceah2rjvrvY8Q+be4yuKisqKhsTB1zEmL1g==" saltValue="kUvQSv6xC2kFR5ItGjaY2w==" spinCount="100000" sqref="U997:U1001" name="Диапазон3_18_1_1_2_1_2"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U1002:U1007 U1031:U1037 U1041 U1076:U1096 U1115:U1117" name="Диапазон3_5_1_2_1_2_1_2" securityDescriptor="O:WDG:WDD:(A;;CC;;;S-1-5-21-1281035640-548247933-376692995-11259)(A;;CC;;;S-1-5-21-1281035640-548247933-376692995-11258)(A;;CC;;;S-1-5-21-1281035640-548247933-376692995-5864)"/>
    <protectedRange algorithmName="SHA-512" hashValue="jcn6qgYybsCt+p3p6POQ5gCMe0BLHkW4cLo5oBEXT69Bl0mTqLdKJu+uFlG6rP+mX/rrVvKBrv7mQslqPPC+qQ==" saltValue="MRBpHu96+KTqwHlKh7ZmnA==" spinCount="100000" sqref="U964" name="Диапазон3_74_6_1_1"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U965:U968" name="Диапазон3_74_6_3_1"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D1017" name="Диапазон3_40_4"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H1017:H1022" name="Диапазон3_6_2"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I1017" name="Диапазон3_25_6_4"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E1017:F1017" name="Диапазон3_40_4_1_2"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G1017" name="Диапазон3_25_6_4_1_2"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M1017" name="Диапазон3_1_1_1_7" securityDescriptor="O:WDG:WDD:(A;;CC;;;S-1-5-21-1281035640-548247933-376692995-11259)(A;;CC;;;S-1-5-21-1281035640-548247933-376692995-11258)(A;;CC;;;S-1-5-21-1281035640-548247933-376692995-5864)"/>
    <protectedRange algorithmName="SHA-512" hashValue="u6VJ9r6GNqqA/PY/7sIzBfT+rSDlvOzqjuXc3oAakHSoaSBXROouDCynwElBKZ4lEkP4m6wBH9GgWppGW3YYlw==" saltValue="wWHmR0WVKGYOFyjTJGDBug==" spinCount="100000" sqref="O1008:O1009 O1014:O1015 O1012 O1017:O1022" name="Диапазон3_25_3_2"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N1017 R1017:U1017 R1018:T1022" name="Диапазон3_25_6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020" name="Диапазон3_74_2" securityDescriptor="O:WDG:WDD:(A;;CC;;;S-1-5-21-1281035640-548247933-376692995-11259)(A;;CC;;;S-1-5-21-1281035640-548247933-376692995-11258)(A;;CC;;;S-1-5-21-1281035640-548247933-376692995-5864)"/>
    <protectedRange algorithmName="SHA-512" hashValue="nwewal1EM64mQfmCzY49RXfDWxESwGhCA/b/mCncrRSrEA2giQYHhLNgaK40bYN7j04O80WQbx/NlZBVxQ2wTQ==" saltValue="8YaxvUqhsstK27A1hPBAAg==" spinCount="100000" sqref="U1018:U1022" name="Диапазон3_25_6_6" securityDescriptor="O:WDG:WDD:(A;;CC;;;S-1-5-21-1281035640-548247933-376692995-11259)(A;;CC;;;S-1-5-21-1281035640-548247933-376692995-11258)(A;;CC;;;S-1-5-21-1281035640-548247933-376692995-5864)"/>
    <protectedRange algorithmName="SHA-512" hashValue="v3ZEG+LSeDpCc2ozJT8dBq59J7aH/f+lA9G/jXlTtR+iAGQ/yif20vUkNEyWBlT4OGlQS1Lx+7aKZeqr+sdhkg==" saltValue="lbQw6NBA0fw6bWtFLJQoYw==" spinCount="100000" sqref="O1010" name="Диапазон3_25_3_15_1" securityDescriptor="O:WDG:WDD:(A;;CC;;;S-1-5-21-1281035640-548247933-376692995-11259)(A;;CC;;;S-1-5-21-1281035640-548247933-376692995-11258)(A;;CC;;;S-1-5-21-1281035640-548247933-376692995-5864)"/>
    <protectedRange algorithmName="SHA-512" hashValue="xPW7ZJ0RRkQgvPi1TaovFrxozPIo2sgu/dmyjUPQQ44uNSnnGDQ8LTOs2ZGqYtL0PolGzY75jWIyfhf3wkZ9rA==" saltValue="JZ3J72yc5NMEVqJIQoQqOw==" spinCount="100000" sqref="O1011 O1013" name="Диапазон3_25_3_16_1" securityDescriptor="O:WDG:WDD:(A;;CC;;;S-1-5-21-1281035640-548247933-376692995-11259)(A;;CC;;;S-1-5-21-1281035640-548247933-376692995-11258)(A;;CC;;;S-1-5-21-1281035640-548247933-376692995-5864)"/>
    <protectedRange algorithmName="SHA-512" hashValue="4QULrdH+yvI2vWx/e5ij29/i6T5p1ccsY57fu8snwoo6TSP6ZQUiXZqvc+Ara7mpQImRJ2Wwgr6KZXLFqN91uQ==" saltValue="yn8KHivSoWaKdxmHuJB0Gg==" spinCount="100000" sqref="O1016" name="Диапазон3_25_3_18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1024:D1030" name="Диапазон3_40_3_1_2_1" securityDescriptor="O:WDG:WDD:(A;;CC;;;S-1-5-21-1281035640-548247933-376692995-11259)(A;;CC;;;S-1-5-21-1281035640-548247933-376692995-11258)(A;;CC;;;S-1-5-21-1281035640-548247933-376692995-5864)"/>
    <protectedRange algorithmName="SHA-512" hashValue="29gA8b8XvfMrlhlt54gesLmWAAJr2mterg1YSlH4nLhyNN8Ec/2183tMSlH5IecEVeao7xV9CDPP2DAJf9PB6g==" saltValue="boyXPzuLCZdct8JZK6hZdQ==" spinCount="100000" sqref="D1023" name="Диапазон3_5_1_2_1_1_1_2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024:H1030" name="Диапазон3_6_4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E1024:F1030"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1024:G1030" name="Диапазон3_25_6_1_1_1_2" securityDescriptor="O:WDG:WDD:(A;;CC;;;S-1-5-21-1281035640-548247933-376692995-11259)(A;;CC;;;S-1-5-21-1281035640-548247933-376692995-11258)(A;;CC;;;S-1-5-21-1281035640-548247933-376692995-5864)"/>
    <protectedRange algorithmName="SHA-512" hashValue="OF+yOuYprEfM4TbqAr+Wtf9fldwUL0Tiv09VXAVLGXYnN5lD3eWZlk9Pn7a89+8bgTFcggGC2o0vfcOh9mzqiw==" saltValue="cf/kULf3q7/ZkO+c1W/qUQ==" spinCount="100000" sqref="E1023:G1023" name="Диапазон3_5_1_2_1_1_1_2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024:I1030" name="Диапазон3_25_6_7_2_1" securityDescriptor="O:WDG:WDD:(A;;CC;;;S-1-5-21-1281035640-548247933-376692995-11259)(A;;CC;;;S-1-5-21-1281035640-548247933-376692995-11258)(A;;CC;;;S-1-5-21-1281035640-548247933-376692995-5864)"/>
    <protectedRange algorithmName="SHA-512" hashValue="h0s/cnADJAS3CIw4SGUvitdm8aUjaLFRAgO1F56yDAWsLCX3m/jftXo1Haqrx1zeL92z6CDc7WhAAKaMMuZaew==" saltValue="Wv7y+iKEoJ0PCWXwvUKZZA==" spinCount="100000" sqref="I1023" name="Диапазон3_5_1_2_1_1_1_2_1_2_1" securityDescriptor="O:WDG:WDD:(A;;CC;;;S-1-5-21-1281035640-548247933-376692995-11259)(A;;CC;;;S-1-5-21-1281035640-548247933-376692995-11258)(A;;CC;;;S-1-5-21-1281035640-548247933-376692995-5864)"/>
    <protectedRange algorithmName="SHA-512" hashValue="YUvM5IxnlHbyBAbePIWUx+HZeUFfIFCGjzrXNBQLSpvkHRH/Y9mMXgyFgbCvPBlOjCYM6cHSjjBXOnHHf43Xnw==" saltValue="+FUtvczSxPEAgelt1GgNVw==" spinCount="100000" sqref="O1023" name="Диапазон3_25_3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024:M1030" name="Диапазон3_1_1_1_5_1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1024:O1030" name="Диапазон3_25_3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R1024:T1030" name="Диапазон3_25_6_7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1024:U1030" name="Диапазон3_25_6_3_1_1_2" securityDescriptor="O:WDG:WDD:(A;;CC;;;S-1-5-21-1281035640-548247933-376692995-11259)(A;;CC;;;S-1-5-21-1281035640-548247933-376692995-11258)(A;;CC;;;S-1-5-21-1281035640-548247933-376692995-5864)"/>
    <protectedRange algorithmName="SHA-512" hashValue="p8bALhXIkHQkdlJ5WGaKaaZCGXDftlxfQcHzBKRcmt6rrs1URU7Q4c5K/7Ph9j3MIXbKve0LKRdLTWiQQ59Y2Q==" saltValue="mEqqzhCqC3M4r9QctW0w6w==" spinCount="100000" sqref="R1023:T1023" name="Диапазон3_5_1_2_1_1_1_2_1_3_1" securityDescriptor="O:WDG:WDD:(A;;CC;;;S-1-5-21-1281035640-548247933-376692995-11259)(A;;CC;;;S-1-5-21-1281035640-548247933-376692995-11258)(A;;CC;;;S-1-5-21-1281035640-548247933-376692995-5864)"/>
    <protectedRange algorithmName="SHA-512" hashValue="xuhm8elnvUFBPa3kUTyMr/9uu91ffKOIIzmcZEZrTRvGdNA88aqN3ZxhsFAuh5hntV8+xf0B3cbb6beUUYoImw==" saltValue="g27Wu26joTjyh06gDMc8LQ==" spinCount="100000" sqref="U1023" name="Диапазон3_5_1_2_1_2_1_1_2_1_1" securityDescriptor="O:WDG:WDD:(A;;CC;;;S-1-5-21-1281035640-548247933-376692995-11259)(A;;CC;;;S-1-5-21-1281035640-548247933-376692995-11258)(A;;CC;;;S-1-5-21-1281035640-548247933-376692995-5864)"/>
    <protectedRange algorithmName="SHA-512" hashValue="1OIls0Z3mvYiK2eC8t0cyi8t6iY3uAlOnTf7gU6/t3vq4+QZsM2P6vXFeqmezN6us65ZkcSHtn2RTK44zK8JCQ==" saltValue="lm2QBrC5qJvs2rEsPHHTxg==" spinCount="100000" sqref="D1040" name="Диапазон3_2_4_1" securityDescriptor="O:WDG:WDD:(A;;CC;;;S-1-5-21-1281035640-548247933-376692995-11259)(A;;CC;;;S-1-5-21-1281035640-548247933-376692995-11258)(A;;CC;;;S-1-5-21-1281035640-548247933-376692995-5864)"/>
    <protectedRange algorithmName="SHA-512" hashValue="/XdKsnYpSZdH+Px1BW8qzL0wDbDHNwPT4B/jNnWePo5oe35uuRhNrdgsxP9d0+CHQ/IRsrYjeMtTmW7EOu4EAQ==" saltValue="ySgJQMmHbauG5MIB+8lIJw==" spinCount="100000" sqref="D1038" name="Диапазон3_5_1_1" securityDescriptor="O:WDG:WDD:(A;;CC;;;S-1-5-21-1281035640-548247933-376692995-11259)(A;;CC;;;S-1-5-21-1281035640-548247933-376692995-11258)(A;;CC;;;S-1-5-21-1281035640-548247933-376692995-5864)"/>
    <protectedRange algorithmName="SHA-512" hashValue="/Ssexs7OUaYOTkPXU4iGPYxeeULJYFbSFbL5+0SjV+xzde08EJNJ3LDb59dNRfDwhuGWY9v1Qka4YCpZS78ELA==" saltValue="CORf2fpyMw3sv0HigQO9Dg==" spinCount="100000" sqref="E1040:H1040" name="Диапазон3_2_4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1038:G1038" name="Диапазон3_23_2_2_2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1038" name="Диапазон3_23_2_2_2_4_1_1" securityDescriptor="O:WDG:WDD:(A;;CC;;;S-1-5-21-1281035640-548247933-376692995-11259)(A;;CC;;;S-1-5-21-1281035640-548247933-376692995-11258)(A;;CC;;;S-1-5-21-1281035640-548247933-376692995-5864)"/>
    <protectedRange algorithmName="SHA-512" hashValue="rdm7qMu11PRQna735b5/Kv9DyehDm5DzyQTewkMAV+TPpa/yvjFO2ZHK8Qs/0H7SKk/iPbSbuH9cKOklAdWT4Q==" saltValue="s1Vs54DXbO9O/TCfX6rXhw==" spinCount="100000" sqref="I1040" name="Диапазон3_2_4_4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1038:I1039" name="Диапазон3_23_2_2_2_6_1_1" securityDescriptor="O:WDG:WDD:(A;;CC;;;S-1-5-21-1281035640-548247933-376692995-11259)(A;;CC;;;S-1-5-21-1281035640-548247933-376692995-11258)(A;;CC;;;S-1-5-21-1281035640-548247933-376692995-5864)"/>
    <protectedRange algorithmName="SHA-512" hashValue="FEaJzkxUGwWP3WrekJOP9Dgk5vjV4BHIHhRbIyZBYKmCHQbsfQL57A1tOxvyAno+t1e9togWhjUfO6xNUiSyoA==" saltValue="bIN1m3ylsLFtuLyASy3GMQ==" spinCount="100000" sqref="L1040:O1040" name="Диапазон3_2_3_1" securityDescriptor="O:WDG:WDD:(A;;CC;;;S-1-5-21-1281035640-548247933-376692995-11259)(A;;CC;;;S-1-5-21-1281035640-548247933-376692995-11258)(A;;CC;;;S-1-5-21-1281035640-548247933-376692995-5864)"/>
    <protectedRange algorithmName="SHA-512" hashValue="v3za7YIPHL9/lG3zzOFUYrBK4jXJdMsT1yVV1mtpP7c49uqwhMpY5hqRWZxisZ826ToiXtJtqoTgNyrem5v40w==" saltValue="RYkgbyXotzBPjbwj4190mQ==" spinCount="100000" sqref="R1040:U1040" name="Диапазон3_2_4_5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L1039:N1039 M1038:N1038" name="Диапазон3_23_2_2_2_6_1_1_2"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1038:O1039" name="Диапазон3_23_2_1_1_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1038:P1040" name="Диапазон3_23_3_1_2_1_1_1" securityDescriptor="O:WDG:WDD:(A;;CC;;;S-1-5-21-1281035640-548247933-376692995-11259)(A;;CC;;;S-1-5-21-1281035640-548247933-376692995-11258)(A;;CC;;;S-1-5-21-1281035640-548247933-376692995-5864)"/>
    <protectedRange algorithmName="SHA-512" hashValue="5kp0UKAbFgvpIVAjesFubRnLVCTWjZO6klgXSTTkzu2AdMbQrPiE5Qp1GuzU5vOz3uJJ26eTrcR0ks7aAxuI9Q==" saltValue="f/N47vDPK3hwh5Y7uMHJGw==" spinCount="100000" sqref="U1038:U1039" name="Диапазон3_3_1_2_1" securityDescriptor="O:WDG:WDD:(A;;CC;;;S-1-5-21-1281035640-548247933-376692995-11259)(A;;CC;;;S-1-5-21-1281035640-548247933-376692995-11258)(A;;CC;;;S-1-5-21-1281035640-548247933-376692995-5864)"/>
    <protectedRange algorithmName="SHA-512" hashValue="HtMTNmgebGs/mbYG5XwVV78yt4WWi6P8xWbaJUlmx+fC5BI6seSUCAcLag3GP9H8AUNYSknDtRNDxDjJ8pQg/Q==" saltValue="iYNLcOUk6AxeGukGh2ZlGw==" spinCount="100000" sqref="G1075" name="Диапазон3_27_1"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M1043:M1075" name="Диапазон3_16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M1042" name="Диапазон3_16_1_8_1"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M1118:M1120" name="Диапазон3_1_1_1_9"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969:D973" name="Диапазон3_15_2_1_1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969:I973" name="Диапазон3_12_1_1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R969:U973" name="Диапазон3_12_1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1126" name="Диапазон3_74_2_5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1126"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1126" name="Диапазон3_74_2_5_2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J1126" name="Диапазон3_74_2_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1126" name="Диапазон3_74_2_5_2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1126" name="Диапазон3_74_2_5_3_1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2:M23" name="Диапазон3_16_7_15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137:B144" name="ОПЗМСЛ 1_10_1"/>
    <protectedRange algorithmName="SHA-512" hashValue="NBejzzE87+H24L0iZfvv4PGAAePd0k89y4ziGZG3U+SA58V1zYodDYYRyFwGeWQUHtckrKxlos9dQuAOluncTw==" saltValue="YkYvlM0l2ITFWW+o5S7KuQ==" spinCount="100000" sqref="M137" name="Диапазон3_16_7_1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39" name="Диапазон3_16_7_2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1" name="Диапазон3_16_7_3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43" name="Диапазон3_16_7_4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33:M134 M138 M144 M140 M142" name="Диапазон3_16_7_5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5" name="Диапазон3_16_7_6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177" name="Диапазон3_16_7_7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09" name="Диапазон3_16_7_8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251:B252" name="ОПЗМСЛ 1_3_6_1"/>
    <protectedRange algorithmName="SHA-512" hashValue="NBejzzE87+H24L0iZfvv4PGAAePd0k89y4ziGZG3U+SA58V1zYodDYYRyFwGeWQUHtckrKxlos9dQuAOluncTw==" saltValue="YkYvlM0l2ITFWW+o5S7KuQ==" spinCount="100000" sqref="M251" name="Диапазон3_16_7_9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259" name="Диапазон3_16_7_10_2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M449" name="Диапазон3_16_7_11_2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B542" name="ОПЗМСЛ 1_3_1_1"/>
    <protectedRange algorithmName="SHA-512" hashValue="EfjyBQZrl/lbX9um6Llgb0Fb+HTEQqz+W5Vo9wFfsbGvQ0mMoSgygqJDwdWwy7qNguWzCVxaKgOYBWorCa2UkA==" saltValue="sOl4f+B9xUntK98ozksqzw==" spinCount="100000" sqref="D1128:F1129" name="Диапазон3_1_1_1_4_1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1128:H1129" name="Диапазон3_6_2_1_3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1128" name="Диапазон3_25_5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G1129" name="Диапазон3_25_6_2_2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1128:M1129" name="Диапазон3_1_1_1_4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I1128 R1128:T1128" name="Диапазон3_6_2_1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129 R1129:T1129" name="Диапазон3_25_6_2_2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U1128" name="Диапазон3_6_2_1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U1129" name="Диапазон3_25_6_2_2_1_1_1" securityDescriptor="O:WDG:WDD:(A;;CC;;;S-1-5-21-1281035640-548247933-376692995-11259)(A;;CC;;;S-1-5-21-1281035640-548247933-376692995-11258)(A;;CC;;;S-1-5-21-1281035640-548247933-376692995-5864)"/>
  </protectedRanges>
  <autoFilter ref="B16:Y1157"/>
  <mergeCells count="36">
    <mergeCell ref="C1202:Y1202"/>
    <mergeCell ref="C1188:Q1189"/>
    <mergeCell ref="C1190:Q1190"/>
    <mergeCell ref="C1191:Y1191"/>
    <mergeCell ref="C1192:Y1192"/>
    <mergeCell ref="C1199:Y1199"/>
    <mergeCell ref="C1164:X1164"/>
    <mergeCell ref="C1173:X1173"/>
    <mergeCell ref="C1176:X1176"/>
    <mergeCell ref="C1181:Y1181"/>
    <mergeCell ref="C1187:Y1187"/>
    <mergeCell ref="L14:L15"/>
    <mergeCell ref="M14:M15"/>
    <mergeCell ref="X14:X15"/>
    <mergeCell ref="N14:N15"/>
    <mergeCell ref="U14:U15"/>
    <mergeCell ref="G14:G15"/>
    <mergeCell ref="H14:H15"/>
    <mergeCell ref="I14:I15"/>
    <mergeCell ref="J14:J15"/>
    <mergeCell ref="K14:K15"/>
    <mergeCell ref="B4:Y4"/>
    <mergeCell ref="V14:V15"/>
    <mergeCell ref="W14:W15"/>
    <mergeCell ref="Y14:Y15"/>
    <mergeCell ref="O14:O15"/>
    <mergeCell ref="P14:P15"/>
    <mergeCell ref="Q14:Q15"/>
    <mergeCell ref="R14:R15"/>
    <mergeCell ref="T14:T15"/>
    <mergeCell ref="S14:S15"/>
    <mergeCell ref="B14:B15"/>
    <mergeCell ref="C14:C15"/>
    <mergeCell ref="D14:D15"/>
    <mergeCell ref="E14:E15"/>
    <mergeCell ref="F14:F15"/>
  </mergeCells>
  <conditionalFormatting sqref="F360">
    <cfRule type="duplicateValues" dxfId="1" priority="1" stopIfTrue="1"/>
  </conditionalFormatting>
  <conditionalFormatting sqref="F360">
    <cfRule type="duplicateValues" dxfId="0" priority="2"/>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2017-01-11T04:01:05Z</dcterms:modified>
</cp:coreProperties>
</file>